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tabRatio="848" activeTab="8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2" i="18"/>
  <c r="D642"/>
  <c r="B642"/>
  <c r="I243" i="25"/>
  <c r="J243"/>
  <c r="I237"/>
  <c r="J237"/>
  <c r="L243"/>
  <c r="K243"/>
  <c r="H243"/>
  <c r="G243"/>
  <c r="F243"/>
  <c r="E243"/>
  <c r="D243"/>
  <c r="C243"/>
  <c r="A243"/>
  <c r="M242"/>
  <c r="M243" s="1"/>
  <c r="B242"/>
  <c r="B243" s="1"/>
  <c r="M241"/>
  <c r="B241"/>
  <c r="M240"/>
  <c r="B240"/>
  <c r="M239"/>
  <c r="B239"/>
  <c r="M238"/>
  <c r="M237" s="1"/>
  <c r="B238"/>
  <c r="B237" s="1"/>
  <c r="L237"/>
  <c r="K237"/>
  <c r="H237"/>
  <c r="G237"/>
  <c r="F237"/>
  <c r="E237"/>
  <c r="D237"/>
  <c r="C237"/>
  <c r="A237"/>
  <c r="M236"/>
  <c r="B236"/>
  <c r="B224"/>
  <c r="B225"/>
  <c r="B226"/>
  <c r="B227"/>
  <c r="B228"/>
  <c r="O224"/>
  <c r="O225"/>
  <c r="O226"/>
  <c r="O227"/>
  <c r="O228"/>
  <c r="O229"/>
  <c r="O230"/>
  <c r="O231"/>
  <c r="O232" s="1"/>
  <c r="A232"/>
  <c r="N232"/>
  <c r="M232"/>
  <c r="L232"/>
  <c r="K232"/>
  <c r="J232"/>
  <c r="I232"/>
  <c r="H232"/>
  <c r="G232"/>
  <c r="F232"/>
  <c r="E232"/>
  <c r="D232"/>
  <c r="C232"/>
  <c r="B231"/>
  <c r="B232" s="1"/>
  <c r="B230"/>
  <c r="B229"/>
  <c r="O223"/>
  <c r="B223"/>
  <c r="O222"/>
  <c r="B222"/>
  <c r="O221"/>
  <c r="B221"/>
  <c r="O220"/>
  <c r="B220"/>
  <c r="O219"/>
  <c r="B219"/>
  <c r="O218"/>
  <c r="B218"/>
  <c r="O217"/>
  <c r="B217"/>
  <c r="O216"/>
  <c r="O215" s="1"/>
  <c r="B216"/>
  <c r="B215" s="1"/>
  <c r="N215"/>
  <c r="M215"/>
  <c r="L215"/>
  <c r="K215"/>
  <c r="J215"/>
  <c r="I215"/>
  <c r="H215"/>
  <c r="G215"/>
  <c r="F215"/>
  <c r="E215"/>
  <c r="D215"/>
  <c r="C215"/>
  <c r="A215"/>
  <c r="O214"/>
  <c r="B214"/>
  <c r="J210"/>
  <c r="I210"/>
  <c r="H210"/>
  <c r="G210"/>
  <c r="F210"/>
  <c r="E210"/>
  <c r="D210"/>
  <c r="C210"/>
  <c r="A210"/>
  <c r="K209"/>
  <c r="K210" s="1"/>
  <c r="B209"/>
  <c r="B210" s="1"/>
  <c r="K208"/>
  <c r="B208"/>
  <c r="K207"/>
  <c r="B207"/>
  <c r="K206"/>
  <c r="B206"/>
  <c r="K205"/>
  <c r="B205"/>
  <c r="K204"/>
  <c r="B204"/>
  <c r="K203"/>
  <c r="B203"/>
  <c r="K202"/>
  <c r="K201" s="1"/>
  <c r="B202"/>
  <c r="B201" s="1"/>
  <c r="J201"/>
  <c r="I201"/>
  <c r="H201"/>
  <c r="G201"/>
  <c r="F201"/>
  <c r="E201"/>
  <c r="D201"/>
  <c r="C201"/>
  <c r="A201"/>
  <c r="K200"/>
  <c r="B200"/>
  <c r="M184"/>
  <c r="M196"/>
  <c r="O183"/>
  <c r="N196"/>
  <c r="L196"/>
  <c r="K196"/>
  <c r="J196"/>
  <c r="I196"/>
  <c r="H196"/>
  <c r="G196"/>
  <c r="F196"/>
  <c r="E196"/>
  <c r="D196"/>
  <c r="C196"/>
  <c r="A196"/>
  <c r="O195"/>
  <c r="O196" s="1"/>
  <c r="B195"/>
  <c r="B196" s="1"/>
  <c r="O194"/>
  <c r="B194"/>
  <c r="O193"/>
  <c r="B193"/>
  <c r="O192"/>
  <c r="B192"/>
  <c r="O191"/>
  <c r="B191"/>
  <c r="O190"/>
  <c r="B190"/>
  <c r="O189"/>
  <c r="B189"/>
  <c r="O188"/>
  <c r="B188"/>
  <c r="O187"/>
  <c r="B187"/>
  <c r="O186"/>
  <c r="B186"/>
  <c r="O185"/>
  <c r="O184" s="1"/>
  <c r="B185"/>
  <c r="N184"/>
  <c r="L184"/>
  <c r="K184"/>
  <c r="J184"/>
  <c r="I184"/>
  <c r="H184"/>
  <c r="G184"/>
  <c r="F184"/>
  <c r="E184"/>
  <c r="D184"/>
  <c r="C184"/>
  <c r="B184"/>
  <c r="A184"/>
  <c r="B183"/>
  <c r="K166" l="1"/>
  <c r="K168"/>
  <c r="K167" s="1"/>
  <c r="K169"/>
  <c r="K170"/>
  <c r="K171"/>
  <c r="K172"/>
  <c r="K173"/>
  <c r="K174"/>
  <c r="K175"/>
  <c r="J176"/>
  <c r="K176"/>
  <c r="B169"/>
  <c r="B170"/>
  <c r="B171"/>
  <c r="A176"/>
  <c r="I176"/>
  <c r="H176"/>
  <c r="G176"/>
  <c r="F176"/>
  <c r="E176"/>
  <c r="D176"/>
  <c r="C176"/>
  <c r="B175"/>
  <c r="B176" s="1"/>
  <c r="B174"/>
  <c r="B173"/>
  <c r="B172"/>
  <c r="B168"/>
  <c r="B167" s="1"/>
  <c r="J167"/>
  <c r="I167"/>
  <c r="H167"/>
  <c r="G167"/>
  <c r="F167"/>
  <c r="E167"/>
  <c r="D167"/>
  <c r="C167"/>
  <c r="A167"/>
  <c r="B166"/>
  <c r="O162"/>
  <c r="N162"/>
  <c r="M162"/>
  <c r="L162"/>
  <c r="K162"/>
  <c r="J162"/>
  <c r="I162"/>
  <c r="H162"/>
  <c r="G162"/>
  <c r="F162"/>
  <c r="E162"/>
  <c r="D162"/>
  <c r="C162"/>
  <c r="A162"/>
  <c r="P161"/>
  <c r="P162" s="1"/>
  <c r="B161"/>
  <c r="B162" s="1"/>
  <c r="P160"/>
  <c r="B160"/>
  <c r="P159"/>
  <c r="B159"/>
  <c r="P158"/>
  <c r="B158"/>
  <c r="P157"/>
  <c r="B157"/>
  <c r="P156"/>
  <c r="B156"/>
  <c r="P155"/>
  <c r="B155"/>
  <c r="P154"/>
  <c r="B154"/>
  <c r="P153"/>
  <c r="B153"/>
  <c r="P152"/>
  <c r="B152"/>
  <c r="P151"/>
  <c r="P150" s="1"/>
  <c r="B151"/>
  <c r="B150" s="1"/>
  <c r="O150"/>
  <c r="N150"/>
  <c r="M150"/>
  <c r="L150"/>
  <c r="K150"/>
  <c r="J150"/>
  <c r="I150"/>
  <c r="H150"/>
  <c r="G150"/>
  <c r="F150"/>
  <c r="E150"/>
  <c r="D150"/>
  <c r="C150"/>
  <c r="A150"/>
  <c r="P149"/>
  <c r="B149"/>
  <c r="O145"/>
  <c r="N145"/>
  <c r="M145"/>
  <c r="L145"/>
  <c r="K145"/>
  <c r="J145"/>
  <c r="I145"/>
  <c r="H145"/>
  <c r="G145"/>
  <c r="F145"/>
  <c r="E145"/>
  <c r="D145"/>
  <c r="C145"/>
  <c r="A145"/>
  <c r="P144"/>
  <c r="P145" s="1"/>
  <c r="B144"/>
  <c r="B145" s="1"/>
  <c r="P143"/>
  <c r="B143"/>
  <c r="P142"/>
  <c r="B142"/>
  <c r="P141"/>
  <c r="B141"/>
  <c r="P140"/>
  <c r="B140"/>
  <c r="P139"/>
  <c r="B139"/>
  <c r="P138"/>
  <c r="B138"/>
  <c r="P137"/>
  <c r="B137"/>
  <c r="P136"/>
  <c r="B136"/>
  <c r="P135"/>
  <c r="B135"/>
  <c r="P134"/>
  <c r="P133" s="1"/>
  <c r="B134"/>
  <c r="B133" s="1"/>
  <c r="O133"/>
  <c r="N133"/>
  <c r="M133"/>
  <c r="L133"/>
  <c r="K133"/>
  <c r="J133"/>
  <c r="I133"/>
  <c r="H133"/>
  <c r="G133"/>
  <c r="F133"/>
  <c r="E133"/>
  <c r="D133"/>
  <c r="C133"/>
  <c r="A133"/>
  <c r="P132"/>
  <c r="B132"/>
  <c r="O128"/>
  <c r="N128"/>
  <c r="M128"/>
  <c r="L128"/>
  <c r="K128"/>
  <c r="J128"/>
  <c r="I128"/>
  <c r="H128"/>
  <c r="G128"/>
  <c r="F128"/>
  <c r="E128"/>
  <c r="D128"/>
  <c r="C128"/>
  <c r="A128"/>
  <c r="P127"/>
  <c r="P128" s="1"/>
  <c r="B127"/>
  <c r="B128" s="1"/>
  <c r="P126"/>
  <c r="B126"/>
  <c r="P125"/>
  <c r="B125"/>
  <c r="P124"/>
  <c r="B124"/>
  <c r="P123"/>
  <c r="B123"/>
  <c r="P122"/>
  <c r="B122"/>
  <c r="P121"/>
  <c r="B121"/>
  <c r="P120"/>
  <c r="B120"/>
  <c r="P119"/>
  <c r="B119"/>
  <c r="P118"/>
  <c r="B118"/>
  <c r="P117"/>
  <c r="P116" s="1"/>
  <c r="B117"/>
  <c r="B116" s="1"/>
  <c r="O116"/>
  <c r="N116"/>
  <c r="M116"/>
  <c r="L116"/>
  <c r="K116"/>
  <c r="J116"/>
  <c r="I116"/>
  <c r="H116"/>
  <c r="G116"/>
  <c r="F116"/>
  <c r="E116"/>
  <c r="D116"/>
  <c r="C116"/>
  <c r="A116"/>
  <c r="P115"/>
  <c r="B115"/>
  <c r="H111"/>
  <c r="H110"/>
  <c r="B111"/>
  <c r="B110"/>
  <c r="O106"/>
  <c r="N106"/>
  <c r="M106"/>
  <c r="L106"/>
  <c r="K106"/>
  <c r="J106"/>
  <c r="I106"/>
  <c r="H106"/>
  <c r="G106"/>
  <c r="F106"/>
  <c r="E106"/>
  <c r="D106"/>
  <c r="C106"/>
  <c r="A106"/>
  <c r="P105"/>
  <c r="P106" s="1"/>
  <c r="B105"/>
  <c r="B106" s="1"/>
  <c r="P104"/>
  <c r="B104"/>
  <c r="P103"/>
  <c r="B103"/>
  <c r="P102"/>
  <c r="B102"/>
  <c r="P101"/>
  <c r="B101"/>
  <c r="P100"/>
  <c r="B100"/>
  <c r="P99"/>
  <c r="B99"/>
  <c r="P98"/>
  <c r="B98"/>
  <c r="P97"/>
  <c r="B97"/>
  <c r="P96"/>
  <c r="B96"/>
  <c r="P95"/>
  <c r="P94" s="1"/>
  <c r="B95"/>
  <c r="B94" s="1"/>
  <c r="O94"/>
  <c r="N94"/>
  <c r="M94"/>
  <c r="L94"/>
  <c r="K94"/>
  <c r="J94"/>
  <c r="I94"/>
  <c r="H94"/>
  <c r="G94"/>
  <c r="F94"/>
  <c r="E94"/>
  <c r="D94"/>
  <c r="C94"/>
  <c r="A94"/>
  <c r="P93"/>
  <c r="B93"/>
  <c r="O89"/>
  <c r="B89"/>
  <c r="O88"/>
  <c r="B88"/>
  <c r="O84"/>
  <c r="N84"/>
  <c r="M84"/>
  <c r="L84"/>
  <c r="K84"/>
  <c r="J84"/>
  <c r="I84"/>
  <c r="H84"/>
  <c r="G84"/>
  <c r="F84"/>
  <c r="E84"/>
  <c r="D84"/>
  <c r="C84"/>
  <c r="A84"/>
  <c r="P83"/>
  <c r="P84" s="1"/>
  <c r="B83"/>
  <c r="B84" s="1"/>
  <c r="P82"/>
  <c r="B82"/>
  <c r="P81"/>
  <c r="B81"/>
  <c r="P80"/>
  <c r="B80"/>
  <c r="P79"/>
  <c r="B79"/>
  <c r="P78"/>
  <c r="B78"/>
  <c r="P77"/>
  <c r="B77"/>
  <c r="P76"/>
  <c r="B76"/>
  <c r="P75"/>
  <c r="B75"/>
  <c r="P74"/>
  <c r="B74"/>
  <c r="P73"/>
  <c r="P72" s="1"/>
  <c r="B73"/>
  <c r="B72" s="1"/>
  <c r="O72"/>
  <c r="N72"/>
  <c r="M72"/>
  <c r="L72"/>
  <c r="K72"/>
  <c r="J72"/>
  <c r="I72"/>
  <c r="H72"/>
  <c r="G72"/>
  <c r="F72"/>
  <c r="E72"/>
  <c r="D72"/>
  <c r="C72"/>
  <c r="A72"/>
  <c r="P71"/>
  <c r="B71"/>
  <c r="O67"/>
  <c r="N67"/>
  <c r="M67"/>
  <c r="L67"/>
  <c r="K67"/>
  <c r="J67"/>
  <c r="I67"/>
  <c r="H67"/>
  <c r="G67"/>
  <c r="F67"/>
  <c r="E67"/>
  <c r="D67"/>
  <c r="C67"/>
  <c r="A67"/>
  <c r="P66"/>
  <c r="P67" s="1"/>
  <c r="B66"/>
  <c r="B67" s="1"/>
  <c r="P65"/>
  <c r="B65"/>
  <c r="P64"/>
  <c r="B64"/>
  <c r="P63"/>
  <c r="B63"/>
  <c r="P62"/>
  <c r="B62"/>
  <c r="P61"/>
  <c r="B61"/>
  <c r="P60"/>
  <c r="B60"/>
  <c r="P59"/>
  <c r="B59"/>
  <c r="P58"/>
  <c r="B58"/>
  <c r="P57"/>
  <c r="B57"/>
  <c r="P56"/>
  <c r="P55" s="1"/>
  <c r="B56"/>
  <c r="B55" s="1"/>
  <c r="O55"/>
  <c r="N55"/>
  <c r="M55"/>
  <c r="L55"/>
  <c r="K55"/>
  <c r="J55"/>
  <c r="I55"/>
  <c r="H55"/>
  <c r="G55"/>
  <c r="F55"/>
  <c r="E55"/>
  <c r="D55"/>
  <c r="C55"/>
  <c r="A55"/>
  <c r="P54"/>
  <c r="B54"/>
  <c r="P40"/>
  <c r="P41"/>
  <c r="P42"/>
  <c r="P43"/>
  <c r="P44"/>
  <c r="P45"/>
  <c r="P46"/>
  <c r="P47"/>
  <c r="P48"/>
  <c r="P49"/>
  <c r="P50" s="1"/>
  <c r="P39"/>
  <c r="P38" s="1"/>
  <c r="B40"/>
  <c r="B41"/>
  <c r="B42"/>
  <c r="B43"/>
  <c r="B44"/>
  <c r="B45"/>
  <c r="B46"/>
  <c r="B47"/>
  <c r="B48"/>
  <c r="B49"/>
  <c r="B50" s="1"/>
  <c r="B39"/>
  <c r="B38" s="1"/>
  <c r="C50"/>
  <c r="D50"/>
  <c r="E50"/>
  <c r="F50"/>
  <c r="G50"/>
  <c r="H50"/>
  <c r="I50"/>
  <c r="J50"/>
  <c r="K50"/>
  <c r="L50"/>
  <c r="M50"/>
  <c r="N50"/>
  <c r="O50"/>
  <c r="C38"/>
  <c r="D38"/>
  <c r="E38"/>
  <c r="F38"/>
  <c r="G38"/>
  <c r="H38"/>
  <c r="I38"/>
  <c r="J38"/>
  <c r="K38"/>
  <c r="L38"/>
  <c r="M38"/>
  <c r="N38"/>
  <c r="O38"/>
  <c r="A50"/>
  <c r="A38"/>
  <c r="P37"/>
  <c r="B37"/>
  <c r="B29"/>
  <c r="B30"/>
  <c r="B31"/>
  <c r="B32"/>
  <c r="B33" s="1"/>
  <c r="B28"/>
  <c r="B27" s="1"/>
  <c r="O29"/>
  <c r="O30"/>
  <c r="O31"/>
  <c r="O32"/>
  <c r="O33" s="1"/>
  <c r="O28"/>
  <c r="O27" s="1"/>
  <c r="C33"/>
  <c r="D33"/>
  <c r="E33"/>
  <c r="F33"/>
  <c r="G33"/>
  <c r="H33"/>
  <c r="I33"/>
  <c r="J33"/>
  <c r="K33"/>
  <c r="L33"/>
  <c r="M33"/>
  <c r="N33"/>
  <c r="C27"/>
  <c r="D27"/>
  <c r="E27"/>
  <c r="F27"/>
  <c r="G27"/>
  <c r="H27"/>
  <c r="I27"/>
  <c r="J27"/>
  <c r="K27"/>
  <c r="L27"/>
  <c r="M27"/>
  <c r="N27"/>
  <c r="A33"/>
  <c r="A27"/>
  <c r="O26"/>
  <c r="B26"/>
  <c r="P12"/>
  <c r="P13"/>
  <c r="P14"/>
  <c r="P15"/>
  <c r="P16"/>
  <c r="P17"/>
  <c r="P18"/>
  <c r="P19"/>
  <c r="P20"/>
  <c r="P21"/>
  <c r="P22" s="1"/>
  <c r="P11"/>
  <c r="P10" s="1"/>
  <c r="B12"/>
  <c r="B13"/>
  <c r="B14"/>
  <c r="B15"/>
  <c r="B16"/>
  <c r="B17"/>
  <c r="B18"/>
  <c r="B19"/>
  <c r="B20"/>
  <c r="B21"/>
  <c r="B22" s="1"/>
  <c r="B11"/>
  <c r="B10" s="1"/>
  <c r="C22"/>
  <c r="D22"/>
  <c r="E22"/>
  <c r="F22"/>
  <c r="G22"/>
  <c r="H22"/>
  <c r="I22"/>
  <c r="J22"/>
  <c r="K22"/>
  <c r="L22"/>
  <c r="M22"/>
  <c r="N22"/>
  <c r="O22"/>
  <c r="C10"/>
  <c r="D10"/>
  <c r="E10"/>
  <c r="F10"/>
  <c r="G10"/>
  <c r="H10"/>
  <c r="I10"/>
  <c r="J10"/>
  <c r="K10"/>
  <c r="L10"/>
  <c r="M10"/>
  <c r="N10"/>
  <c r="O10"/>
  <c r="A22"/>
  <c r="A10"/>
  <c r="P9"/>
  <c r="B9"/>
  <c r="K5"/>
  <c r="B5"/>
  <c r="K4"/>
  <c r="B4"/>
  <c r="C619" i="18" l="1"/>
  <c r="D619"/>
  <c r="B619"/>
  <c r="B449" l="1"/>
  <c r="C235" l="1"/>
  <c r="C262"/>
  <c r="A625" l="1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A640" s="1"/>
  <c r="B639"/>
  <c r="B640" s="1"/>
  <c r="B624"/>
  <c r="B623" s="1"/>
  <c r="A624"/>
  <c r="A623" s="1"/>
  <c r="C610"/>
  <c r="D610"/>
  <c r="E610"/>
  <c r="F610"/>
  <c r="G610"/>
  <c r="H610"/>
  <c r="I610"/>
  <c r="J610"/>
  <c r="C611"/>
  <c r="D611"/>
  <c r="E611"/>
  <c r="F611"/>
  <c r="G611"/>
  <c r="H611"/>
  <c r="I611"/>
  <c r="J611"/>
  <c r="C612"/>
  <c r="D612"/>
  <c r="E612"/>
  <c r="F612"/>
  <c r="G612"/>
  <c r="H612"/>
  <c r="I612"/>
  <c r="J612"/>
  <c r="C613"/>
  <c r="B613" s="1"/>
  <c r="D613"/>
  <c r="E613"/>
  <c r="F613"/>
  <c r="G613"/>
  <c r="H613"/>
  <c r="I613"/>
  <c r="J613"/>
  <c r="C614"/>
  <c r="D614"/>
  <c r="E614"/>
  <c r="F614"/>
  <c r="G614"/>
  <c r="H614"/>
  <c r="I614"/>
  <c r="J614"/>
  <c r="C615"/>
  <c r="D615"/>
  <c r="E615"/>
  <c r="F615"/>
  <c r="G615"/>
  <c r="H615"/>
  <c r="I615"/>
  <c r="J615"/>
  <c r="C616"/>
  <c r="B616" s="1"/>
  <c r="B617" s="1"/>
  <c r="D616"/>
  <c r="E616"/>
  <c r="F616"/>
  <c r="G616"/>
  <c r="H616"/>
  <c r="I616"/>
  <c r="J616"/>
  <c r="D609"/>
  <c r="D608" s="1"/>
  <c r="E609"/>
  <c r="E608" s="1"/>
  <c r="F609"/>
  <c r="F608" s="1"/>
  <c r="G609"/>
  <c r="G608" s="1"/>
  <c r="H609"/>
  <c r="I609"/>
  <c r="I608" s="1"/>
  <c r="J609"/>
  <c r="J608" s="1"/>
  <c r="C609"/>
  <c r="B609" s="1"/>
  <c r="B608" s="1"/>
  <c r="A610"/>
  <c r="A611"/>
  <c r="A612"/>
  <c r="A613"/>
  <c r="A614"/>
  <c r="A615"/>
  <c r="A616"/>
  <c r="A609"/>
  <c r="A608" s="1"/>
  <c r="D607"/>
  <c r="E607"/>
  <c r="F607"/>
  <c r="G607"/>
  <c r="H607"/>
  <c r="I607"/>
  <c r="J607"/>
  <c r="C607"/>
  <c r="B607" s="1"/>
  <c r="B610"/>
  <c r="B611"/>
  <c r="B612"/>
  <c r="B614"/>
  <c r="B615"/>
  <c r="H608"/>
  <c r="C591"/>
  <c r="B591" s="1"/>
  <c r="D591"/>
  <c r="E591"/>
  <c r="F591"/>
  <c r="G591"/>
  <c r="H591"/>
  <c r="I591"/>
  <c r="J591"/>
  <c r="K591"/>
  <c r="L591"/>
  <c r="M591"/>
  <c r="C592"/>
  <c r="B592" s="1"/>
  <c r="D592"/>
  <c r="E592"/>
  <c r="F592"/>
  <c r="G592"/>
  <c r="H592"/>
  <c r="I592"/>
  <c r="J592"/>
  <c r="K592"/>
  <c r="L592"/>
  <c r="M592"/>
  <c r="C593"/>
  <c r="B593" s="1"/>
  <c r="D593"/>
  <c r="E593"/>
  <c r="F593"/>
  <c r="G593"/>
  <c r="H593"/>
  <c r="I593"/>
  <c r="J593"/>
  <c r="K593"/>
  <c r="L593"/>
  <c r="M593"/>
  <c r="C594"/>
  <c r="B594" s="1"/>
  <c r="D594"/>
  <c r="E594"/>
  <c r="F594"/>
  <c r="G594"/>
  <c r="H594"/>
  <c r="I594"/>
  <c r="J594"/>
  <c r="K594"/>
  <c r="L594"/>
  <c r="M594"/>
  <c r="C595"/>
  <c r="B595" s="1"/>
  <c r="D595"/>
  <c r="E595"/>
  <c r="F595"/>
  <c r="G595"/>
  <c r="H595"/>
  <c r="I595"/>
  <c r="J595"/>
  <c r="K595"/>
  <c r="L595"/>
  <c r="M595"/>
  <c r="C596"/>
  <c r="B596" s="1"/>
  <c r="D596"/>
  <c r="E596"/>
  <c r="F596"/>
  <c r="G596"/>
  <c r="H596"/>
  <c r="I596"/>
  <c r="J596"/>
  <c r="K596"/>
  <c r="L596"/>
  <c r="M596"/>
  <c r="C597"/>
  <c r="B597" s="1"/>
  <c r="D597"/>
  <c r="E597"/>
  <c r="F597"/>
  <c r="G597"/>
  <c r="H597"/>
  <c r="I597"/>
  <c r="J597"/>
  <c r="K597"/>
  <c r="L597"/>
  <c r="M597"/>
  <c r="C598"/>
  <c r="B598" s="1"/>
  <c r="D598"/>
  <c r="E598"/>
  <c r="F598"/>
  <c r="G598"/>
  <c r="H598"/>
  <c r="I598"/>
  <c r="J598"/>
  <c r="K598"/>
  <c r="L598"/>
  <c r="M598"/>
  <c r="C599"/>
  <c r="B599" s="1"/>
  <c r="D599"/>
  <c r="E599"/>
  <c r="F599"/>
  <c r="G599"/>
  <c r="H599"/>
  <c r="I599"/>
  <c r="J599"/>
  <c r="K599"/>
  <c r="L599"/>
  <c r="M599"/>
  <c r="C600"/>
  <c r="B600" s="1"/>
  <c r="D600"/>
  <c r="E600"/>
  <c r="F600"/>
  <c r="G600"/>
  <c r="H600"/>
  <c r="I600"/>
  <c r="J600"/>
  <c r="K600"/>
  <c r="L600"/>
  <c r="M600"/>
  <c r="C601"/>
  <c r="B601" s="1"/>
  <c r="D601"/>
  <c r="E601"/>
  <c r="F601"/>
  <c r="G601"/>
  <c r="H601"/>
  <c r="I601"/>
  <c r="J601"/>
  <c r="K601"/>
  <c r="L601"/>
  <c r="M601"/>
  <c r="C602"/>
  <c r="B602" s="1"/>
  <c r="B603" s="1"/>
  <c r="D602"/>
  <c r="E602"/>
  <c r="F602"/>
  <c r="G602"/>
  <c r="H602"/>
  <c r="I602"/>
  <c r="J602"/>
  <c r="K602"/>
  <c r="L602"/>
  <c r="M602"/>
  <c r="D590"/>
  <c r="D589" s="1"/>
  <c r="E590"/>
  <c r="E589" s="1"/>
  <c r="F590"/>
  <c r="F589" s="1"/>
  <c r="G590"/>
  <c r="G589" s="1"/>
  <c r="H590"/>
  <c r="H589" s="1"/>
  <c r="I590"/>
  <c r="I589" s="1"/>
  <c r="J590"/>
  <c r="J589" s="1"/>
  <c r="K590"/>
  <c r="K589" s="1"/>
  <c r="L590"/>
  <c r="L589" s="1"/>
  <c r="M590"/>
  <c r="M589" s="1"/>
  <c r="C590"/>
  <c r="B590" s="1"/>
  <c r="B589" s="1"/>
  <c r="A591"/>
  <c r="A592"/>
  <c r="A593"/>
  <c r="A594"/>
  <c r="A595"/>
  <c r="A596"/>
  <c r="A597"/>
  <c r="A598"/>
  <c r="A599"/>
  <c r="A600"/>
  <c r="A601"/>
  <c r="A602"/>
  <c r="A590"/>
  <c r="A589" s="1"/>
  <c r="D588"/>
  <c r="E588"/>
  <c r="F588"/>
  <c r="G588"/>
  <c r="H588"/>
  <c r="I588"/>
  <c r="J588"/>
  <c r="K588"/>
  <c r="L588"/>
  <c r="M588"/>
  <c r="C588"/>
  <c r="B588" s="1"/>
  <c r="A578"/>
  <c r="B578"/>
  <c r="A579"/>
  <c r="B579"/>
  <c r="A580"/>
  <c r="B580"/>
  <c r="A581"/>
  <c r="B581"/>
  <c r="A582"/>
  <c r="B582"/>
  <c r="A583"/>
  <c r="B583"/>
  <c r="B577"/>
  <c r="B576" s="1"/>
  <c r="A577"/>
  <c r="A576" s="1"/>
  <c r="C554"/>
  <c r="B554" s="1"/>
  <c r="D554"/>
  <c r="E554"/>
  <c r="F554"/>
  <c r="G554"/>
  <c r="H554"/>
  <c r="I554"/>
  <c r="J554"/>
  <c r="K554"/>
  <c r="L554"/>
  <c r="M554"/>
  <c r="N554"/>
  <c r="O554"/>
  <c r="P554"/>
  <c r="Q554"/>
  <c r="R554"/>
  <c r="C555"/>
  <c r="B555" s="1"/>
  <c r="D555"/>
  <c r="E555"/>
  <c r="F555"/>
  <c r="G555"/>
  <c r="H555"/>
  <c r="I555"/>
  <c r="J555"/>
  <c r="K555"/>
  <c r="L555"/>
  <c r="M555"/>
  <c r="N555"/>
  <c r="O555"/>
  <c r="P555"/>
  <c r="Q555"/>
  <c r="R555"/>
  <c r="C556"/>
  <c r="B556" s="1"/>
  <c r="D556"/>
  <c r="E556"/>
  <c r="F556"/>
  <c r="G556"/>
  <c r="H556"/>
  <c r="I556"/>
  <c r="J556"/>
  <c r="K556"/>
  <c r="L556"/>
  <c r="M556"/>
  <c r="N556"/>
  <c r="O556"/>
  <c r="P556"/>
  <c r="Q556"/>
  <c r="R556"/>
  <c r="C557"/>
  <c r="B557" s="1"/>
  <c r="D557"/>
  <c r="E557"/>
  <c r="F557"/>
  <c r="G557"/>
  <c r="H557"/>
  <c r="I557"/>
  <c r="J557"/>
  <c r="K557"/>
  <c r="L557"/>
  <c r="M557"/>
  <c r="N557"/>
  <c r="O557"/>
  <c r="P557"/>
  <c r="Q557"/>
  <c r="R557"/>
  <c r="C558"/>
  <c r="B558" s="1"/>
  <c r="D558"/>
  <c r="E558"/>
  <c r="F558"/>
  <c r="G558"/>
  <c r="H558"/>
  <c r="I558"/>
  <c r="J558"/>
  <c r="K558"/>
  <c r="L558"/>
  <c r="M558"/>
  <c r="N558"/>
  <c r="O558"/>
  <c r="P558"/>
  <c r="Q558"/>
  <c r="R558"/>
  <c r="C559"/>
  <c r="B559" s="1"/>
  <c r="D559"/>
  <c r="E559"/>
  <c r="F559"/>
  <c r="G559"/>
  <c r="H559"/>
  <c r="I559"/>
  <c r="J559"/>
  <c r="K559"/>
  <c r="L559"/>
  <c r="M559"/>
  <c r="N559"/>
  <c r="O559"/>
  <c r="P559"/>
  <c r="Q559"/>
  <c r="R559"/>
  <c r="C560"/>
  <c r="B560" s="1"/>
  <c r="D560"/>
  <c r="E560"/>
  <c r="F560"/>
  <c r="G560"/>
  <c r="H560"/>
  <c r="I560"/>
  <c r="J560"/>
  <c r="K560"/>
  <c r="L560"/>
  <c r="M560"/>
  <c r="N560"/>
  <c r="O560"/>
  <c r="P560"/>
  <c r="Q560"/>
  <c r="R560"/>
  <c r="C561"/>
  <c r="B561" s="1"/>
  <c r="D561"/>
  <c r="E561"/>
  <c r="F561"/>
  <c r="G561"/>
  <c r="H561"/>
  <c r="I561"/>
  <c r="J561"/>
  <c r="K561"/>
  <c r="L561"/>
  <c r="M561"/>
  <c r="N561"/>
  <c r="O561"/>
  <c r="P561"/>
  <c r="Q561"/>
  <c r="R561"/>
  <c r="C562"/>
  <c r="B562" s="1"/>
  <c r="D562"/>
  <c r="E562"/>
  <c r="F562"/>
  <c r="G562"/>
  <c r="H562"/>
  <c r="I562"/>
  <c r="J562"/>
  <c r="K562"/>
  <c r="L562"/>
  <c r="M562"/>
  <c r="N562"/>
  <c r="O562"/>
  <c r="P562"/>
  <c r="Q562"/>
  <c r="R562"/>
  <c r="C563"/>
  <c r="B563" s="1"/>
  <c r="D563"/>
  <c r="E563"/>
  <c r="F563"/>
  <c r="G563"/>
  <c r="H563"/>
  <c r="I563"/>
  <c r="J563"/>
  <c r="K563"/>
  <c r="L563"/>
  <c r="M563"/>
  <c r="N563"/>
  <c r="O563"/>
  <c r="P563"/>
  <c r="Q563"/>
  <c r="R563"/>
  <c r="C564"/>
  <c r="B564" s="1"/>
  <c r="D564"/>
  <c r="E564"/>
  <c r="F564"/>
  <c r="G564"/>
  <c r="H564"/>
  <c r="I564"/>
  <c r="J564"/>
  <c r="K564"/>
  <c r="L564"/>
  <c r="M564"/>
  <c r="N564"/>
  <c r="O564"/>
  <c r="P564"/>
  <c r="Q564"/>
  <c r="R564"/>
  <c r="C565"/>
  <c r="B565" s="1"/>
  <c r="D565"/>
  <c r="E565"/>
  <c r="F565"/>
  <c r="G565"/>
  <c r="H565"/>
  <c r="I565"/>
  <c r="J565"/>
  <c r="K565"/>
  <c r="L565"/>
  <c r="M565"/>
  <c r="N565"/>
  <c r="O565"/>
  <c r="P565"/>
  <c r="Q565"/>
  <c r="R565"/>
  <c r="C566"/>
  <c r="B566" s="1"/>
  <c r="D566"/>
  <c r="E566"/>
  <c r="F566"/>
  <c r="G566"/>
  <c r="H566"/>
  <c r="I566"/>
  <c r="J566"/>
  <c r="K566"/>
  <c r="L566"/>
  <c r="M566"/>
  <c r="N566"/>
  <c r="O566"/>
  <c r="P566"/>
  <c r="Q566"/>
  <c r="R566"/>
  <c r="C567"/>
  <c r="B567" s="1"/>
  <c r="D567"/>
  <c r="E567"/>
  <c r="F567"/>
  <c r="G567"/>
  <c r="H567"/>
  <c r="I567"/>
  <c r="J567"/>
  <c r="K567"/>
  <c r="L567"/>
  <c r="M567"/>
  <c r="N567"/>
  <c r="O567"/>
  <c r="P567"/>
  <c r="Q567"/>
  <c r="R567"/>
  <c r="C568"/>
  <c r="B568" s="1"/>
  <c r="D568"/>
  <c r="E568"/>
  <c r="F568"/>
  <c r="G568"/>
  <c r="H568"/>
  <c r="I568"/>
  <c r="J568"/>
  <c r="K568"/>
  <c r="L568"/>
  <c r="M568"/>
  <c r="N568"/>
  <c r="O568"/>
  <c r="P568"/>
  <c r="Q568"/>
  <c r="R568"/>
  <c r="C569"/>
  <c r="B569" s="1"/>
  <c r="D569"/>
  <c r="E569"/>
  <c r="F569"/>
  <c r="G569"/>
  <c r="H569"/>
  <c r="I569"/>
  <c r="J569"/>
  <c r="K569"/>
  <c r="L569"/>
  <c r="M569"/>
  <c r="N569"/>
  <c r="O569"/>
  <c r="P569"/>
  <c r="Q569"/>
  <c r="R569"/>
  <c r="C570"/>
  <c r="B570" s="1"/>
  <c r="D570"/>
  <c r="E570"/>
  <c r="F570"/>
  <c r="G570"/>
  <c r="H570"/>
  <c r="I570"/>
  <c r="J570"/>
  <c r="K570"/>
  <c r="L570"/>
  <c r="M570"/>
  <c r="N570"/>
  <c r="O570"/>
  <c r="P570"/>
  <c r="Q570"/>
  <c r="R570"/>
  <c r="C571"/>
  <c r="B571" s="1"/>
  <c r="B572" s="1"/>
  <c r="D571"/>
  <c r="E571"/>
  <c r="F571"/>
  <c r="G571"/>
  <c r="H571"/>
  <c r="I571"/>
  <c r="J571"/>
  <c r="K571"/>
  <c r="L571"/>
  <c r="M571"/>
  <c r="N571"/>
  <c r="O571"/>
  <c r="P571"/>
  <c r="Q571"/>
  <c r="R571"/>
  <c r="D553"/>
  <c r="D552" s="1"/>
  <c r="E553"/>
  <c r="E552" s="1"/>
  <c r="F553"/>
  <c r="F552" s="1"/>
  <c r="G553"/>
  <c r="G552" s="1"/>
  <c r="H553"/>
  <c r="H552" s="1"/>
  <c r="I553"/>
  <c r="I552" s="1"/>
  <c r="J553"/>
  <c r="J552" s="1"/>
  <c r="K553"/>
  <c r="K552" s="1"/>
  <c r="L553"/>
  <c r="L552" s="1"/>
  <c r="M553"/>
  <c r="M552" s="1"/>
  <c r="N553"/>
  <c r="N552" s="1"/>
  <c r="O553"/>
  <c r="O552" s="1"/>
  <c r="P553"/>
  <c r="P552" s="1"/>
  <c r="Q553"/>
  <c r="Q552" s="1"/>
  <c r="R553"/>
  <c r="R552" s="1"/>
  <c r="C553"/>
  <c r="B553" s="1"/>
  <c r="B552" s="1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53"/>
  <c r="A552" s="1"/>
  <c r="D551"/>
  <c r="E551"/>
  <c r="F551"/>
  <c r="G551"/>
  <c r="H551"/>
  <c r="I551"/>
  <c r="J551"/>
  <c r="K551"/>
  <c r="L551"/>
  <c r="M551"/>
  <c r="N551"/>
  <c r="O551"/>
  <c r="P551"/>
  <c r="Q551"/>
  <c r="R551"/>
  <c r="C551"/>
  <c r="B551" s="1"/>
  <c r="C529"/>
  <c r="D529"/>
  <c r="E529"/>
  <c r="F529"/>
  <c r="G529"/>
  <c r="H529"/>
  <c r="I529"/>
  <c r="J529"/>
  <c r="K529"/>
  <c r="L529"/>
  <c r="M529"/>
  <c r="N529"/>
  <c r="O529"/>
  <c r="P529"/>
  <c r="Q529"/>
  <c r="R529"/>
  <c r="C530"/>
  <c r="B530" s="1"/>
  <c r="D530"/>
  <c r="E530"/>
  <c r="F530"/>
  <c r="G530"/>
  <c r="H530"/>
  <c r="I530"/>
  <c r="J530"/>
  <c r="K530"/>
  <c r="L530"/>
  <c r="M530"/>
  <c r="N530"/>
  <c r="O530"/>
  <c r="P530"/>
  <c r="Q530"/>
  <c r="R530"/>
  <c r="C531"/>
  <c r="B531" s="1"/>
  <c r="D531"/>
  <c r="E531"/>
  <c r="F531"/>
  <c r="G531"/>
  <c r="H531"/>
  <c r="I531"/>
  <c r="J531"/>
  <c r="K531"/>
  <c r="L531"/>
  <c r="M531"/>
  <c r="N531"/>
  <c r="O531"/>
  <c r="P531"/>
  <c r="Q531"/>
  <c r="R531"/>
  <c r="C532"/>
  <c r="B532" s="1"/>
  <c r="D532"/>
  <c r="E532"/>
  <c r="F532"/>
  <c r="G532"/>
  <c r="H532"/>
  <c r="I532"/>
  <c r="J532"/>
  <c r="K532"/>
  <c r="L532"/>
  <c r="M532"/>
  <c r="N532"/>
  <c r="O532"/>
  <c r="P532"/>
  <c r="Q532"/>
  <c r="R532"/>
  <c r="C533"/>
  <c r="B533" s="1"/>
  <c r="D533"/>
  <c r="E533"/>
  <c r="F533"/>
  <c r="G533"/>
  <c r="H533"/>
  <c r="I533"/>
  <c r="J533"/>
  <c r="K533"/>
  <c r="L533"/>
  <c r="M533"/>
  <c r="N533"/>
  <c r="O533"/>
  <c r="P533"/>
  <c r="Q533"/>
  <c r="R533"/>
  <c r="C534"/>
  <c r="B534" s="1"/>
  <c r="D534"/>
  <c r="E534"/>
  <c r="F534"/>
  <c r="G534"/>
  <c r="H534"/>
  <c r="I534"/>
  <c r="J534"/>
  <c r="K534"/>
  <c r="L534"/>
  <c r="M534"/>
  <c r="N534"/>
  <c r="O534"/>
  <c r="P534"/>
  <c r="Q534"/>
  <c r="R534"/>
  <c r="C535"/>
  <c r="B535" s="1"/>
  <c r="D535"/>
  <c r="E535"/>
  <c r="F535"/>
  <c r="G535"/>
  <c r="H535"/>
  <c r="I535"/>
  <c r="J535"/>
  <c r="K535"/>
  <c r="L535"/>
  <c r="M535"/>
  <c r="N535"/>
  <c r="O535"/>
  <c r="P535"/>
  <c r="Q535"/>
  <c r="R535"/>
  <c r="C536"/>
  <c r="B536" s="1"/>
  <c r="D536"/>
  <c r="E536"/>
  <c r="F536"/>
  <c r="G536"/>
  <c r="H536"/>
  <c r="I536"/>
  <c r="J536"/>
  <c r="K536"/>
  <c r="L536"/>
  <c r="M536"/>
  <c r="N536"/>
  <c r="O536"/>
  <c r="P536"/>
  <c r="Q536"/>
  <c r="R536"/>
  <c r="C537"/>
  <c r="B537" s="1"/>
  <c r="D537"/>
  <c r="E537"/>
  <c r="F537"/>
  <c r="G537"/>
  <c r="H537"/>
  <c r="I537"/>
  <c r="J537"/>
  <c r="K537"/>
  <c r="L537"/>
  <c r="M537"/>
  <c r="N537"/>
  <c r="O537"/>
  <c r="P537"/>
  <c r="Q537"/>
  <c r="R537"/>
  <c r="C538"/>
  <c r="B538" s="1"/>
  <c r="D538"/>
  <c r="E538"/>
  <c r="F538"/>
  <c r="G538"/>
  <c r="H538"/>
  <c r="I538"/>
  <c r="J538"/>
  <c r="K538"/>
  <c r="L538"/>
  <c r="M538"/>
  <c r="N538"/>
  <c r="O538"/>
  <c r="P538"/>
  <c r="Q538"/>
  <c r="R538"/>
  <c r="C539"/>
  <c r="B539" s="1"/>
  <c r="D539"/>
  <c r="E539"/>
  <c r="F539"/>
  <c r="G539"/>
  <c r="H539"/>
  <c r="I539"/>
  <c r="J539"/>
  <c r="K539"/>
  <c r="L539"/>
  <c r="M539"/>
  <c r="N539"/>
  <c r="O539"/>
  <c r="P539"/>
  <c r="Q539"/>
  <c r="R539"/>
  <c r="C540"/>
  <c r="B540" s="1"/>
  <c r="D540"/>
  <c r="E540"/>
  <c r="F540"/>
  <c r="G540"/>
  <c r="H540"/>
  <c r="I540"/>
  <c r="J540"/>
  <c r="K540"/>
  <c r="L540"/>
  <c r="M540"/>
  <c r="N540"/>
  <c r="O540"/>
  <c r="P540"/>
  <c r="Q540"/>
  <c r="R540"/>
  <c r="C541"/>
  <c r="B541" s="1"/>
  <c r="D541"/>
  <c r="E541"/>
  <c r="F541"/>
  <c r="G541"/>
  <c r="H541"/>
  <c r="I541"/>
  <c r="J541"/>
  <c r="K541"/>
  <c r="L541"/>
  <c r="M541"/>
  <c r="N541"/>
  <c r="O541"/>
  <c r="P541"/>
  <c r="Q541"/>
  <c r="R541"/>
  <c r="C542"/>
  <c r="B542" s="1"/>
  <c r="D542"/>
  <c r="E542"/>
  <c r="F542"/>
  <c r="G542"/>
  <c r="H542"/>
  <c r="I542"/>
  <c r="J542"/>
  <c r="K542"/>
  <c r="L542"/>
  <c r="M542"/>
  <c r="N542"/>
  <c r="O542"/>
  <c r="P542"/>
  <c r="Q542"/>
  <c r="R542"/>
  <c r="C543"/>
  <c r="B543" s="1"/>
  <c r="D543"/>
  <c r="E543"/>
  <c r="F543"/>
  <c r="G543"/>
  <c r="H543"/>
  <c r="I543"/>
  <c r="J543"/>
  <c r="K543"/>
  <c r="L543"/>
  <c r="M543"/>
  <c r="N543"/>
  <c r="O543"/>
  <c r="P543"/>
  <c r="Q543"/>
  <c r="R543"/>
  <c r="C544"/>
  <c r="B544" s="1"/>
  <c r="D544"/>
  <c r="E544"/>
  <c r="F544"/>
  <c r="G544"/>
  <c r="H544"/>
  <c r="I544"/>
  <c r="J544"/>
  <c r="K544"/>
  <c r="L544"/>
  <c r="M544"/>
  <c r="N544"/>
  <c r="O544"/>
  <c r="P544"/>
  <c r="Q544"/>
  <c r="R544"/>
  <c r="C545"/>
  <c r="B545" s="1"/>
  <c r="D545"/>
  <c r="E545"/>
  <c r="F545"/>
  <c r="G545"/>
  <c r="H545"/>
  <c r="I545"/>
  <c r="J545"/>
  <c r="K545"/>
  <c r="L545"/>
  <c r="M545"/>
  <c r="N545"/>
  <c r="O545"/>
  <c r="P545"/>
  <c r="Q545"/>
  <c r="R545"/>
  <c r="C546"/>
  <c r="B546" s="1"/>
  <c r="B547" s="1"/>
  <c r="D546"/>
  <c r="E546"/>
  <c r="F546"/>
  <c r="G546"/>
  <c r="H546"/>
  <c r="I546"/>
  <c r="J546"/>
  <c r="K546"/>
  <c r="L546"/>
  <c r="M546"/>
  <c r="N546"/>
  <c r="O546"/>
  <c r="P546"/>
  <c r="Q546"/>
  <c r="R546"/>
  <c r="D528"/>
  <c r="D527" s="1"/>
  <c r="E528"/>
  <c r="E527" s="1"/>
  <c r="F528"/>
  <c r="F527" s="1"/>
  <c r="G528"/>
  <c r="G527" s="1"/>
  <c r="H528"/>
  <c r="H527" s="1"/>
  <c r="I528"/>
  <c r="I527" s="1"/>
  <c r="J528"/>
  <c r="J527" s="1"/>
  <c r="K528"/>
  <c r="K527" s="1"/>
  <c r="L528"/>
  <c r="L527" s="1"/>
  <c r="M528"/>
  <c r="M527" s="1"/>
  <c r="N528"/>
  <c r="N527" s="1"/>
  <c r="O528"/>
  <c r="O527" s="1"/>
  <c r="P528"/>
  <c r="P527" s="1"/>
  <c r="Q528"/>
  <c r="Q527" s="1"/>
  <c r="R528"/>
  <c r="R527" s="1"/>
  <c r="C528"/>
  <c r="B528" s="1"/>
  <c r="B527" s="1"/>
  <c r="B529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28"/>
  <c r="A527" s="1"/>
  <c r="D526"/>
  <c r="E526"/>
  <c r="F526"/>
  <c r="G526"/>
  <c r="H526"/>
  <c r="I526"/>
  <c r="J526"/>
  <c r="K526"/>
  <c r="L526"/>
  <c r="M526"/>
  <c r="N526"/>
  <c r="O526"/>
  <c r="P526"/>
  <c r="Q526"/>
  <c r="R526"/>
  <c r="C526"/>
  <c r="B526" s="1"/>
  <c r="C516"/>
  <c r="B516" s="1"/>
  <c r="D516"/>
  <c r="E516"/>
  <c r="F516"/>
  <c r="G516"/>
  <c r="H516"/>
  <c r="I516"/>
  <c r="J516"/>
  <c r="K516"/>
  <c r="L516"/>
  <c r="M516"/>
  <c r="C517"/>
  <c r="B517" s="1"/>
  <c r="D517"/>
  <c r="E517"/>
  <c r="F517"/>
  <c r="G517"/>
  <c r="H517"/>
  <c r="I517"/>
  <c r="J517"/>
  <c r="K517"/>
  <c r="L517"/>
  <c r="M517"/>
  <c r="C518"/>
  <c r="B518" s="1"/>
  <c r="D518"/>
  <c r="E518"/>
  <c r="F518"/>
  <c r="G518"/>
  <c r="H518"/>
  <c r="I518"/>
  <c r="J518"/>
  <c r="K518"/>
  <c r="L518"/>
  <c r="M518"/>
  <c r="C519"/>
  <c r="B519" s="1"/>
  <c r="D519"/>
  <c r="E519"/>
  <c r="F519"/>
  <c r="G519"/>
  <c r="H519"/>
  <c r="I519"/>
  <c r="J519"/>
  <c r="K519"/>
  <c r="L519"/>
  <c r="M519"/>
  <c r="C520"/>
  <c r="B520" s="1"/>
  <c r="D520"/>
  <c r="E520"/>
  <c r="F520"/>
  <c r="G520"/>
  <c r="H520"/>
  <c r="I520"/>
  <c r="J520"/>
  <c r="K520"/>
  <c r="L520"/>
  <c r="M520"/>
  <c r="C521"/>
  <c r="B521" s="1"/>
  <c r="B522" s="1"/>
  <c r="D521"/>
  <c r="E521"/>
  <c r="F521"/>
  <c r="G521"/>
  <c r="H521"/>
  <c r="I521"/>
  <c r="J521"/>
  <c r="K521"/>
  <c r="L521"/>
  <c r="M521"/>
  <c r="D515"/>
  <c r="D514" s="1"/>
  <c r="E515"/>
  <c r="E514" s="1"/>
  <c r="F515"/>
  <c r="F514" s="1"/>
  <c r="G515"/>
  <c r="G514" s="1"/>
  <c r="H515"/>
  <c r="H514" s="1"/>
  <c r="I515"/>
  <c r="I514" s="1"/>
  <c r="J515"/>
  <c r="J514" s="1"/>
  <c r="K515"/>
  <c r="K514" s="1"/>
  <c r="L515"/>
  <c r="L514" s="1"/>
  <c r="M515"/>
  <c r="M514" s="1"/>
  <c r="C515"/>
  <c r="B515" s="1"/>
  <c r="B514" s="1"/>
  <c r="A516"/>
  <c r="A517"/>
  <c r="A518"/>
  <c r="A519"/>
  <c r="A520"/>
  <c r="A521"/>
  <c r="A515"/>
  <c r="A514" s="1"/>
  <c r="D513"/>
  <c r="E513"/>
  <c r="F513"/>
  <c r="G513"/>
  <c r="H513"/>
  <c r="I513"/>
  <c r="J513"/>
  <c r="K513"/>
  <c r="L513"/>
  <c r="M513"/>
  <c r="C513"/>
  <c r="B513" s="1"/>
  <c r="C497"/>
  <c r="B497" s="1"/>
  <c r="D497"/>
  <c r="E497"/>
  <c r="F497"/>
  <c r="G497"/>
  <c r="H497"/>
  <c r="I497"/>
  <c r="J497"/>
  <c r="K497"/>
  <c r="L497"/>
  <c r="M497"/>
  <c r="C498"/>
  <c r="B498" s="1"/>
  <c r="D498"/>
  <c r="E498"/>
  <c r="F498"/>
  <c r="G498"/>
  <c r="H498"/>
  <c r="I498"/>
  <c r="J498"/>
  <c r="K498"/>
  <c r="L498"/>
  <c r="M498"/>
  <c r="C499"/>
  <c r="B499" s="1"/>
  <c r="D499"/>
  <c r="E499"/>
  <c r="F499"/>
  <c r="G499"/>
  <c r="H499"/>
  <c r="I499"/>
  <c r="J499"/>
  <c r="K499"/>
  <c r="L499"/>
  <c r="M499"/>
  <c r="C500"/>
  <c r="B500" s="1"/>
  <c r="D500"/>
  <c r="E500"/>
  <c r="F500"/>
  <c r="G500"/>
  <c r="H500"/>
  <c r="I500"/>
  <c r="J500"/>
  <c r="K500"/>
  <c r="L500"/>
  <c r="M500"/>
  <c r="C501"/>
  <c r="B501" s="1"/>
  <c r="D501"/>
  <c r="E501"/>
  <c r="F501"/>
  <c r="G501"/>
  <c r="H501"/>
  <c r="I501"/>
  <c r="J501"/>
  <c r="K501"/>
  <c r="L501"/>
  <c r="M501"/>
  <c r="C502"/>
  <c r="B502" s="1"/>
  <c r="D502"/>
  <c r="E502"/>
  <c r="F502"/>
  <c r="G502"/>
  <c r="H502"/>
  <c r="I502"/>
  <c r="J502"/>
  <c r="K502"/>
  <c r="L502"/>
  <c r="M502"/>
  <c r="C503"/>
  <c r="B503" s="1"/>
  <c r="D503"/>
  <c r="E503"/>
  <c r="F503"/>
  <c r="G503"/>
  <c r="H503"/>
  <c r="I503"/>
  <c r="J503"/>
  <c r="K503"/>
  <c r="L503"/>
  <c r="M503"/>
  <c r="C504"/>
  <c r="B504" s="1"/>
  <c r="D504"/>
  <c r="E504"/>
  <c r="F504"/>
  <c r="G504"/>
  <c r="H504"/>
  <c r="I504"/>
  <c r="J504"/>
  <c r="K504"/>
  <c r="L504"/>
  <c r="M504"/>
  <c r="C505"/>
  <c r="B505" s="1"/>
  <c r="D505"/>
  <c r="E505"/>
  <c r="F505"/>
  <c r="G505"/>
  <c r="H505"/>
  <c r="I505"/>
  <c r="J505"/>
  <c r="K505"/>
  <c r="L505"/>
  <c r="M505"/>
  <c r="C506"/>
  <c r="B506" s="1"/>
  <c r="D506"/>
  <c r="E506"/>
  <c r="F506"/>
  <c r="G506"/>
  <c r="H506"/>
  <c r="I506"/>
  <c r="J506"/>
  <c r="K506"/>
  <c r="L506"/>
  <c r="M506"/>
  <c r="C507"/>
  <c r="B507" s="1"/>
  <c r="D507"/>
  <c r="E507"/>
  <c r="F507"/>
  <c r="G507"/>
  <c r="H507"/>
  <c r="I507"/>
  <c r="J507"/>
  <c r="K507"/>
  <c r="L507"/>
  <c r="M507"/>
  <c r="C508"/>
  <c r="B508" s="1"/>
  <c r="B509" s="1"/>
  <c r="D508"/>
  <c r="E508"/>
  <c r="F508"/>
  <c r="G508"/>
  <c r="H508"/>
  <c r="I508"/>
  <c r="J508"/>
  <c r="K508"/>
  <c r="L508"/>
  <c r="M508"/>
  <c r="D496"/>
  <c r="D495" s="1"/>
  <c r="E496"/>
  <c r="E495" s="1"/>
  <c r="F496"/>
  <c r="F495" s="1"/>
  <c r="G496"/>
  <c r="G495" s="1"/>
  <c r="H496"/>
  <c r="H495" s="1"/>
  <c r="I496"/>
  <c r="I495" s="1"/>
  <c r="J496"/>
  <c r="J495" s="1"/>
  <c r="K496"/>
  <c r="K495" s="1"/>
  <c r="L496"/>
  <c r="L495" s="1"/>
  <c r="M496"/>
  <c r="M495" s="1"/>
  <c r="C496"/>
  <c r="B496" s="1"/>
  <c r="B495" s="1"/>
  <c r="A497"/>
  <c r="A498"/>
  <c r="A499"/>
  <c r="A500"/>
  <c r="A501"/>
  <c r="A502"/>
  <c r="A503"/>
  <c r="A504"/>
  <c r="A505"/>
  <c r="A506"/>
  <c r="A507"/>
  <c r="A508"/>
  <c r="A496"/>
  <c r="A495" s="1"/>
  <c r="D494"/>
  <c r="E494"/>
  <c r="F494"/>
  <c r="G494"/>
  <c r="H494"/>
  <c r="I494"/>
  <c r="J494"/>
  <c r="K494"/>
  <c r="L494"/>
  <c r="M494"/>
  <c r="C494"/>
  <c r="B494" s="1"/>
  <c r="A486"/>
  <c r="B486"/>
  <c r="A487"/>
  <c r="B487"/>
  <c r="A488"/>
  <c r="B488"/>
  <c r="A489"/>
  <c r="B489"/>
  <c r="B485"/>
  <c r="B484" s="1"/>
  <c r="A485"/>
  <c r="A484" s="1"/>
  <c r="C468"/>
  <c r="B468" s="1"/>
  <c r="D468"/>
  <c r="E468"/>
  <c r="F468"/>
  <c r="G468"/>
  <c r="H468"/>
  <c r="I468"/>
  <c r="J468"/>
  <c r="K468"/>
  <c r="L468"/>
  <c r="M468"/>
  <c r="C469"/>
  <c r="B469" s="1"/>
  <c r="D469"/>
  <c r="E469"/>
  <c r="F469"/>
  <c r="G469"/>
  <c r="H469"/>
  <c r="I469"/>
  <c r="J469"/>
  <c r="K469"/>
  <c r="L469"/>
  <c r="M469"/>
  <c r="C470"/>
  <c r="B470" s="1"/>
  <c r="D470"/>
  <c r="E470"/>
  <c r="F470"/>
  <c r="G470"/>
  <c r="H470"/>
  <c r="I470"/>
  <c r="J470"/>
  <c r="K470"/>
  <c r="L470"/>
  <c r="M470"/>
  <c r="C471"/>
  <c r="B471" s="1"/>
  <c r="D471"/>
  <c r="E471"/>
  <c r="F471"/>
  <c r="G471"/>
  <c r="H471"/>
  <c r="I471"/>
  <c r="J471"/>
  <c r="K471"/>
  <c r="L471"/>
  <c r="M471"/>
  <c r="C472"/>
  <c r="B472" s="1"/>
  <c r="D472"/>
  <c r="E472"/>
  <c r="F472"/>
  <c r="G472"/>
  <c r="H472"/>
  <c r="I472"/>
  <c r="J472"/>
  <c r="K472"/>
  <c r="L472"/>
  <c r="M472"/>
  <c r="C473"/>
  <c r="B473" s="1"/>
  <c r="D473"/>
  <c r="E473"/>
  <c r="F473"/>
  <c r="G473"/>
  <c r="H473"/>
  <c r="I473"/>
  <c r="J473"/>
  <c r="K473"/>
  <c r="L473"/>
  <c r="M473"/>
  <c r="C474"/>
  <c r="B474" s="1"/>
  <c r="D474"/>
  <c r="E474"/>
  <c r="F474"/>
  <c r="G474"/>
  <c r="H474"/>
  <c r="I474"/>
  <c r="J474"/>
  <c r="K474"/>
  <c r="L474"/>
  <c r="M474"/>
  <c r="C475"/>
  <c r="B475" s="1"/>
  <c r="D475"/>
  <c r="E475"/>
  <c r="F475"/>
  <c r="G475"/>
  <c r="H475"/>
  <c r="I475"/>
  <c r="J475"/>
  <c r="K475"/>
  <c r="L475"/>
  <c r="M475"/>
  <c r="C476"/>
  <c r="B476" s="1"/>
  <c r="D476"/>
  <c r="E476"/>
  <c r="F476"/>
  <c r="G476"/>
  <c r="H476"/>
  <c r="I476"/>
  <c r="J476"/>
  <c r="K476"/>
  <c r="L476"/>
  <c r="M476"/>
  <c r="C477"/>
  <c r="B477" s="1"/>
  <c r="D477"/>
  <c r="E477"/>
  <c r="F477"/>
  <c r="G477"/>
  <c r="H477"/>
  <c r="I477"/>
  <c r="J477"/>
  <c r="K477"/>
  <c r="L477"/>
  <c r="M477"/>
  <c r="C478"/>
  <c r="B478" s="1"/>
  <c r="D478"/>
  <c r="E478"/>
  <c r="F478"/>
  <c r="G478"/>
  <c r="H478"/>
  <c r="I478"/>
  <c r="J478"/>
  <c r="K478"/>
  <c r="L478"/>
  <c r="M478"/>
  <c r="C479"/>
  <c r="B479" s="1"/>
  <c r="B480" s="1"/>
  <c r="D479"/>
  <c r="E479"/>
  <c r="F479"/>
  <c r="G479"/>
  <c r="H479"/>
  <c r="I479"/>
  <c r="J479"/>
  <c r="K479"/>
  <c r="L479"/>
  <c r="M479"/>
  <c r="D467"/>
  <c r="D466" s="1"/>
  <c r="E467"/>
  <c r="E466" s="1"/>
  <c r="F467"/>
  <c r="F466" s="1"/>
  <c r="G467"/>
  <c r="G466" s="1"/>
  <c r="H467"/>
  <c r="H466" s="1"/>
  <c r="I467"/>
  <c r="I466" s="1"/>
  <c r="J467"/>
  <c r="J466" s="1"/>
  <c r="K467"/>
  <c r="K466" s="1"/>
  <c r="L467"/>
  <c r="L466" s="1"/>
  <c r="M467"/>
  <c r="M466" s="1"/>
  <c r="C467"/>
  <c r="C466" s="1"/>
  <c r="A468"/>
  <c r="A469"/>
  <c r="A470"/>
  <c r="A471"/>
  <c r="A472"/>
  <c r="A473"/>
  <c r="A474"/>
  <c r="A475"/>
  <c r="A476"/>
  <c r="A477"/>
  <c r="A478"/>
  <c r="A479"/>
  <c r="A467"/>
  <c r="A466" s="1"/>
  <c r="D465"/>
  <c r="E465"/>
  <c r="F465"/>
  <c r="G465"/>
  <c r="H465"/>
  <c r="I465"/>
  <c r="J465"/>
  <c r="K465"/>
  <c r="L465"/>
  <c r="M465"/>
  <c r="C465"/>
  <c r="B465" s="1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A461" s="1"/>
  <c r="B460"/>
  <c r="B461" s="1"/>
  <c r="B448"/>
  <c r="A449"/>
  <c r="A448" s="1"/>
  <c r="C432"/>
  <c r="B432" s="1"/>
  <c r="D432"/>
  <c r="E432"/>
  <c r="F432"/>
  <c r="G432"/>
  <c r="H432"/>
  <c r="I432"/>
  <c r="J432"/>
  <c r="K432"/>
  <c r="L432"/>
  <c r="M432"/>
  <c r="C433"/>
  <c r="B433" s="1"/>
  <c r="D433"/>
  <c r="E433"/>
  <c r="F433"/>
  <c r="G433"/>
  <c r="H433"/>
  <c r="I433"/>
  <c r="J433"/>
  <c r="K433"/>
  <c r="L433"/>
  <c r="M433"/>
  <c r="C434"/>
  <c r="B434" s="1"/>
  <c r="D434"/>
  <c r="E434"/>
  <c r="F434"/>
  <c r="G434"/>
  <c r="H434"/>
  <c r="I434"/>
  <c r="J434"/>
  <c r="K434"/>
  <c r="L434"/>
  <c r="M434"/>
  <c r="C435"/>
  <c r="B435" s="1"/>
  <c r="D435"/>
  <c r="E435"/>
  <c r="F435"/>
  <c r="G435"/>
  <c r="H435"/>
  <c r="I435"/>
  <c r="J435"/>
  <c r="K435"/>
  <c r="L435"/>
  <c r="M435"/>
  <c r="C436"/>
  <c r="B436" s="1"/>
  <c r="D436"/>
  <c r="E436"/>
  <c r="F436"/>
  <c r="G436"/>
  <c r="H436"/>
  <c r="I436"/>
  <c r="J436"/>
  <c r="K436"/>
  <c r="L436"/>
  <c r="M436"/>
  <c r="C437"/>
  <c r="B437" s="1"/>
  <c r="D437"/>
  <c r="E437"/>
  <c r="F437"/>
  <c r="G437"/>
  <c r="H437"/>
  <c r="I437"/>
  <c r="J437"/>
  <c r="K437"/>
  <c r="L437"/>
  <c r="M437"/>
  <c r="C438"/>
  <c r="B438" s="1"/>
  <c r="D438"/>
  <c r="E438"/>
  <c r="F438"/>
  <c r="G438"/>
  <c r="H438"/>
  <c r="I438"/>
  <c r="J438"/>
  <c r="K438"/>
  <c r="L438"/>
  <c r="M438"/>
  <c r="C439"/>
  <c r="B439" s="1"/>
  <c r="D439"/>
  <c r="E439"/>
  <c r="F439"/>
  <c r="G439"/>
  <c r="H439"/>
  <c r="I439"/>
  <c r="J439"/>
  <c r="K439"/>
  <c r="L439"/>
  <c r="M439"/>
  <c r="C440"/>
  <c r="B440" s="1"/>
  <c r="D440"/>
  <c r="E440"/>
  <c r="F440"/>
  <c r="G440"/>
  <c r="H440"/>
  <c r="I440"/>
  <c r="J440"/>
  <c r="K440"/>
  <c r="L440"/>
  <c r="M440"/>
  <c r="C441"/>
  <c r="B441" s="1"/>
  <c r="D441"/>
  <c r="E441"/>
  <c r="F441"/>
  <c r="G441"/>
  <c r="H441"/>
  <c r="I441"/>
  <c r="J441"/>
  <c r="K441"/>
  <c r="L441"/>
  <c r="M441"/>
  <c r="C442"/>
  <c r="B442" s="1"/>
  <c r="D442"/>
  <c r="E442"/>
  <c r="F442"/>
  <c r="G442"/>
  <c r="H442"/>
  <c r="I442"/>
  <c r="J442"/>
  <c r="K442"/>
  <c r="L442"/>
  <c r="M442"/>
  <c r="C443"/>
  <c r="B443" s="1"/>
  <c r="B444" s="1"/>
  <c r="D443"/>
  <c r="E443"/>
  <c r="F443"/>
  <c r="G443"/>
  <c r="H443"/>
  <c r="I443"/>
  <c r="J443"/>
  <c r="K443"/>
  <c r="L443"/>
  <c r="M443"/>
  <c r="D431"/>
  <c r="D430" s="1"/>
  <c r="E431"/>
  <c r="E430" s="1"/>
  <c r="F431"/>
  <c r="F430" s="1"/>
  <c r="G431"/>
  <c r="G430" s="1"/>
  <c r="H431"/>
  <c r="H430" s="1"/>
  <c r="I431"/>
  <c r="I430" s="1"/>
  <c r="J431"/>
  <c r="J430" s="1"/>
  <c r="K431"/>
  <c r="K430" s="1"/>
  <c r="L431"/>
  <c r="L430" s="1"/>
  <c r="M431"/>
  <c r="M430" s="1"/>
  <c r="C431"/>
  <c r="B431" s="1"/>
  <c r="B430" s="1"/>
  <c r="A432"/>
  <c r="A433"/>
  <c r="A434"/>
  <c r="A435"/>
  <c r="A436"/>
  <c r="A437"/>
  <c r="A438"/>
  <c r="A439"/>
  <c r="A440"/>
  <c r="A441"/>
  <c r="A442"/>
  <c r="A443"/>
  <c r="A431"/>
  <c r="A430" s="1"/>
  <c r="D429"/>
  <c r="E429"/>
  <c r="F429"/>
  <c r="G429"/>
  <c r="H429"/>
  <c r="I429"/>
  <c r="J429"/>
  <c r="K429"/>
  <c r="L429"/>
  <c r="M429"/>
  <c r="C429"/>
  <c r="B429" s="1"/>
  <c r="C418"/>
  <c r="D418"/>
  <c r="E418"/>
  <c r="F418"/>
  <c r="G418"/>
  <c r="H418"/>
  <c r="I418"/>
  <c r="J418"/>
  <c r="C419"/>
  <c r="B419" s="1"/>
  <c r="D419"/>
  <c r="E419"/>
  <c r="F419"/>
  <c r="G419"/>
  <c r="H419"/>
  <c r="I419"/>
  <c r="J419"/>
  <c r="C420"/>
  <c r="B420" s="1"/>
  <c r="D420"/>
  <c r="E420"/>
  <c r="F420"/>
  <c r="G420"/>
  <c r="H420"/>
  <c r="I420"/>
  <c r="J420"/>
  <c r="C421"/>
  <c r="B421" s="1"/>
  <c r="D421"/>
  <c r="E421"/>
  <c r="F421"/>
  <c r="G421"/>
  <c r="H421"/>
  <c r="I421"/>
  <c r="J421"/>
  <c r="C422"/>
  <c r="B422" s="1"/>
  <c r="D422"/>
  <c r="E422"/>
  <c r="F422"/>
  <c r="G422"/>
  <c r="H422"/>
  <c r="I422"/>
  <c r="J422"/>
  <c r="C423"/>
  <c r="B423" s="1"/>
  <c r="D423"/>
  <c r="E423"/>
  <c r="F423"/>
  <c r="G423"/>
  <c r="H423"/>
  <c r="I423"/>
  <c r="J423"/>
  <c r="C424"/>
  <c r="B424" s="1"/>
  <c r="B425" s="1"/>
  <c r="D424"/>
  <c r="E424"/>
  <c r="F424"/>
  <c r="G424"/>
  <c r="H424"/>
  <c r="I424"/>
  <c r="J424"/>
  <c r="D417"/>
  <c r="D416" s="1"/>
  <c r="E417"/>
  <c r="E416" s="1"/>
  <c r="F417"/>
  <c r="F416" s="1"/>
  <c r="G417"/>
  <c r="G416" s="1"/>
  <c r="H417"/>
  <c r="H416" s="1"/>
  <c r="I417"/>
  <c r="I416" s="1"/>
  <c r="J417"/>
  <c r="J416" s="1"/>
  <c r="C417"/>
  <c r="B417" s="1"/>
  <c r="B416" s="1"/>
  <c r="A418"/>
  <c r="A419"/>
  <c r="A420"/>
  <c r="A421"/>
  <c r="A422"/>
  <c r="A423"/>
  <c r="A424"/>
  <c r="A417"/>
  <c r="A416" s="1"/>
  <c r="D415"/>
  <c r="E415"/>
  <c r="F415"/>
  <c r="G415"/>
  <c r="H415"/>
  <c r="I415"/>
  <c r="J415"/>
  <c r="C415"/>
  <c r="B415" s="1"/>
  <c r="B418"/>
  <c r="C399"/>
  <c r="B399" s="1"/>
  <c r="D399"/>
  <c r="E399"/>
  <c r="F399"/>
  <c r="G399"/>
  <c r="H399"/>
  <c r="I399"/>
  <c r="J399"/>
  <c r="K399"/>
  <c r="L399"/>
  <c r="M399"/>
  <c r="C400"/>
  <c r="B400" s="1"/>
  <c r="D400"/>
  <c r="E400"/>
  <c r="F400"/>
  <c r="G400"/>
  <c r="H400"/>
  <c r="I400"/>
  <c r="J400"/>
  <c r="K400"/>
  <c r="L400"/>
  <c r="M400"/>
  <c r="C401"/>
  <c r="B401" s="1"/>
  <c r="D401"/>
  <c r="E401"/>
  <c r="F401"/>
  <c r="G401"/>
  <c r="H401"/>
  <c r="I401"/>
  <c r="J401"/>
  <c r="K401"/>
  <c r="L401"/>
  <c r="M401"/>
  <c r="C402"/>
  <c r="B402" s="1"/>
  <c r="D402"/>
  <c r="E402"/>
  <c r="F402"/>
  <c r="G402"/>
  <c r="H402"/>
  <c r="I402"/>
  <c r="J402"/>
  <c r="K402"/>
  <c r="L402"/>
  <c r="M402"/>
  <c r="C403"/>
  <c r="B403" s="1"/>
  <c r="D403"/>
  <c r="E403"/>
  <c r="F403"/>
  <c r="G403"/>
  <c r="H403"/>
  <c r="I403"/>
  <c r="J403"/>
  <c r="K403"/>
  <c r="L403"/>
  <c r="M403"/>
  <c r="C404"/>
  <c r="B404" s="1"/>
  <c r="D404"/>
  <c r="E404"/>
  <c r="F404"/>
  <c r="G404"/>
  <c r="H404"/>
  <c r="I404"/>
  <c r="J404"/>
  <c r="K404"/>
  <c r="L404"/>
  <c r="M404"/>
  <c r="C405"/>
  <c r="B405" s="1"/>
  <c r="D405"/>
  <c r="E405"/>
  <c r="F405"/>
  <c r="G405"/>
  <c r="H405"/>
  <c r="I405"/>
  <c r="J405"/>
  <c r="K405"/>
  <c r="L405"/>
  <c r="M405"/>
  <c r="C406"/>
  <c r="B406" s="1"/>
  <c r="D406"/>
  <c r="E406"/>
  <c r="F406"/>
  <c r="G406"/>
  <c r="H406"/>
  <c r="I406"/>
  <c r="J406"/>
  <c r="K406"/>
  <c r="L406"/>
  <c r="M406"/>
  <c r="C407"/>
  <c r="B407" s="1"/>
  <c r="D407"/>
  <c r="E407"/>
  <c r="F407"/>
  <c r="G407"/>
  <c r="H407"/>
  <c r="I407"/>
  <c r="J407"/>
  <c r="K407"/>
  <c r="L407"/>
  <c r="M407"/>
  <c r="C408"/>
  <c r="B408" s="1"/>
  <c r="D408"/>
  <c r="E408"/>
  <c r="F408"/>
  <c r="G408"/>
  <c r="H408"/>
  <c r="I408"/>
  <c r="J408"/>
  <c r="K408"/>
  <c r="L408"/>
  <c r="M408"/>
  <c r="C409"/>
  <c r="B409" s="1"/>
  <c r="D409"/>
  <c r="E409"/>
  <c r="F409"/>
  <c r="G409"/>
  <c r="H409"/>
  <c r="I409"/>
  <c r="J409"/>
  <c r="K409"/>
  <c r="L409"/>
  <c r="M409"/>
  <c r="C410"/>
  <c r="B410" s="1"/>
  <c r="B411" s="1"/>
  <c r="D410"/>
  <c r="E410"/>
  <c r="F410"/>
  <c r="G410"/>
  <c r="H410"/>
  <c r="I410"/>
  <c r="J410"/>
  <c r="K410"/>
  <c r="L410"/>
  <c r="M410"/>
  <c r="D398"/>
  <c r="D397" s="1"/>
  <c r="E398"/>
  <c r="E397" s="1"/>
  <c r="F398"/>
  <c r="F397" s="1"/>
  <c r="G398"/>
  <c r="G397" s="1"/>
  <c r="H398"/>
  <c r="H397" s="1"/>
  <c r="I398"/>
  <c r="I397" s="1"/>
  <c r="J398"/>
  <c r="J397" s="1"/>
  <c r="K398"/>
  <c r="K397" s="1"/>
  <c r="L398"/>
  <c r="L397" s="1"/>
  <c r="M398"/>
  <c r="M397" s="1"/>
  <c r="C398"/>
  <c r="B398" s="1"/>
  <c r="B397" s="1"/>
  <c r="A399"/>
  <c r="A400"/>
  <c r="A401"/>
  <c r="A402"/>
  <c r="A403"/>
  <c r="A404"/>
  <c r="A405"/>
  <c r="A406"/>
  <c r="A407"/>
  <c r="A408"/>
  <c r="A409"/>
  <c r="A410"/>
  <c r="A398"/>
  <c r="A397" s="1"/>
  <c r="D396"/>
  <c r="E396"/>
  <c r="F396"/>
  <c r="G396"/>
  <c r="H396"/>
  <c r="I396"/>
  <c r="J396"/>
  <c r="K396"/>
  <c r="L396"/>
  <c r="M396"/>
  <c r="C396"/>
  <c r="B396" s="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B341"/>
  <c r="B340" s="1"/>
  <c r="C341"/>
  <c r="C340" s="1"/>
  <c r="D341"/>
  <c r="D340" s="1"/>
  <c r="E341"/>
  <c r="E340" s="1"/>
  <c r="F341"/>
  <c r="F340" s="1"/>
  <c r="A341"/>
  <c r="A340" s="1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B314"/>
  <c r="B313" s="1"/>
  <c r="C314"/>
  <c r="C313" s="1"/>
  <c r="D314"/>
  <c r="D313" s="1"/>
  <c r="E314"/>
  <c r="E313" s="1"/>
  <c r="F314"/>
  <c r="F313" s="1"/>
  <c r="A314"/>
  <c r="A313" s="1"/>
  <c r="V5" i="20" s="1"/>
  <c r="B295" i="18"/>
  <c r="C295"/>
  <c r="D295"/>
  <c r="E295"/>
  <c r="F295"/>
  <c r="B296"/>
  <c r="C296"/>
  <c r="D296"/>
  <c r="E296"/>
  <c r="F296"/>
  <c r="B297"/>
  <c r="C297"/>
  <c r="D297"/>
  <c r="E297"/>
  <c r="F297"/>
  <c r="B298"/>
  <c r="C298"/>
  <c r="D298"/>
  <c r="E298"/>
  <c r="F298"/>
  <c r="B299"/>
  <c r="C299"/>
  <c r="D299"/>
  <c r="E299"/>
  <c r="F299"/>
  <c r="B300"/>
  <c r="C300"/>
  <c r="D300"/>
  <c r="E300"/>
  <c r="F300"/>
  <c r="B301"/>
  <c r="C301"/>
  <c r="D301"/>
  <c r="E301"/>
  <c r="F301"/>
  <c r="B302"/>
  <c r="C302"/>
  <c r="D302"/>
  <c r="E302"/>
  <c r="F302"/>
  <c r="B303"/>
  <c r="C303"/>
  <c r="D303"/>
  <c r="E303"/>
  <c r="F303"/>
  <c r="B304"/>
  <c r="C304"/>
  <c r="D304"/>
  <c r="E304"/>
  <c r="F304"/>
  <c r="B305"/>
  <c r="C305"/>
  <c r="D305"/>
  <c r="E305"/>
  <c r="F305"/>
  <c r="B306"/>
  <c r="C306"/>
  <c r="D306"/>
  <c r="E306"/>
  <c r="F306"/>
  <c r="B307"/>
  <c r="C307"/>
  <c r="D307"/>
  <c r="E307"/>
  <c r="F307"/>
  <c r="C294"/>
  <c r="C293" s="1"/>
  <c r="D294"/>
  <c r="D293" s="1"/>
  <c r="E294"/>
  <c r="E293" s="1"/>
  <c r="F294"/>
  <c r="F293" s="1"/>
  <c r="B294"/>
  <c r="B293" s="1"/>
  <c r="A295"/>
  <c r="A296"/>
  <c r="A297"/>
  <c r="A298"/>
  <c r="A299"/>
  <c r="A300"/>
  <c r="A301"/>
  <c r="A302"/>
  <c r="A303"/>
  <c r="A304"/>
  <c r="A305"/>
  <c r="A306"/>
  <c r="A307"/>
  <c r="A294"/>
  <c r="A293" s="1"/>
  <c r="S5" i="20" s="1"/>
  <c r="C369" i="18"/>
  <c r="B369" s="1"/>
  <c r="D369"/>
  <c r="E369"/>
  <c r="F369"/>
  <c r="G369"/>
  <c r="H369"/>
  <c r="I369"/>
  <c r="J369"/>
  <c r="K369"/>
  <c r="L369"/>
  <c r="M369"/>
  <c r="N369"/>
  <c r="O369"/>
  <c r="P369"/>
  <c r="Q369"/>
  <c r="R369"/>
  <c r="C370"/>
  <c r="B370" s="1"/>
  <c r="D370"/>
  <c r="E370"/>
  <c r="F370"/>
  <c r="G370"/>
  <c r="H370"/>
  <c r="I370"/>
  <c r="J370"/>
  <c r="K370"/>
  <c r="L370"/>
  <c r="M370"/>
  <c r="N370"/>
  <c r="O370"/>
  <c r="P370"/>
  <c r="Q370"/>
  <c r="R370"/>
  <c r="C371"/>
  <c r="B371" s="1"/>
  <c r="D371"/>
  <c r="E371"/>
  <c r="F371"/>
  <c r="G371"/>
  <c r="H371"/>
  <c r="I371"/>
  <c r="J371"/>
  <c r="K371"/>
  <c r="L371"/>
  <c r="M371"/>
  <c r="N371"/>
  <c r="O371"/>
  <c r="P371"/>
  <c r="Q371"/>
  <c r="R371"/>
  <c r="C372"/>
  <c r="B372" s="1"/>
  <c r="D372"/>
  <c r="E372"/>
  <c r="F372"/>
  <c r="G372"/>
  <c r="H372"/>
  <c r="I372"/>
  <c r="J372"/>
  <c r="K372"/>
  <c r="L372"/>
  <c r="M372"/>
  <c r="N372"/>
  <c r="O372"/>
  <c r="P372"/>
  <c r="Q372"/>
  <c r="R372"/>
  <c r="C373"/>
  <c r="B373" s="1"/>
  <c r="D373"/>
  <c r="E373"/>
  <c r="F373"/>
  <c r="G373"/>
  <c r="H373"/>
  <c r="I373"/>
  <c r="J373"/>
  <c r="K373"/>
  <c r="L373"/>
  <c r="M373"/>
  <c r="N373"/>
  <c r="O373"/>
  <c r="P373"/>
  <c r="Q373"/>
  <c r="R373"/>
  <c r="C374"/>
  <c r="B374" s="1"/>
  <c r="D374"/>
  <c r="E374"/>
  <c r="F374"/>
  <c r="G374"/>
  <c r="H374"/>
  <c r="I374"/>
  <c r="J374"/>
  <c r="K374"/>
  <c r="L374"/>
  <c r="M374"/>
  <c r="N374"/>
  <c r="O374"/>
  <c r="P374"/>
  <c r="Q374"/>
  <c r="R374"/>
  <c r="C375"/>
  <c r="B375" s="1"/>
  <c r="D375"/>
  <c r="E375"/>
  <c r="F375"/>
  <c r="G375"/>
  <c r="H375"/>
  <c r="I375"/>
  <c r="J375"/>
  <c r="K375"/>
  <c r="L375"/>
  <c r="M375"/>
  <c r="N375"/>
  <c r="O375"/>
  <c r="P375"/>
  <c r="Q375"/>
  <c r="R375"/>
  <c r="C376"/>
  <c r="B376" s="1"/>
  <c r="D376"/>
  <c r="E376"/>
  <c r="F376"/>
  <c r="G376"/>
  <c r="H376"/>
  <c r="I376"/>
  <c r="J376"/>
  <c r="K376"/>
  <c r="L376"/>
  <c r="M376"/>
  <c r="N376"/>
  <c r="O376"/>
  <c r="P376"/>
  <c r="Q376"/>
  <c r="R376"/>
  <c r="C377"/>
  <c r="B377" s="1"/>
  <c r="D377"/>
  <c r="E377"/>
  <c r="F377"/>
  <c r="G377"/>
  <c r="H377"/>
  <c r="I377"/>
  <c r="J377"/>
  <c r="K377"/>
  <c r="L377"/>
  <c r="M377"/>
  <c r="N377"/>
  <c r="O377"/>
  <c r="P377"/>
  <c r="Q377"/>
  <c r="R377"/>
  <c r="C378"/>
  <c r="B378" s="1"/>
  <c r="D378"/>
  <c r="E378"/>
  <c r="F378"/>
  <c r="G378"/>
  <c r="H378"/>
  <c r="I378"/>
  <c r="J378"/>
  <c r="K378"/>
  <c r="L378"/>
  <c r="M378"/>
  <c r="N378"/>
  <c r="O378"/>
  <c r="P378"/>
  <c r="Q378"/>
  <c r="R378"/>
  <c r="C379"/>
  <c r="B379" s="1"/>
  <c r="D379"/>
  <c r="E379"/>
  <c r="F379"/>
  <c r="G379"/>
  <c r="H379"/>
  <c r="I379"/>
  <c r="J379"/>
  <c r="K379"/>
  <c r="L379"/>
  <c r="M379"/>
  <c r="N379"/>
  <c r="O379"/>
  <c r="P379"/>
  <c r="Q379"/>
  <c r="R379"/>
  <c r="C380"/>
  <c r="B380" s="1"/>
  <c r="D380"/>
  <c r="E380"/>
  <c r="F380"/>
  <c r="G380"/>
  <c r="H380"/>
  <c r="I380"/>
  <c r="J380"/>
  <c r="K380"/>
  <c r="L380"/>
  <c r="M380"/>
  <c r="N380"/>
  <c r="O380"/>
  <c r="P380"/>
  <c r="Q380"/>
  <c r="R380"/>
  <c r="C381"/>
  <c r="B381" s="1"/>
  <c r="D381"/>
  <c r="E381"/>
  <c r="F381"/>
  <c r="G381"/>
  <c r="H381"/>
  <c r="I381"/>
  <c r="J381"/>
  <c r="K381"/>
  <c r="L381"/>
  <c r="M381"/>
  <c r="N381"/>
  <c r="O381"/>
  <c r="P381"/>
  <c r="Q381"/>
  <c r="R381"/>
  <c r="C382"/>
  <c r="B382" s="1"/>
  <c r="D382"/>
  <c r="E382"/>
  <c r="F382"/>
  <c r="G382"/>
  <c r="H382"/>
  <c r="I382"/>
  <c r="J382"/>
  <c r="K382"/>
  <c r="L382"/>
  <c r="M382"/>
  <c r="N382"/>
  <c r="O382"/>
  <c r="P382"/>
  <c r="Q382"/>
  <c r="R382"/>
  <c r="C383"/>
  <c r="B383" s="1"/>
  <c r="D383"/>
  <c r="E383"/>
  <c r="F383"/>
  <c r="G383"/>
  <c r="H383"/>
  <c r="I383"/>
  <c r="J383"/>
  <c r="K383"/>
  <c r="L383"/>
  <c r="M383"/>
  <c r="N383"/>
  <c r="O383"/>
  <c r="P383"/>
  <c r="Q383"/>
  <c r="R383"/>
  <c r="C384"/>
  <c r="B384" s="1"/>
  <c r="D384"/>
  <c r="E384"/>
  <c r="F384"/>
  <c r="G384"/>
  <c r="H384"/>
  <c r="I384"/>
  <c r="J384"/>
  <c r="K384"/>
  <c r="L384"/>
  <c r="M384"/>
  <c r="N384"/>
  <c r="O384"/>
  <c r="P384"/>
  <c r="Q384"/>
  <c r="R384"/>
  <c r="C385"/>
  <c r="B385" s="1"/>
  <c r="D385"/>
  <c r="E385"/>
  <c r="F385"/>
  <c r="G385"/>
  <c r="H385"/>
  <c r="I385"/>
  <c r="J385"/>
  <c r="K385"/>
  <c r="L385"/>
  <c r="M385"/>
  <c r="N385"/>
  <c r="O385"/>
  <c r="P385"/>
  <c r="Q385"/>
  <c r="R385"/>
  <c r="C386"/>
  <c r="B386" s="1"/>
  <c r="B387" s="1"/>
  <c r="D386"/>
  <c r="E386"/>
  <c r="F386"/>
  <c r="G386"/>
  <c r="H386"/>
  <c r="I386"/>
  <c r="J386"/>
  <c r="K386"/>
  <c r="L386"/>
  <c r="M386"/>
  <c r="N386"/>
  <c r="O386"/>
  <c r="P386"/>
  <c r="Q386"/>
  <c r="R386"/>
  <c r="D368"/>
  <c r="D367" s="1"/>
  <c r="E368"/>
  <c r="E367" s="1"/>
  <c r="F368"/>
  <c r="F367" s="1"/>
  <c r="G368"/>
  <c r="G367" s="1"/>
  <c r="H368"/>
  <c r="H367" s="1"/>
  <c r="I368"/>
  <c r="I367" s="1"/>
  <c r="J368"/>
  <c r="J367" s="1"/>
  <c r="K368"/>
  <c r="K367" s="1"/>
  <c r="L368"/>
  <c r="L367" s="1"/>
  <c r="M368"/>
  <c r="M367" s="1"/>
  <c r="N368"/>
  <c r="N367" s="1"/>
  <c r="O368"/>
  <c r="O367" s="1"/>
  <c r="P368"/>
  <c r="P367" s="1"/>
  <c r="Q368"/>
  <c r="Q367" s="1"/>
  <c r="R368"/>
  <c r="R367" s="1"/>
  <c r="C368"/>
  <c r="B368" s="1"/>
  <c r="B367" s="1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68"/>
  <c r="A367" s="1"/>
  <c r="D366"/>
  <c r="E366"/>
  <c r="F366"/>
  <c r="G366"/>
  <c r="H366"/>
  <c r="I366"/>
  <c r="J366"/>
  <c r="K366"/>
  <c r="L366"/>
  <c r="M366"/>
  <c r="N366"/>
  <c r="O366"/>
  <c r="P366"/>
  <c r="Q366"/>
  <c r="R366"/>
  <c r="C366"/>
  <c r="B366" s="1"/>
  <c r="C270"/>
  <c r="B270" s="1"/>
  <c r="D270"/>
  <c r="E270"/>
  <c r="F270"/>
  <c r="G270"/>
  <c r="H270"/>
  <c r="I270"/>
  <c r="J270"/>
  <c r="K270"/>
  <c r="L270"/>
  <c r="M270"/>
  <c r="N270"/>
  <c r="O270"/>
  <c r="P270"/>
  <c r="Q270"/>
  <c r="R270"/>
  <c r="C271"/>
  <c r="B271" s="1"/>
  <c r="D271"/>
  <c r="E271"/>
  <c r="F271"/>
  <c r="G271"/>
  <c r="H271"/>
  <c r="I271"/>
  <c r="J271"/>
  <c r="K271"/>
  <c r="L271"/>
  <c r="M271"/>
  <c r="N271"/>
  <c r="O271"/>
  <c r="P271"/>
  <c r="Q271"/>
  <c r="R271"/>
  <c r="C272"/>
  <c r="B272" s="1"/>
  <c r="D272"/>
  <c r="E272"/>
  <c r="F272"/>
  <c r="G272"/>
  <c r="H272"/>
  <c r="I272"/>
  <c r="J272"/>
  <c r="K272"/>
  <c r="L272"/>
  <c r="M272"/>
  <c r="N272"/>
  <c r="O272"/>
  <c r="P272"/>
  <c r="Q272"/>
  <c r="R272"/>
  <c r="C273"/>
  <c r="B273" s="1"/>
  <c r="D273"/>
  <c r="E273"/>
  <c r="F273"/>
  <c r="G273"/>
  <c r="H273"/>
  <c r="I273"/>
  <c r="J273"/>
  <c r="K273"/>
  <c r="L273"/>
  <c r="M273"/>
  <c r="N273"/>
  <c r="O273"/>
  <c r="P273"/>
  <c r="Q273"/>
  <c r="R273"/>
  <c r="C274"/>
  <c r="B274" s="1"/>
  <c r="D274"/>
  <c r="E274"/>
  <c r="F274"/>
  <c r="G274"/>
  <c r="H274"/>
  <c r="I274"/>
  <c r="J274"/>
  <c r="K274"/>
  <c r="L274"/>
  <c r="M274"/>
  <c r="N274"/>
  <c r="O274"/>
  <c r="P274"/>
  <c r="Q274"/>
  <c r="R274"/>
  <c r="C275"/>
  <c r="B275" s="1"/>
  <c r="D275"/>
  <c r="E275"/>
  <c r="F275"/>
  <c r="G275"/>
  <c r="H275"/>
  <c r="I275"/>
  <c r="J275"/>
  <c r="K275"/>
  <c r="L275"/>
  <c r="M275"/>
  <c r="N275"/>
  <c r="O275"/>
  <c r="P275"/>
  <c r="Q275"/>
  <c r="R275"/>
  <c r="C276"/>
  <c r="B276" s="1"/>
  <c r="D276"/>
  <c r="E276"/>
  <c r="F276"/>
  <c r="G276"/>
  <c r="H276"/>
  <c r="I276"/>
  <c r="J276"/>
  <c r="K276"/>
  <c r="L276"/>
  <c r="M276"/>
  <c r="N276"/>
  <c r="O276"/>
  <c r="P276"/>
  <c r="Q276"/>
  <c r="R276"/>
  <c r="C277"/>
  <c r="B277" s="1"/>
  <c r="D277"/>
  <c r="E277"/>
  <c r="F277"/>
  <c r="G277"/>
  <c r="H277"/>
  <c r="I277"/>
  <c r="J277"/>
  <c r="K277"/>
  <c r="L277"/>
  <c r="M277"/>
  <c r="N277"/>
  <c r="O277"/>
  <c r="P277"/>
  <c r="Q277"/>
  <c r="R277"/>
  <c r="C278"/>
  <c r="B278" s="1"/>
  <c r="D278"/>
  <c r="E278"/>
  <c r="F278"/>
  <c r="G278"/>
  <c r="H278"/>
  <c r="I278"/>
  <c r="J278"/>
  <c r="K278"/>
  <c r="L278"/>
  <c r="M278"/>
  <c r="N278"/>
  <c r="O278"/>
  <c r="P278"/>
  <c r="Q278"/>
  <c r="R278"/>
  <c r="C279"/>
  <c r="B279" s="1"/>
  <c r="D279"/>
  <c r="E279"/>
  <c r="F279"/>
  <c r="G279"/>
  <c r="H279"/>
  <c r="I279"/>
  <c r="J279"/>
  <c r="K279"/>
  <c r="L279"/>
  <c r="M279"/>
  <c r="N279"/>
  <c r="O279"/>
  <c r="P279"/>
  <c r="Q279"/>
  <c r="R279"/>
  <c r="C280"/>
  <c r="B280" s="1"/>
  <c r="D280"/>
  <c r="E280"/>
  <c r="F280"/>
  <c r="G280"/>
  <c r="H280"/>
  <c r="I280"/>
  <c r="J280"/>
  <c r="K280"/>
  <c r="L280"/>
  <c r="M280"/>
  <c r="N280"/>
  <c r="O280"/>
  <c r="P280"/>
  <c r="Q280"/>
  <c r="R280"/>
  <c r="C281"/>
  <c r="B281" s="1"/>
  <c r="D281"/>
  <c r="E281"/>
  <c r="F281"/>
  <c r="G281"/>
  <c r="H281"/>
  <c r="I281"/>
  <c r="J281"/>
  <c r="K281"/>
  <c r="L281"/>
  <c r="M281"/>
  <c r="N281"/>
  <c r="O281"/>
  <c r="P281"/>
  <c r="Q281"/>
  <c r="R281"/>
  <c r="C282"/>
  <c r="B282" s="1"/>
  <c r="D282"/>
  <c r="E282"/>
  <c r="F282"/>
  <c r="G282"/>
  <c r="H282"/>
  <c r="I282"/>
  <c r="J282"/>
  <c r="K282"/>
  <c r="L282"/>
  <c r="M282"/>
  <c r="N282"/>
  <c r="O282"/>
  <c r="P282"/>
  <c r="Q282"/>
  <c r="R282"/>
  <c r="C283"/>
  <c r="B283" s="1"/>
  <c r="D283"/>
  <c r="E283"/>
  <c r="F283"/>
  <c r="G283"/>
  <c r="H283"/>
  <c r="I283"/>
  <c r="J283"/>
  <c r="K283"/>
  <c r="L283"/>
  <c r="M283"/>
  <c r="N283"/>
  <c r="O283"/>
  <c r="P283"/>
  <c r="Q283"/>
  <c r="R283"/>
  <c r="C284"/>
  <c r="B284" s="1"/>
  <c r="D284"/>
  <c r="E284"/>
  <c r="F284"/>
  <c r="G284"/>
  <c r="H284"/>
  <c r="I284"/>
  <c r="J284"/>
  <c r="K284"/>
  <c r="L284"/>
  <c r="M284"/>
  <c r="N284"/>
  <c r="O284"/>
  <c r="P284"/>
  <c r="Q284"/>
  <c r="R284"/>
  <c r="C285"/>
  <c r="B285" s="1"/>
  <c r="D285"/>
  <c r="E285"/>
  <c r="F285"/>
  <c r="G285"/>
  <c r="H285"/>
  <c r="I285"/>
  <c r="J285"/>
  <c r="K285"/>
  <c r="L285"/>
  <c r="M285"/>
  <c r="N285"/>
  <c r="O285"/>
  <c r="P285"/>
  <c r="Q285"/>
  <c r="R285"/>
  <c r="C286"/>
  <c r="B286" s="1"/>
  <c r="D286"/>
  <c r="E286"/>
  <c r="F286"/>
  <c r="G286"/>
  <c r="H286"/>
  <c r="I286"/>
  <c r="J286"/>
  <c r="K286"/>
  <c r="L286"/>
  <c r="M286"/>
  <c r="N286"/>
  <c r="O286"/>
  <c r="P286"/>
  <c r="Q286"/>
  <c r="R286"/>
  <c r="C287"/>
  <c r="B287" s="1"/>
  <c r="B288" s="1"/>
  <c r="D287"/>
  <c r="E287"/>
  <c r="F287"/>
  <c r="G287"/>
  <c r="H287"/>
  <c r="I287"/>
  <c r="J287"/>
  <c r="K287"/>
  <c r="L287"/>
  <c r="M287"/>
  <c r="N287"/>
  <c r="O287"/>
  <c r="P287"/>
  <c r="Q287"/>
  <c r="R287"/>
  <c r="D269"/>
  <c r="D268" s="1"/>
  <c r="E269"/>
  <c r="E268" s="1"/>
  <c r="F269"/>
  <c r="F268" s="1"/>
  <c r="G269"/>
  <c r="G268" s="1"/>
  <c r="H269"/>
  <c r="H268" s="1"/>
  <c r="I269"/>
  <c r="I268" s="1"/>
  <c r="J269"/>
  <c r="J268" s="1"/>
  <c r="K269"/>
  <c r="K268" s="1"/>
  <c r="L269"/>
  <c r="L268" s="1"/>
  <c r="M269"/>
  <c r="M268" s="1"/>
  <c r="N269"/>
  <c r="N268" s="1"/>
  <c r="O269"/>
  <c r="O268" s="1"/>
  <c r="P269"/>
  <c r="P268" s="1"/>
  <c r="Q269"/>
  <c r="Q268" s="1"/>
  <c r="R269"/>
  <c r="R268" s="1"/>
  <c r="C269"/>
  <c r="B269" s="1"/>
  <c r="B268" s="1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69"/>
  <c r="A268" s="1"/>
  <c r="P5" i="20" s="1"/>
  <c r="D267" i="18"/>
  <c r="E267"/>
  <c r="F267"/>
  <c r="G267"/>
  <c r="H267"/>
  <c r="I267"/>
  <c r="J267"/>
  <c r="K267"/>
  <c r="L267"/>
  <c r="M267"/>
  <c r="N267"/>
  <c r="O267"/>
  <c r="P267"/>
  <c r="Q267"/>
  <c r="R267"/>
  <c r="C267"/>
  <c r="B267" s="1"/>
  <c r="C608" l="1"/>
  <c r="C589"/>
  <c r="C552"/>
  <c r="C527"/>
  <c r="C514"/>
  <c r="C495"/>
  <c r="B467"/>
  <c r="B466" s="1"/>
  <c r="C430"/>
  <c r="C416"/>
  <c r="C397"/>
  <c r="C367"/>
  <c r="C268"/>
  <c r="C243"/>
  <c r="B243" s="1"/>
  <c r="D243"/>
  <c r="E243"/>
  <c r="F243"/>
  <c r="G243"/>
  <c r="H243"/>
  <c r="I243" s="1"/>
  <c r="C244"/>
  <c r="B244" s="1"/>
  <c r="D244"/>
  <c r="E244"/>
  <c r="F244"/>
  <c r="G244"/>
  <c r="H244"/>
  <c r="I244" s="1"/>
  <c r="C245"/>
  <c r="B245" s="1"/>
  <c r="D245"/>
  <c r="E245"/>
  <c r="F245"/>
  <c r="G245"/>
  <c r="H245"/>
  <c r="I245" s="1"/>
  <c r="C246"/>
  <c r="B246" s="1"/>
  <c r="D246"/>
  <c r="E246"/>
  <c r="F246"/>
  <c r="G246"/>
  <c r="H246"/>
  <c r="I246" s="1"/>
  <c r="C247"/>
  <c r="B247" s="1"/>
  <c r="D247"/>
  <c r="E247"/>
  <c r="F247"/>
  <c r="G247"/>
  <c r="H247"/>
  <c r="I247" s="1"/>
  <c r="C248"/>
  <c r="B248" s="1"/>
  <c r="D248"/>
  <c r="E248"/>
  <c r="F248"/>
  <c r="G248"/>
  <c r="H248"/>
  <c r="I248" s="1"/>
  <c r="C249"/>
  <c r="B249" s="1"/>
  <c r="D249"/>
  <c r="E249"/>
  <c r="F249"/>
  <c r="G249"/>
  <c r="H249"/>
  <c r="I249" s="1"/>
  <c r="C250"/>
  <c r="B250" s="1"/>
  <c r="D250"/>
  <c r="E250"/>
  <c r="F250"/>
  <c r="G250"/>
  <c r="H250"/>
  <c r="I250" s="1"/>
  <c r="C251"/>
  <c r="B251" s="1"/>
  <c r="D251"/>
  <c r="E251"/>
  <c r="F251"/>
  <c r="G251"/>
  <c r="H251"/>
  <c r="I251" s="1"/>
  <c r="C252"/>
  <c r="B252" s="1"/>
  <c r="D252"/>
  <c r="E252"/>
  <c r="F252"/>
  <c r="G252"/>
  <c r="H252"/>
  <c r="I252" s="1"/>
  <c r="C253"/>
  <c r="B253" s="1"/>
  <c r="D253"/>
  <c r="E253"/>
  <c r="F253"/>
  <c r="G253"/>
  <c r="H253"/>
  <c r="I253" s="1"/>
  <c r="C254"/>
  <c r="B254" s="1"/>
  <c r="D254"/>
  <c r="E254"/>
  <c r="F254"/>
  <c r="G254"/>
  <c r="H254"/>
  <c r="I254" s="1"/>
  <c r="C255"/>
  <c r="B255" s="1"/>
  <c r="D255"/>
  <c r="E255"/>
  <c r="F255"/>
  <c r="G255"/>
  <c r="H255"/>
  <c r="I255" s="1"/>
  <c r="C256"/>
  <c r="B256" s="1"/>
  <c r="D256"/>
  <c r="E256"/>
  <c r="F256"/>
  <c r="G256"/>
  <c r="H256"/>
  <c r="I256" s="1"/>
  <c r="C257"/>
  <c r="B257" s="1"/>
  <c r="D257"/>
  <c r="E257"/>
  <c r="F257"/>
  <c r="G257"/>
  <c r="H257"/>
  <c r="I257" s="1"/>
  <c r="C258"/>
  <c r="B258" s="1"/>
  <c r="D258"/>
  <c r="E258"/>
  <c r="F258"/>
  <c r="G258"/>
  <c r="H258"/>
  <c r="I258" s="1"/>
  <c r="C259"/>
  <c r="B259" s="1"/>
  <c r="D259"/>
  <c r="E259"/>
  <c r="F259"/>
  <c r="G259"/>
  <c r="H259"/>
  <c r="I259" s="1"/>
  <c r="C260"/>
  <c r="B260" s="1"/>
  <c r="D260"/>
  <c r="E260"/>
  <c r="F260"/>
  <c r="G260"/>
  <c r="H260"/>
  <c r="I260" s="1"/>
  <c r="C261"/>
  <c r="B261" s="1"/>
  <c r="D261"/>
  <c r="E261"/>
  <c r="F261"/>
  <c r="G261"/>
  <c r="H261"/>
  <c r="I261" s="1"/>
  <c r="B262"/>
  <c r="B263" s="1"/>
  <c r="D262"/>
  <c r="D263" s="1"/>
  <c r="E262"/>
  <c r="E263" s="1"/>
  <c r="F262"/>
  <c r="F263" s="1"/>
  <c r="G262"/>
  <c r="G263" s="1"/>
  <c r="H262"/>
  <c r="H263" s="1"/>
  <c r="D242"/>
  <c r="D241" s="1"/>
  <c r="E242"/>
  <c r="E241" s="1"/>
  <c r="F242"/>
  <c r="F241" s="1"/>
  <c r="G242"/>
  <c r="G241" s="1"/>
  <c r="H242"/>
  <c r="H241" s="1"/>
  <c r="C242"/>
  <c r="B242" s="1"/>
  <c r="B241" s="1"/>
  <c r="A243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/>
  <c r="D240"/>
  <c r="E240"/>
  <c r="F240"/>
  <c r="G240"/>
  <c r="H240"/>
  <c r="I240" s="1"/>
  <c r="C240"/>
  <c r="B240" s="1"/>
  <c r="A240"/>
  <c r="B239"/>
  <c r="B238"/>
  <c r="C216"/>
  <c r="B216" s="1"/>
  <c r="D216"/>
  <c r="E216"/>
  <c r="F216"/>
  <c r="G216"/>
  <c r="H216"/>
  <c r="C217"/>
  <c r="B217" s="1"/>
  <c r="D217"/>
  <c r="E217"/>
  <c r="F217"/>
  <c r="G217"/>
  <c r="H217"/>
  <c r="C218"/>
  <c r="B218" s="1"/>
  <c r="D218"/>
  <c r="E218"/>
  <c r="F218"/>
  <c r="G218"/>
  <c r="H218"/>
  <c r="C219"/>
  <c r="B219" s="1"/>
  <c r="D219"/>
  <c r="E219"/>
  <c r="F219"/>
  <c r="G219"/>
  <c r="H219"/>
  <c r="C220"/>
  <c r="B220" s="1"/>
  <c r="D220"/>
  <c r="E220"/>
  <c r="F220"/>
  <c r="G220"/>
  <c r="H220"/>
  <c r="C221"/>
  <c r="B221" s="1"/>
  <c r="D221"/>
  <c r="E221"/>
  <c r="F221"/>
  <c r="G221"/>
  <c r="H221"/>
  <c r="C222"/>
  <c r="B222" s="1"/>
  <c r="D222"/>
  <c r="E222"/>
  <c r="F222"/>
  <c r="G222"/>
  <c r="H222"/>
  <c r="C223"/>
  <c r="B223" s="1"/>
  <c r="D223"/>
  <c r="E223"/>
  <c r="F223"/>
  <c r="G223"/>
  <c r="H223"/>
  <c r="C224"/>
  <c r="B224" s="1"/>
  <c r="D224"/>
  <c r="E224"/>
  <c r="F224"/>
  <c r="G224"/>
  <c r="H224"/>
  <c r="C225"/>
  <c r="B225" s="1"/>
  <c r="D225"/>
  <c r="E225"/>
  <c r="F225"/>
  <c r="G225"/>
  <c r="H225"/>
  <c r="C226"/>
  <c r="B226" s="1"/>
  <c r="D226"/>
  <c r="E226"/>
  <c r="F226"/>
  <c r="G226"/>
  <c r="H226"/>
  <c r="C227"/>
  <c r="B227" s="1"/>
  <c r="D227"/>
  <c r="E227"/>
  <c r="F227"/>
  <c r="G227"/>
  <c r="H227"/>
  <c r="C228"/>
  <c r="B228" s="1"/>
  <c r="D228"/>
  <c r="E228"/>
  <c r="F228"/>
  <c r="G228"/>
  <c r="H228"/>
  <c r="C229"/>
  <c r="B229" s="1"/>
  <c r="D229"/>
  <c r="E229"/>
  <c r="F229"/>
  <c r="G229"/>
  <c r="H229"/>
  <c r="C230"/>
  <c r="B230" s="1"/>
  <c r="D230"/>
  <c r="E230"/>
  <c r="F230"/>
  <c r="G230"/>
  <c r="H230"/>
  <c r="C231"/>
  <c r="B231" s="1"/>
  <c r="D231"/>
  <c r="E231"/>
  <c r="F231"/>
  <c r="G231"/>
  <c r="H231"/>
  <c r="C232"/>
  <c r="B232" s="1"/>
  <c r="D232"/>
  <c r="E232"/>
  <c r="F232"/>
  <c r="G232"/>
  <c r="H232"/>
  <c r="C233"/>
  <c r="B233" s="1"/>
  <c r="D233"/>
  <c r="E233"/>
  <c r="F233"/>
  <c r="G233"/>
  <c r="H233"/>
  <c r="C234"/>
  <c r="B234" s="1"/>
  <c r="D234"/>
  <c r="E234"/>
  <c r="F234"/>
  <c r="G234"/>
  <c r="H234"/>
  <c r="B235"/>
  <c r="B236" s="1"/>
  <c r="D235"/>
  <c r="E235"/>
  <c r="F235"/>
  <c r="G235"/>
  <c r="H235"/>
  <c r="D215"/>
  <c r="D214" s="1"/>
  <c r="E215"/>
  <c r="E214" s="1"/>
  <c r="F215"/>
  <c r="F214" s="1"/>
  <c r="G215"/>
  <c r="G214" s="1"/>
  <c r="H215"/>
  <c r="H214" s="1"/>
  <c r="C215"/>
  <c r="C214" s="1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 s="1"/>
  <c r="J27" i="20" s="1"/>
  <c r="A215" i="18"/>
  <c r="A214" s="1"/>
  <c r="J5" i="20" s="1"/>
  <c r="D213" i="18"/>
  <c r="E213"/>
  <c r="F213"/>
  <c r="G213"/>
  <c r="H213"/>
  <c r="C213"/>
  <c r="B213" s="1"/>
  <c r="C199"/>
  <c r="B199" s="1"/>
  <c r="D199"/>
  <c r="E199"/>
  <c r="F199"/>
  <c r="G199"/>
  <c r="H199"/>
  <c r="I199"/>
  <c r="J199"/>
  <c r="K199"/>
  <c r="C200"/>
  <c r="B200" s="1"/>
  <c r="D200"/>
  <c r="E200"/>
  <c r="F200"/>
  <c r="G200"/>
  <c r="H200"/>
  <c r="I200"/>
  <c r="J200"/>
  <c r="K200"/>
  <c r="C201"/>
  <c r="B201" s="1"/>
  <c r="D201"/>
  <c r="E201"/>
  <c r="F201"/>
  <c r="G201"/>
  <c r="H201"/>
  <c r="I201"/>
  <c r="J201"/>
  <c r="K201"/>
  <c r="C202"/>
  <c r="B202" s="1"/>
  <c r="D202"/>
  <c r="E202"/>
  <c r="F202"/>
  <c r="G202"/>
  <c r="H202"/>
  <c r="I202"/>
  <c r="J202"/>
  <c r="K202"/>
  <c r="C203"/>
  <c r="B203" s="1"/>
  <c r="D203"/>
  <c r="E203"/>
  <c r="F203"/>
  <c r="G203"/>
  <c r="H203"/>
  <c r="I203"/>
  <c r="J203"/>
  <c r="K203"/>
  <c r="C204"/>
  <c r="B204" s="1"/>
  <c r="D204"/>
  <c r="E204"/>
  <c r="F204"/>
  <c r="G204"/>
  <c r="H204"/>
  <c r="I204"/>
  <c r="J204"/>
  <c r="K204"/>
  <c r="C205"/>
  <c r="B205" s="1"/>
  <c r="D205"/>
  <c r="E205"/>
  <c r="F205"/>
  <c r="G205"/>
  <c r="H205"/>
  <c r="I205"/>
  <c r="J205"/>
  <c r="K205"/>
  <c r="C206"/>
  <c r="B206" s="1"/>
  <c r="D206"/>
  <c r="E206"/>
  <c r="F206"/>
  <c r="G206"/>
  <c r="H206"/>
  <c r="I206"/>
  <c r="J206"/>
  <c r="K206"/>
  <c r="C207"/>
  <c r="B207" s="1"/>
  <c r="D207"/>
  <c r="E207"/>
  <c r="F207"/>
  <c r="G207"/>
  <c r="H207"/>
  <c r="I207"/>
  <c r="J207"/>
  <c r="K207"/>
  <c r="C208"/>
  <c r="B208" s="1"/>
  <c r="B209" s="1"/>
  <c r="D208"/>
  <c r="E208"/>
  <c r="F208"/>
  <c r="G208"/>
  <c r="H208"/>
  <c r="I208"/>
  <c r="J208"/>
  <c r="K208"/>
  <c r="D198"/>
  <c r="D197" s="1"/>
  <c r="E198"/>
  <c r="E197" s="1"/>
  <c r="F198"/>
  <c r="F197" s="1"/>
  <c r="G198"/>
  <c r="G197" s="1"/>
  <c r="H198"/>
  <c r="H197" s="1"/>
  <c r="I198"/>
  <c r="I197" s="1"/>
  <c r="J198"/>
  <c r="J197" s="1"/>
  <c r="K198"/>
  <c r="K197" s="1"/>
  <c r="C198"/>
  <c r="C197" s="1"/>
  <c r="A199"/>
  <c r="A200"/>
  <c r="A201"/>
  <c r="A202"/>
  <c r="A203"/>
  <c r="A204"/>
  <c r="A205"/>
  <c r="A206"/>
  <c r="A207"/>
  <c r="A208"/>
  <c r="A198"/>
  <c r="A197" s="1"/>
  <c r="D196"/>
  <c r="E196"/>
  <c r="F196"/>
  <c r="G196"/>
  <c r="H196"/>
  <c r="I196"/>
  <c r="J196"/>
  <c r="K196"/>
  <c r="C196"/>
  <c r="B196" s="1"/>
  <c r="C180"/>
  <c r="B180" s="1"/>
  <c r="D180"/>
  <c r="E180"/>
  <c r="F180"/>
  <c r="G180"/>
  <c r="H180"/>
  <c r="I180"/>
  <c r="J180"/>
  <c r="K180"/>
  <c r="L180"/>
  <c r="M180"/>
  <c r="C181"/>
  <c r="B181" s="1"/>
  <c r="D181"/>
  <c r="E181"/>
  <c r="F181"/>
  <c r="G181"/>
  <c r="H181"/>
  <c r="I181"/>
  <c r="J181"/>
  <c r="K181"/>
  <c r="L181"/>
  <c r="M181"/>
  <c r="C182"/>
  <c r="B182" s="1"/>
  <c r="D182"/>
  <c r="E182"/>
  <c r="F182"/>
  <c r="G182"/>
  <c r="H182"/>
  <c r="I182"/>
  <c r="J182"/>
  <c r="K182"/>
  <c r="L182"/>
  <c r="M182"/>
  <c r="C183"/>
  <c r="B183" s="1"/>
  <c r="D183"/>
  <c r="E183"/>
  <c r="F183"/>
  <c r="G183"/>
  <c r="H183"/>
  <c r="I183"/>
  <c r="J183"/>
  <c r="K183"/>
  <c r="L183"/>
  <c r="M183"/>
  <c r="C184"/>
  <c r="B184" s="1"/>
  <c r="D184"/>
  <c r="E184"/>
  <c r="F184"/>
  <c r="G184"/>
  <c r="H184"/>
  <c r="I184"/>
  <c r="J184"/>
  <c r="K184"/>
  <c r="L184"/>
  <c r="M184"/>
  <c r="C185"/>
  <c r="B185" s="1"/>
  <c r="D185"/>
  <c r="E185"/>
  <c r="F185"/>
  <c r="G185"/>
  <c r="H185"/>
  <c r="I185"/>
  <c r="J185"/>
  <c r="K185"/>
  <c r="L185"/>
  <c r="M185"/>
  <c r="C186"/>
  <c r="B186" s="1"/>
  <c r="D186"/>
  <c r="E186"/>
  <c r="F186"/>
  <c r="G186"/>
  <c r="H186"/>
  <c r="I186"/>
  <c r="J186"/>
  <c r="K186"/>
  <c r="L186"/>
  <c r="M186"/>
  <c r="C187"/>
  <c r="B187" s="1"/>
  <c r="D187"/>
  <c r="E187"/>
  <c r="F187"/>
  <c r="G187"/>
  <c r="H187"/>
  <c r="I187"/>
  <c r="J187"/>
  <c r="K187"/>
  <c r="L187"/>
  <c r="M187"/>
  <c r="C188"/>
  <c r="B188" s="1"/>
  <c r="D188"/>
  <c r="E188"/>
  <c r="F188"/>
  <c r="G188"/>
  <c r="H188"/>
  <c r="I188"/>
  <c r="J188"/>
  <c r="K188"/>
  <c r="L188"/>
  <c r="M188"/>
  <c r="C189"/>
  <c r="B189" s="1"/>
  <c r="D189"/>
  <c r="E189"/>
  <c r="F189"/>
  <c r="G189"/>
  <c r="H189"/>
  <c r="I189"/>
  <c r="J189"/>
  <c r="K189"/>
  <c r="L189"/>
  <c r="M189"/>
  <c r="C190"/>
  <c r="B190" s="1"/>
  <c r="D190"/>
  <c r="E190"/>
  <c r="F190"/>
  <c r="G190"/>
  <c r="H190"/>
  <c r="I190"/>
  <c r="J190"/>
  <c r="K190"/>
  <c r="L190"/>
  <c r="M190"/>
  <c r="C191"/>
  <c r="B191" s="1"/>
  <c r="B192" s="1"/>
  <c r="D191"/>
  <c r="E191"/>
  <c r="F191"/>
  <c r="G191"/>
  <c r="H191"/>
  <c r="I191"/>
  <c r="J191"/>
  <c r="K191"/>
  <c r="L191"/>
  <c r="M191"/>
  <c r="D179"/>
  <c r="D178" s="1"/>
  <c r="E179"/>
  <c r="E178" s="1"/>
  <c r="F179"/>
  <c r="F178" s="1"/>
  <c r="G179"/>
  <c r="G178" s="1"/>
  <c r="H179"/>
  <c r="H178" s="1"/>
  <c r="I179"/>
  <c r="I178" s="1"/>
  <c r="J179"/>
  <c r="J178" s="1"/>
  <c r="K179"/>
  <c r="K178" s="1"/>
  <c r="L179"/>
  <c r="L178" s="1"/>
  <c r="M179"/>
  <c r="M178" s="1"/>
  <c r="C179"/>
  <c r="B179" s="1"/>
  <c r="B178" s="1"/>
  <c r="A180"/>
  <c r="A181"/>
  <c r="A182"/>
  <c r="A183"/>
  <c r="A184"/>
  <c r="A185"/>
  <c r="A186"/>
  <c r="A187"/>
  <c r="A188"/>
  <c r="A189"/>
  <c r="A190"/>
  <c r="A191"/>
  <c r="A179"/>
  <c r="A178" s="1"/>
  <c r="D177"/>
  <c r="E177"/>
  <c r="F177"/>
  <c r="G177"/>
  <c r="H177"/>
  <c r="I177"/>
  <c r="J177"/>
  <c r="K177"/>
  <c r="L177"/>
  <c r="M177"/>
  <c r="C177"/>
  <c r="B177" s="1"/>
  <c r="C161"/>
  <c r="B161" s="1"/>
  <c r="D161"/>
  <c r="E161"/>
  <c r="F161"/>
  <c r="G161"/>
  <c r="H161"/>
  <c r="I161"/>
  <c r="J161"/>
  <c r="K161"/>
  <c r="L161"/>
  <c r="M161"/>
  <c r="C162"/>
  <c r="B162" s="1"/>
  <c r="D162"/>
  <c r="E162"/>
  <c r="F162"/>
  <c r="G162"/>
  <c r="H162"/>
  <c r="I162"/>
  <c r="J162"/>
  <c r="K162"/>
  <c r="L162"/>
  <c r="M162"/>
  <c r="C163"/>
  <c r="B163" s="1"/>
  <c r="D163"/>
  <c r="E163"/>
  <c r="F163"/>
  <c r="G163"/>
  <c r="H163"/>
  <c r="I163"/>
  <c r="J163"/>
  <c r="K163"/>
  <c r="L163"/>
  <c r="M163"/>
  <c r="C164"/>
  <c r="B164" s="1"/>
  <c r="D164"/>
  <c r="E164"/>
  <c r="F164"/>
  <c r="G164"/>
  <c r="H164"/>
  <c r="I164"/>
  <c r="J164"/>
  <c r="K164"/>
  <c r="L164"/>
  <c r="M164"/>
  <c r="C165"/>
  <c r="B165" s="1"/>
  <c r="D165"/>
  <c r="E165"/>
  <c r="F165"/>
  <c r="G165"/>
  <c r="H165"/>
  <c r="I165"/>
  <c r="J165"/>
  <c r="K165"/>
  <c r="L165"/>
  <c r="M165"/>
  <c r="C166"/>
  <c r="B166" s="1"/>
  <c r="D166"/>
  <c r="E166"/>
  <c r="F166"/>
  <c r="G166"/>
  <c r="H166"/>
  <c r="I166"/>
  <c r="J166"/>
  <c r="K166"/>
  <c r="L166"/>
  <c r="M166"/>
  <c r="C167"/>
  <c r="B167" s="1"/>
  <c r="D167"/>
  <c r="E167"/>
  <c r="F167"/>
  <c r="G167"/>
  <c r="H167"/>
  <c r="I167"/>
  <c r="J167"/>
  <c r="K167"/>
  <c r="L167"/>
  <c r="M167"/>
  <c r="C168"/>
  <c r="B168" s="1"/>
  <c r="D168"/>
  <c r="E168"/>
  <c r="F168"/>
  <c r="G168"/>
  <c r="H168"/>
  <c r="I168"/>
  <c r="J168"/>
  <c r="K168"/>
  <c r="L168"/>
  <c r="M168"/>
  <c r="C169"/>
  <c r="B169" s="1"/>
  <c r="D169"/>
  <c r="E169"/>
  <c r="F169"/>
  <c r="G169"/>
  <c r="H169"/>
  <c r="I169"/>
  <c r="J169"/>
  <c r="K169"/>
  <c r="L169"/>
  <c r="M169"/>
  <c r="C170"/>
  <c r="B170" s="1"/>
  <c r="D170"/>
  <c r="E170"/>
  <c r="F170"/>
  <c r="G170"/>
  <c r="H170"/>
  <c r="I170"/>
  <c r="J170"/>
  <c r="K170"/>
  <c r="L170"/>
  <c r="M170"/>
  <c r="C171"/>
  <c r="B171" s="1"/>
  <c r="D171"/>
  <c r="E171"/>
  <c r="F171"/>
  <c r="G171"/>
  <c r="H171"/>
  <c r="I171"/>
  <c r="J171"/>
  <c r="K171"/>
  <c r="L171"/>
  <c r="M171"/>
  <c r="C172"/>
  <c r="B172" s="1"/>
  <c r="B173" s="1"/>
  <c r="D172"/>
  <c r="E172"/>
  <c r="F172"/>
  <c r="G172"/>
  <c r="H172"/>
  <c r="I172"/>
  <c r="J172"/>
  <c r="K172"/>
  <c r="L172"/>
  <c r="M172"/>
  <c r="D160"/>
  <c r="D159" s="1"/>
  <c r="E160"/>
  <c r="E159" s="1"/>
  <c r="F160"/>
  <c r="F159" s="1"/>
  <c r="G160"/>
  <c r="G159" s="1"/>
  <c r="H160"/>
  <c r="H159" s="1"/>
  <c r="I160"/>
  <c r="I159" s="1"/>
  <c r="J160"/>
  <c r="J159" s="1"/>
  <c r="K160"/>
  <c r="K159" s="1"/>
  <c r="L160"/>
  <c r="L159" s="1"/>
  <c r="M160"/>
  <c r="M159" s="1"/>
  <c r="C160"/>
  <c r="B160" s="1"/>
  <c r="B159" s="1"/>
  <c r="A161"/>
  <c r="A162"/>
  <c r="A163"/>
  <c r="A164"/>
  <c r="A165"/>
  <c r="A166"/>
  <c r="A167"/>
  <c r="A168"/>
  <c r="A169"/>
  <c r="A170"/>
  <c r="A171"/>
  <c r="A172"/>
  <c r="A160"/>
  <c r="A159" s="1"/>
  <c r="D158"/>
  <c r="E158"/>
  <c r="F158"/>
  <c r="G158"/>
  <c r="H158"/>
  <c r="I158"/>
  <c r="J158"/>
  <c r="K158"/>
  <c r="L158"/>
  <c r="M158"/>
  <c r="C158"/>
  <c r="B158" s="1"/>
  <c r="C143"/>
  <c r="B143" s="1"/>
  <c r="D143"/>
  <c r="E143"/>
  <c r="F143"/>
  <c r="G143"/>
  <c r="C144"/>
  <c r="B144" s="1"/>
  <c r="D144"/>
  <c r="E144"/>
  <c r="F144"/>
  <c r="G144"/>
  <c r="C145"/>
  <c r="B145" s="1"/>
  <c r="D145"/>
  <c r="E145"/>
  <c r="F145"/>
  <c r="G145"/>
  <c r="C146"/>
  <c r="B146" s="1"/>
  <c r="D146"/>
  <c r="E146"/>
  <c r="F146"/>
  <c r="G146"/>
  <c r="C147"/>
  <c r="B147" s="1"/>
  <c r="D147"/>
  <c r="E147"/>
  <c r="F147"/>
  <c r="G147"/>
  <c r="C148"/>
  <c r="B148" s="1"/>
  <c r="D148"/>
  <c r="E148"/>
  <c r="F148"/>
  <c r="G148"/>
  <c r="C149"/>
  <c r="B149" s="1"/>
  <c r="D149"/>
  <c r="E149"/>
  <c r="F149"/>
  <c r="G149"/>
  <c r="C150"/>
  <c r="B150" s="1"/>
  <c r="D150"/>
  <c r="E150"/>
  <c r="F150"/>
  <c r="G150"/>
  <c r="C151"/>
  <c r="B151" s="1"/>
  <c r="D151"/>
  <c r="E151"/>
  <c r="F151"/>
  <c r="G151"/>
  <c r="C152"/>
  <c r="B152" s="1"/>
  <c r="D152"/>
  <c r="E152"/>
  <c r="F152"/>
  <c r="G152"/>
  <c r="C153"/>
  <c r="B153" s="1"/>
  <c r="B154" s="1"/>
  <c r="D153"/>
  <c r="E153"/>
  <c r="F153"/>
  <c r="G153"/>
  <c r="D142"/>
  <c r="D141" s="1"/>
  <c r="E142"/>
  <c r="E141" s="1"/>
  <c r="F142"/>
  <c r="F141" s="1"/>
  <c r="G142"/>
  <c r="G141" s="1"/>
  <c r="C142"/>
  <c r="C141" s="1"/>
  <c r="D140"/>
  <c r="E140"/>
  <c r="F140"/>
  <c r="G140"/>
  <c r="C140"/>
  <c r="B140" s="1"/>
  <c r="A143"/>
  <c r="A144"/>
  <c r="A145"/>
  <c r="A146"/>
  <c r="A147"/>
  <c r="A148"/>
  <c r="A149"/>
  <c r="A150"/>
  <c r="A151"/>
  <c r="A152"/>
  <c r="A153"/>
  <c r="A142"/>
  <c r="A141" s="1"/>
  <c r="C124"/>
  <c r="B124" s="1"/>
  <c r="D124"/>
  <c r="E124"/>
  <c r="F124"/>
  <c r="G124"/>
  <c r="H124"/>
  <c r="I124"/>
  <c r="J124"/>
  <c r="K124"/>
  <c r="L124"/>
  <c r="M124"/>
  <c r="C125"/>
  <c r="B125" s="1"/>
  <c r="D125"/>
  <c r="E125"/>
  <c r="F125"/>
  <c r="G125"/>
  <c r="H125"/>
  <c r="I125"/>
  <c r="J125"/>
  <c r="K125"/>
  <c r="L125"/>
  <c r="M125"/>
  <c r="C126"/>
  <c r="B126" s="1"/>
  <c r="D126"/>
  <c r="E126"/>
  <c r="F126"/>
  <c r="G126"/>
  <c r="H126"/>
  <c r="I126"/>
  <c r="J126"/>
  <c r="K126"/>
  <c r="L126"/>
  <c r="M126"/>
  <c r="C127"/>
  <c r="B127" s="1"/>
  <c r="D127"/>
  <c r="E127"/>
  <c r="F127"/>
  <c r="G127"/>
  <c r="H127"/>
  <c r="I127"/>
  <c r="J127"/>
  <c r="K127"/>
  <c r="L127"/>
  <c r="M127"/>
  <c r="C128"/>
  <c r="B128" s="1"/>
  <c r="D128"/>
  <c r="E128"/>
  <c r="F128"/>
  <c r="G128"/>
  <c r="H128"/>
  <c r="I128"/>
  <c r="J128"/>
  <c r="K128"/>
  <c r="L128"/>
  <c r="M128"/>
  <c r="C129"/>
  <c r="B129" s="1"/>
  <c r="D129"/>
  <c r="E129"/>
  <c r="F129"/>
  <c r="G129"/>
  <c r="H129"/>
  <c r="I129"/>
  <c r="J129"/>
  <c r="K129"/>
  <c r="L129"/>
  <c r="M129"/>
  <c r="C130"/>
  <c r="B130" s="1"/>
  <c r="D130"/>
  <c r="E130"/>
  <c r="F130"/>
  <c r="G130"/>
  <c r="H130"/>
  <c r="I130"/>
  <c r="J130"/>
  <c r="K130"/>
  <c r="L130"/>
  <c r="M130"/>
  <c r="C131"/>
  <c r="B131" s="1"/>
  <c r="D131"/>
  <c r="E131"/>
  <c r="F131"/>
  <c r="G131"/>
  <c r="H131"/>
  <c r="I131"/>
  <c r="J131"/>
  <c r="K131"/>
  <c r="L131"/>
  <c r="M131"/>
  <c r="C132"/>
  <c r="B132" s="1"/>
  <c r="D132"/>
  <c r="E132"/>
  <c r="F132"/>
  <c r="G132"/>
  <c r="H132"/>
  <c r="I132"/>
  <c r="J132"/>
  <c r="K132"/>
  <c r="L132"/>
  <c r="M132"/>
  <c r="C133"/>
  <c r="B133" s="1"/>
  <c r="D133"/>
  <c r="E133"/>
  <c r="F133"/>
  <c r="G133"/>
  <c r="H133"/>
  <c r="I133"/>
  <c r="J133"/>
  <c r="K133"/>
  <c r="L133"/>
  <c r="M133"/>
  <c r="C134"/>
  <c r="B134" s="1"/>
  <c r="D134"/>
  <c r="E134"/>
  <c r="F134"/>
  <c r="G134"/>
  <c r="H134"/>
  <c r="I134"/>
  <c r="J134"/>
  <c r="K134"/>
  <c r="L134"/>
  <c r="M134"/>
  <c r="C135"/>
  <c r="B135" s="1"/>
  <c r="B136" s="1"/>
  <c r="D135"/>
  <c r="E135"/>
  <c r="F135"/>
  <c r="G135"/>
  <c r="H135"/>
  <c r="I135"/>
  <c r="J135"/>
  <c r="K135"/>
  <c r="L135"/>
  <c r="M135"/>
  <c r="D123"/>
  <c r="D122" s="1"/>
  <c r="E123"/>
  <c r="E122" s="1"/>
  <c r="F123"/>
  <c r="F122" s="1"/>
  <c r="G123"/>
  <c r="G122" s="1"/>
  <c r="H123"/>
  <c r="H122" s="1"/>
  <c r="I123"/>
  <c r="I122" s="1"/>
  <c r="J123"/>
  <c r="J122" s="1"/>
  <c r="K123"/>
  <c r="K122" s="1"/>
  <c r="L123"/>
  <c r="L122" s="1"/>
  <c r="M123"/>
  <c r="M122" s="1"/>
  <c r="C123"/>
  <c r="B123" s="1"/>
  <c r="B122" s="1"/>
  <c r="A124"/>
  <c r="A125"/>
  <c r="A126"/>
  <c r="A127"/>
  <c r="A128"/>
  <c r="A129"/>
  <c r="A130"/>
  <c r="A131"/>
  <c r="A132"/>
  <c r="A133"/>
  <c r="A134"/>
  <c r="A135"/>
  <c r="A123"/>
  <c r="A122" s="1"/>
  <c r="D121"/>
  <c r="E121"/>
  <c r="F121"/>
  <c r="G121"/>
  <c r="H121"/>
  <c r="I121"/>
  <c r="J121"/>
  <c r="K121"/>
  <c r="L121"/>
  <c r="M121"/>
  <c r="C121"/>
  <c r="B121" s="1"/>
  <c r="C110"/>
  <c r="B110" s="1"/>
  <c r="D110"/>
  <c r="E110"/>
  <c r="F110"/>
  <c r="G110"/>
  <c r="H110"/>
  <c r="I110"/>
  <c r="J110"/>
  <c r="C111"/>
  <c r="B111" s="1"/>
  <c r="D111"/>
  <c r="E111"/>
  <c r="F111"/>
  <c r="G111"/>
  <c r="H111"/>
  <c r="I111"/>
  <c r="J111"/>
  <c r="C112"/>
  <c r="B112" s="1"/>
  <c r="D112"/>
  <c r="E112"/>
  <c r="F112"/>
  <c r="G112"/>
  <c r="H112"/>
  <c r="I112"/>
  <c r="J112"/>
  <c r="C113"/>
  <c r="B113" s="1"/>
  <c r="D113"/>
  <c r="E113"/>
  <c r="F113"/>
  <c r="G113"/>
  <c r="H113"/>
  <c r="I113"/>
  <c r="J113"/>
  <c r="C114"/>
  <c r="B114" s="1"/>
  <c r="D114"/>
  <c r="E114"/>
  <c r="F114"/>
  <c r="G114"/>
  <c r="H114"/>
  <c r="I114"/>
  <c r="J114"/>
  <c r="C115"/>
  <c r="B115" s="1"/>
  <c r="D115"/>
  <c r="E115"/>
  <c r="F115"/>
  <c r="G115"/>
  <c r="H115"/>
  <c r="I115"/>
  <c r="J115"/>
  <c r="C116"/>
  <c r="B116" s="1"/>
  <c r="B117" s="1"/>
  <c r="D116"/>
  <c r="E116"/>
  <c r="F116"/>
  <c r="G116"/>
  <c r="H116"/>
  <c r="I116"/>
  <c r="J116"/>
  <c r="D109"/>
  <c r="D108" s="1"/>
  <c r="E109"/>
  <c r="E108" s="1"/>
  <c r="F109"/>
  <c r="F108" s="1"/>
  <c r="G109"/>
  <c r="G108" s="1"/>
  <c r="H109"/>
  <c r="H108" s="1"/>
  <c r="I109"/>
  <c r="I108" s="1"/>
  <c r="J109"/>
  <c r="J108" s="1"/>
  <c r="C109"/>
  <c r="C108" s="1"/>
  <c r="A110"/>
  <c r="A111"/>
  <c r="A112"/>
  <c r="A113"/>
  <c r="A114"/>
  <c r="A115"/>
  <c r="A116"/>
  <c r="A109"/>
  <c r="A108" s="1"/>
  <c r="D107"/>
  <c r="E107"/>
  <c r="F107"/>
  <c r="G107"/>
  <c r="H107"/>
  <c r="I107"/>
  <c r="J107"/>
  <c r="C107"/>
  <c r="B107" s="1"/>
  <c r="C91"/>
  <c r="B91" s="1"/>
  <c r="D91"/>
  <c r="E91"/>
  <c r="F91"/>
  <c r="G91"/>
  <c r="H91"/>
  <c r="I91"/>
  <c r="J91"/>
  <c r="K91"/>
  <c r="L91"/>
  <c r="M91"/>
  <c r="C92"/>
  <c r="B92" s="1"/>
  <c r="D92"/>
  <c r="E92"/>
  <c r="F92"/>
  <c r="G92"/>
  <c r="H92"/>
  <c r="I92"/>
  <c r="J92"/>
  <c r="K92"/>
  <c r="L92"/>
  <c r="M92"/>
  <c r="C93"/>
  <c r="B93" s="1"/>
  <c r="D93"/>
  <c r="E93"/>
  <c r="F93"/>
  <c r="G93"/>
  <c r="H93"/>
  <c r="I93"/>
  <c r="J93"/>
  <c r="K93"/>
  <c r="L93"/>
  <c r="M93"/>
  <c r="C94"/>
  <c r="B94" s="1"/>
  <c r="D94"/>
  <c r="E94"/>
  <c r="F94"/>
  <c r="G94"/>
  <c r="H94"/>
  <c r="I94"/>
  <c r="J94"/>
  <c r="K94"/>
  <c r="L94"/>
  <c r="M94"/>
  <c r="C95"/>
  <c r="B95" s="1"/>
  <c r="D95"/>
  <c r="E95"/>
  <c r="F95"/>
  <c r="G95"/>
  <c r="H95"/>
  <c r="I95"/>
  <c r="J95"/>
  <c r="K95"/>
  <c r="L95"/>
  <c r="M95"/>
  <c r="C96"/>
  <c r="B96" s="1"/>
  <c r="D96"/>
  <c r="E96"/>
  <c r="F96"/>
  <c r="G96"/>
  <c r="H96"/>
  <c r="I96"/>
  <c r="J96"/>
  <c r="K96"/>
  <c r="L96"/>
  <c r="M96"/>
  <c r="C97"/>
  <c r="B97" s="1"/>
  <c r="D97"/>
  <c r="E97"/>
  <c r="F97"/>
  <c r="G97"/>
  <c r="H97"/>
  <c r="I97"/>
  <c r="J97"/>
  <c r="K97"/>
  <c r="L97"/>
  <c r="M97"/>
  <c r="C98"/>
  <c r="B98" s="1"/>
  <c r="D98"/>
  <c r="E98"/>
  <c r="F98"/>
  <c r="G98"/>
  <c r="H98"/>
  <c r="I98"/>
  <c r="J98"/>
  <c r="K98"/>
  <c r="L98"/>
  <c r="M98"/>
  <c r="C99"/>
  <c r="B99" s="1"/>
  <c r="D99"/>
  <c r="E99"/>
  <c r="F99"/>
  <c r="G99"/>
  <c r="H99"/>
  <c r="I99"/>
  <c r="J99"/>
  <c r="K99"/>
  <c r="L99"/>
  <c r="M99"/>
  <c r="C100"/>
  <c r="B100" s="1"/>
  <c r="D100"/>
  <c r="E100"/>
  <c r="F100"/>
  <c r="G100"/>
  <c r="H100"/>
  <c r="I100"/>
  <c r="J100"/>
  <c r="K100"/>
  <c r="L100"/>
  <c r="M100"/>
  <c r="C101"/>
  <c r="B101" s="1"/>
  <c r="D101"/>
  <c r="E101"/>
  <c r="F101"/>
  <c r="G101"/>
  <c r="H101"/>
  <c r="I101"/>
  <c r="J101"/>
  <c r="K101"/>
  <c r="L101"/>
  <c r="M101"/>
  <c r="C102"/>
  <c r="B102" s="1"/>
  <c r="B103" s="1"/>
  <c r="D102"/>
  <c r="E102"/>
  <c r="F102"/>
  <c r="G102"/>
  <c r="H102"/>
  <c r="I102"/>
  <c r="J102"/>
  <c r="K102"/>
  <c r="L102"/>
  <c r="M102"/>
  <c r="D90"/>
  <c r="D89" s="1"/>
  <c r="E90"/>
  <c r="E89" s="1"/>
  <c r="F90"/>
  <c r="F89" s="1"/>
  <c r="G90"/>
  <c r="G89" s="1"/>
  <c r="H90"/>
  <c r="H89" s="1"/>
  <c r="I90"/>
  <c r="I89" s="1"/>
  <c r="J90"/>
  <c r="J89" s="1"/>
  <c r="K90"/>
  <c r="K89" s="1"/>
  <c r="L90"/>
  <c r="L89" s="1"/>
  <c r="M90"/>
  <c r="M89" s="1"/>
  <c r="C90"/>
  <c r="B90" s="1"/>
  <c r="B89" s="1"/>
  <c r="A91"/>
  <c r="A92"/>
  <c r="A93"/>
  <c r="A94"/>
  <c r="A95"/>
  <c r="A96"/>
  <c r="A97"/>
  <c r="A98"/>
  <c r="A99"/>
  <c r="A100"/>
  <c r="A101"/>
  <c r="A102"/>
  <c r="A90"/>
  <c r="A89" s="1"/>
  <c r="D88"/>
  <c r="E88"/>
  <c r="F88"/>
  <c r="G88"/>
  <c r="H88"/>
  <c r="I88"/>
  <c r="J88"/>
  <c r="K88"/>
  <c r="L88"/>
  <c r="M88"/>
  <c r="C88"/>
  <c r="B88" s="1"/>
  <c r="C74"/>
  <c r="B74" s="1"/>
  <c r="D74"/>
  <c r="E74"/>
  <c r="F74"/>
  <c r="G74"/>
  <c r="H74"/>
  <c r="I74"/>
  <c r="J74"/>
  <c r="K74"/>
  <c r="C75"/>
  <c r="B75" s="1"/>
  <c r="D75"/>
  <c r="E75"/>
  <c r="F75"/>
  <c r="G75"/>
  <c r="H75"/>
  <c r="I75"/>
  <c r="J75"/>
  <c r="K75"/>
  <c r="C76"/>
  <c r="B76" s="1"/>
  <c r="D76"/>
  <c r="E76"/>
  <c r="F76"/>
  <c r="G76"/>
  <c r="H76"/>
  <c r="I76"/>
  <c r="J76"/>
  <c r="K76"/>
  <c r="C77"/>
  <c r="B77" s="1"/>
  <c r="D77"/>
  <c r="E77"/>
  <c r="F77"/>
  <c r="G77"/>
  <c r="H77"/>
  <c r="I77"/>
  <c r="J77"/>
  <c r="K77"/>
  <c r="C78"/>
  <c r="B78" s="1"/>
  <c r="D78"/>
  <c r="E78"/>
  <c r="F78"/>
  <c r="G78"/>
  <c r="H78"/>
  <c r="I78"/>
  <c r="J78"/>
  <c r="K78"/>
  <c r="C79"/>
  <c r="B79" s="1"/>
  <c r="D79"/>
  <c r="E79"/>
  <c r="F79"/>
  <c r="G79"/>
  <c r="H79"/>
  <c r="I79"/>
  <c r="J79"/>
  <c r="K79"/>
  <c r="C80"/>
  <c r="B80" s="1"/>
  <c r="D80"/>
  <c r="E80"/>
  <c r="F80"/>
  <c r="G80"/>
  <c r="H80"/>
  <c r="I80"/>
  <c r="J80"/>
  <c r="K80"/>
  <c r="C81"/>
  <c r="B81" s="1"/>
  <c r="D81"/>
  <c r="E81"/>
  <c r="F81"/>
  <c r="G81"/>
  <c r="H81"/>
  <c r="I81"/>
  <c r="J81"/>
  <c r="K81"/>
  <c r="C82"/>
  <c r="B82" s="1"/>
  <c r="D82"/>
  <c r="E82"/>
  <c r="F82"/>
  <c r="G82"/>
  <c r="H82"/>
  <c r="I82"/>
  <c r="J82"/>
  <c r="K82"/>
  <c r="C83"/>
  <c r="B83" s="1"/>
  <c r="B84" s="1"/>
  <c r="D83"/>
  <c r="E83"/>
  <c r="F83"/>
  <c r="G83"/>
  <c r="H83"/>
  <c r="I83"/>
  <c r="J83"/>
  <c r="K83"/>
  <c r="D73"/>
  <c r="D72" s="1"/>
  <c r="E73"/>
  <c r="E72" s="1"/>
  <c r="F73"/>
  <c r="F72" s="1"/>
  <c r="G73"/>
  <c r="G72" s="1"/>
  <c r="H73"/>
  <c r="H72" s="1"/>
  <c r="I73"/>
  <c r="I72" s="1"/>
  <c r="J73"/>
  <c r="J72" s="1"/>
  <c r="K73"/>
  <c r="K72" s="1"/>
  <c r="C73"/>
  <c r="C72" s="1"/>
  <c r="A74"/>
  <c r="A75"/>
  <c r="A76"/>
  <c r="A77"/>
  <c r="A78"/>
  <c r="A79"/>
  <c r="A80"/>
  <c r="A81"/>
  <c r="A82"/>
  <c r="A83"/>
  <c r="A73"/>
  <c r="A72" s="1"/>
  <c r="D71"/>
  <c r="E71"/>
  <c r="F71"/>
  <c r="G71"/>
  <c r="H71"/>
  <c r="I71"/>
  <c r="J71"/>
  <c r="K71"/>
  <c r="C71"/>
  <c r="B71" s="1"/>
  <c r="B58"/>
  <c r="B59"/>
  <c r="B60"/>
  <c r="B61"/>
  <c r="B62"/>
  <c r="B63"/>
  <c r="B64"/>
  <c r="B65"/>
  <c r="B66"/>
  <c r="B67" s="1"/>
  <c r="B57"/>
  <c r="B56" s="1"/>
  <c r="A58"/>
  <c r="A59"/>
  <c r="A60"/>
  <c r="A61"/>
  <c r="A62"/>
  <c r="A63"/>
  <c r="A64"/>
  <c r="A65"/>
  <c r="A66"/>
  <c r="A67" s="1"/>
  <c r="A57"/>
  <c r="A56" s="1"/>
  <c r="C40"/>
  <c r="B40" s="1"/>
  <c r="D40"/>
  <c r="E40"/>
  <c r="F40"/>
  <c r="G40"/>
  <c r="H40"/>
  <c r="I40"/>
  <c r="J40"/>
  <c r="K40"/>
  <c r="L40"/>
  <c r="M40"/>
  <c r="C41"/>
  <c r="B41" s="1"/>
  <c r="D41"/>
  <c r="E41"/>
  <c r="F41"/>
  <c r="G41"/>
  <c r="H41"/>
  <c r="I41"/>
  <c r="J41"/>
  <c r="K41"/>
  <c r="L41"/>
  <c r="M41"/>
  <c r="C42"/>
  <c r="B42" s="1"/>
  <c r="D42"/>
  <c r="E42"/>
  <c r="F42"/>
  <c r="G42"/>
  <c r="H42"/>
  <c r="I42"/>
  <c r="J42"/>
  <c r="K42"/>
  <c r="L42"/>
  <c r="M42"/>
  <c r="C43"/>
  <c r="B43" s="1"/>
  <c r="D43"/>
  <c r="E43"/>
  <c r="F43"/>
  <c r="G43"/>
  <c r="H43"/>
  <c r="I43"/>
  <c r="J43"/>
  <c r="K43"/>
  <c r="L43"/>
  <c r="M43"/>
  <c r="C44"/>
  <c r="B44" s="1"/>
  <c r="D44"/>
  <c r="E44"/>
  <c r="F44"/>
  <c r="G44"/>
  <c r="H44"/>
  <c r="I44"/>
  <c r="J44"/>
  <c r="K44"/>
  <c r="L44"/>
  <c r="M44"/>
  <c r="C45"/>
  <c r="B45" s="1"/>
  <c r="D45"/>
  <c r="E45"/>
  <c r="F45"/>
  <c r="G45"/>
  <c r="H45"/>
  <c r="I45"/>
  <c r="J45"/>
  <c r="K45"/>
  <c r="L45"/>
  <c r="M45"/>
  <c r="C46"/>
  <c r="B46" s="1"/>
  <c r="D46"/>
  <c r="E46"/>
  <c r="F46"/>
  <c r="G46"/>
  <c r="H46"/>
  <c r="I46"/>
  <c r="J46"/>
  <c r="K46"/>
  <c r="L46"/>
  <c r="M46"/>
  <c r="C47"/>
  <c r="B47" s="1"/>
  <c r="D47"/>
  <c r="E47"/>
  <c r="F47"/>
  <c r="G47"/>
  <c r="H47"/>
  <c r="I47"/>
  <c r="J47"/>
  <c r="K47"/>
  <c r="L47"/>
  <c r="M47"/>
  <c r="C48"/>
  <c r="B48" s="1"/>
  <c r="D48"/>
  <c r="E48"/>
  <c r="F48"/>
  <c r="G48"/>
  <c r="H48"/>
  <c r="I48"/>
  <c r="J48"/>
  <c r="K48"/>
  <c r="L48"/>
  <c r="M48"/>
  <c r="C49"/>
  <c r="B49" s="1"/>
  <c r="D49"/>
  <c r="E49"/>
  <c r="F49"/>
  <c r="G49"/>
  <c r="H49"/>
  <c r="I49"/>
  <c r="J49"/>
  <c r="K49"/>
  <c r="L49"/>
  <c r="M49"/>
  <c r="C50"/>
  <c r="B50" s="1"/>
  <c r="D50"/>
  <c r="E50"/>
  <c r="F50"/>
  <c r="G50"/>
  <c r="H50"/>
  <c r="I50"/>
  <c r="J50"/>
  <c r="K50"/>
  <c r="L50"/>
  <c r="M50"/>
  <c r="C51"/>
  <c r="B51" s="1"/>
  <c r="B52" s="1"/>
  <c r="D51"/>
  <c r="E51"/>
  <c r="F51"/>
  <c r="G51"/>
  <c r="H51"/>
  <c r="I51"/>
  <c r="J51"/>
  <c r="K51"/>
  <c r="L51"/>
  <c r="M51"/>
  <c r="D39"/>
  <c r="D38" s="1"/>
  <c r="E39"/>
  <c r="E38" s="1"/>
  <c r="F39"/>
  <c r="F38" s="1"/>
  <c r="G39"/>
  <c r="G38" s="1"/>
  <c r="H39"/>
  <c r="H38" s="1"/>
  <c r="I39"/>
  <c r="I38" s="1"/>
  <c r="J39"/>
  <c r="J38" s="1"/>
  <c r="K39"/>
  <c r="K38" s="1"/>
  <c r="L39"/>
  <c r="L38" s="1"/>
  <c r="M39"/>
  <c r="M38" s="1"/>
  <c r="C39"/>
  <c r="B39" s="1"/>
  <c r="B38" s="1"/>
  <c r="D37"/>
  <c r="E37"/>
  <c r="F37"/>
  <c r="G37"/>
  <c r="H37"/>
  <c r="I37"/>
  <c r="J37"/>
  <c r="K37"/>
  <c r="L37"/>
  <c r="M37"/>
  <c r="C37"/>
  <c r="B37" s="1"/>
  <c r="A40"/>
  <c r="A41"/>
  <c r="A42"/>
  <c r="A43"/>
  <c r="A44"/>
  <c r="A45"/>
  <c r="A46"/>
  <c r="A47"/>
  <c r="A48"/>
  <c r="A49"/>
  <c r="A50"/>
  <c r="A51"/>
  <c r="A39"/>
  <c r="A38" s="1"/>
  <c r="C26"/>
  <c r="B26" s="1"/>
  <c r="D26"/>
  <c r="E26"/>
  <c r="F26"/>
  <c r="G26"/>
  <c r="H26"/>
  <c r="I26"/>
  <c r="J26"/>
  <c r="C27"/>
  <c r="B27" s="1"/>
  <c r="D27"/>
  <c r="E27"/>
  <c r="F27"/>
  <c r="G27"/>
  <c r="H27"/>
  <c r="I27"/>
  <c r="J27"/>
  <c r="C28"/>
  <c r="B28" s="1"/>
  <c r="D28"/>
  <c r="E28"/>
  <c r="F28"/>
  <c r="G28"/>
  <c r="H28"/>
  <c r="I28"/>
  <c r="J28"/>
  <c r="C29"/>
  <c r="B29" s="1"/>
  <c r="D29"/>
  <c r="E29"/>
  <c r="F29"/>
  <c r="G29"/>
  <c r="H29"/>
  <c r="I29"/>
  <c r="J29"/>
  <c r="C30"/>
  <c r="B30" s="1"/>
  <c r="D30"/>
  <c r="E30"/>
  <c r="F30"/>
  <c r="G30"/>
  <c r="H30"/>
  <c r="I30"/>
  <c r="J30"/>
  <c r="C31"/>
  <c r="B31" s="1"/>
  <c r="D31"/>
  <c r="E31"/>
  <c r="F31"/>
  <c r="G31"/>
  <c r="H31"/>
  <c r="I31"/>
  <c r="J31"/>
  <c r="C32"/>
  <c r="B32" s="1"/>
  <c r="B33" s="1"/>
  <c r="D32"/>
  <c r="E32"/>
  <c r="F32"/>
  <c r="G32"/>
  <c r="H32"/>
  <c r="I32"/>
  <c r="J32"/>
  <c r="D25"/>
  <c r="D24" s="1"/>
  <c r="E25"/>
  <c r="E24" s="1"/>
  <c r="F25"/>
  <c r="F24" s="1"/>
  <c r="G25"/>
  <c r="G24" s="1"/>
  <c r="H25"/>
  <c r="H24" s="1"/>
  <c r="I25"/>
  <c r="I24" s="1"/>
  <c r="J25"/>
  <c r="J24" s="1"/>
  <c r="C25"/>
  <c r="B25" s="1"/>
  <c r="B24" s="1"/>
  <c r="A26"/>
  <c r="A27"/>
  <c r="A28"/>
  <c r="A29"/>
  <c r="A30"/>
  <c r="A31"/>
  <c r="A32"/>
  <c r="A25"/>
  <c r="A24" s="1"/>
  <c r="D23"/>
  <c r="E23"/>
  <c r="F23"/>
  <c r="G23"/>
  <c r="H23"/>
  <c r="I23"/>
  <c r="J23"/>
  <c r="C23"/>
  <c r="B23" s="1"/>
  <c r="C7"/>
  <c r="B7" s="1"/>
  <c r="D7"/>
  <c r="E7"/>
  <c r="F7"/>
  <c r="G7"/>
  <c r="H7"/>
  <c r="I7"/>
  <c r="J7"/>
  <c r="K7"/>
  <c r="L7"/>
  <c r="M7"/>
  <c r="C8"/>
  <c r="B8" s="1"/>
  <c r="D8"/>
  <c r="E8"/>
  <c r="F8"/>
  <c r="G8"/>
  <c r="H8"/>
  <c r="I8"/>
  <c r="J8"/>
  <c r="K8"/>
  <c r="L8"/>
  <c r="M8"/>
  <c r="C9"/>
  <c r="B9" s="1"/>
  <c r="D9"/>
  <c r="E9"/>
  <c r="F9"/>
  <c r="G9"/>
  <c r="H9"/>
  <c r="I9"/>
  <c r="J9"/>
  <c r="K9"/>
  <c r="L9"/>
  <c r="M9"/>
  <c r="C10"/>
  <c r="B10" s="1"/>
  <c r="D10"/>
  <c r="E10"/>
  <c r="F10"/>
  <c r="G10"/>
  <c r="H10"/>
  <c r="I10"/>
  <c r="J10"/>
  <c r="K10"/>
  <c r="L10"/>
  <c r="M10"/>
  <c r="C11"/>
  <c r="B11" s="1"/>
  <c r="D11"/>
  <c r="E11"/>
  <c r="F11"/>
  <c r="G11"/>
  <c r="H11"/>
  <c r="I11"/>
  <c r="J11"/>
  <c r="K11"/>
  <c r="L11"/>
  <c r="M11"/>
  <c r="C12"/>
  <c r="B12" s="1"/>
  <c r="D12"/>
  <c r="E12"/>
  <c r="F12"/>
  <c r="G12"/>
  <c r="H12"/>
  <c r="I12"/>
  <c r="J12"/>
  <c r="K12"/>
  <c r="L12"/>
  <c r="M12"/>
  <c r="C13"/>
  <c r="B13" s="1"/>
  <c r="D13"/>
  <c r="E13"/>
  <c r="F13"/>
  <c r="G13"/>
  <c r="H13"/>
  <c r="I13"/>
  <c r="J13"/>
  <c r="K13"/>
  <c r="L13"/>
  <c r="M13"/>
  <c r="C14"/>
  <c r="B14" s="1"/>
  <c r="D14"/>
  <c r="E14"/>
  <c r="F14"/>
  <c r="G14"/>
  <c r="H14"/>
  <c r="I14"/>
  <c r="J14"/>
  <c r="K14"/>
  <c r="L14"/>
  <c r="M14"/>
  <c r="C15"/>
  <c r="B15" s="1"/>
  <c r="D15"/>
  <c r="E15"/>
  <c r="F15"/>
  <c r="G15"/>
  <c r="H15"/>
  <c r="I15"/>
  <c r="J15"/>
  <c r="K15"/>
  <c r="L15"/>
  <c r="M15"/>
  <c r="C16"/>
  <c r="B16" s="1"/>
  <c r="D16"/>
  <c r="E16"/>
  <c r="F16"/>
  <c r="G16"/>
  <c r="H16"/>
  <c r="I16"/>
  <c r="J16"/>
  <c r="K16"/>
  <c r="L16"/>
  <c r="M16"/>
  <c r="C17"/>
  <c r="B17" s="1"/>
  <c r="D17"/>
  <c r="E17"/>
  <c r="F17"/>
  <c r="G17"/>
  <c r="H17"/>
  <c r="I17"/>
  <c r="J17"/>
  <c r="K17"/>
  <c r="L17"/>
  <c r="M17"/>
  <c r="C18"/>
  <c r="B18" s="1"/>
  <c r="B19" s="1"/>
  <c r="D18"/>
  <c r="E18"/>
  <c r="F18"/>
  <c r="G18"/>
  <c r="H18"/>
  <c r="I18"/>
  <c r="J18"/>
  <c r="K18"/>
  <c r="L18"/>
  <c r="M18"/>
  <c r="D6"/>
  <c r="D5" s="1"/>
  <c r="E6"/>
  <c r="E5" s="1"/>
  <c r="F6"/>
  <c r="F5" s="1"/>
  <c r="G6"/>
  <c r="G5" s="1"/>
  <c r="H6"/>
  <c r="H5" s="1"/>
  <c r="I6"/>
  <c r="I5" s="1"/>
  <c r="J6"/>
  <c r="J5" s="1"/>
  <c r="K6"/>
  <c r="K5" s="1"/>
  <c r="L6"/>
  <c r="L5" s="1"/>
  <c r="M6"/>
  <c r="M5" s="1"/>
  <c r="C6"/>
  <c r="B6" s="1"/>
  <c r="B5" s="1"/>
  <c r="A7"/>
  <c r="A8"/>
  <c r="A9"/>
  <c r="A10"/>
  <c r="A11"/>
  <c r="A12"/>
  <c r="A13"/>
  <c r="A14"/>
  <c r="A15"/>
  <c r="A16"/>
  <c r="A17"/>
  <c r="A18"/>
  <c r="A6"/>
  <c r="A5" s="1"/>
  <c r="D4"/>
  <c r="E4"/>
  <c r="F4"/>
  <c r="G4"/>
  <c r="H4"/>
  <c r="I4"/>
  <c r="J4"/>
  <c r="K4"/>
  <c r="L4"/>
  <c r="M4"/>
  <c r="C4"/>
  <c r="B4" s="1"/>
  <c r="A241" l="1"/>
  <c r="M5" i="20" s="1"/>
  <c r="M6"/>
  <c r="A263" i="18"/>
  <c r="M27" i="20" s="1"/>
  <c r="M26"/>
  <c r="I242" i="18"/>
  <c r="I241" s="1"/>
  <c r="C241"/>
  <c r="C263"/>
  <c r="I262"/>
  <c r="I263" s="1"/>
  <c r="B215"/>
  <c r="B214" s="1"/>
  <c r="B198"/>
  <c r="B197" s="1"/>
  <c r="C178"/>
  <c r="C159"/>
  <c r="B142"/>
  <c r="B141" s="1"/>
  <c r="C122"/>
  <c r="B109"/>
  <c r="B108" s="1"/>
  <c r="C89"/>
  <c r="B73"/>
  <c r="B72" s="1"/>
  <c r="C38"/>
  <c r="C24"/>
  <c r="C5"/>
  <c r="N4" i="20" l="1"/>
  <c r="K4"/>
  <c r="H4"/>
  <c r="E4"/>
  <c r="B4"/>
  <c r="B622" i="18"/>
  <c r="A622"/>
  <c r="B621"/>
  <c r="E13" i="21"/>
  <c r="E12"/>
  <c r="N7" i="20" l="1"/>
  <c r="N11"/>
  <c r="N15"/>
  <c r="N19"/>
  <c r="N23"/>
  <c r="N27"/>
  <c r="N10"/>
  <c r="N22"/>
  <c r="N8"/>
  <c r="N12"/>
  <c r="N16"/>
  <c r="N20"/>
  <c r="N24"/>
  <c r="N5"/>
  <c r="N14"/>
  <c r="N26"/>
  <c r="N9"/>
  <c r="N13"/>
  <c r="N17"/>
  <c r="N21"/>
  <c r="N25"/>
  <c r="N6"/>
  <c r="N18"/>
  <c r="H13" i="21"/>
  <c r="K12" s="1"/>
  <c r="A266" i="1"/>
  <c r="A1" i="28" s="1"/>
  <c r="A241" i="1"/>
  <c r="A216"/>
  <c r="A191"/>
  <c r="A166"/>
  <c r="A139"/>
  <c r="A112"/>
  <c r="A87"/>
  <c r="A62"/>
  <c r="A32"/>
  <c r="A5"/>
  <c r="C271" l="1"/>
  <c r="C272"/>
  <c r="C273"/>
  <c r="C274"/>
  <c r="C275"/>
  <c r="C276"/>
  <c r="C277"/>
  <c r="D270"/>
  <c r="D268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/>
  <c r="D3" i="28" s="1"/>
  <c r="A272" i="1"/>
  <c r="A6" i="28" s="1"/>
  <c r="I272" i="1"/>
  <c r="H6" i="28" s="1"/>
  <c r="J270" i="1"/>
  <c r="J273"/>
  <c r="I7" i="28" s="1"/>
  <c r="C268" i="1"/>
  <c r="E27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/>
  <c r="H3" i="28" s="1"/>
  <c r="A276" i="1"/>
  <c r="A10" i="28" s="1"/>
  <c r="J268" i="1"/>
  <c r="I3" i="28" s="1"/>
  <c r="J276" i="1"/>
  <c r="I10" i="28" s="1"/>
  <c r="C246" i="1"/>
  <c r="B246" s="1"/>
  <c r="G246"/>
  <c r="K246"/>
  <c r="O246"/>
  <c r="C247"/>
  <c r="B247" s="1"/>
  <c r="G247"/>
  <c r="K247"/>
  <c r="O247"/>
  <c r="C248"/>
  <c r="B248" s="1"/>
  <c r="G248"/>
  <c r="K248"/>
  <c r="O248"/>
  <c r="C249"/>
  <c r="B249" s="1"/>
  <c r="G249"/>
  <c r="K249"/>
  <c r="O249"/>
  <c r="C250"/>
  <c r="B250" s="1"/>
  <c r="G250"/>
  <c r="K250"/>
  <c r="O250"/>
  <c r="C251"/>
  <c r="B251" s="1"/>
  <c r="G251"/>
  <c r="K251"/>
  <c r="O251"/>
  <c r="C252"/>
  <c r="B252" s="1"/>
  <c r="G252"/>
  <c r="K252"/>
  <c r="O252"/>
  <c r="C253"/>
  <c r="B253" s="1"/>
  <c r="G253"/>
  <c r="K253"/>
  <c r="O253"/>
  <c r="C254"/>
  <c r="B254" s="1"/>
  <c r="G254"/>
  <c r="K254"/>
  <c r="O254"/>
  <c r="C255"/>
  <c r="B255" s="1"/>
  <c r="G255"/>
  <c r="K255"/>
  <c r="O255"/>
  <c r="C256"/>
  <c r="B256" s="1"/>
  <c r="G256"/>
  <c r="K256"/>
  <c r="O256"/>
  <c r="C257"/>
  <c r="B257" s="1"/>
  <c r="G257"/>
  <c r="K257"/>
  <c r="O257"/>
  <c r="C258"/>
  <c r="B258" s="1"/>
  <c r="G258"/>
  <c r="K258"/>
  <c r="O258"/>
  <c r="C259"/>
  <c r="B259" s="1"/>
  <c r="G259"/>
  <c r="K259"/>
  <c r="O259"/>
  <c r="C260"/>
  <c r="B260" s="1"/>
  <c r="G260"/>
  <c r="K260"/>
  <c r="O260"/>
  <c r="C261"/>
  <c r="B261" s="1"/>
  <c r="G261"/>
  <c r="K261"/>
  <c r="O261"/>
  <c r="C262"/>
  <c r="B262" s="1"/>
  <c r="G262"/>
  <c r="K262"/>
  <c r="O262"/>
  <c r="C263"/>
  <c r="B263" s="1"/>
  <c r="B264" s="1"/>
  <c r="G263"/>
  <c r="K263"/>
  <c r="O263"/>
  <c r="D245"/>
  <c r="D244" s="1"/>
  <c r="H245"/>
  <c r="H244" s="1"/>
  <c r="L245"/>
  <c r="L244" s="1"/>
  <c r="P245"/>
  <c r="P244" s="1"/>
  <c r="A246"/>
  <c r="A250"/>
  <c r="A254"/>
  <c r="A258"/>
  <c r="A262"/>
  <c r="E243"/>
  <c r="I243"/>
  <c r="M243"/>
  <c r="Q243"/>
  <c r="D246"/>
  <c r="I246"/>
  <c r="N246"/>
  <c r="D247"/>
  <c r="I247"/>
  <c r="N247"/>
  <c r="D248"/>
  <c r="I248"/>
  <c r="N248"/>
  <c r="D249"/>
  <c r="I249"/>
  <c r="N249"/>
  <c r="D250"/>
  <c r="I250"/>
  <c r="N250"/>
  <c r="D251"/>
  <c r="I251"/>
  <c r="N251"/>
  <c r="D252"/>
  <c r="I252"/>
  <c r="N252"/>
  <c r="D253"/>
  <c r="I253"/>
  <c r="N253"/>
  <c r="D254"/>
  <c r="I254"/>
  <c r="N254"/>
  <c r="D255"/>
  <c r="I255"/>
  <c r="N255"/>
  <c r="D256"/>
  <c r="I256"/>
  <c r="N256"/>
  <c r="D257"/>
  <c r="I257"/>
  <c r="N257"/>
  <c r="D258"/>
  <c r="I258"/>
  <c r="N258"/>
  <c r="D259"/>
  <c r="I259"/>
  <c r="N259"/>
  <c r="D260"/>
  <c r="I260"/>
  <c r="N260"/>
  <c r="D261"/>
  <c r="I261"/>
  <c r="N261"/>
  <c r="D262"/>
  <c r="I262"/>
  <c r="N262"/>
  <c r="D263"/>
  <c r="I263"/>
  <c r="N263"/>
  <c r="E245"/>
  <c r="E244" s="1"/>
  <c r="E246"/>
  <c r="J246"/>
  <c r="P246"/>
  <c r="E247"/>
  <c r="J247"/>
  <c r="P247"/>
  <c r="E248"/>
  <c r="J248"/>
  <c r="P248"/>
  <c r="E249"/>
  <c r="J249"/>
  <c r="P249"/>
  <c r="E250"/>
  <c r="J250"/>
  <c r="P250"/>
  <c r="E251"/>
  <c r="J251"/>
  <c r="P251"/>
  <c r="E252"/>
  <c r="J252"/>
  <c r="P252"/>
  <c r="E253"/>
  <c r="J253"/>
  <c r="P253"/>
  <c r="E254"/>
  <c r="J254"/>
  <c r="P254"/>
  <c r="E255"/>
  <c r="J255"/>
  <c r="P255"/>
  <c r="E256"/>
  <c r="J256"/>
  <c r="P256"/>
  <c r="E257"/>
  <c r="J257"/>
  <c r="P257"/>
  <c r="E258"/>
  <c r="J258"/>
  <c r="P258"/>
  <c r="E259"/>
  <c r="J259"/>
  <c r="P259"/>
  <c r="E260"/>
  <c r="J260"/>
  <c r="P260"/>
  <c r="E261"/>
  <c r="J261"/>
  <c r="P261"/>
  <c r="E262"/>
  <c r="J262"/>
  <c r="P262"/>
  <c r="E263"/>
  <c r="J263"/>
  <c r="P263"/>
  <c r="F245"/>
  <c r="F244" s="1"/>
  <c r="K245"/>
  <c r="K244" s="1"/>
  <c r="Q245"/>
  <c r="Q244" s="1"/>
  <c r="A248"/>
  <c r="A253"/>
  <c r="A259"/>
  <c r="A245"/>
  <c r="A244" s="1"/>
  <c r="H243"/>
  <c r="N243"/>
  <c r="C243"/>
  <c r="B243" s="1"/>
  <c r="F246"/>
  <c r="L246"/>
  <c r="Q246"/>
  <c r="F247"/>
  <c r="L247"/>
  <c r="Q247"/>
  <c r="F248"/>
  <c r="L248"/>
  <c r="Q248"/>
  <c r="F249"/>
  <c r="L249"/>
  <c r="Q249"/>
  <c r="F250"/>
  <c r="L250"/>
  <c r="Q250"/>
  <c r="H246"/>
  <c r="M247"/>
  <c r="R248"/>
  <c r="H250"/>
  <c r="H251"/>
  <c r="R251"/>
  <c r="M252"/>
  <c r="H253"/>
  <c r="R253"/>
  <c r="M254"/>
  <c r="H255"/>
  <c r="R255"/>
  <c r="M256"/>
  <c r="H257"/>
  <c r="R257"/>
  <c r="M258"/>
  <c r="H259"/>
  <c r="R259"/>
  <c r="M260"/>
  <c r="H261"/>
  <c r="R261"/>
  <c r="M262"/>
  <c r="H263"/>
  <c r="R263"/>
  <c r="M245"/>
  <c r="M244" s="1"/>
  <c r="C245"/>
  <c r="A252"/>
  <c r="A260"/>
  <c r="F243"/>
  <c r="L243"/>
  <c r="G243"/>
  <c r="R246"/>
  <c r="H252"/>
  <c r="M253"/>
  <c r="M255"/>
  <c r="R256"/>
  <c r="H258"/>
  <c r="M259"/>
  <c r="R260"/>
  <c r="H262"/>
  <c r="M263"/>
  <c r="O245"/>
  <c r="O244" s="1"/>
  <c r="A256"/>
  <c r="P243"/>
  <c r="H247"/>
  <c r="R249"/>
  <c r="F251"/>
  <c r="Q251"/>
  <c r="L252"/>
  <c r="Q253"/>
  <c r="L254"/>
  <c r="Q255"/>
  <c r="F257"/>
  <c r="L258"/>
  <c r="F259"/>
  <c r="L260"/>
  <c r="Q261"/>
  <c r="F263"/>
  <c r="J245"/>
  <c r="J244" s="1"/>
  <c r="A251"/>
  <c r="D243"/>
  <c r="R243"/>
  <c r="M246"/>
  <c r="R247"/>
  <c r="H249"/>
  <c r="M250"/>
  <c r="L251"/>
  <c r="F252"/>
  <c r="Q252"/>
  <c r="L253"/>
  <c r="F254"/>
  <c r="Q254"/>
  <c r="L255"/>
  <c r="F256"/>
  <c r="Q256"/>
  <c r="L257"/>
  <c r="F258"/>
  <c r="Q258"/>
  <c r="L259"/>
  <c r="F260"/>
  <c r="Q260"/>
  <c r="L261"/>
  <c r="F262"/>
  <c r="Q262"/>
  <c r="L263"/>
  <c r="G245"/>
  <c r="G244" s="1"/>
  <c r="N245"/>
  <c r="N244" s="1"/>
  <c r="A247"/>
  <c r="A255"/>
  <c r="A261"/>
  <c r="O243"/>
  <c r="H248"/>
  <c r="M249"/>
  <c r="R250"/>
  <c r="M251"/>
  <c r="R252"/>
  <c r="H254"/>
  <c r="R254"/>
  <c r="H256"/>
  <c r="M257"/>
  <c r="R258"/>
  <c r="H260"/>
  <c r="M261"/>
  <c r="R262"/>
  <c r="I245"/>
  <c r="I244" s="1"/>
  <c r="A249"/>
  <c r="A263"/>
  <c r="J243"/>
  <c r="M248"/>
  <c r="F253"/>
  <c r="F255"/>
  <c r="L256"/>
  <c r="Q257"/>
  <c r="Q259"/>
  <c r="F261"/>
  <c r="L262"/>
  <c r="Q263"/>
  <c r="R245"/>
  <c r="R244" s="1"/>
  <c r="A257"/>
  <c r="K243"/>
  <c r="C221"/>
  <c r="G221"/>
  <c r="K221"/>
  <c r="O221"/>
  <c r="C222"/>
  <c r="G222"/>
  <c r="K222"/>
  <c r="O222"/>
  <c r="C223"/>
  <c r="G223"/>
  <c r="K223"/>
  <c r="O223"/>
  <c r="C224"/>
  <c r="G224"/>
  <c r="K224"/>
  <c r="O224"/>
  <c r="C225"/>
  <c r="G225"/>
  <c r="K225"/>
  <c r="O225"/>
  <c r="C226"/>
  <c r="G226"/>
  <c r="K226"/>
  <c r="O226"/>
  <c r="C227"/>
  <c r="G227"/>
  <c r="K227"/>
  <c r="O227"/>
  <c r="C228"/>
  <c r="G228"/>
  <c r="K228"/>
  <c r="O228"/>
  <c r="C229"/>
  <c r="G229"/>
  <c r="K229"/>
  <c r="O229"/>
  <c r="C230"/>
  <c r="G230"/>
  <c r="K230"/>
  <c r="O230"/>
  <c r="C231"/>
  <c r="G231"/>
  <c r="K231"/>
  <c r="O231"/>
  <c r="C232"/>
  <c r="G232"/>
  <c r="K232"/>
  <c r="O232"/>
  <c r="C233"/>
  <c r="G233"/>
  <c r="K233"/>
  <c r="O233"/>
  <c r="C234"/>
  <c r="G234"/>
  <c r="K234"/>
  <c r="O234"/>
  <c r="C235"/>
  <c r="G235"/>
  <c r="K235"/>
  <c r="O235"/>
  <c r="C236"/>
  <c r="G236"/>
  <c r="K236"/>
  <c r="O236"/>
  <c r="C237"/>
  <c r="G237"/>
  <c r="K237"/>
  <c r="O237"/>
  <c r="C238"/>
  <c r="G238"/>
  <c r="K238"/>
  <c r="O238"/>
  <c r="D220"/>
  <c r="H220"/>
  <c r="L220"/>
  <c r="P220"/>
  <c r="A221"/>
  <c r="A225"/>
  <c r="A229"/>
  <c r="A233"/>
  <c r="A237"/>
  <c r="E218"/>
  <c r="E22" i="21" s="1"/>
  <c r="I218" i="1"/>
  <c r="I22" i="21" s="1"/>
  <c r="M218" i="1"/>
  <c r="M22" i="21" s="1"/>
  <c r="Q218" i="1"/>
  <c r="Q22" i="21" s="1"/>
  <c r="D221" i="1"/>
  <c r="I221"/>
  <c r="N221"/>
  <c r="D222"/>
  <c r="I222"/>
  <c r="N222"/>
  <c r="D223"/>
  <c r="I223"/>
  <c r="N223"/>
  <c r="D224"/>
  <c r="I224"/>
  <c r="N224"/>
  <c r="D225"/>
  <c r="I225"/>
  <c r="N225"/>
  <c r="D226"/>
  <c r="I226"/>
  <c r="N226"/>
  <c r="D227"/>
  <c r="I227"/>
  <c r="N227"/>
  <c r="D228"/>
  <c r="I228"/>
  <c r="N228"/>
  <c r="D229"/>
  <c r="I229"/>
  <c r="N229"/>
  <c r="D230"/>
  <c r="I230"/>
  <c r="N230"/>
  <c r="D231"/>
  <c r="I231"/>
  <c r="N231"/>
  <c r="D232"/>
  <c r="I232"/>
  <c r="N232"/>
  <c r="D233"/>
  <c r="I233"/>
  <c r="N233"/>
  <c r="D234"/>
  <c r="I234"/>
  <c r="N234"/>
  <c r="D235"/>
  <c r="I235"/>
  <c r="N235"/>
  <c r="D236"/>
  <c r="I236"/>
  <c r="N236"/>
  <c r="D237"/>
  <c r="I237"/>
  <c r="N237"/>
  <c r="D238"/>
  <c r="I238"/>
  <c r="N238"/>
  <c r="E220"/>
  <c r="J220"/>
  <c r="O220"/>
  <c r="A222"/>
  <c r="A227"/>
  <c r="A232"/>
  <c r="A238"/>
  <c r="G218"/>
  <c r="G22" i="21" s="1"/>
  <c r="L218" i="1"/>
  <c r="L22" i="21" s="1"/>
  <c r="R218" i="1"/>
  <c r="R22" i="21" s="1"/>
  <c r="E234" i="1"/>
  <c r="E235"/>
  <c r="P235"/>
  <c r="J236"/>
  <c r="E237"/>
  <c r="E238"/>
  <c r="P238"/>
  <c r="F220"/>
  <c r="Q220"/>
  <c r="A228"/>
  <c r="A234"/>
  <c r="H218"/>
  <c r="H22" i="21" s="1"/>
  <c r="N218" i="1"/>
  <c r="N22" i="21" s="1"/>
  <c r="L221" i="1"/>
  <c r="Q222"/>
  <c r="Q223"/>
  <c r="L224"/>
  <c r="F225"/>
  <c r="F226"/>
  <c r="Q226"/>
  <c r="L227"/>
  <c r="F228"/>
  <c r="Q228"/>
  <c r="L229"/>
  <c r="L230"/>
  <c r="F231"/>
  <c r="Q231"/>
  <c r="L232"/>
  <c r="F233"/>
  <c r="Q233"/>
  <c r="L234"/>
  <c r="F235"/>
  <c r="Q235"/>
  <c r="L236"/>
  <c r="L237"/>
  <c r="F238"/>
  <c r="Q238"/>
  <c r="M220"/>
  <c r="A224"/>
  <c r="A235"/>
  <c r="J218"/>
  <c r="J22" i="21" s="1"/>
  <c r="O218" i="1"/>
  <c r="O22" i="21" s="1"/>
  <c r="E221" i="1"/>
  <c r="J221"/>
  <c r="P221"/>
  <c r="E222"/>
  <c r="J222"/>
  <c r="P222"/>
  <c r="E223"/>
  <c r="J223"/>
  <c r="P223"/>
  <c r="E224"/>
  <c r="J224"/>
  <c r="P224"/>
  <c r="E225"/>
  <c r="J225"/>
  <c r="P225"/>
  <c r="E226"/>
  <c r="J226"/>
  <c r="P226"/>
  <c r="E227"/>
  <c r="J227"/>
  <c r="P227"/>
  <c r="E228"/>
  <c r="J228"/>
  <c r="P228"/>
  <c r="E229"/>
  <c r="J229"/>
  <c r="P229"/>
  <c r="E230"/>
  <c r="J230"/>
  <c r="P230"/>
  <c r="E231"/>
  <c r="J231"/>
  <c r="P231"/>
  <c r="E232"/>
  <c r="J232"/>
  <c r="P232"/>
  <c r="E233"/>
  <c r="J233"/>
  <c r="P233"/>
  <c r="J234"/>
  <c r="P234"/>
  <c r="J235"/>
  <c r="E236"/>
  <c r="P236"/>
  <c r="J237"/>
  <c r="P237"/>
  <c r="J238"/>
  <c r="K220"/>
  <c r="A223"/>
  <c r="A220"/>
  <c r="A219" s="1"/>
  <c r="E26" i="21" s="1"/>
  <c r="C218" i="1"/>
  <c r="Q221"/>
  <c r="F222"/>
  <c r="L222"/>
  <c r="F223"/>
  <c r="L223"/>
  <c r="F224"/>
  <c r="Q224"/>
  <c r="L225"/>
  <c r="Q225"/>
  <c r="L226"/>
  <c r="F227"/>
  <c r="Q227"/>
  <c r="L228"/>
  <c r="F229"/>
  <c r="Q229"/>
  <c r="F230"/>
  <c r="Q230"/>
  <c r="L231"/>
  <c r="F232"/>
  <c r="Q232"/>
  <c r="L233"/>
  <c r="F234"/>
  <c r="Q234"/>
  <c r="L235"/>
  <c r="F236"/>
  <c r="Q236"/>
  <c r="F237"/>
  <c r="Q237"/>
  <c r="L238"/>
  <c r="G220"/>
  <c r="R220"/>
  <c r="A230"/>
  <c r="D218"/>
  <c r="D22" i="21" s="1"/>
  <c r="F221" i="1"/>
  <c r="H221"/>
  <c r="M222"/>
  <c r="R223"/>
  <c r="H225"/>
  <c r="M226"/>
  <c r="R227"/>
  <c r="H229"/>
  <c r="M230"/>
  <c r="R231"/>
  <c r="H233"/>
  <c r="M234"/>
  <c r="R235"/>
  <c r="C220"/>
  <c r="M221"/>
  <c r="R222"/>
  <c r="H224"/>
  <c r="M225"/>
  <c r="R226"/>
  <c r="H228"/>
  <c r="M229"/>
  <c r="R230"/>
  <c r="H232"/>
  <c r="M233"/>
  <c r="R234"/>
  <c r="H236"/>
  <c r="M237"/>
  <c r="R238"/>
  <c r="A226"/>
  <c r="K218"/>
  <c r="K22" i="21" s="1"/>
  <c r="M238" i="1"/>
  <c r="R221"/>
  <c r="H223"/>
  <c r="M224"/>
  <c r="R225"/>
  <c r="H227"/>
  <c r="M228"/>
  <c r="R229"/>
  <c r="H231"/>
  <c r="M232"/>
  <c r="R233"/>
  <c r="H235"/>
  <c r="M236"/>
  <c r="R237"/>
  <c r="I220"/>
  <c r="A231"/>
  <c r="P218"/>
  <c r="P22" i="21" s="1"/>
  <c r="H222" i="1"/>
  <c r="M223"/>
  <c r="R224"/>
  <c r="H226"/>
  <c r="M227"/>
  <c r="R228"/>
  <c r="H230"/>
  <c r="M231"/>
  <c r="R232"/>
  <c r="H234"/>
  <c r="M235"/>
  <c r="R236"/>
  <c r="H238"/>
  <c r="N220"/>
  <c r="A236"/>
  <c r="H237"/>
  <c r="F218"/>
  <c r="F22" i="21" s="1"/>
  <c r="C196" i="1"/>
  <c r="B196" s="1"/>
  <c r="G196"/>
  <c r="K196"/>
  <c r="O196"/>
  <c r="C197"/>
  <c r="B197" s="1"/>
  <c r="G197"/>
  <c r="K197"/>
  <c r="O197"/>
  <c r="C198"/>
  <c r="B198" s="1"/>
  <c r="G198"/>
  <c r="K198"/>
  <c r="O198"/>
  <c r="C199"/>
  <c r="B199" s="1"/>
  <c r="G199"/>
  <c r="K199"/>
  <c r="O199"/>
  <c r="C200"/>
  <c r="B200" s="1"/>
  <c r="G200"/>
  <c r="K200"/>
  <c r="O200"/>
  <c r="C201"/>
  <c r="B201" s="1"/>
  <c r="G201"/>
  <c r="K201"/>
  <c r="O201"/>
  <c r="C202"/>
  <c r="B202" s="1"/>
  <c r="G202"/>
  <c r="K202"/>
  <c r="O202"/>
  <c r="C203"/>
  <c r="B203" s="1"/>
  <c r="G203"/>
  <c r="K203"/>
  <c r="O203"/>
  <c r="C204"/>
  <c r="B204" s="1"/>
  <c r="G204"/>
  <c r="K204"/>
  <c r="O204"/>
  <c r="C205"/>
  <c r="B205" s="1"/>
  <c r="G205"/>
  <c r="K205"/>
  <c r="O205"/>
  <c r="C206"/>
  <c r="B206" s="1"/>
  <c r="G206"/>
  <c r="K206"/>
  <c r="O206"/>
  <c r="C207"/>
  <c r="B207" s="1"/>
  <c r="G207"/>
  <c r="K207"/>
  <c r="O207"/>
  <c r="C208"/>
  <c r="B208" s="1"/>
  <c r="G208"/>
  <c r="K208"/>
  <c r="O208"/>
  <c r="C209"/>
  <c r="B209" s="1"/>
  <c r="G209"/>
  <c r="K209"/>
  <c r="O209"/>
  <c r="C210"/>
  <c r="B210" s="1"/>
  <c r="G210"/>
  <c r="K210"/>
  <c r="O210"/>
  <c r="C211"/>
  <c r="B211" s="1"/>
  <c r="G211"/>
  <c r="K211"/>
  <c r="O211"/>
  <c r="C212"/>
  <c r="B212" s="1"/>
  <c r="G212"/>
  <c r="K212"/>
  <c r="O212"/>
  <c r="C213"/>
  <c r="B213" s="1"/>
  <c r="B214" s="1"/>
  <c r="G213"/>
  <c r="K213"/>
  <c r="O213"/>
  <c r="D195"/>
  <c r="D194" s="1"/>
  <c r="H195"/>
  <c r="H194" s="1"/>
  <c r="L195"/>
  <c r="L194" s="1"/>
  <c r="P195"/>
  <c r="P194" s="1"/>
  <c r="D193"/>
  <c r="D21" i="21" s="1"/>
  <c r="H193" i="1"/>
  <c r="H21" i="21" s="1"/>
  <c r="L193" i="1"/>
  <c r="L21" i="21" s="1"/>
  <c r="P193" i="1"/>
  <c r="P21" i="21" s="1"/>
  <c r="A196" i="1"/>
  <c r="A200"/>
  <c r="A204"/>
  <c r="A208"/>
  <c r="A212"/>
  <c r="D196"/>
  <c r="I196"/>
  <c r="N196"/>
  <c r="D197"/>
  <c r="I197"/>
  <c r="N197"/>
  <c r="D198"/>
  <c r="I198"/>
  <c r="N198"/>
  <c r="D199"/>
  <c r="I199"/>
  <c r="N199"/>
  <c r="D200"/>
  <c r="I200"/>
  <c r="N200"/>
  <c r="D201"/>
  <c r="I201"/>
  <c r="N201"/>
  <c r="D202"/>
  <c r="I202"/>
  <c r="N202"/>
  <c r="D203"/>
  <c r="I203"/>
  <c r="N203"/>
  <c r="D204"/>
  <c r="I204"/>
  <c r="N204"/>
  <c r="D205"/>
  <c r="I205"/>
  <c r="N205"/>
  <c r="D206"/>
  <c r="I206"/>
  <c r="N206"/>
  <c r="D207"/>
  <c r="I207"/>
  <c r="N207"/>
  <c r="D208"/>
  <c r="I208"/>
  <c r="N208"/>
  <c r="D209"/>
  <c r="I209"/>
  <c r="N209"/>
  <c r="D210"/>
  <c r="I210"/>
  <c r="N210"/>
  <c r="D211"/>
  <c r="I211"/>
  <c r="N211"/>
  <c r="D212"/>
  <c r="I212"/>
  <c r="N212"/>
  <c r="D213"/>
  <c r="I213"/>
  <c r="N213"/>
  <c r="E195"/>
  <c r="E194" s="1"/>
  <c r="J195"/>
  <c r="J194" s="1"/>
  <c r="O195"/>
  <c r="O194" s="1"/>
  <c r="E193"/>
  <c r="E21" i="21" s="1"/>
  <c r="J193" i="1"/>
  <c r="J21" i="21" s="1"/>
  <c r="O193" i="1"/>
  <c r="O21" i="21" s="1"/>
  <c r="A197" i="1"/>
  <c r="A202"/>
  <c r="A207"/>
  <c r="A213"/>
  <c r="P213"/>
  <c r="Q195"/>
  <c r="Q194" s="1"/>
  <c r="K193"/>
  <c r="K21" i="21" s="1"/>
  <c r="A198" i="1"/>
  <c r="A209"/>
  <c r="A195"/>
  <c r="A194" s="1"/>
  <c r="D26" i="21" s="1"/>
  <c r="F196" i="1"/>
  <c r="F198"/>
  <c r="Q198"/>
  <c r="F200"/>
  <c r="F201"/>
  <c r="Q201"/>
  <c r="L202"/>
  <c r="F203"/>
  <c r="Q203"/>
  <c r="L204"/>
  <c r="F205"/>
  <c r="Q205"/>
  <c r="Q206"/>
  <c r="Q207"/>
  <c r="L208"/>
  <c r="F209"/>
  <c r="Q209"/>
  <c r="E196"/>
  <c r="J196"/>
  <c r="P196"/>
  <c r="E197"/>
  <c r="J197"/>
  <c r="P197"/>
  <c r="E198"/>
  <c r="J198"/>
  <c r="P198"/>
  <c r="E199"/>
  <c r="J199"/>
  <c r="P199"/>
  <c r="E200"/>
  <c r="J200"/>
  <c r="P200"/>
  <c r="E201"/>
  <c r="J201"/>
  <c r="P201"/>
  <c r="E202"/>
  <c r="J202"/>
  <c r="P202"/>
  <c r="E203"/>
  <c r="J203"/>
  <c r="P203"/>
  <c r="E204"/>
  <c r="J204"/>
  <c r="P204"/>
  <c r="E205"/>
  <c r="J205"/>
  <c r="P205"/>
  <c r="E206"/>
  <c r="J206"/>
  <c r="P206"/>
  <c r="E207"/>
  <c r="J207"/>
  <c r="P207"/>
  <c r="E208"/>
  <c r="J208"/>
  <c r="P208"/>
  <c r="E209"/>
  <c r="J209"/>
  <c r="P209"/>
  <c r="E210"/>
  <c r="J210"/>
  <c r="P210"/>
  <c r="E211"/>
  <c r="J211"/>
  <c r="P211"/>
  <c r="E212"/>
  <c r="J212"/>
  <c r="P212"/>
  <c r="E213"/>
  <c r="J213"/>
  <c r="F195"/>
  <c r="F194" s="1"/>
  <c r="K195"/>
  <c r="K194" s="1"/>
  <c r="F193"/>
  <c r="F21" i="21" s="1"/>
  <c r="Q193" i="1"/>
  <c r="Q21" i="21" s="1"/>
  <c r="A203" i="1"/>
  <c r="L196"/>
  <c r="Q196"/>
  <c r="F197"/>
  <c r="L197"/>
  <c r="Q197"/>
  <c r="L198"/>
  <c r="F199"/>
  <c r="L199"/>
  <c r="Q199"/>
  <c r="L200"/>
  <c r="Q200"/>
  <c r="L201"/>
  <c r="F202"/>
  <c r="Q202"/>
  <c r="L203"/>
  <c r="F204"/>
  <c r="Q204"/>
  <c r="L205"/>
  <c r="F206"/>
  <c r="L206"/>
  <c r="F207"/>
  <c r="L207"/>
  <c r="F208"/>
  <c r="Q208"/>
  <c r="L209"/>
  <c r="H196"/>
  <c r="M197"/>
  <c r="R198"/>
  <c r="H200"/>
  <c r="M201"/>
  <c r="R202"/>
  <c r="H204"/>
  <c r="M205"/>
  <c r="R206"/>
  <c r="H208"/>
  <c r="M209"/>
  <c r="L210"/>
  <c r="F211"/>
  <c r="Q211"/>
  <c r="L212"/>
  <c r="F213"/>
  <c r="Q213"/>
  <c r="M195"/>
  <c r="M194" s="1"/>
  <c r="G193"/>
  <c r="G21" i="21" s="1"/>
  <c r="R193" i="1"/>
  <c r="R21" i="21" s="1"/>
  <c r="A205" i="1"/>
  <c r="M196"/>
  <c r="R197"/>
  <c r="H199"/>
  <c r="M200"/>
  <c r="R201"/>
  <c r="H203"/>
  <c r="M204"/>
  <c r="R205"/>
  <c r="H207"/>
  <c r="M208"/>
  <c r="R209"/>
  <c r="M210"/>
  <c r="H211"/>
  <c r="R211"/>
  <c r="M212"/>
  <c r="H213"/>
  <c r="R213"/>
  <c r="N195"/>
  <c r="N194" s="1"/>
  <c r="C193"/>
  <c r="A206"/>
  <c r="L213"/>
  <c r="G195"/>
  <c r="G194" s="1"/>
  <c r="R195"/>
  <c r="R194" s="1"/>
  <c r="M193"/>
  <c r="M21" i="21" s="1"/>
  <c r="A199" i="1"/>
  <c r="A210"/>
  <c r="H197"/>
  <c r="M198"/>
  <c r="R199"/>
  <c r="H201"/>
  <c r="M202"/>
  <c r="H205"/>
  <c r="M206"/>
  <c r="R207"/>
  <c r="H210"/>
  <c r="M211"/>
  <c r="R212"/>
  <c r="I195"/>
  <c r="I194" s="1"/>
  <c r="N193"/>
  <c r="N21" i="21" s="1"/>
  <c r="A201" i="1"/>
  <c r="I193"/>
  <c r="I21" i="21" s="1"/>
  <c r="R203" i="1"/>
  <c r="H209"/>
  <c r="R210"/>
  <c r="H212"/>
  <c r="M213"/>
  <c r="C195"/>
  <c r="A211"/>
  <c r="R196"/>
  <c r="H198"/>
  <c r="M199"/>
  <c r="R200"/>
  <c r="H202"/>
  <c r="M203"/>
  <c r="R204"/>
  <c r="H206"/>
  <c r="M207"/>
  <c r="R208"/>
  <c r="F210"/>
  <c r="Q210"/>
  <c r="L211"/>
  <c r="F212"/>
  <c r="Q212"/>
  <c r="C171"/>
  <c r="G171"/>
  <c r="K171"/>
  <c r="O171"/>
  <c r="C172"/>
  <c r="G172"/>
  <c r="K172"/>
  <c r="O172"/>
  <c r="C173"/>
  <c r="G173"/>
  <c r="K173"/>
  <c r="O173"/>
  <c r="C174"/>
  <c r="G174"/>
  <c r="K174"/>
  <c r="O174"/>
  <c r="C175"/>
  <c r="G175"/>
  <c r="K175"/>
  <c r="O175"/>
  <c r="C176"/>
  <c r="G176"/>
  <c r="K176"/>
  <c r="O176"/>
  <c r="C177"/>
  <c r="G177"/>
  <c r="K177"/>
  <c r="O177"/>
  <c r="C178"/>
  <c r="G178"/>
  <c r="K178"/>
  <c r="O178"/>
  <c r="C179"/>
  <c r="G179"/>
  <c r="K179"/>
  <c r="O179"/>
  <c r="C180"/>
  <c r="G180"/>
  <c r="K180"/>
  <c r="O180"/>
  <c r="C181"/>
  <c r="G181"/>
  <c r="K181"/>
  <c r="O181"/>
  <c r="C182"/>
  <c r="G182"/>
  <c r="K182"/>
  <c r="O182"/>
  <c r="C183"/>
  <c r="G183"/>
  <c r="K183"/>
  <c r="O183"/>
  <c r="C184"/>
  <c r="G184"/>
  <c r="K184"/>
  <c r="O184"/>
  <c r="C185"/>
  <c r="G185"/>
  <c r="K185"/>
  <c r="O185"/>
  <c r="C186"/>
  <c r="G186"/>
  <c r="K186"/>
  <c r="O186"/>
  <c r="C187"/>
  <c r="G187"/>
  <c r="K187"/>
  <c r="O187"/>
  <c r="C188"/>
  <c r="G188"/>
  <c r="K188"/>
  <c r="O188"/>
  <c r="D170"/>
  <c r="H170"/>
  <c r="L170"/>
  <c r="P170"/>
  <c r="D168"/>
  <c r="H168"/>
  <c r="L168"/>
  <c r="P168"/>
  <c r="A172"/>
  <c r="A176"/>
  <c r="A180"/>
  <c r="A184"/>
  <c r="A188"/>
  <c r="D171"/>
  <c r="H171"/>
  <c r="L171"/>
  <c r="P171"/>
  <c r="D172"/>
  <c r="H172"/>
  <c r="L172"/>
  <c r="P172"/>
  <c r="D173"/>
  <c r="H173"/>
  <c r="L173"/>
  <c r="P173"/>
  <c r="D174"/>
  <c r="H174"/>
  <c r="L174"/>
  <c r="P174"/>
  <c r="D175"/>
  <c r="H175"/>
  <c r="L175"/>
  <c r="P175"/>
  <c r="D176"/>
  <c r="H176"/>
  <c r="L176"/>
  <c r="P176"/>
  <c r="D177"/>
  <c r="H177"/>
  <c r="L177"/>
  <c r="P177"/>
  <c r="D178"/>
  <c r="H178"/>
  <c r="L178"/>
  <c r="P178"/>
  <c r="D179"/>
  <c r="H179"/>
  <c r="L179"/>
  <c r="P179"/>
  <c r="D180"/>
  <c r="H180"/>
  <c r="L180"/>
  <c r="P180"/>
  <c r="D181"/>
  <c r="H181"/>
  <c r="L181"/>
  <c r="P181"/>
  <c r="D182"/>
  <c r="H182"/>
  <c r="L182"/>
  <c r="P182"/>
  <c r="D183"/>
  <c r="H183"/>
  <c r="L183"/>
  <c r="P183"/>
  <c r="D184"/>
  <c r="H184"/>
  <c r="L184"/>
  <c r="P184"/>
  <c r="D185"/>
  <c r="H185"/>
  <c r="L185"/>
  <c r="P185"/>
  <c r="D186"/>
  <c r="H186"/>
  <c r="L186"/>
  <c r="P186"/>
  <c r="D187"/>
  <c r="H187"/>
  <c r="L187"/>
  <c r="P187"/>
  <c r="D188"/>
  <c r="H188"/>
  <c r="L188"/>
  <c r="P188"/>
  <c r="E170"/>
  <c r="I170"/>
  <c r="M170"/>
  <c r="Q170"/>
  <c r="E168"/>
  <c r="I168"/>
  <c r="M168"/>
  <c r="Q168"/>
  <c r="A173"/>
  <c r="A177"/>
  <c r="A181"/>
  <c r="A185"/>
  <c r="A170"/>
  <c r="E171"/>
  <c r="M171"/>
  <c r="E172"/>
  <c r="M172"/>
  <c r="E173"/>
  <c r="M173"/>
  <c r="E174"/>
  <c r="F171"/>
  <c r="N171"/>
  <c r="F172"/>
  <c r="N172"/>
  <c r="F173"/>
  <c r="N173"/>
  <c r="F174"/>
  <c r="N174"/>
  <c r="F175"/>
  <c r="N175"/>
  <c r="F176"/>
  <c r="N176"/>
  <c r="F177"/>
  <c r="N177"/>
  <c r="F178"/>
  <c r="N178"/>
  <c r="F179"/>
  <c r="N179"/>
  <c r="F180"/>
  <c r="N180"/>
  <c r="F181"/>
  <c r="N181"/>
  <c r="F182"/>
  <c r="N182"/>
  <c r="F183"/>
  <c r="N183"/>
  <c r="F184"/>
  <c r="N184"/>
  <c r="F185"/>
  <c r="N185"/>
  <c r="F186"/>
  <c r="N186"/>
  <c r="F187"/>
  <c r="N187"/>
  <c r="F188"/>
  <c r="N188"/>
  <c r="G170"/>
  <c r="O170"/>
  <c r="G168"/>
  <c r="O168"/>
  <c r="A175"/>
  <c r="A183"/>
  <c r="I171"/>
  <c r="I172"/>
  <c r="Q172"/>
  <c r="I173"/>
  <c r="Q173"/>
  <c r="I174"/>
  <c r="Q174"/>
  <c r="I175"/>
  <c r="Q175"/>
  <c r="I176"/>
  <c r="Q176"/>
  <c r="I177"/>
  <c r="Q177"/>
  <c r="I178"/>
  <c r="Q178"/>
  <c r="I179"/>
  <c r="I180"/>
  <c r="Q180"/>
  <c r="I181"/>
  <c r="Q181"/>
  <c r="I182"/>
  <c r="Q182"/>
  <c r="I183"/>
  <c r="Q183"/>
  <c r="I184"/>
  <c r="I185"/>
  <c r="Q185"/>
  <c r="I186"/>
  <c r="Q186"/>
  <c r="I187"/>
  <c r="Q187"/>
  <c r="I188"/>
  <c r="Q188"/>
  <c r="J170"/>
  <c r="R170"/>
  <c r="J168"/>
  <c r="R168"/>
  <c r="Q171"/>
  <c r="Q179"/>
  <c r="Q184"/>
  <c r="J171"/>
  <c r="J173"/>
  <c r="R174"/>
  <c r="R175"/>
  <c r="R176"/>
  <c r="R177"/>
  <c r="R178"/>
  <c r="R179"/>
  <c r="R180"/>
  <c r="R181"/>
  <c r="R182"/>
  <c r="R183"/>
  <c r="R184"/>
  <c r="R185"/>
  <c r="R186"/>
  <c r="R187"/>
  <c r="R188"/>
  <c r="C170"/>
  <c r="A171"/>
  <c r="A182"/>
  <c r="R171"/>
  <c r="R173"/>
  <c r="E175"/>
  <c r="E176"/>
  <c r="E177"/>
  <c r="E178"/>
  <c r="E179"/>
  <c r="E180"/>
  <c r="E181"/>
  <c r="E182"/>
  <c r="E183"/>
  <c r="E184"/>
  <c r="E185"/>
  <c r="E186"/>
  <c r="E187"/>
  <c r="E188"/>
  <c r="F170"/>
  <c r="F168"/>
  <c r="A174"/>
  <c r="A186"/>
  <c r="J172"/>
  <c r="J174"/>
  <c r="J175"/>
  <c r="J176"/>
  <c r="J177"/>
  <c r="J178"/>
  <c r="J179"/>
  <c r="J180"/>
  <c r="J181"/>
  <c r="J182"/>
  <c r="J183"/>
  <c r="J184"/>
  <c r="J185"/>
  <c r="J186"/>
  <c r="J187"/>
  <c r="J188"/>
  <c r="K170"/>
  <c r="K168"/>
  <c r="A178"/>
  <c r="A187"/>
  <c r="R172"/>
  <c r="M174"/>
  <c r="M175"/>
  <c r="M176"/>
  <c r="M177"/>
  <c r="M178"/>
  <c r="M179"/>
  <c r="M180"/>
  <c r="M181"/>
  <c r="M182"/>
  <c r="M183"/>
  <c r="M184"/>
  <c r="M185"/>
  <c r="M186"/>
  <c r="M187"/>
  <c r="M188"/>
  <c r="N170"/>
  <c r="N168"/>
  <c r="A179"/>
  <c r="C168"/>
  <c r="C144"/>
  <c r="B144" s="1"/>
  <c r="G144"/>
  <c r="E145"/>
  <c r="C146"/>
  <c r="B146" s="1"/>
  <c r="G146"/>
  <c r="E147"/>
  <c r="C148"/>
  <c r="B148" s="1"/>
  <c r="G148"/>
  <c r="E149"/>
  <c r="C150"/>
  <c r="B150" s="1"/>
  <c r="G150"/>
  <c r="E151"/>
  <c r="C152"/>
  <c r="B152" s="1"/>
  <c r="G152"/>
  <c r="E153"/>
  <c r="C154"/>
  <c r="B154" s="1"/>
  <c r="G154"/>
  <c r="E155"/>
  <c r="C156"/>
  <c r="B156" s="1"/>
  <c r="G156"/>
  <c r="E157"/>
  <c r="C158"/>
  <c r="B158" s="1"/>
  <c r="G158"/>
  <c r="E159"/>
  <c r="C160"/>
  <c r="B160" s="1"/>
  <c r="G160"/>
  <c r="E161"/>
  <c r="C162"/>
  <c r="B162" s="1"/>
  <c r="G162"/>
  <c r="E163"/>
  <c r="D143"/>
  <c r="D142" s="1"/>
  <c r="H143"/>
  <c r="H142" s="1"/>
  <c r="F141"/>
  <c r="A144"/>
  <c r="A148"/>
  <c r="A152"/>
  <c r="A156"/>
  <c r="A160"/>
  <c r="A143"/>
  <c r="C145"/>
  <c r="B145" s="1"/>
  <c r="C147"/>
  <c r="B147" s="1"/>
  <c r="E148"/>
  <c r="G149"/>
  <c r="C151"/>
  <c r="B151" s="1"/>
  <c r="E152"/>
  <c r="G153"/>
  <c r="C155"/>
  <c r="B155" s="1"/>
  <c r="E156"/>
  <c r="G157"/>
  <c r="E158"/>
  <c r="C159"/>
  <c r="B159" s="1"/>
  <c r="G159"/>
  <c r="E160"/>
  <c r="G161"/>
  <c r="C163"/>
  <c r="B163" s="1"/>
  <c r="B164" s="1"/>
  <c r="F143"/>
  <c r="F142" s="1"/>
  <c r="H141"/>
  <c r="A146"/>
  <c r="A154"/>
  <c r="A162"/>
  <c r="F144"/>
  <c r="H145"/>
  <c r="D147"/>
  <c r="F148"/>
  <c r="H149"/>
  <c r="D151"/>
  <c r="F152"/>
  <c r="H153"/>
  <c r="D155"/>
  <c r="F156"/>
  <c r="H157"/>
  <c r="D159"/>
  <c r="F160"/>
  <c r="H161"/>
  <c r="D163"/>
  <c r="G143"/>
  <c r="G142" s="1"/>
  <c r="C141"/>
  <c r="B141" s="1"/>
  <c r="A163"/>
  <c r="D144"/>
  <c r="H144"/>
  <c r="F145"/>
  <c r="D146"/>
  <c r="H146"/>
  <c r="F147"/>
  <c r="D148"/>
  <c r="H148"/>
  <c r="F149"/>
  <c r="D150"/>
  <c r="H150"/>
  <c r="F151"/>
  <c r="D152"/>
  <c r="H152"/>
  <c r="F153"/>
  <c r="D154"/>
  <c r="H154"/>
  <c r="F155"/>
  <c r="D156"/>
  <c r="H156"/>
  <c r="F157"/>
  <c r="D158"/>
  <c r="H158"/>
  <c r="F159"/>
  <c r="D160"/>
  <c r="H160"/>
  <c r="F161"/>
  <c r="D162"/>
  <c r="H162"/>
  <c r="F163"/>
  <c r="E143"/>
  <c r="E142" s="1"/>
  <c r="C143"/>
  <c r="G141"/>
  <c r="A145"/>
  <c r="A149"/>
  <c r="A153"/>
  <c r="A157"/>
  <c r="A161"/>
  <c r="E144"/>
  <c r="G145"/>
  <c r="E146"/>
  <c r="G147"/>
  <c r="C149"/>
  <c r="B149" s="1"/>
  <c r="E150"/>
  <c r="G151"/>
  <c r="C153"/>
  <c r="B153" s="1"/>
  <c r="E154"/>
  <c r="G155"/>
  <c r="C157"/>
  <c r="B157" s="1"/>
  <c r="C161"/>
  <c r="B161" s="1"/>
  <c r="E162"/>
  <c r="G163"/>
  <c r="D141"/>
  <c r="A150"/>
  <c r="A158"/>
  <c r="D145"/>
  <c r="F146"/>
  <c r="H147"/>
  <c r="D149"/>
  <c r="F150"/>
  <c r="H151"/>
  <c r="D153"/>
  <c r="F154"/>
  <c r="H155"/>
  <c r="D157"/>
  <c r="F158"/>
  <c r="H159"/>
  <c r="D161"/>
  <c r="F162"/>
  <c r="H163"/>
  <c r="E141"/>
  <c r="A147"/>
  <c r="A151"/>
  <c r="A155"/>
  <c r="A159"/>
  <c r="C117"/>
  <c r="B117" s="1"/>
  <c r="G117"/>
  <c r="K117"/>
  <c r="O117"/>
  <c r="E118"/>
  <c r="I118"/>
  <c r="M118"/>
  <c r="C119"/>
  <c r="B119" s="1"/>
  <c r="G119"/>
  <c r="K119"/>
  <c r="O119"/>
  <c r="E120"/>
  <c r="I120"/>
  <c r="M120"/>
  <c r="C121"/>
  <c r="B121" s="1"/>
  <c r="G121"/>
  <c r="K121"/>
  <c r="O121"/>
  <c r="E122"/>
  <c r="I122"/>
  <c r="M122"/>
  <c r="C123"/>
  <c r="B123" s="1"/>
  <c r="G123"/>
  <c r="K123"/>
  <c r="O123"/>
  <c r="E124"/>
  <c r="I124"/>
  <c r="M124"/>
  <c r="C125"/>
  <c r="B125" s="1"/>
  <c r="G125"/>
  <c r="K125"/>
  <c r="O125"/>
  <c r="E126"/>
  <c r="I126"/>
  <c r="M126"/>
  <c r="C127"/>
  <c r="B127" s="1"/>
  <c r="G127"/>
  <c r="K127"/>
  <c r="O127"/>
  <c r="E128"/>
  <c r="I128"/>
  <c r="M128"/>
  <c r="C129"/>
  <c r="B129" s="1"/>
  <c r="G129"/>
  <c r="K129"/>
  <c r="O129"/>
  <c r="E130"/>
  <c r="I130"/>
  <c r="M130"/>
  <c r="C131"/>
  <c r="B131" s="1"/>
  <c r="G131"/>
  <c r="K131"/>
  <c r="O131"/>
  <c r="E132"/>
  <c r="I132"/>
  <c r="M132"/>
  <c r="C133"/>
  <c r="B133" s="1"/>
  <c r="G133"/>
  <c r="K133"/>
  <c r="O133"/>
  <c r="E134"/>
  <c r="I134"/>
  <c r="M134"/>
  <c r="C135"/>
  <c r="B135" s="1"/>
  <c r="G135"/>
  <c r="K135"/>
  <c r="O135"/>
  <c r="E136"/>
  <c r="I136"/>
  <c r="M136"/>
  <c r="D116"/>
  <c r="D115" s="1"/>
  <c r="H116"/>
  <c r="H115" s="1"/>
  <c r="L116"/>
  <c r="L115" s="1"/>
  <c r="P116"/>
  <c r="P115" s="1"/>
  <c r="F114"/>
  <c r="J114"/>
  <c r="N114"/>
  <c r="A117"/>
  <c r="A121"/>
  <c r="A125"/>
  <c r="A129"/>
  <c r="A133"/>
  <c r="A116"/>
  <c r="A115" s="1"/>
  <c r="D5" i="20" s="1"/>
  <c r="D117" i="1"/>
  <c r="I117"/>
  <c r="N117"/>
  <c r="F118"/>
  <c r="K118"/>
  <c r="P118"/>
  <c r="H119"/>
  <c r="M119"/>
  <c r="D120"/>
  <c r="J120"/>
  <c r="O120"/>
  <c r="F121"/>
  <c r="L121"/>
  <c r="C122"/>
  <c r="B122" s="1"/>
  <c r="H122"/>
  <c r="N122"/>
  <c r="E123"/>
  <c r="J123"/>
  <c r="P123"/>
  <c r="G124"/>
  <c r="L124"/>
  <c r="D125"/>
  <c r="I125"/>
  <c r="N125"/>
  <c r="F126"/>
  <c r="K126"/>
  <c r="P126"/>
  <c r="H127"/>
  <c r="M127"/>
  <c r="D128"/>
  <c r="J128"/>
  <c r="O128"/>
  <c r="F129"/>
  <c r="L129"/>
  <c r="C130"/>
  <c r="B130" s="1"/>
  <c r="H130"/>
  <c r="N130"/>
  <c r="E131"/>
  <c r="J131"/>
  <c r="P131"/>
  <c r="G132"/>
  <c r="L132"/>
  <c r="D133"/>
  <c r="I133"/>
  <c r="N133"/>
  <c r="F134"/>
  <c r="K134"/>
  <c r="P134"/>
  <c r="H135"/>
  <c r="M135"/>
  <c r="D136"/>
  <c r="J136"/>
  <c r="O136"/>
  <c r="G116"/>
  <c r="G115" s="1"/>
  <c r="M116"/>
  <c r="M115" s="1"/>
  <c r="D114"/>
  <c r="I114"/>
  <c r="O114"/>
  <c r="A119"/>
  <c r="A124"/>
  <c r="A130"/>
  <c r="A135"/>
  <c r="P136"/>
  <c r="E114"/>
  <c r="P114"/>
  <c r="A120"/>
  <c r="A131"/>
  <c r="F117"/>
  <c r="N121"/>
  <c r="P122"/>
  <c r="M123"/>
  <c r="J124"/>
  <c r="O124"/>
  <c r="F125"/>
  <c r="L125"/>
  <c r="C126"/>
  <c r="B126" s="1"/>
  <c r="N126"/>
  <c r="J127"/>
  <c r="G128"/>
  <c r="D129"/>
  <c r="N129"/>
  <c r="K130"/>
  <c r="H131"/>
  <c r="J132"/>
  <c r="F133"/>
  <c r="C134"/>
  <c r="B134" s="1"/>
  <c r="N134"/>
  <c r="E117"/>
  <c r="J117"/>
  <c r="P117"/>
  <c r="G118"/>
  <c r="L118"/>
  <c r="D119"/>
  <c r="I119"/>
  <c r="N119"/>
  <c r="F120"/>
  <c r="K120"/>
  <c r="P120"/>
  <c r="H121"/>
  <c r="M121"/>
  <c r="D122"/>
  <c r="J122"/>
  <c r="O122"/>
  <c r="F123"/>
  <c r="L123"/>
  <c r="C124"/>
  <c r="B124" s="1"/>
  <c r="H124"/>
  <c r="N124"/>
  <c r="E125"/>
  <c r="J125"/>
  <c r="P125"/>
  <c r="G126"/>
  <c r="L126"/>
  <c r="D127"/>
  <c r="I127"/>
  <c r="N127"/>
  <c r="F128"/>
  <c r="K128"/>
  <c r="P128"/>
  <c r="H129"/>
  <c r="M129"/>
  <c r="D130"/>
  <c r="J130"/>
  <c r="O130"/>
  <c r="F131"/>
  <c r="L131"/>
  <c r="C132"/>
  <c r="B132" s="1"/>
  <c r="H132"/>
  <c r="N132"/>
  <c r="E133"/>
  <c r="J133"/>
  <c r="P133"/>
  <c r="G134"/>
  <c r="L134"/>
  <c r="D135"/>
  <c r="I135"/>
  <c r="N135"/>
  <c r="F136"/>
  <c r="K136"/>
  <c r="I116"/>
  <c r="I115" s="1"/>
  <c r="N116"/>
  <c r="N115" s="1"/>
  <c r="K114"/>
  <c r="A126"/>
  <c r="A136"/>
  <c r="L117"/>
  <c r="C118"/>
  <c r="B118" s="1"/>
  <c r="H118"/>
  <c r="N118"/>
  <c r="E119"/>
  <c r="J119"/>
  <c r="P119"/>
  <c r="G120"/>
  <c r="L120"/>
  <c r="D121"/>
  <c r="I121"/>
  <c r="F122"/>
  <c r="K122"/>
  <c r="H123"/>
  <c r="D124"/>
  <c r="H126"/>
  <c r="E127"/>
  <c r="P127"/>
  <c r="L128"/>
  <c r="I129"/>
  <c r="F130"/>
  <c r="P130"/>
  <c r="M131"/>
  <c r="D132"/>
  <c r="O132"/>
  <c r="L133"/>
  <c r="H134"/>
  <c r="H117"/>
  <c r="O118"/>
  <c r="H120"/>
  <c r="P121"/>
  <c r="I123"/>
  <c r="P124"/>
  <c r="J126"/>
  <c r="C128"/>
  <c r="B128" s="1"/>
  <c r="J129"/>
  <c r="D131"/>
  <c r="K132"/>
  <c r="D134"/>
  <c r="F135"/>
  <c r="C136"/>
  <c r="B136" s="1"/>
  <c r="B137" s="1"/>
  <c r="N136"/>
  <c r="K116"/>
  <c r="K115" s="1"/>
  <c r="H114"/>
  <c r="A118"/>
  <c r="A128"/>
  <c r="M117"/>
  <c r="F119"/>
  <c r="N120"/>
  <c r="G122"/>
  <c r="N123"/>
  <c r="H125"/>
  <c r="O126"/>
  <c r="H128"/>
  <c r="P129"/>
  <c r="I131"/>
  <c r="P132"/>
  <c r="J134"/>
  <c r="J135"/>
  <c r="G136"/>
  <c r="E116"/>
  <c r="E115" s="1"/>
  <c r="O116"/>
  <c r="O115" s="1"/>
  <c r="L114"/>
  <c r="A122"/>
  <c r="A132"/>
  <c r="D118"/>
  <c r="L119"/>
  <c r="E121"/>
  <c r="L122"/>
  <c r="F124"/>
  <c r="M125"/>
  <c r="F127"/>
  <c r="N128"/>
  <c r="G130"/>
  <c r="N131"/>
  <c r="H133"/>
  <c r="O134"/>
  <c r="L135"/>
  <c r="H136"/>
  <c r="F116"/>
  <c r="F115" s="1"/>
  <c r="C116"/>
  <c r="M114"/>
  <c r="A123"/>
  <c r="A134"/>
  <c r="J118"/>
  <c r="C120"/>
  <c r="B120" s="1"/>
  <c r="J121"/>
  <c r="D123"/>
  <c r="K124"/>
  <c r="D126"/>
  <c r="L127"/>
  <c r="E129"/>
  <c r="L130"/>
  <c r="F132"/>
  <c r="M133"/>
  <c r="E135"/>
  <c r="P135"/>
  <c r="L136"/>
  <c r="J116"/>
  <c r="J115" s="1"/>
  <c r="G114"/>
  <c r="C114"/>
  <c r="B114" s="1"/>
  <c r="A127"/>
  <c r="D92"/>
  <c r="H92"/>
  <c r="L92"/>
  <c r="P92"/>
  <c r="D93"/>
  <c r="H93"/>
  <c r="L93"/>
  <c r="P93"/>
  <c r="D94"/>
  <c r="H94"/>
  <c r="L94"/>
  <c r="P94"/>
  <c r="D95"/>
  <c r="H95"/>
  <c r="L95"/>
  <c r="P95"/>
  <c r="D96"/>
  <c r="H96"/>
  <c r="L96"/>
  <c r="P96"/>
  <c r="D97"/>
  <c r="H97"/>
  <c r="L97"/>
  <c r="P97"/>
  <c r="D98"/>
  <c r="H98"/>
  <c r="L98"/>
  <c r="P98"/>
  <c r="D99"/>
  <c r="H99"/>
  <c r="L99"/>
  <c r="P99"/>
  <c r="D100"/>
  <c r="H100"/>
  <c r="L100"/>
  <c r="P100"/>
  <c r="D101"/>
  <c r="H101"/>
  <c r="L101"/>
  <c r="P101"/>
  <c r="D102"/>
  <c r="H102"/>
  <c r="L102"/>
  <c r="P102"/>
  <c r="D103"/>
  <c r="H103"/>
  <c r="L103"/>
  <c r="P103"/>
  <c r="D104"/>
  <c r="H104"/>
  <c r="L104"/>
  <c r="P104"/>
  <c r="D105"/>
  <c r="H105"/>
  <c r="L105"/>
  <c r="P105"/>
  <c r="D106"/>
  <c r="H106"/>
  <c r="L106"/>
  <c r="P106"/>
  <c r="D107"/>
  <c r="H107"/>
  <c r="L107"/>
  <c r="P107"/>
  <c r="D108"/>
  <c r="H108"/>
  <c r="L108"/>
  <c r="P108"/>
  <c r="D109"/>
  <c r="H109"/>
  <c r="L109"/>
  <c r="P109"/>
  <c r="E91"/>
  <c r="I91"/>
  <c r="M91"/>
  <c r="G92"/>
  <c r="M92"/>
  <c r="R92"/>
  <c r="G93"/>
  <c r="M93"/>
  <c r="R93"/>
  <c r="G94"/>
  <c r="M94"/>
  <c r="R94"/>
  <c r="G95"/>
  <c r="M95"/>
  <c r="R95"/>
  <c r="G96"/>
  <c r="M96"/>
  <c r="R96"/>
  <c r="G97"/>
  <c r="M97"/>
  <c r="R97"/>
  <c r="G98"/>
  <c r="M98"/>
  <c r="R98"/>
  <c r="G99"/>
  <c r="M99"/>
  <c r="R99"/>
  <c r="G100"/>
  <c r="M100"/>
  <c r="R100"/>
  <c r="G101"/>
  <c r="M101"/>
  <c r="R101"/>
  <c r="G102"/>
  <c r="M102"/>
  <c r="R102"/>
  <c r="G103"/>
  <c r="M103"/>
  <c r="R103"/>
  <c r="G104"/>
  <c r="M104"/>
  <c r="R104"/>
  <c r="G105"/>
  <c r="M105"/>
  <c r="R105"/>
  <c r="G106"/>
  <c r="M106"/>
  <c r="R106"/>
  <c r="G107"/>
  <c r="M107"/>
  <c r="R107"/>
  <c r="G108"/>
  <c r="M108"/>
  <c r="R108"/>
  <c r="G109"/>
  <c r="M109"/>
  <c r="R109"/>
  <c r="H91"/>
  <c r="N91"/>
  <c r="R91"/>
  <c r="A94"/>
  <c r="A98"/>
  <c r="A102"/>
  <c r="A106"/>
  <c r="A91"/>
  <c r="A90" s="1"/>
  <c r="B26" i="21" s="1"/>
  <c r="G89" i="1"/>
  <c r="G19" i="21" s="1"/>
  <c r="K89" i="1"/>
  <c r="K19" i="21" s="1"/>
  <c r="O89" i="1"/>
  <c r="O19" i="21" s="1"/>
  <c r="C89" i="1"/>
  <c r="C106"/>
  <c r="I107"/>
  <c r="C108"/>
  <c r="N108"/>
  <c r="I109"/>
  <c r="D91"/>
  <c r="O91"/>
  <c r="C91"/>
  <c r="A99"/>
  <c r="A103"/>
  <c r="D89"/>
  <c r="D19" i="21" s="1"/>
  <c r="L89" i="1"/>
  <c r="L19" i="21" s="1"/>
  <c r="J93" i="1"/>
  <c r="E95"/>
  <c r="O95"/>
  <c r="J96"/>
  <c r="E97"/>
  <c r="O97"/>
  <c r="J98"/>
  <c r="E99"/>
  <c r="O99"/>
  <c r="J100"/>
  <c r="E101"/>
  <c r="O101"/>
  <c r="E102"/>
  <c r="O102"/>
  <c r="J103"/>
  <c r="E104"/>
  <c r="O104"/>
  <c r="J105"/>
  <c r="E106"/>
  <c r="O106"/>
  <c r="J107"/>
  <c r="E108"/>
  <c r="O108"/>
  <c r="J109"/>
  <c r="C92"/>
  <c r="I92"/>
  <c r="N92"/>
  <c r="C93"/>
  <c r="I93"/>
  <c r="N93"/>
  <c r="C94"/>
  <c r="I94"/>
  <c r="N94"/>
  <c r="C95"/>
  <c r="I95"/>
  <c r="N95"/>
  <c r="C96"/>
  <c r="I96"/>
  <c r="N96"/>
  <c r="C97"/>
  <c r="I97"/>
  <c r="N97"/>
  <c r="C98"/>
  <c r="I98"/>
  <c r="N98"/>
  <c r="C99"/>
  <c r="I99"/>
  <c r="N99"/>
  <c r="C100"/>
  <c r="I100"/>
  <c r="N100"/>
  <c r="C101"/>
  <c r="I101"/>
  <c r="N101"/>
  <c r="C102"/>
  <c r="I102"/>
  <c r="N102"/>
  <c r="C103"/>
  <c r="I103"/>
  <c r="N103"/>
  <c r="C104"/>
  <c r="I104"/>
  <c r="N104"/>
  <c r="C105"/>
  <c r="I105"/>
  <c r="N105"/>
  <c r="I106"/>
  <c r="N106"/>
  <c r="C107"/>
  <c r="N107"/>
  <c r="I108"/>
  <c r="C109"/>
  <c r="N109"/>
  <c r="J91"/>
  <c r="A95"/>
  <c r="A107"/>
  <c r="H89"/>
  <c r="H19" i="21" s="1"/>
  <c r="P89" i="1"/>
  <c r="P19" i="21" s="1"/>
  <c r="O93" i="1"/>
  <c r="J94"/>
  <c r="O94"/>
  <c r="J95"/>
  <c r="E96"/>
  <c r="O96"/>
  <c r="J97"/>
  <c r="E98"/>
  <c r="O98"/>
  <c r="J99"/>
  <c r="E100"/>
  <c r="O100"/>
  <c r="J101"/>
  <c r="J102"/>
  <c r="E103"/>
  <c r="O103"/>
  <c r="J104"/>
  <c r="E105"/>
  <c r="O105"/>
  <c r="J106"/>
  <c r="E107"/>
  <c r="O107"/>
  <c r="J108"/>
  <c r="E109"/>
  <c r="E92"/>
  <c r="J92"/>
  <c r="O92"/>
  <c r="E93"/>
  <c r="E94"/>
  <c r="K92"/>
  <c r="Q93"/>
  <c r="F95"/>
  <c r="K96"/>
  <c r="Q97"/>
  <c r="F99"/>
  <c r="K100"/>
  <c r="Q101"/>
  <c r="F103"/>
  <c r="K104"/>
  <c r="Q105"/>
  <c r="F107"/>
  <c r="K108"/>
  <c r="O109"/>
  <c r="K91"/>
  <c r="A92"/>
  <c r="A100"/>
  <c r="A108"/>
  <c r="I89"/>
  <c r="I19" i="21" s="1"/>
  <c r="Q89" i="1"/>
  <c r="Q19" i="21" s="1"/>
  <c r="Q92" i="1"/>
  <c r="F94"/>
  <c r="Q96"/>
  <c r="F98"/>
  <c r="K99"/>
  <c r="Q100"/>
  <c r="F102"/>
  <c r="K103"/>
  <c r="Q104"/>
  <c r="F106"/>
  <c r="K107"/>
  <c r="Q108"/>
  <c r="Q109"/>
  <c r="L91"/>
  <c r="A93"/>
  <c r="A101"/>
  <c r="A109"/>
  <c r="J89"/>
  <c r="J19" i="21" s="1"/>
  <c r="R89" i="1"/>
  <c r="R19" i="21" s="1"/>
  <c r="F93" i="1"/>
  <c r="K94"/>
  <c r="Q95"/>
  <c r="F97"/>
  <c r="K98"/>
  <c r="Q99"/>
  <c r="F101"/>
  <c r="Q103"/>
  <c r="F105"/>
  <c r="K106"/>
  <c r="Q107"/>
  <c r="F109"/>
  <c r="F91"/>
  <c r="P91"/>
  <c r="A96"/>
  <c r="A104"/>
  <c r="E89"/>
  <c r="E19" i="21" s="1"/>
  <c r="M89" i="1"/>
  <c r="M19" i="21" s="1"/>
  <c r="F92" i="1"/>
  <c r="K93"/>
  <c r="Q94"/>
  <c r="F96"/>
  <c r="K97"/>
  <c r="Q98"/>
  <c r="K101"/>
  <c r="F104"/>
  <c r="Q106"/>
  <c r="K109"/>
  <c r="Q91"/>
  <c r="A105"/>
  <c r="N89"/>
  <c r="N19" i="21" s="1"/>
  <c r="K95" i="1"/>
  <c r="K102"/>
  <c r="F100"/>
  <c r="Q102"/>
  <c r="K105"/>
  <c r="F108"/>
  <c r="G91"/>
  <c r="A97"/>
  <c r="F89"/>
  <c r="F19" i="21" s="1"/>
  <c r="C67" i="1"/>
  <c r="B67" s="1"/>
  <c r="G67"/>
  <c r="K67"/>
  <c r="O67"/>
  <c r="C68"/>
  <c r="B68" s="1"/>
  <c r="G68"/>
  <c r="K68"/>
  <c r="O68"/>
  <c r="C69"/>
  <c r="B69" s="1"/>
  <c r="G69"/>
  <c r="K69"/>
  <c r="O69"/>
  <c r="C70"/>
  <c r="B70" s="1"/>
  <c r="G70"/>
  <c r="K70"/>
  <c r="O70"/>
  <c r="C71"/>
  <c r="B71" s="1"/>
  <c r="G71"/>
  <c r="K71"/>
  <c r="O71"/>
  <c r="C72"/>
  <c r="B72" s="1"/>
  <c r="G72"/>
  <c r="K72"/>
  <c r="O72"/>
  <c r="C73"/>
  <c r="B73" s="1"/>
  <c r="G73"/>
  <c r="K73"/>
  <c r="O73"/>
  <c r="C74"/>
  <c r="B74" s="1"/>
  <c r="G74"/>
  <c r="K74"/>
  <c r="O74"/>
  <c r="C75"/>
  <c r="B75" s="1"/>
  <c r="G75"/>
  <c r="K75"/>
  <c r="O75"/>
  <c r="C76"/>
  <c r="B76" s="1"/>
  <c r="G76"/>
  <c r="K76"/>
  <c r="O76"/>
  <c r="C77"/>
  <c r="B77" s="1"/>
  <c r="G77"/>
  <c r="K77"/>
  <c r="O77"/>
  <c r="C78"/>
  <c r="B78" s="1"/>
  <c r="G78"/>
  <c r="K78"/>
  <c r="O78"/>
  <c r="C79"/>
  <c r="B79" s="1"/>
  <c r="G79"/>
  <c r="K79"/>
  <c r="O79"/>
  <c r="C80"/>
  <c r="B80" s="1"/>
  <c r="G80"/>
  <c r="K80"/>
  <c r="O80"/>
  <c r="C81"/>
  <c r="B81" s="1"/>
  <c r="G81"/>
  <c r="K81"/>
  <c r="O81"/>
  <c r="C82"/>
  <c r="B82" s="1"/>
  <c r="G82"/>
  <c r="K82"/>
  <c r="O82"/>
  <c r="C83"/>
  <c r="B83" s="1"/>
  <c r="G83"/>
  <c r="K83"/>
  <c r="O83"/>
  <c r="C84"/>
  <c r="B84" s="1"/>
  <c r="B85" s="1"/>
  <c r="G84"/>
  <c r="K84"/>
  <c r="O84"/>
  <c r="D66"/>
  <c r="D65" s="1"/>
  <c r="H66"/>
  <c r="H65" s="1"/>
  <c r="L66"/>
  <c r="L65" s="1"/>
  <c r="P66"/>
  <c r="P65" s="1"/>
  <c r="D64"/>
  <c r="D18" i="21" s="1"/>
  <c r="H64" i="1"/>
  <c r="H18" i="21" s="1"/>
  <c r="L64" i="1"/>
  <c r="L18" i="21" s="1"/>
  <c r="P64" i="1"/>
  <c r="P18" i="21" s="1"/>
  <c r="A67" i="1"/>
  <c r="D67"/>
  <c r="I67"/>
  <c r="N67"/>
  <c r="D68"/>
  <c r="I68"/>
  <c r="N68"/>
  <c r="D69"/>
  <c r="I69"/>
  <c r="N69"/>
  <c r="D70"/>
  <c r="I70"/>
  <c r="N70"/>
  <c r="D71"/>
  <c r="I71"/>
  <c r="N71"/>
  <c r="D72"/>
  <c r="I72"/>
  <c r="N72"/>
  <c r="D73"/>
  <c r="I73"/>
  <c r="N73"/>
  <c r="D74"/>
  <c r="I74"/>
  <c r="N74"/>
  <c r="D75"/>
  <c r="I75"/>
  <c r="N75"/>
  <c r="D76"/>
  <c r="I76"/>
  <c r="N76"/>
  <c r="D77"/>
  <c r="I77"/>
  <c r="N77"/>
  <c r="D78"/>
  <c r="I78"/>
  <c r="N78"/>
  <c r="D79"/>
  <c r="I79"/>
  <c r="N79"/>
  <c r="D80"/>
  <c r="I80"/>
  <c r="N80"/>
  <c r="D81"/>
  <c r="I81"/>
  <c r="N81"/>
  <c r="D82"/>
  <c r="I82"/>
  <c r="N82"/>
  <c r="D83"/>
  <c r="I83"/>
  <c r="N83"/>
  <c r="D84"/>
  <c r="I84"/>
  <c r="N84"/>
  <c r="E66"/>
  <c r="E65" s="1"/>
  <c r="J66"/>
  <c r="J65" s="1"/>
  <c r="O66"/>
  <c r="E64"/>
  <c r="E18" i="21" s="1"/>
  <c r="J64" i="1"/>
  <c r="J18" i="21" s="1"/>
  <c r="O64" i="1"/>
  <c r="O18" i="21" s="1"/>
  <c r="A68" i="1"/>
  <c r="A72"/>
  <c r="A76"/>
  <c r="A80"/>
  <c r="A84"/>
  <c r="E80"/>
  <c r="E81"/>
  <c r="P81"/>
  <c r="J82"/>
  <c r="P82"/>
  <c r="J83"/>
  <c r="E84"/>
  <c r="P84"/>
  <c r="K66"/>
  <c r="K65" s="1"/>
  <c r="Q66"/>
  <c r="Q65" s="1"/>
  <c r="F64"/>
  <c r="F18" i="21" s="1"/>
  <c r="Q64" i="1"/>
  <c r="Q18" i="21" s="1"/>
  <c r="A73" i="1"/>
  <c r="A77"/>
  <c r="A66"/>
  <c r="A65" s="1"/>
  <c r="A26" i="21" s="1"/>
  <c r="L67" i="1"/>
  <c r="Q68"/>
  <c r="L69"/>
  <c r="Q69"/>
  <c r="L70"/>
  <c r="F71"/>
  <c r="Q71"/>
  <c r="L72"/>
  <c r="F73"/>
  <c r="Q73"/>
  <c r="L74"/>
  <c r="F75"/>
  <c r="Q75"/>
  <c r="L76"/>
  <c r="F77"/>
  <c r="Q77"/>
  <c r="Q78"/>
  <c r="Q79"/>
  <c r="L80"/>
  <c r="F81"/>
  <c r="Q81"/>
  <c r="L82"/>
  <c r="F83"/>
  <c r="Q83"/>
  <c r="F84"/>
  <c r="Q84"/>
  <c r="M66"/>
  <c r="M65" s="1"/>
  <c r="M64"/>
  <c r="M18" i="21" s="1"/>
  <c r="A70" i="1"/>
  <c r="E67"/>
  <c r="J67"/>
  <c r="P67"/>
  <c r="E68"/>
  <c r="J68"/>
  <c r="P68"/>
  <c r="E69"/>
  <c r="J69"/>
  <c r="P69"/>
  <c r="E70"/>
  <c r="J70"/>
  <c r="P70"/>
  <c r="E71"/>
  <c r="J71"/>
  <c r="P71"/>
  <c r="E72"/>
  <c r="J72"/>
  <c r="P72"/>
  <c r="E73"/>
  <c r="J73"/>
  <c r="P73"/>
  <c r="E74"/>
  <c r="J74"/>
  <c r="P74"/>
  <c r="E75"/>
  <c r="J75"/>
  <c r="P75"/>
  <c r="E76"/>
  <c r="J76"/>
  <c r="P76"/>
  <c r="E77"/>
  <c r="J77"/>
  <c r="P77"/>
  <c r="E78"/>
  <c r="J78"/>
  <c r="P78"/>
  <c r="E79"/>
  <c r="J79"/>
  <c r="P79"/>
  <c r="J80"/>
  <c r="P80"/>
  <c r="J81"/>
  <c r="E82"/>
  <c r="E83"/>
  <c r="P83"/>
  <c r="J84"/>
  <c r="F66"/>
  <c r="F65" s="1"/>
  <c r="K64"/>
  <c r="K18" i="21" s="1"/>
  <c r="A69" i="1"/>
  <c r="A81"/>
  <c r="F67"/>
  <c r="Q67"/>
  <c r="F68"/>
  <c r="L68"/>
  <c r="F69"/>
  <c r="F70"/>
  <c r="Q70"/>
  <c r="L71"/>
  <c r="F72"/>
  <c r="Q72"/>
  <c r="L73"/>
  <c r="F74"/>
  <c r="Q74"/>
  <c r="L75"/>
  <c r="F76"/>
  <c r="Q76"/>
  <c r="L77"/>
  <c r="F78"/>
  <c r="L78"/>
  <c r="F79"/>
  <c r="L79"/>
  <c r="F80"/>
  <c r="Q80"/>
  <c r="L81"/>
  <c r="F82"/>
  <c r="Q82"/>
  <c r="L83"/>
  <c r="L84"/>
  <c r="G66"/>
  <c r="R66"/>
  <c r="R65" s="1"/>
  <c r="G64"/>
  <c r="G18" i="21" s="1"/>
  <c r="R64" i="1"/>
  <c r="R18" i="21" s="1"/>
  <c r="H67" i="1"/>
  <c r="M68"/>
  <c r="R69"/>
  <c r="H71"/>
  <c r="M72"/>
  <c r="R73"/>
  <c r="H75"/>
  <c r="M76"/>
  <c r="R77"/>
  <c r="H79"/>
  <c r="M80"/>
  <c r="R81"/>
  <c r="H83"/>
  <c r="M84"/>
  <c r="C66"/>
  <c r="I64"/>
  <c r="I18" i="21" s="1"/>
  <c r="A74" i="1"/>
  <c r="A82"/>
  <c r="M67"/>
  <c r="R68"/>
  <c r="H70"/>
  <c r="M71"/>
  <c r="R72"/>
  <c r="H74"/>
  <c r="M75"/>
  <c r="R76"/>
  <c r="H78"/>
  <c r="M79"/>
  <c r="R80"/>
  <c r="H82"/>
  <c r="M83"/>
  <c r="R84"/>
  <c r="N64"/>
  <c r="N18" i="21" s="1"/>
  <c r="A75" i="1"/>
  <c r="A83"/>
  <c r="R67"/>
  <c r="H69"/>
  <c r="M70"/>
  <c r="R71"/>
  <c r="H73"/>
  <c r="M74"/>
  <c r="R75"/>
  <c r="H77"/>
  <c r="M78"/>
  <c r="R79"/>
  <c r="H81"/>
  <c r="M82"/>
  <c r="R83"/>
  <c r="I66"/>
  <c r="I65" s="1"/>
  <c r="C64"/>
  <c r="A78"/>
  <c r="H68"/>
  <c r="M69"/>
  <c r="R70"/>
  <c r="H72"/>
  <c r="M73"/>
  <c r="R74"/>
  <c r="H76"/>
  <c r="M77"/>
  <c r="R78"/>
  <c r="H80"/>
  <c r="M81"/>
  <c r="R82"/>
  <c r="H84"/>
  <c r="N66"/>
  <c r="N65" s="1"/>
  <c r="A71"/>
  <c r="A79"/>
  <c r="C37"/>
  <c r="B37" s="1"/>
  <c r="G37"/>
  <c r="K37"/>
  <c r="O37"/>
  <c r="C38"/>
  <c r="B38" s="1"/>
  <c r="G38"/>
  <c r="K38"/>
  <c r="O38"/>
  <c r="C39"/>
  <c r="B39" s="1"/>
  <c r="G39"/>
  <c r="K39"/>
  <c r="O39"/>
  <c r="C40"/>
  <c r="B40" s="1"/>
  <c r="G40"/>
  <c r="K40"/>
  <c r="O40"/>
  <c r="C41"/>
  <c r="B41" s="1"/>
  <c r="G41"/>
  <c r="K41"/>
  <c r="O41"/>
  <c r="C42"/>
  <c r="B42" s="1"/>
  <c r="G42"/>
  <c r="K42"/>
  <c r="O42"/>
  <c r="C43"/>
  <c r="B43" s="1"/>
  <c r="G43"/>
  <c r="K43"/>
  <c r="O43"/>
  <c r="C44"/>
  <c r="B44" s="1"/>
  <c r="G44"/>
  <c r="K44"/>
  <c r="O44"/>
  <c r="C45"/>
  <c r="B45" s="1"/>
  <c r="G45"/>
  <c r="K45"/>
  <c r="O45"/>
  <c r="C46"/>
  <c r="B46" s="1"/>
  <c r="G46"/>
  <c r="K46"/>
  <c r="O46"/>
  <c r="C47"/>
  <c r="B47" s="1"/>
  <c r="G47"/>
  <c r="K47"/>
  <c r="O47"/>
  <c r="C48"/>
  <c r="B48" s="1"/>
  <c r="G48"/>
  <c r="K48"/>
  <c r="O48"/>
  <c r="C49"/>
  <c r="B49" s="1"/>
  <c r="G49"/>
  <c r="K49"/>
  <c r="O49"/>
  <c r="C50"/>
  <c r="B50" s="1"/>
  <c r="G50"/>
  <c r="K50"/>
  <c r="O50"/>
  <c r="C51"/>
  <c r="B51" s="1"/>
  <c r="G51"/>
  <c r="K51"/>
  <c r="O51"/>
  <c r="C52"/>
  <c r="B52" s="1"/>
  <c r="G52"/>
  <c r="K52"/>
  <c r="O52"/>
  <c r="C53"/>
  <c r="B53" s="1"/>
  <c r="G53"/>
  <c r="K53"/>
  <c r="O53"/>
  <c r="C54"/>
  <c r="B54" s="1"/>
  <c r="G54"/>
  <c r="K54"/>
  <c r="O54"/>
  <c r="C55"/>
  <c r="B55" s="1"/>
  <c r="G55"/>
  <c r="K55"/>
  <c r="O55"/>
  <c r="C56"/>
  <c r="B56" s="1"/>
  <c r="G56"/>
  <c r="K56"/>
  <c r="O56"/>
  <c r="C57"/>
  <c r="B57" s="1"/>
  <c r="G57"/>
  <c r="K57"/>
  <c r="O57"/>
  <c r="C58"/>
  <c r="B58" s="1"/>
  <c r="D37"/>
  <c r="I37"/>
  <c r="N37"/>
  <c r="D38"/>
  <c r="I38"/>
  <c r="N38"/>
  <c r="D39"/>
  <c r="I39"/>
  <c r="N39"/>
  <c r="D40"/>
  <c r="I40"/>
  <c r="N40"/>
  <c r="D41"/>
  <c r="I41"/>
  <c r="N41"/>
  <c r="D42"/>
  <c r="I42"/>
  <c r="N42"/>
  <c r="D43"/>
  <c r="I43"/>
  <c r="N43"/>
  <c r="D44"/>
  <c r="I44"/>
  <c r="N44"/>
  <c r="D45"/>
  <c r="I45"/>
  <c r="N45"/>
  <c r="D46"/>
  <c r="I46"/>
  <c r="N46"/>
  <c r="D47"/>
  <c r="I47"/>
  <c r="N47"/>
  <c r="D48"/>
  <c r="I48"/>
  <c r="N48"/>
  <c r="D49"/>
  <c r="I49"/>
  <c r="N49"/>
  <c r="D50"/>
  <c r="I50"/>
  <c r="N50"/>
  <c r="D51"/>
  <c r="I51"/>
  <c r="N51"/>
  <c r="D52"/>
  <c r="I52"/>
  <c r="N52"/>
  <c r="D53"/>
  <c r="I53"/>
  <c r="N53"/>
  <c r="D54"/>
  <c r="I54"/>
  <c r="N54"/>
  <c r="D55"/>
  <c r="I55"/>
  <c r="N55"/>
  <c r="D56"/>
  <c r="I56"/>
  <c r="N56"/>
  <c r="D57"/>
  <c r="I57"/>
  <c r="N57"/>
  <c r="D58"/>
  <c r="H58"/>
  <c r="L58"/>
  <c r="P58"/>
  <c r="D59"/>
  <c r="H59"/>
  <c r="L59"/>
  <c r="P59"/>
  <c r="E36"/>
  <c r="E35" s="1"/>
  <c r="I36"/>
  <c r="I35" s="1"/>
  <c r="M36"/>
  <c r="M35" s="1"/>
  <c r="Q36"/>
  <c r="Q35" s="1"/>
  <c r="E34"/>
  <c r="I34"/>
  <c r="M34"/>
  <c r="Q34"/>
  <c r="A38"/>
  <c r="A42"/>
  <c r="A46"/>
  <c r="A50"/>
  <c r="A54"/>
  <c r="A58"/>
  <c r="J47"/>
  <c r="P47"/>
  <c r="E48"/>
  <c r="J48"/>
  <c r="P48"/>
  <c r="E49"/>
  <c r="J49"/>
  <c r="P49"/>
  <c r="E50"/>
  <c r="J50"/>
  <c r="P50"/>
  <c r="E51"/>
  <c r="J51"/>
  <c r="P51"/>
  <c r="E52"/>
  <c r="J52"/>
  <c r="P52"/>
  <c r="E53"/>
  <c r="J53"/>
  <c r="P53"/>
  <c r="E54"/>
  <c r="J54"/>
  <c r="P54"/>
  <c r="E55"/>
  <c r="J55"/>
  <c r="P55"/>
  <c r="E56"/>
  <c r="J56"/>
  <c r="P56"/>
  <c r="E57"/>
  <c r="J57"/>
  <c r="P57"/>
  <c r="E58"/>
  <c r="I58"/>
  <c r="M58"/>
  <c r="Q58"/>
  <c r="E59"/>
  <c r="I59"/>
  <c r="M59"/>
  <c r="Q59"/>
  <c r="F36"/>
  <c r="F35" s="1"/>
  <c r="J36"/>
  <c r="J35" s="1"/>
  <c r="N36"/>
  <c r="N35" s="1"/>
  <c r="R36"/>
  <c r="R35" s="1"/>
  <c r="F34"/>
  <c r="J34"/>
  <c r="N34"/>
  <c r="R34"/>
  <c r="A39"/>
  <c r="A43"/>
  <c r="A47"/>
  <c r="A51"/>
  <c r="A55"/>
  <c r="A59"/>
  <c r="F37"/>
  <c r="L37"/>
  <c r="Q37"/>
  <c r="F38"/>
  <c r="L38"/>
  <c r="Q38"/>
  <c r="F39"/>
  <c r="L39"/>
  <c r="Q39"/>
  <c r="F40"/>
  <c r="L40"/>
  <c r="Q40"/>
  <c r="F41"/>
  <c r="L41"/>
  <c r="Q41"/>
  <c r="F42"/>
  <c r="E37"/>
  <c r="J37"/>
  <c r="P37"/>
  <c r="E38"/>
  <c r="J38"/>
  <c r="P38"/>
  <c r="E39"/>
  <c r="J39"/>
  <c r="P39"/>
  <c r="E40"/>
  <c r="J40"/>
  <c r="P40"/>
  <c r="E41"/>
  <c r="J41"/>
  <c r="P41"/>
  <c r="E42"/>
  <c r="J42"/>
  <c r="P42"/>
  <c r="E43"/>
  <c r="J43"/>
  <c r="P43"/>
  <c r="E44"/>
  <c r="J44"/>
  <c r="P44"/>
  <c r="E45"/>
  <c r="J45"/>
  <c r="P45"/>
  <c r="E46"/>
  <c r="J46"/>
  <c r="P46"/>
  <c r="E47"/>
  <c r="H37"/>
  <c r="M38"/>
  <c r="R39"/>
  <c r="H41"/>
  <c r="L42"/>
  <c r="F43"/>
  <c r="Q43"/>
  <c r="L44"/>
  <c r="F45"/>
  <c r="Q45"/>
  <c r="L46"/>
  <c r="F47"/>
  <c r="Q47"/>
  <c r="L48"/>
  <c r="F49"/>
  <c r="Q49"/>
  <c r="L50"/>
  <c r="F51"/>
  <c r="Q51"/>
  <c r="L52"/>
  <c r="F53"/>
  <c r="Q53"/>
  <c r="L54"/>
  <c r="F55"/>
  <c r="Q55"/>
  <c r="L56"/>
  <c r="F57"/>
  <c r="Q57"/>
  <c r="J58"/>
  <c r="R58"/>
  <c r="J59"/>
  <c r="R59"/>
  <c r="K36"/>
  <c r="K35" s="1"/>
  <c r="C36"/>
  <c r="K34"/>
  <c r="C34"/>
  <c r="B34" s="1"/>
  <c r="A44"/>
  <c r="A52"/>
  <c r="A36"/>
  <c r="A35" s="1"/>
  <c r="M46"/>
  <c r="H47"/>
  <c r="R47"/>
  <c r="M48"/>
  <c r="H49"/>
  <c r="R49"/>
  <c r="M50"/>
  <c r="H51"/>
  <c r="R51"/>
  <c r="M52"/>
  <c r="H53"/>
  <c r="R53"/>
  <c r="M54"/>
  <c r="H55"/>
  <c r="R55"/>
  <c r="M56"/>
  <c r="H57"/>
  <c r="R57"/>
  <c r="K58"/>
  <c r="C59"/>
  <c r="B59" s="1"/>
  <c r="B60" s="1"/>
  <c r="K59"/>
  <c r="D36"/>
  <c r="D35" s="1"/>
  <c r="L36"/>
  <c r="L35" s="1"/>
  <c r="D34"/>
  <c r="L34"/>
  <c r="A37"/>
  <c r="A45"/>
  <c r="A53"/>
  <c r="M40"/>
  <c r="Q42"/>
  <c r="L43"/>
  <c r="Q44"/>
  <c r="L45"/>
  <c r="Q46"/>
  <c r="L47"/>
  <c r="Q48"/>
  <c r="L49"/>
  <c r="Q50"/>
  <c r="L51"/>
  <c r="Q52"/>
  <c r="L53"/>
  <c r="Q54"/>
  <c r="L55"/>
  <c r="Q56"/>
  <c r="L57"/>
  <c r="N58"/>
  <c r="F59"/>
  <c r="G36"/>
  <c r="G35" s="1"/>
  <c r="G34"/>
  <c r="A40"/>
  <c r="A48"/>
  <c r="H38"/>
  <c r="R40"/>
  <c r="R42"/>
  <c r="H44"/>
  <c r="M45"/>
  <c r="H46"/>
  <c r="M47"/>
  <c r="R48"/>
  <c r="H50"/>
  <c r="M51"/>
  <c r="R52"/>
  <c r="H54"/>
  <c r="M55"/>
  <c r="R56"/>
  <c r="G58"/>
  <c r="G59"/>
  <c r="O59"/>
  <c r="P36"/>
  <c r="P35" s="1"/>
  <c r="H34"/>
  <c r="A41"/>
  <c r="A57"/>
  <c r="M37"/>
  <c r="R38"/>
  <c r="H40"/>
  <c r="M41"/>
  <c r="M42"/>
  <c r="H43"/>
  <c r="R43"/>
  <c r="M44"/>
  <c r="H45"/>
  <c r="R45"/>
  <c r="R37"/>
  <c r="H39"/>
  <c r="R41"/>
  <c r="F44"/>
  <c r="F46"/>
  <c r="F48"/>
  <c r="F50"/>
  <c r="F52"/>
  <c r="F54"/>
  <c r="F56"/>
  <c r="F58"/>
  <c r="N59"/>
  <c r="O36"/>
  <c r="O35" s="1"/>
  <c r="O34"/>
  <c r="A56"/>
  <c r="M39"/>
  <c r="H42"/>
  <c r="M43"/>
  <c r="R44"/>
  <c r="R46"/>
  <c r="H48"/>
  <c r="M49"/>
  <c r="R50"/>
  <c r="H52"/>
  <c r="M53"/>
  <c r="R54"/>
  <c r="H56"/>
  <c r="M57"/>
  <c r="O58"/>
  <c r="H36"/>
  <c r="H35" s="1"/>
  <c r="P34"/>
  <c r="A49"/>
  <c r="C10"/>
  <c r="B10" s="1"/>
  <c r="C11"/>
  <c r="B11" s="1"/>
  <c r="C12"/>
  <c r="B12" s="1"/>
  <c r="C13"/>
  <c r="B13" s="1"/>
  <c r="C14"/>
  <c r="B14" s="1"/>
  <c r="C15"/>
  <c r="B15" s="1"/>
  <c r="C16"/>
  <c r="B16" s="1"/>
  <c r="C17"/>
  <c r="B17" s="1"/>
  <c r="C18"/>
  <c r="B18" s="1"/>
  <c r="C19"/>
  <c r="B19" s="1"/>
  <c r="C20"/>
  <c r="B20" s="1"/>
  <c r="C21"/>
  <c r="B21" s="1"/>
  <c r="C22"/>
  <c r="B22" s="1"/>
  <c r="C23"/>
  <c r="B23" s="1"/>
  <c r="C24"/>
  <c r="B24" s="1"/>
  <c r="C25"/>
  <c r="B25" s="1"/>
  <c r="C26"/>
  <c r="B26" s="1"/>
  <c r="C27"/>
  <c r="B27" s="1"/>
  <c r="C28"/>
  <c r="B28" s="1"/>
  <c r="C29"/>
  <c r="B29" s="1"/>
  <c r="B30" s="1"/>
  <c r="D9"/>
  <c r="D8" s="1"/>
  <c r="A10"/>
  <c r="A14"/>
  <c r="A18"/>
  <c r="A22"/>
  <c r="A26"/>
  <c r="A9"/>
  <c r="C7"/>
  <c r="B7" s="1"/>
  <c r="E10"/>
  <c r="E13"/>
  <c r="E15"/>
  <c r="E17"/>
  <c r="E19"/>
  <c r="E21"/>
  <c r="E23"/>
  <c r="E28"/>
  <c r="A12"/>
  <c r="A20"/>
  <c r="A24"/>
  <c r="E7"/>
  <c r="F10"/>
  <c r="F12"/>
  <c r="F13"/>
  <c r="F15"/>
  <c r="F17"/>
  <c r="F19"/>
  <c r="F21"/>
  <c r="F23"/>
  <c r="F25"/>
  <c r="F27"/>
  <c r="F29"/>
  <c r="A13"/>
  <c r="A21"/>
  <c r="A29"/>
  <c r="A26" i="20" s="1"/>
  <c r="D10" i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E9"/>
  <c r="E8" s="1"/>
  <c r="A11"/>
  <c r="A15"/>
  <c r="A19"/>
  <c r="A23"/>
  <c r="A27"/>
  <c r="D7"/>
  <c r="E11"/>
  <c r="E12"/>
  <c r="E14"/>
  <c r="E16"/>
  <c r="E18"/>
  <c r="E20"/>
  <c r="E22"/>
  <c r="E24"/>
  <c r="E25"/>
  <c r="E26"/>
  <c r="E27"/>
  <c r="E29"/>
  <c r="F9"/>
  <c r="F8" s="1"/>
  <c r="A16"/>
  <c r="A28"/>
  <c r="F11"/>
  <c r="F14"/>
  <c r="F16"/>
  <c r="F18"/>
  <c r="F20"/>
  <c r="F22"/>
  <c r="F24"/>
  <c r="F26"/>
  <c r="F28"/>
  <c r="C9"/>
  <c r="A17"/>
  <c r="A25"/>
  <c r="F7"/>
  <c r="Q4" i="20"/>
  <c r="K609" i="18"/>
  <c r="K608" s="1"/>
  <c r="K610"/>
  <c r="K611"/>
  <c r="K612"/>
  <c r="K613"/>
  <c r="K614"/>
  <c r="K615"/>
  <c r="A617"/>
  <c r="C617"/>
  <c r="D617"/>
  <c r="E617"/>
  <c r="F617"/>
  <c r="G617"/>
  <c r="H617"/>
  <c r="I617"/>
  <c r="J617"/>
  <c r="K607"/>
  <c r="A607"/>
  <c r="B606"/>
  <c r="B605"/>
  <c r="N591"/>
  <c r="N593"/>
  <c r="N594"/>
  <c r="N595"/>
  <c r="N596"/>
  <c r="N597"/>
  <c r="N598"/>
  <c r="N599"/>
  <c r="N600"/>
  <c r="N601"/>
  <c r="A603"/>
  <c r="C603"/>
  <c r="D603"/>
  <c r="E603"/>
  <c r="F603"/>
  <c r="G603"/>
  <c r="H603"/>
  <c r="I603"/>
  <c r="J603"/>
  <c r="K603"/>
  <c r="L603"/>
  <c r="N602"/>
  <c r="N603" s="1"/>
  <c r="N590"/>
  <c r="N589" s="1"/>
  <c r="N588"/>
  <c r="A588"/>
  <c r="B587"/>
  <c r="B586"/>
  <c r="N592"/>
  <c r="A584"/>
  <c r="B584"/>
  <c r="B575"/>
  <c r="A575"/>
  <c r="B574"/>
  <c r="S553"/>
  <c r="S552" s="1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A572"/>
  <c r="C572"/>
  <c r="D572"/>
  <c r="E572"/>
  <c r="F572"/>
  <c r="G572"/>
  <c r="H572"/>
  <c r="I572"/>
  <c r="J572"/>
  <c r="K572"/>
  <c r="L572"/>
  <c r="M572"/>
  <c r="N572"/>
  <c r="O572"/>
  <c r="P572"/>
  <c r="Q572"/>
  <c r="R572"/>
  <c r="S551"/>
  <c r="A551"/>
  <c r="B550"/>
  <c r="B549"/>
  <c r="S528"/>
  <c r="S527" s="1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A547"/>
  <c r="C547"/>
  <c r="D547"/>
  <c r="E547"/>
  <c r="F547"/>
  <c r="G547"/>
  <c r="H547"/>
  <c r="I547"/>
  <c r="J547"/>
  <c r="K547"/>
  <c r="L547"/>
  <c r="M547"/>
  <c r="N547"/>
  <c r="O547"/>
  <c r="P547"/>
  <c r="Q547"/>
  <c r="R547"/>
  <c r="S526"/>
  <c r="A526"/>
  <c r="B525"/>
  <c r="B524"/>
  <c r="N515"/>
  <c r="N514" s="1"/>
  <c r="N516"/>
  <c r="N517"/>
  <c r="N518"/>
  <c r="N519"/>
  <c r="N520"/>
  <c r="A522"/>
  <c r="C522"/>
  <c r="D522"/>
  <c r="E522"/>
  <c r="F522"/>
  <c r="G522"/>
  <c r="H522"/>
  <c r="I522"/>
  <c r="J522"/>
  <c r="K522"/>
  <c r="L522"/>
  <c r="M522"/>
  <c r="N513"/>
  <c r="A513"/>
  <c r="B512"/>
  <c r="B511"/>
  <c r="A494"/>
  <c r="N494"/>
  <c r="N496"/>
  <c r="N495" s="1"/>
  <c r="N497"/>
  <c r="N498"/>
  <c r="N499"/>
  <c r="N500"/>
  <c r="N501"/>
  <c r="N502"/>
  <c r="N503"/>
  <c r="N504"/>
  <c r="N505"/>
  <c r="N506"/>
  <c r="N507"/>
  <c r="A509"/>
  <c r="C509"/>
  <c r="D509"/>
  <c r="E509"/>
  <c r="F509"/>
  <c r="G509"/>
  <c r="H509"/>
  <c r="I509"/>
  <c r="J509"/>
  <c r="K509"/>
  <c r="L509"/>
  <c r="N508"/>
  <c r="N509" s="1"/>
  <c r="B493"/>
  <c r="B492"/>
  <c r="A490"/>
  <c r="B490"/>
  <c r="B483"/>
  <c r="A483"/>
  <c r="B482"/>
  <c r="N467"/>
  <c r="N466" s="1"/>
  <c r="N468"/>
  <c r="N469"/>
  <c r="N470"/>
  <c r="N471"/>
  <c r="N472"/>
  <c r="N473"/>
  <c r="N474"/>
  <c r="N475"/>
  <c r="N476"/>
  <c r="N477"/>
  <c r="N478"/>
  <c r="A480"/>
  <c r="C480"/>
  <c r="D480"/>
  <c r="E480"/>
  <c r="F480"/>
  <c r="G480"/>
  <c r="H480"/>
  <c r="I480"/>
  <c r="J480"/>
  <c r="K480"/>
  <c r="L480"/>
  <c r="M480"/>
  <c r="N465"/>
  <c r="A465"/>
  <c r="B464"/>
  <c r="B463"/>
  <c r="B447"/>
  <c r="A447"/>
  <c r="B446"/>
  <c r="N431"/>
  <c r="N430" s="1"/>
  <c r="N432"/>
  <c r="N433"/>
  <c r="N434"/>
  <c r="N435"/>
  <c r="N436"/>
  <c r="N437"/>
  <c r="N438"/>
  <c r="N439"/>
  <c r="N440"/>
  <c r="N441"/>
  <c r="N442"/>
  <c r="A444"/>
  <c r="C444"/>
  <c r="D444"/>
  <c r="E444"/>
  <c r="F444"/>
  <c r="G444"/>
  <c r="H444"/>
  <c r="I444"/>
  <c r="J444"/>
  <c r="K444"/>
  <c r="L444"/>
  <c r="M444"/>
  <c r="N429"/>
  <c r="A429"/>
  <c r="B428"/>
  <c r="B427"/>
  <c r="A415"/>
  <c r="K415"/>
  <c r="K417"/>
  <c r="K416" s="1"/>
  <c r="K418"/>
  <c r="K419"/>
  <c r="K420"/>
  <c r="K421"/>
  <c r="K422"/>
  <c r="K423"/>
  <c r="A425"/>
  <c r="C425"/>
  <c r="D425"/>
  <c r="E425"/>
  <c r="F425"/>
  <c r="G425"/>
  <c r="H425"/>
  <c r="I425"/>
  <c r="J425"/>
  <c r="B414"/>
  <c r="B413"/>
  <c r="A396"/>
  <c r="N396"/>
  <c r="N398"/>
  <c r="N397" s="1"/>
  <c r="N399"/>
  <c r="N400"/>
  <c r="N401"/>
  <c r="N402"/>
  <c r="N403"/>
  <c r="N404"/>
  <c r="N405"/>
  <c r="N406"/>
  <c r="N407"/>
  <c r="N408"/>
  <c r="N409"/>
  <c r="A411"/>
  <c r="C411"/>
  <c r="D411"/>
  <c r="E411"/>
  <c r="F411"/>
  <c r="G411"/>
  <c r="H411"/>
  <c r="I411"/>
  <c r="J411"/>
  <c r="K411"/>
  <c r="L411"/>
  <c r="M411"/>
  <c r="B395"/>
  <c r="B394"/>
  <c r="C392"/>
  <c r="D392"/>
  <c r="B392"/>
  <c r="C391"/>
  <c r="D391"/>
  <c r="B391"/>
  <c r="C390"/>
  <c r="D390"/>
  <c r="B390"/>
  <c r="C389"/>
  <c r="D389"/>
  <c r="B389"/>
  <c r="K13" i="21"/>
  <c r="W4" i="23" l="1"/>
  <c r="W29"/>
  <c r="C20" i="21"/>
  <c r="U48" i="23"/>
  <c r="U23"/>
  <c r="U47"/>
  <c r="U22"/>
  <c r="U43"/>
  <c r="U18"/>
  <c r="AD29"/>
  <c r="AD4"/>
  <c r="J20" i="21"/>
  <c r="J23" s="1"/>
  <c r="U44" i="23"/>
  <c r="U19"/>
  <c r="U13"/>
  <c r="U38"/>
  <c r="AC29"/>
  <c r="AC4"/>
  <c r="I20" i="21"/>
  <c r="I23" s="1"/>
  <c r="U41" i="23"/>
  <c r="U16"/>
  <c r="AF4"/>
  <c r="AF29"/>
  <c r="L20" i="21"/>
  <c r="L23" s="1"/>
  <c r="B64" i="1"/>
  <c r="B18" i="21" s="1"/>
  <c r="C18"/>
  <c r="B89" i="1"/>
  <c r="B19" i="21" s="1"/>
  <c r="C19"/>
  <c r="U40" i="23"/>
  <c r="U15"/>
  <c r="U39"/>
  <c r="U14"/>
  <c r="U10"/>
  <c r="U35"/>
  <c r="C31" i="21"/>
  <c r="U7" i="23"/>
  <c r="U32"/>
  <c r="U36"/>
  <c r="U11"/>
  <c r="U31"/>
  <c r="U6"/>
  <c r="U9"/>
  <c r="U34"/>
  <c r="Y29"/>
  <c r="Y4"/>
  <c r="E20" i="21"/>
  <c r="E23" s="1"/>
  <c r="U37" i="23"/>
  <c r="U12"/>
  <c r="AB4"/>
  <c r="AB29"/>
  <c r="H20" i="21"/>
  <c r="H23" s="1"/>
  <c r="AH29" i="23"/>
  <c r="AH4"/>
  <c r="N20" i="21"/>
  <c r="N23" s="1"/>
  <c r="AE4" i="23"/>
  <c r="AE29"/>
  <c r="K20" i="21"/>
  <c r="K23" s="1"/>
  <c r="Z29" i="23"/>
  <c r="Z4"/>
  <c r="F20" i="21"/>
  <c r="F23" s="1"/>
  <c r="AI4" i="23"/>
  <c r="AI29"/>
  <c r="O20" i="21"/>
  <c r="O23" s="1"/>
  <c r="U21" i="23"/>
  <c r="U46"/>
  <c r="AK29"/>
  <c r="AK4"/>
  <c r="Q20" i="21"/>
  <c r="Q23" s="1"/>
  <c r="U24" i="23"/>
  <c r="U49"/>
  <c r="U33"/>
  <c r="U8"/>
  <c r="X4"/>
  <c r="X29"/>
  <c r="D20" i="21"/>
  <c r="D23" s="1"/>
  <c r="AL29" i="23"/>
  <c r="AL4"/>
  <c r="R20" i="21"/>
  <c r="R23" s="1"/>
  <c r="AA4" i="23"/>
  <c r="AA29"/>
  <c r="G20" i="21"/>
  <c r="G23" s="1"/>
  <c r="U17" i="23"/>
  <c r="U42"/>
  <c r="AG29"/>
  <c r="AG4"/>
  <c r="M20" i="21"/>
  <c r="M23" s="1"/>
  <c r="U20" i="23"/>
  <c r="U45"/>
  <c r="AJ4"/>
  <c r="AJ29"/>
  <c r="P20" i="21"/>
  <c r="P23" s="1"/>
  <c r="B193" i="1"/>
  <c r="B21" i="21" s="1"/>
  <c r="C21"/>
  <c r="B218" i="1"/>
  <c r="B22" i="21" s="1"/>
  <c r="C22"/>
  <c r="A142" i="1"/>
  <c r="G5" i="20" s="1"/>
  <c r="J55"/>
  <c r="G55"/>
  <c r="J31"/>
  <c r="A31"/>
  <c r="P31"/>
  <c r="G31"/>
  <c r="V31"/>
  <c r="M31"/>
  <c r="N31" s="1"/>
  <c r="S31"/>
  <c r="D31"/>
  <c r="D45"/>
  <c r="P45"/>
  <c r="A45"/>
  <c r="J69"/>
  <c r="S45"/>
  <c r="G45"/>
  <c r="V45"/>
  <c r="J45"/>
  <c r="G69"/>
  <c r="M45"/>
  <c r="N45" s="1"/>
  <c r="J66"/>
  <c r="G42"/>
  <c r="S42"/>
  <c r="P42"/>
  <c r="G66"/>
  <c r="A42"/>
  <c r="D42"/>
  <c r="V42"/>
  <c r="J42"/>
  <c r="M42"/>
  <c r="N42" s="1"/>
  <c r="J59"/>
  <c r="J35"/>
  <c r="V35"/>
  <c r="M35"/>
  <c r="N35" s="1"/>
  <c r="S35"/>
  <c r="D35"/>
  <c r="G59"/>
  <c r="A35"/>
  <c r="G35"/>
  <c r="P35"/>
  <c r="D41"/>
  <c r="P41"/>
  <c r="A41"/>
  <c r="J65"/>
  <c r="G41"/>
  <c r="V41"/>
  <c r="J41"/>
  <c r="G65"/>
  <c r="M41"/>
  <c r="N41" s="1"/>
  <c r="S41"/>
  <c r="J75"/>
  <c r="J51"/>
  <c r="V51"/>
  <c r="D51"/>
  <c r="S51"/>
  <c r="G51"/>
  <c r="G75"/>
  <c r="A51"/>
  <c r="M51"/>
  <c r="N51" s="1"/>
  <c r="P51"/>
  <c r="J58"/>
  <c r="G34"/>
  <c r="S34"/>
  <c r="J34"/>
  <c r="V34"/>
  <c r="P34"/>
  <c r="D34"/>
  <c r="G58"/>
  <c r="A34"/>
  <c r="M34"/>
  <c r="N34" s="1"/>
  <c r="M48"/>
  <c r="N48" s="1"/>
  <c r="G72"/>
  <c r="J72"/>
  <c r="D48"/>
  <c r="S48"/>
  <c r="G48"/>
  <c r="V48"/>
  <c r="J48"/>
  <c r="P48"/>
  <c r="A48"/>
  <c r="M32"/>
  <c r="N32" s="1"/>
  <c r="G56"/>
  <c r="D32"/>
  <c r="P32"/>
  <c r="J56"/>
  <c r="J32"/>
  <c r="V32"/>
  <c r="S32"/>
  <c r="G32"/>
  <c r="A32"/>
  <c r="J63"/>
  <c r="J39"/>
  <c r="V39"/>
  <c r="M39"/>
  <c r="N39" s="1"/>
  <c r="G39"/>
  <c r="A39"/>
  <c r="P39"/>
  <c r="S39"/>
  <c r="G63"/>
  <c r="D39"/>
  <c r="M36"/>
  <c r="N36" s="1"/>
  <c r="G60"/>
  <c r="D36"/>
  <c r="P36"/>
  <c r="V36"/>
  <c r="A36"/>
  <c r="G36"/>
  <c r="J36"/>
  <c r="J60"/>
  <c r="S36"/>
  <c r="J71"/>
  <c r="J47"/>
  <c r="V47"/>
  <c r="G47"/>
  <c r="G71"/>
  <c r="A47"/>
  <c r="S47"/>
  <c r="M47"/>
  <c r="N47" s="1"/>
  <c r="P47"/>
  <c r="D47"/>
  <c r="J70"/>
  <c r="G46"/>
  <c r="S46"/>
  <c r="M46"/>
  <c r="N46" s="1"/>
  <c r="P46"/>
  <c r="G70"/>
  <c r="A46"/>
  <c r="D46"/>
  <c r="V46"/>
  <c r="J46"/>
  <c r="D37"/>
  <c r="P37"/>
  <c r="A37"/>
  <c r="J61"/>
  <c r="G37"/>
  <c r="S37"/>
  <c r="G61"/>
  <c r="J37"/>
  <c r="M37"/>
  <c r="N37" s="1"/>
  <c r="V37"/>
  <c r="M44"/>
  <c r="N44" s="1"/>
  <c r="G68"/>
  <c r="G44"/>
  <c r="V44"/>
  <c r="J68"/>
  <c r="J44"/>
  <c r="P44"/>
  <c r="A44"/>
  <c r="D44"/>
  <c r="S44"/>
  <c r="J67"/>
  <c r="J43"/>
  <c r="V43"/>
  <c r="M43"/>
  <c r="N43" s="1"/>
  <c r="G67"/>
  <c r="A43"/>
  <c r="P43"/>
  <c r="D43"/>
  <c r="S43"/>
  <c r="G43"/>
  <c r="J62"/>
  <c r="G38"/>
  <c r="S38"/>
  <c r="J38"/>
  <c r="V38"/>
  <c r="D38"/>
  <c r="M38"/>
  <c r="N38" s="1"/>
  <c r="P38"/>
  <c r="G62"/>
  <c r="A38"/>
  <c r="D49"/>
  <c r="P49"/>
  <c r="A49"/>
  <c r="J73"/>
  <c r="M49"/>
  <c r="N49" s="1"/>
  <c r="S49"/>
  <c r="G49"/>
  <c r="V49"/>
  <c r="J49"/>
  <c r="G73"/>
  <c r="D33"/>
  <c r="P33"/>
  <c r="A33"/>
  <c r="J57"/>
  <c r="G33"/>
  <c r="S33"/>
  <c r="M33"/>
  <c r="N33" s="1"/>
  <c r="V33"/>
  <c r="J33"/>
  <c r="G57"/>
  <c r="J74"/>
  <c r="G50"/>
  <c r="S50"/>
  <c r="J50"/>
  <c r="G74"/>
  <c r="M50"/>
  <c r="N50" s="1"/>
  <c r="P50"/>
  <c r="A50"/>
  <c r="D50"/>
  <c r="V50"/>
  <c r="M40"/>
  <c r="N40" s="1"/>
  <c r="G64"/>
  <c r="D40"/>
  <c r="J40"/>
  <c r="P40"/>
  <c r="A40"/>
  <c r="S40"/>
  <c r="G40"/>
  <c r="V40"/>
  <c r="J64"/>
  <c r="AL54" i="24"/>
  <c r="Q3" i="26"/>
  <c r="Q26"/>
  <c r="AL104" i="24"/>
  <c r="AL129" i="22"/>
  <c r="AL154"/>
  <c r="AL79"/>
  <c r="AL179"/>
  <c r="AL54"/>
  <c r="R254"/>
  <c r="R179" i="24"/>
  <c r="R204" i="22"/>
  <c r="R229"/>
  <c r="R154" i="24"/>
  <c r="AL154"/>
  <c r="R129"/>
  <c r="AA54"/>
  <c r="F26" i="26"/>
  <c r="F3"/>
  <c r="AA154" i="22"/>
  <c r="AA79"/>
  <c r="AA179"/>
  <c r="AA104" i="24"/>
  <c r="AA129" i="22"/>
  <c r="AA54"/>
  <c r="G179" i="24"/>
  <c r="G254" i="22"/>
  <c r="G204"/>
  <c r="G229"/>
  <c r="G129" i="24"/>
  <c r="AA154"/>
  <c r="G154"/>
  <c r="U67"/>
  <c r="A38" i="26"/>
  <c r="A15"/>
  <c r="U117" i="24"/>
  <c r="U192" i="22"/>
  <c r="U92"/>
  <c r="U142"/>
  <c r="U167"/>
  <c r="U67"/>
  <c r="A267"/>
  <c r="A192" i="24"/>
  <c r="A242" i="22"/>
  <c r="A217"/>
  <c r="A167" i="24"/>
  <c r="U167"/>
  <c r="A142"/>
  <c r="AJ54"/>
  <c r="O3" i="26"/>
  <c r="O26"/>
  <c r="AJ154" i="22"/>
  <c r="AJ79"/>
  <c r="AJ179"/>
  <c r="AJ104" i="24"/>
  <c r="AJ129" i="22"/>
  <c r="AJ54"/>
  <c r="P254"/>
  <c r="P179" i="24"/>
  <c r="P229" i="22"/>
  <c r="P204"/>
  <c r="AJ154" i="24"/>
  <c r="P129"/>
  <c r="P154"/>
  <c r="Q219" i="1"/>
  <c r="O219"/>
  <c r="H269"/>
  <c r="G4" i="28"/>
  <c r="E269" i="1"/>
  <c r="D4" i="28"/>
  <c r="A269" i="1"/>
  <c r="A4" i="28"/>
  <c r="B271" i="1"/>
  <c r="B5" i="28"/>
  <c r="E167" i="24"/>
  <c r="N167"/>
  <c r="AH54"/>
  <c r="M3" i="26"/>
  <c r="M26"/>
  <c r="AH79" i="22"/>
  <c r="AH179"/>
  <c r="AH104" i="24"/>
  <c r="AH129" i="22"/>
  <c r="AH154"/>
  <c r="AH54"/>
  <c r="N254"/>
  <c r="N179" i="24"/>
  <c r="N229" i="22"/>
  <c r="N204"/>
  <c r="N154" i="24"/>
  <c r="AH154"/>
  <c r="N129"/>
  <c r="Z54"/>
  <c r="E3" i="26"/>
  <c r="E26"/>
  <c r="Z79" i="22"/>
  <c r="Z179"/>
  <c r="Z104" i="24"/>
  <c r="Z129" i="22"/>
  <c r="Z154"/>
  <c r="Z54"/>
  <c r="F254"/>
  <c r="F179" i="24"/>
  <c r="F204" i="22"/>
  <c r="F229"/>
  <c r="Z154" i="24"/>
  <c r="F129"/>
  <c r="F154"/>
  <c r="AI54"/>
  <c r="N26" i="26"/>
  <c r="N3"/>
  <c r="AI154" i="22"/>
  <c r="AI79"/>
  <c r="AI179"/>
  <c r="AI104" i="24"/>
  <c r="AI129" i="22"/>
  <c r="AI54"/>
  <c r="O254"/>
  <c r="O179" i="24"/>
  <c r="O204" i="22"/>
  <c r="O229"/>
  <c r="AI154" i="24"/>
  <c r="O129"/>
  <c r="O154"/>
  <c r="U71"/>
  <c r="A19" i="26"/>
  <c r="A42"/>
  <c r="U171" i="22"/>
  <c r="U121" i="24"/>
  <c r="U196" i="22"/>
  <c r="U96"/>
  <c r="U146"/>
  <c r="U71"/>
  <c r="A196" i="24"/>
  <c r="A271" i="22"/>
  <c r="A246"/>
  <c r="A221"/>
  <c r="U171" i="24"/>
  <c r="A146"/>
  <c r="A171"/>
  <c r="Q171" s="1"/>
  <c r="U58"/>
  <c r="A29" i="26"/>
  <c r="A6"/>
  <c r="U133" i="22"/>
  <c r="U158"/>
  <c r="U83"/>
  <c r="U183"/>
  <c r="U108" i="24"/>
  <c r="U58" i="22"/>
  <c r="A258"/>
  <c r="A183" i="24"/>
  <c r="A233" i="22"/>
  <c r="A208"/>
  <c r="A158" i="24"/>
  <c r="G158" s="1"/>
  <c r="U158"/>
  <c r="A133"/>
  <c r="K219" i="1"/>
  <c r="B272"/>
  <c r="B6" i="28"/>
  <c r="J167" i="24"/>
  <c r="F167"/>
  <c r="U65"/>
  <c r="A13" i="26"/>
  <c r="A36"/>
  <c r="U165" i="22"/>
  <c r="U115" i="24"/>
  <c r="U90" i="22"/>
  <c r="U190"/>
  <c r="U140"/>
  <c r="U65"/>
  <c r="A265"/>
  <c r="A190" i="24"/>
  <c r="A215" i="22"/>
  <c r="A240"/>
  <c r="U165" i="24"/>
  <c r="A140"/>
  <c r="A165"/>
  <c r="D165" s="1"/>
  <c r="U60"/>
  <c r="A31" i="26"/>
  <c r="A8"/>
  <c r="U85" i="22"/>
  <c r="U110" i="24"/>
  <c r="U185" i="22"/>
  <c r="U135"/>
  <c r="U160"/>
  <c r="U60"/>
  <c r="A260"/>
  <c r="A185" i="24"/>
  <c r="A235" i="22"/>
  <c r="A210"/>
  <c r="A160" i="24"/>
  <c r="L160" s="1"/>
  <c r="A135"/>
  <c r="U160"/>
  <c r="U61"/>
  <c r="A9" i="26"/>
  <c r="A32"/>
  <c r="U161" i="22"/>
  <c r="U86"/>
  <c r="U111" i="24"/>
  <c r="U186" i="22"/>
  <c r="U136"/>
  <c r="U61"/>
  <c r="A186" i="24"/>
  <c r="A261" i="22"/>
  <c r="A236"/>
  <c r="A211"/>
  <c r="A161" i="24"/>
  <c r="R161" s="1"/>
  <c r="S161" s="1"/>
  <c r="A136"/>
  <c r="U161"/>
  <c r="U56"/>
  <c r="A4" i="26"/>
  <c r="A27"/>
  <c r="U81" i="22"/>
  <c r="U181"/>
  <c r="U106" i="24"/>
  <c r="U131" i="22"/>
  <c r="U156"/>
  <c r="U56"/>
  <c r="A181" i="24"/>
  <c r="A256" i="22"/>
  <c r="A231"/>
  <c r="A206"/>
  <c r="U156" i="24"/>
  <c r="A131"/>
  <c r="A156"/>
  <c r="O156" s="1"/>
  <c r="O155" s="1"/>
  <c r="Y54"/>
  <c r="D26" i="26"/>
  <c r="D3"/>
  <c r="Y79" i="22"/>
  <c r="Y179"/>
  <c r="Y104" i="24"/>
  <c r="Y129" i="22"/>
  <c r="Y154"/>
  <c r="Y54"/>
  <c r="E179" i="24"/>
  <c r="E254" i="22"/>
  <c r="E229"/>
  <c r="E204"/>
  <c r="Y154" i="24"/>
  <c r="E129"/>
  <c r="E154"/>
  <c r="U62"/>
  <c r="A33" i="26"/>
  <c r="A10"/>
  <c r="U137" i="22"/>
  <c r="U162"/>
  <c r="U87"/>
  <c r="U112" i="24"/>
  <c r="U187" i="22"/>
  <c r="U62"/>
  <c r="A187" i="24"/>
  <c r="A262" i="22"/>
  <c r="A212"/>
  <c r="A237"/>
  <c r="A137" i="24"/>
  <c r="U162"/>
  <c r="A162"/>
  <c r="R162" s="1"/>
  <c r="S162" s="1"/>
  <c r="N219" i="1"/>
  <c r="I219"/>
  <c r="G219"/>
  <c r="B273"/>
  <c r="B7" i="28"/>
  <c r="F160" i="24"/>
  <c r="P167"/>
  <c r="Q167"/>
  <c r="O158"/>
  <c r="W54"/>
  <c r="B3" i="26"/>
  <c r="B26"/>
  <c r="W179" i="22"/>
  <c r="W104" i="24"/>
  <c r="W129" i="22"/>
  <c r="W154"/>
  <c r="W79"/>
  <c r="W54"/>
  <c r="C179" i="24"/>
  <c r="C254" i="22"/>
  <c r="C204"/>
  <c r="C229"/>
  <c r="C154" i="24"/>
  <c r="W154"/>
  <c r="C129"/>
  <c r="U72"/>
  <c r="A43" i="26"/>
  <c r="A20"/>
  <c r="U172" i="22"/>
  <c r="U122" i="24"/>
  <c r="U197" i="22"/>
  <c r="U97"/>
  <c r="U147"/>
  <c r="U72"/>
  <c r="A197" i="24"/>
  <c r="A272" i="22"/>
  <c r="A247"/>
  <c r="A222"/>
  <c r="U172" i="24"/>
  <c r="A147"/>
  <c r="A172"/>
  <c r="K172" s="1"/>
  <c r="U69"/>
  <c r="A40" i="26"/>
  <c r="A17"/>
  <c r="U169" i="22"/>
  <c r="U119" i="24"/>
  <c r="U194" i="22"/>
  <c r="U94"/>
  <c r="U144"/>
  <c r="U69"/>
  <c r="A194" i="24"/>
  <c r="A269" i="22"/>
  <c r="A244"/>
  <c r="A219"/>
  <c r="A144" i="24"/>
  <c r="A169"/>
  <c r="P169" s="1"/>
  <c r="U169"/>
  <c r="AC54"/>
  <c r="H26" i="26"/>
  <c r="H3"/>
  <c r="AC129" i="22"/>
  <c r="AC154"/>
  <c r="AC79"/>
  <c r="AC179"/>
  <c r="AC104" i="24"/>
  <c r="AC54" i="22"/>
  <c r="I254"/>
  <c r="I179" i="24"/>
  <c r="I229" i="22"/>
  <c r="I204"/>
  <c r="I154" i="24"/>
  <c r="I129"/>
  <c r="AC154"/>
  <c r="U66"/>
  <c r="A37" i="26"/>
  <c r="A14"/>
  <c r="U141" i="22"/>
  <c r="U166"/>
  <c r="U191"/>
  <c r="U116" i="24"/>
  <c r="U91" i="22"/>
  <c r="U66"/>
  <c r="A266"/>
  <c r="A191" i="24"/>
  <c r="A216" i="22"/>
  <c r="A241"/>
  <c r="A166" i="24"/>
  <c r="L166" s="1"/>
  <c r="U166"/>
  <c r="A141"/>
  <c r="R219" i="1"/>
  <c r="D219"/>
  <c r="B237"/>
  <c r="B235"/>
  <c r="B233"/>
  <c r="B231"/>
  <c r="C167" i="24"/>
  <c r="B167" s="1"/>
  <c r="B229" i="1"/>
  <c r="B227"/>
  <c r="B225"/>
  <c r="B223"/>
  <c r="B221"/>
  <c r="I269"/>
  <c r="H4" i="28"/>
  <c r="B274" i="1"/>
  <c r="B8" i="28"/>
  <c r="D158" i="24"/>
  <c r="AG54"/>
  <c r="L26" i="26"/>
  <c r="L3"/>
  <c r="AG79" i="22"/>
  <c r="AG179"/>
  <c r="AG104" i="24"/>
  <c r="AG129" i="22"/>
  <c r="AG154"/>
  <c r="AG54"/>
  <c r="M179" i="24"/>
  <c r="M254" i="22"/>
  <c r="M229"/>
  <c r="M204"/>
  <c r="AG154" i="24"/>
  <c r="M129"/>
  <c r="M154"/>
  <c r="U70"/>
  <c r="A41" i="26"/>
  <c r="A18"/>
  <c r="U95" i="22"/>
  <c r="U145"/>
  <c r="U170"/>
  <c r="U120" i="24"/>
  <c r="U195" i="22"/>
  <c r="U70"/>
  <c r="A195" i="24"/>
  <c r="A270" i="22"/>
  <c r="A220"/>
  <c r="A245"/>
  <c r="A170" i="24"/>
  <c r="E170" s="1"/>
  <c r="U170"/>
  <c r="A145"/>
  <c r="H219" i="1"/>
  <c r="G269"/>
  <c r="F4" i="28"/>
  <c r="J269" i="1"/>
  <c r="I4" i="28"/>
  <c r="B275" i="1"/>
  <c r="B9" i="28"/>
  <c r="M167" i="24"/>
  <c r="H167"/>
  <c r="I158"/>
  <c r="G167"/>
  <c r="AE54"/>
  <c r="J26" i="26"/>
  <c r="J3"/>
  <c r="AE179" i="22"/>
  <c r="AE104" i="24"/>
  <c r="AE129" i="22"/>
  <c r="AE154"/>
  <c r="AE79"/>
  <c r="AE54"/>
  <c r="K179" i="24"/>
  <c r="K254" i="22"/>
  <c r="K204"/>
  <c r="K229"/>
  <c r="K154" i="24"/>
  <c r="K129"/>
  <c r="AE154"/>
  <c r="AK54"/>
  <c r="P26" i="26"/>
  <c r="P3"/>
  <c r="AK129" i="22"/>
  <c r="AK154"/>
  <c r="AK79"/>
  <c r="AK179"/>
  <c r="AK104" i="24"/>
  <c r="AK54" i="22"/>
  <c r="Q254"/>
  <c r="Q179" i="24"/>
  <c r="Q229" i="22"/>
  <c r="Q204"/>
  <c r="AK154" i="24"/>
  <c r="Q129"/>
  <c r="Q154"/>
  <c r="U74"/>
  <c r="A45" i="26"/>
  <c r="A22"/>
  <c r="U124" i="24"/>
  <c r="U199" i="22"/>
  <c r="U174"/>
  <c r="U99"/>
  <c r="U149"/>
  <c r="U74"/>
  <c r="A274"/>
  <c r="A199" i="24"/>
  <c r="A249" i="22"/>
  <c r="A224"/>
  <c r="A174" i="24"/>
  <c r="U174"/>
  <c r="A149"/>
  <c r="X54"/>
  <c r="C3" i="26"/>
  <c r="C26"/>
  <c r="X179" i="22"/>
  <c r="X104" i="24"/>
  <c r="X129" i="22"/>
  <c r="X154"/>
  <c r="X79"/>
  <c r="X54"/>
  <c r="D254"/>
  <c r="D179" i="24"/>
  <c r="D204" i="22"/>
  <c r="D229"/>
  <c r="X154" i="24"/>
  <c r="D129"/>
  <c r="D154"/>
  <c r="M219" i="1"/>
  <c r="L219"/>
  <c r="B276"/>
  <c r="B10" i="28"/>
  <c r="H158" i="24"/>
  <c r="R158"/>
  <c r="S158" s="1"/>
  <c r="Q161"/>
  <c r="E158"/>
  <c r="I161"/>
  <c r="N158"/>
  <c r="K167"/>
  <c r="U64"/>
  <c r="A12" i="26"/>
  <c r="A35"/>
  <c r="U114" i="24"/>
  <c r="U89" i="22"/>
  <c r="U189"/>
  <c r="U139"/>
  <c r="U164"/>
  <c r="U64"/>
  <c r="A264"/>
  <c r="A189" i="24"/>
  <c r="A239" i="22"/>
  <c r="A214"/>
  <c r="U164" i="24"/>
  <c r="A139"/>
  <c r="A164"/>
  <c r="H164" s="1"/>
  <c r="U57"/>
  <c r="A5" i="26"/>
  <c r="A28"/>
  <c r="U157" i="22"/>
  <c r="U82"/>
  <c r="U107" i="24"/>
  <c r="U182" i="22"/>
  <c r="U132"/>
  <c r="U57"/>
  <c r="A257"/>
  <c r="A182" i="24"/>
  <c r="A232" i="22"/>
  <c r="A207"/>
  <c r="U157" i="24"/>
  <c r="A132"/>
  <c r="A157"/>
  <c r="D157" s="1"/>
  <c r="U59"/>
  <c r="A7" i="26"/>
  <c r="A30"/>
  <c r="U109" i="24"/>
  <c r="U184" i="22"/>
  <c r="U134"/>
  <c r="U159"/>
  <c r="U84"/>
  <c r="U59"/>
  <c r="A259"/>
  <c r="A184" i="24"/>
  <c r="A234" i="22"/>
  <c r="A209"/>
  <c r="A159" i="24"/>
  <c r="F159" s="1"/>
  <c r="U159"/>
  <c r="A134"/>
  <c r="AB54"/>
  <c r="G26" i="26"/>
  <c r="G3"/>
  <c r="AB154" i="22"/>
  <c r="AB79"/>
  <c r="AB179"/>
  <c r="AB104" i="24"/>
  <c r="AB129" i="22"/>
  <c r="AB54"/>
  <c r="H254"/>
  <c r="H179" i="24"/>
  <c r="H229" i="22"/>
  <c r="H204"/>
  <c r="AB154" i="24"/>
  <c r="H129"/>
  <c r="H154"/>
  <c r="E219" i="1"/>
  <c r="P219"/>
  <c r="F269"/>
  <c r="E4" i="28"/>
  <c r="B268" i="1"/>
  <c r="B3" i="28"/>
  <c r="B277" i="1"/>
  <c r="B278" s="1"/>
  <c r="B11" i="28"/>
  <c r="H160" i="24"/>
  <c r="L167"/>
  <c r="F158"/>
  <c r="J158"/>
  <c r="L170"/>
  <c r="Q164"/>
  <c r="Q158"/>
  <c r="D167"/>
  <c r="I164"/>
  <c r="O167"/>
  <c r="U73"/>
  <c r="A21" i="26"/>
  <c r="A44"/>
  <c r="U148" i="22"/>
  <c r="U123" i="24"/>
  <c r="U198" i="22"/>
  <c r="U173"/>
  <c r="U98"/>
  <c r="U73"/>
  <c r="A198" i="24"/>
  <c r="A273" i="22"/>
  <c r="A223"/>
  <c r="A248"/>
  <c r="A173" i="24"/>
  <c r="I173" s="1"/>
  <c r="U173"/>
  <c r="A148"/>
  <c r="U68"/>
  <c r="A39" i="26"/>
  <c r="A16"/>
  <c r="U168" i="22"/>
  <c r="U118" i="24"/>
  <c r="U193" i="22"/>
  <c r="U93"/>
  <c r="U143"/>
  <c r="U68"/>
  <c r="A193" i="24"/>
  <c r="A268" i="22"/>
  <c r="A243"/>
  <c r="A218"/>
  <c r="A168" i="24"/>
  <c r="E168" s="1"/>
  <c r="U168"/>
  <c r="A143"/>
  <c r="AD54"/>
  <c r="I3" i="26"/>
  <c r="I26"/>
  <c r="AD104" i="24"/>
  <c r="AD129" i="22"/>
  <c r="AD154"/>
  <c r="AD79"/>
  <c r="AD179"/>
  <c r="AD54"/>
  <c r="J254"/>
  <c r="J179" i="24"/>
  <c r="J229" i="22"/>
  <c r="J204"/>
  <c r="J129" i="24"/>
  <c r="J154"/>
  <c r="AD154"/>
  <c r="U63"/>
  <c r="A34" i="26"/>
  <c r="A11"/>
  <c r="U88" i="22"/>
  <c r="U113" i="24"/>
  <c r="U188" i="22"/>
  <c r="U138"/>
  <c r="U163"/>
  <c r="U63"/>
  <c r="A188" i="24"/>
  <c r="A263" i="22"/>
  <c r="A213"/>
  <c r="A238"/>
  <c r="U163" i="24"/>
  <c r="A138"/>
  <c r="A163"/>
  <c r="N163" s="1"/>
  <c r="AF54"/>
  <c r="K3" i="26"/>
  <c r="K26"/>
  <c r="AF179" i="22"/>
  <c r="AF104" i="24"/>
  <c r="AF129" i="22"/>
  <c r="AF154"/>
  <c r="AF79"/>
  <c r="AF54"/>
  <c r="L179" i="24"/>
  <c r="L254" i="22"/>
  <c r="L229"/>
  <c r="L204"/>
  <c r="AF154" i="24"/>
  <c r="L129"/>
  <c r="L154"/>
  <c r="F219" i="1"/>
  <c r="J219"/>
  <c r="B238"/>
  <c r="B239" s="1"/>
  <c r="B236"/>
  <c r="B234"/>
  <c r="C170" i="24"/>
  <c r="B170" s="1"/>
  <c r="B232" i="1"/>
  <c r="B230"/>
  <c r="B228"/>
  <c r="C164" i="24"/>
  <c r="B164" s="1"/>
  <c r="B226" i="1"/>
  <c r="B224"/>
  <c r="B222"/>
  <c r="C158" i="24"/>
  <c r="B158" s="1"/>
  <c r="D269" i="1"/>
  <c r="C4" i="28"/>
  <c r="R160" i="24"/>
  <c r="S160" s="1"/>
  <c r="R167"/>
  <c r="S167" s="1"/>
  <c r="L158"/>
  <c r="P158"/>
  <c r="N172"/>
  <c r="I167"/>
  <c r="L90" i="1"/>
  <c r="B107"/>
  <c r="B104"/>
  <c r="B100"/>
  <c r="B96"/>
  <c r="B92"/>
  <c r="B106"/>
  <c r="H90"/>
  <c r="I90"/>
  <c r="W4" i="24"/>
  <c r="C79"/>
  <c r="C104"/>
  <c r="W29"/>
  <c r="C29"/>
  <c r="C54"/>
  <c r="C4"/>
  <c r="C179" i="22"/>
  <c r="C154"/>
  <c r="W104"/>
  <c r="A23" i="24"/>
  <c r="A48"/>
  <c r="A123"/>
  <c r="AC173" s="1"/>
  <c r="A98"/>
  <c r="U23"/>
  <c r="A73"/>
  <c r="U48"/>
  <c r="A198" i="22"/>
  <c r="U123"/>
  <c r="A173"/>
  <c r="A72" i="24"/>
  <c r="A122"/>
  <c r="AF172" s="1"/>
  <c r="U22"/>
  <c r="A22"/>
  <c r="U47"/>
  <c r="A97"/>
  <c r="A47"/>
  <c r="U122" i="22"/>
  <c r="A197"/>
  <c r="A172"/>
  <c r="A118" i="24"/>
  <c r="AF168" s="1"/>
  <c r="A68"/>
  <c r="U18"/>
  <c r="A18"/>
  <c r="A93"/>
  <c r="U43"/>
  <c r="A43"/>
  <c r="U118" i="22"/>
  <c r="A168"/>
  <c r="A193"/>
  <c r="J104" i="24"/>
  <c r="AD29"/>
  <c r="J4"/>
  <c r="J54"/>
  <c r="J29"/>
  <c r="J79"/>
  <c r="AD4"/>
  <c r="J179" i="22"/>
  <c r="AD104"/>
  <c r="J154"/>
  <c r="A119" i="24"/>
  <c r="AG169" s="1"/>
  <c r="A69"/>
  <c r="A44"/>
  <c r="A94"/>
  <c r="U19"/>
  <c r="A19"/>
  <c r="U44"/>
  <c r="A194" i="22"/>
  <c r="U119"/>
  <c r="A169"/>
  <c r="A88" i="24"/>
  <c r="A113"/>
  <c r="AG163" s="1"/>
  <c r="A63"/>
  <c r="U13"/>
  <c r="U38"/>
  <c r="A13"/>
  <c r="A38"/>
  <c r="A163" i="22"/>
  <c r="U113"/>
  <c r="A188"/>
  <c r="I54" i="24"/>
  <c r="I29"/>
  <c r="I104"/>
  <c r="I79"/>
  <c r="AC29"/>
  <c r="AC4"/>
  <c r="I4"/>
  <c r="AC104" i="22"/>
  <c r="I154"/>
  <c r="I179"/>
  <c r="A16" i="24"/>
  <c r="U41"/>
  <c r="A41"/>
  <c r="U16"/>
  <c r="A66"/>
  <c r="A116"/>
  <c r="AF166" s="1"/>
  <c r="A91"/>
  <c r="A191" i="22"/>
  <c r="A166"/>
  <c r="U116"/>
  <c r="L79" i="24"/>
  <c r="L54"/>
  <c r="L29"/>
  <c r="L4"/>
  <c r="L104"/>
  <c r="AF29"/>
  <c r="AF4"/>
  <c r="L154" i="22"/>
  <c r="AF104"/>
  <c r="L179"/>
  <c r="G90" i="1"/>
  <c r="P90"/>
  <c r="B109"/>
  <c r="B110" s="1"/>
  <c r="B105"/>
  <c r="B101"/>
  <c r="B97"/>
  <c r="B93"/>
  <c r="E90"/>
  <c r="A115" i="24"/>
  <c r="AG165" s="1"/>
  <c r="A90"/>
  <c r="A40"/>
  <c r="U15"/>
  <c r="A65"/>
  <c r="A15"/>
  <c r="U40"/>
  <c r="A190" i="22"/>
  <c r="A165"/>
  <c r="U115"/>
  <c r="A64" i="24"/>
  <c r="A89"/>
  <c r="U14"/>
  <c r="U39"/>
  <c r="A14"/>
  <c r="A114"/>
  <c r="AF164" s="1"/>
  <c r="A39"/>
  <c r="U114" i="22"/>
  <c r="A189"/>
  <c r="A164"/>
  <c r="A110" i="24"/>
  <c r="AF160" s="1"/>
  <c r="A60"/>
  <c r="A85"/>
  <c r="A10"/>
  <c r="U35"/>
  <c r="U10"/>
  <c r="A35"/>
  <c r="U110" i="22"/>
  <c r="A160"/>
  <c r="A185"/>
  <c r="A7" i="24"/>
  <c r="A32"/>
  <c r="A57"/>
  <c r="A82"/>
  <c r="U7"/>
  <c r="A107"/>
  <c r="AG157" s="1"/>
  <c r="U32"/>
  <c r="A182" i="22"/>
  <c r="A157"/>
  <c r="U107"/>
  <c r="A111" i="24"/>
  <c r="AG161" s="1"/>
  <c r="A36"/>
  <c r="U11"/>
  <c r="A61"/>
  <c r="A11"/>
  <c r="A86"/>
  <c r="U36"/>
  <c r="A186" i="22"/>
  <c r="U111"/>
  <c r="A161"/>
  <c r="A56" i="24"/>
  <c r="A31"/>
  <c r="A6"/>
  <c r="A106"/>
  <c r="AH156" s="1"/>
  <c r="AH155" s="1"/>
  <c r="U6"/>
  <c r="U31"/>
  <c r="A81"/>
  <c r="U106" i="22"/>
  <c r="A156"/>
  <c r="A181"/>
  <c r="A84" i="24"/>
  <c r="A109"/>
  <c r="AG159" s="1"/>
  <c r="A34"/>
  <c r="U9"/>
  <c r="U34"/>
  <c r="A59"/>
  <c r="A9"/>
  <c r="A159" i="22"/>
  <c r="U109"/>
  <c r="A184"/>
  <c r="E54" i="24"/>
  <c r="E29"/>
  <c r="Y29"/>
  <c r="Y4"/>
  <c r="E4"/>
  <c r="E104"/>
  <c r="E79"/>
  <c r="Y104" i="22"/>
  <c r="E179"/>
  <c r="E154"/>
  <c r="A112" i="24"/>
  <c r="AF162" s="1"/>
  <c r="A12"/>
  <c r="U37"/>
  <c r="A62"/>
  <c r="A37"/>
  <c r="A87"/>
  <c r="U12"/>
  <c r="A187" i="22"/>
  <c r="A162"/>
  <c r="U112"/>
  <c r="H79" i="24"/>
  <c r="H104"/>
  <c r="AB29"/>
  <c r="AB4"/>
  <c r="H54"/>
  <c r="H4"/>
  <c r="H29"/>
  <c r="H154" i="22"/>
  <c r="AB104"/>
  <c r="H179"/>
  <c r="Q90" i="1"/>
  <c r="F90"/>
  <c r="B102"/>
  <c r="B98"/>
  <c r="B94"/>
  <c r="O90"/>
  <c r="B108"/>
  <c r="R90"/>
  <c r="N104" i="24"/>
  <c r="AH29"/>
  <c r="N4"/>
  <c r="N79"/>
  <c r="AH4"/>
  <c r="N54"/>
  <c r="N29"/>
  <c r="N179" i="22"/>
  <c r="AH104"/>
  <c r="N154"/>
  <c r="AE4" i="24"/>
  <c r="K54"/>
  <c r="K29"/>
  <c r="K4"/>
  <c r="K79"/>
  <c r="K104"/>
  <c r="AE29"/>
  <c r="K179" i="22"/>
  <c r="K154"/>
  <c r="AE104"/>
  <c r="F104" i="24"/>
  <c r="Z29"/>
  <c r="F4"/>
  <c r="F54"/>
  <c r="F29"/>
  <c r="F79"/>
  <c r="Z4"/>
  <c r="F179" i="22"/>
  <c r="Z104"/>
  <c r="F154"/>
  <c r="AI4" i="24"/>
  <c r="O104"/>
  <c r="AI29"/>
  <c r="O54"/>
  <c r="O29"/>
  <c r="O4"/>
  <c r="O79"/>
  <c r="O179" i="22"/>
  <c r="O154"/>
  <c r="AI104"/>
  <c r="A96" i="24"/>
  <c r="A21"/>
  <c r="A71"/>
  <c r="A46"/>
  <c r="U21"/>
  <c r="U46"/>
  <c r="A121"/>
  <c r="AG171" s="1"/>
  <c r="A171" i="22"/>
  <c r="U121"/>
  <c r="A196"/>
  <c r="Q54" i="24"/>
  <c r="Q29"/>
  <c r="Q4"/>
  <c r="Q104"/>
  <c r="Q79"/>
  <c r="AK29"/>
  <c r="AK4"/>
  <c r="AK104" i="22"/>
  <c r="Q154"/>
  <c r="Q179"/>
  <c r="A124" i="24"/>
  <c r="AF174" s="1"/>
  <c r="AF175" s="1"/>
  <c r="A74"/>
  <c r="U49"/>
  <c r="U24"/>
  <c r="A99"/>
  <c r="A49"/>
  <c r="A24"/>
  <c r="A199" i="22"/>
  <c r="A174"/>
  <c r="U124"/>
  <c r="U8" i="24"/>
  <c r="A58"/>
  <c r="U33"/>
  <c r="A8"/>
  <c r="A83"/>
  <c r="A33"/>
  <c r="A108"/>
  <c r="AF158" s="1"/>
  <c r="A183" i="22"/>
  <c r="A158"/>
  <c r="U108"/>
  <c r="D79" i="24"/>
  <c r="D104"/>
  <c r="X29"/>
  <c r="X4"/>
  <c r="D54"/>
  <c r="D29"/>
  <c r="D4"/>
  <c r="D154" i="22"/>
  <c r="X104"/>
  <c r="D179"/>
  <c r="K90" i="1"/>
  <c r="J90"/>
  <c r="B103"/>
  <c r="B99"/>
  <c r="B95"/>
  <c r="D90"/>
  <c r="N90"/>
  <c r="M90"/>
  <c r="R104" i="24"/>
  <c r="AL29"/>
  <c r="R4"/>
  <c r="R54"/>
  <c r="R29"/>
  <c r="R79"/>
  <c r="AL4"/>
  <c r="R179" i="22"/>
  <c r="AL104"/>
  <c r="R154"/>
  <c r="AA4" i="24"/>
  <c r="G54"/>
  <c r="G29"/>
  <c r="G4"/>
  <c r="G79"/>
  <c r="G104"/>
  <c r="AA29"/>
  <c r="G179" i="22"/>
  <c r="G154"/>
  <c r="AA104"/>
  <c r="A117" i="24"/>
  <c r="AG167" s="1"/>
  <c r="A92"/>
  <c r="A17"/>
  <c r="A67"/>
  <c r="U42"/>
  <c r="A42"/>
  <c r="U17"/>
  <c r="A167" i="22"/>
  <c r="U117"/>
  <c r="A192"/>
  <c r="M54" i="24"/>
  <c r="M29"/>
  <c r="M104"/>
  <c r="M79"/>
  <c r="AG29"/>
  <c r="AG4"/>
  <c r="M4"/>
  <c r="AG104" i="22"/>
  <c r="M179"/>
  <c r="M154"/>
  <c r="A120" i="24"/>
  <c r="AF170" s="1"/>
  <c r="U20"/>
  <c r="A95"/>
  <c r="U45"/>
  <c r="A45"/>
  <c r="A20"/>
  <c r="A70"/>
  <c r="A195" i="22"/>
  <c r="A170"/>
  <c r="U120"/>
  <c r="P79" i="24"/>
  <c r="P54"/>
  <c r="P29"/>
  <c r="P4"/>
  <c r="P104"/>
  <c r="AJ29"/>
  <c r="AJ4"/>
  <c r="P154" i="22"/>
  <c r="AJ104"/>
  <c r="P179"/>
  <c r="N54"/>
  <c r="AH29"/>
  <c r="N29"/>
  <c r="N79" i="19"/>
  <c r="N129" i="22"/>
  <c r="N79"/>
  <c r="N4"/>
  <c r="AH4"/>
  <c r="N104"/>
  <c r="N129" i="19"/>
  <c r="AH154"/>
  <c r="N154"/>
  <c r="AH54"/>
  <c r="AH4"/>
  <c r="AH129"/>
  <c r="AH79"/>
  <c r="N104"/>
  <c r="AH104"/>
  <c r="AH29"/>
  <c r="N54"/>
  <c r="N29"/>
  <c r="N4" i="23"/>
  <c r="N4" i="19"/>
  <c r="J169" i="1"/>
  <c r="O54" i="22"/>
  <c r="O29"/>
  <c r="O129"/>
  <c r="O4"/>
  <c r="AI29"/>
  <c r="O104"/>
  <c r="AI4"/>
  <c r="O79" i="19"/>
  <c r="O79" i="22"/>
  <c r="AI154" i="19"/>
  <c r="O129"/>
  <c r="O154"/>
  <c r="AI54"/>
  <c r="AI129"/>
  <c r="AI79"/>
  <c r="O104"/>
  <c r="AI104"/>
  <c r="AI29"/>
  <c r="O54"/>
  <c r="O29"/>
  <c r="AI4"/>
  <c r="O4" i="23"/>
  <c r="O4" i="19"/>
  <c r="A71" i="22"/>
  <c r="A96" i="19"/>
  <c r="A121" i="22"/>
  <c r="A21"/>
  <c r="A146"/>
  <c r="U46"/>
  <c r="A46"/>
  <c r="A96"/>
  <c r="U21"/>
  <c r="A171" i="19"/>
  <c r="U171"/>
  <c r="AF171" s="1"/>
  <c r="A146"/>
  <c r="U146"/>
  <c r="U96"/>
  <c r="U121"/>
  <c r="U46"/>
  <c r="A71"/>
  <c r="A46"/>
  <c r="U71"/>
  <c r="U21"/>
  <c r="A121"/>
  <c r="A21"/>
  <c r="A21" i="23"/>
  <c r="A74" i="22"/>
  <c r="A49"/>
  <c r="A149"/>
  <c r="A99"/>
  <c r="A99" i="19"/>
  <c r="A124" i="22"/>
  <c r="U49"/>
  <c r="U24"/>
  <c r="A24"/>
  <c r="U174" i="19"/>
  <c r="AF174" s="1"/>
  <c r="AF175" s="1"/>
  <c r="A149"/>
  <c r="A174"/>
  <c r="U74"/>
  <c r="U149"/>
  <c r="U99"/>
  <c r="A124"/>
  <c r="U124"/>
  <c r="U49"/>
  <c r="A74"/>
  <c r="A49"/>
  <c r="U24"/>
  <c r="A24"/>
  <c r="A24" i="23"/>
  <c r="D169" i="1"/>
  <c r="B186"/>
  <c r="B183"/>
  <c r="B180"/>
  <c r="K169"/>
  <c r="AK174" i="19"/>
  <c r="AK175" s="1"/>
  <c r="AH171"/>
  <c r="AD174"/>
  <c r="AD175" s="1"/>
  <c r="A8" i="1"/>
  <c r="A5" i="20" s="1"/>
  <c r="A6"/>
  <c r="O65" i="1"/>
  <c r="A65" i="22"/>
  <c r="A15"/>
  <c r="A40"/>
  <c r="A140"/>
  <c r="A90" i="19"/>
  <c r="U40" i="22"/>
  <c r="A90"/>
  <c r="U15"/>
  <c r="A115"/>
  <c r="A140" i="19"/>
  <c r="U165"/>
  <c r="AE165" s="1"/>
  <c r="A165"/>
  <c r="U65"/>
  <c r="U15"/>
  <c r="U140"/>
  <c r="U90"/>
  <c r="A115"/>
  <c r="U115"/>
  <c r="U40"/>
  <c r="A65"/>
  <c r="A40"/>
  <c r="A15" i="23"/>
  <c r="A15" i="19"/>
  <c r="A89" i="22"/>
  <c r="A64"/>
  <c r="A39"/>
  <c r="A114"/>
  <c r="U14"/>
  <c r="A139"/>
  <c r="A14"/>
  <c r="A89" i="19"/>
  <c r="U39" i="22"/>
  <c r="A164" i="19"/>
  <c r="A139"/>
  <c r="U164"/>
  <c r="AC164" s="1"/>
  <c r="U114"/>
  <c r="A39"/>
  <c r="U64"/>
  <c r="U14"/>
  <c r="U139"/>
  <c r="U89"/>
  <c r="A114"/>
  <c r="U39"/>
  <c r="A64"/>
  <c r="A14" i="23"/>
  <c r="A14" i="19"/>
  <c r="A85" i="22"/>
  <c r="A85" i="19"/>
  <c r="A135" i="22"/>
  <c r="U35"/>
  <c r="A35"/>
  <c r="U10"/>
  <c r="A60"/>
  <c r="A110"/>
  <c r="A10"/>
  <c r="A160" i="19"/>
  <c r="A135"/>
  <c r="U160"/>
  <c r="AC160" s="1"/>
  <c r="U110"/>
  <c r="A35"/>
  <c r="U60"/>
  <c r="U10"/>
  <c r="U135"/>
  <c r="U85"/>
  <c r="A110"/>
  <c r="U35"/>
  <c r="A60"/>
  <c r="A10" i="23"/>
  <c r="A10" i="19"/>
  <c r="A57" i="22"/>
  <c r="A7"/>
  <c r="A32"/>
  <c r="A107"/>
  <c r="U32"/>
  <c r="A82" i="19"/>
  <c r="A132" i="22"/>
  <c r="A82"/>
  <c r="U7"/>
  <c r="A132" i="19"/>
  <c r="U157"/>
  <c r="A157"/>
  <c r="U57"/>
  <c r="U7"/>
  <c r="U132"/>
  <c r="U82"/>
  <c r="A107"/>
  <c r="U107"/>
  <c r="U32"/>
  <c r="A57"/>
  <c r="A32"/>
  <c r="A7" i="23"/>
  <c r="A7" i="19"/>
  <c r="R169" i="1"/>
  <c r="A11" i="22"/>
  <c r="A36"/>
  <c r="A86"/>
  <c r="U11"/>
  <c r="A61"/>
  <c r="A111"/>
  <c r="A86" i="19"/>
  <c r="A136" i="22"/>
  <c r="U36"/>
  <c r="A136" i="19"/>
  <c r="U161"/>
  <c r="A161"/>
  <c r="U61"/>
  <c r="U11"/>
  <c r="U136"/>
  <c r="U86"/>
  <c r="A111"/>
  <c r="U111"/>
  <c r="U36"/>
  <c r="A61"/>
  <c r="A36"/>
  <c r="A11" i="23"/>
  <c r="A11" i="19"/>
  <c r="G169" i="1"/>
  <c r="A169"/>
  <c r="A81" i="22"/>
  <c r="A56"/>
  <c r="A31"/>
  <c r="U6"/>
  <c r="A6"/>
  <c r="A106"/>
  <c r="A81" i="19"/>
  <c r="A131" i="22"/>
  <c r="U31"/>
  <c r="A156" i="19"/>
  <c r="A131"/>
  <c r="U156"/>
  <c r="U106"/>
  <c r="A31"/>
  <c r="U56"/>
  <c r="U6"/>
  <c r="U131"/>
  <c r="U81"/>
  <c r="A106"/>
  <c r="U31"/>
  <c r="A56"/>
  <c r="A6" i="23"/>
  <c r="A6" i="19"/>
  <c r="A59" i="22"/>
  <c r="A84" i="19"/>
  <c r="A109" i="22"/>
  <c r="A9"/>
  <c r="U9"/>
  <c r="A134"/>
  <c r="U34"/>
  <c r="A34"/>
  <c r="A84"/>
  <c r="A159" i="19"/>
  <c r="U159"/>
  <c r="A134"/>
  <c r="U134"/>
  <c r="U84"/>
  <c r="U109"/>
  <c r="U34"/>
  <c r="A59"/>
  <c r="A34"/>
  <c r="U59"/>
  <c r="U9"/>
  <c r="A109"/>
  <c r="A9"/>
  <c r="A9" i="23"/>
  <c r="E79" i="22"/>
  <c r="E54"/>
  <c r="E29"/>
  <c r="Y29"/>
  <c r="E4"/>
  <c r="E104"/>
  <c r="Y4"/>
  <c r="E79" i="19"/>
  <c r="E129" i="22"/>
  <c r="E154" i="19"/>
  <c r="E129"/>
  <c r="Y154"/>
  <c r="Y104"/>
  <c r="E29"/>
  <c r="Y54"/>
  <c r="Y4"/>
  <c r="Y129"/>
  <c r="Y79"/>
  <c r="E104"/>
  <c r="Y29"/>
  <c r="E54"/>
  <c r="E4" i="23"/>
  <c r="E4" i="19"/>
  <c r="E169" i="1"/>
  <c r="A62" i="22"/>
  <c r="A37"/>
  <c r="A137"/>
  <c r="A87"/>
  <c r="A87" i="19"/>
  <c r="A12" i="22"/>
  <c r="A112"/>
  <c r="U37"/>
  <c r="U12"/>
  <c r="U162" i="19"/>
  <c r="AC162" s="1"/>
  <c r="A162"/>
  <c r="A137"/>
  <c r="U62"/>
  <c r="U137"/>
  <c r="U87"/>
  <c r="A112"/>
  <c r="U112"/>
  <c r="U37"/>
  <c r="A62"/>
  <c r="A37"/>
  <c r="U12"/>
  <c r="A12"/>
  <c r="A12" i="23"/>
  <c r="H54" i="22"/>
  <c r="H79" i="19"/>
  <c r="H104" i="22"/>
  <c r="AB4"/>
  <c r="H79"/>
  <c r="H129"/>
  <c r="AB29"/>
  <c r="H4"/>
  <c r="H29"/>
  <c r="H154" i="19"/>
  <c r="AB154"/>
  <c r="H129"/>
  <c r="AB129"/>
  <c r="AB79"/>
  <c r="AB104"/>
  <c r="AB29"/>
  <c r="H54"/>
  <c r="H29"/>
  <c r="AB54"/>
  <c r="AB4"/>
  <c r="H104"/>
  <c r="H4"/>
  <c r="H4" i="23"/>
  <c r="H169" i="1"/>
  <c r="F54" i="22"/>
  <c r="Z29"/>
  <c r="F29"/>
  <c r="F104"/>
  <c r="Z4"/>
  <c r="F79" i="19"/>
  <c r="F129" i="22"/>
  <c r="F79"/>
  <c r="F4"/>
  <c r="F129" i="19"/>
  <c r="Z154"/>
  <c r="F154"/>
  <c r="Z54"/>
  <c r="Z4"/>
  <c r="Z129"/>
  <c r="Z79"/>
  <c r="F104"/>
  <c r="Z104"/>
  <c r="Z29"/>
  <c r="F54"/>
  <c r="F29"/>
  <c r="F4" i="23"/>
  <c r="F4" i="19"/>
  <c r="Q79" i="22"/>
  <c r="Q54"/>
  <c r="Q104"/>
  <c r="AK4"/>
  <c r="Q29"/>
  <c r="Q79" i="19"/>
  <c r="Q129" i="22"/>
  <c r="Q4"/>
  <c r="AK29"/>
  <c r="Q154" i="19"/>
  <c r="Q129"/>
  <c r="AK154"/>
  <c r="AK104"/>
  <c r="Q29"/>
  <c r="AK54"/>
  <c r="AK4"/>
  <c r="AK129"/>
  <c r="AK79"/>
  <c r="Q104"/>
  <c r="AK29"/>
  <c r="Q54"/>
  <c r="Q4" i="23"/>
  <c r="Q4" i="19"/>
  <c r="A58" i="22"/>
  <c r="A33"/>
  <c r="A133"/>
  <c r="A83"/>
  <c r="A108"/>
  <c r="U33"/>
  <c r="A83" i="19"/>
  <c r="U8" i="22"/>
  <c r="A8"/>
  <c r="U158" i="19"/>
  <c r="Y158" s="1"/>
  <c r="A133"/>
  <c r="A158"/>
  <c r="U58"/>
  <c r="U133"/>
  <c r="U83"/>
  <c r="A108"/>
  <c r="U108"/>
  <c r="U33"/>
  <c r="A58"/>
  <c r="A33"/>
  <c r="U8"/>
  <c r="A8"/>
  <c r="A8" i="23"/>
  <c r="B188" i="1"/>
  <c r="B189" s="1"/>
  <c r="B185"/>
  <c r="B182"/>
  <c r="B179"/>
  <c r="B177"/>
  <c r="B176"/>
  <c r="B175"/>
  <c r="B174"/>
  <c r="B173"/>
  <c r="B172"/>
  <c r="B171"/>
  <c r="G65"/>
  <c r="K54" i="22"/>
  <c r="K29"/>
  <c r="K129"/>
  <c r="K4"/>
  <c r="AE29"/>
  <c r="K104"/>
  <c r="AE4"/>
  <c r="K79" i="19"/>
  <c r="K79" i="22"/>
  <c r="AE154" i="19"/>
  <c r="K129"/>
  <c r="K154"/>
  <c r="AE54"/>
  <c r="AE129"/>
  <c r="AE79"/>
  <c r="K104"/>
  <c r="AE104"/>
  <c r="AE29"/>
  <c r="K54"/>
  <c r="K29"/>
  <c r="AE4"/>
  <c r="K4" i="23"/>
  <c r="K4" i="19"/>
  <c r="Q169" i="1"/>
  <c r="D79" i="19"/>
  <c r="D104" i="22"/>
  <c r="X4"/>
  <c r="D54"/>
  <c r="D129"/>
  <c r="D29"/>
  <c r="X29"/>
  <c r="D4"/>
  <c r="D79"/>
  <c r="D154" i="19"/>
  <c r="D129"/>
  <c r="X154"/>
  <c r="X129"/>
  <c r="X79"/>
  <c r="X104"/>
  <c r="X29"/>
  <c r="D54"/>
  <c r="D29"/>
  <c r="X54"/>
  <c r="X4"/>
  <c r="D104"/>
  <c r="D4"/>
  <c r="D4" i="23"/>
  <c r="B187" i="1"/>
  <c r="B184"/>
  <c r="B181"/>
  <c r="B178"/>
  <c r="N169"/>
  <c r="F169"/>
  <c r="AL29" i="22"/>
  <c r="R29"/>
  <c r="R54"/>
  <c r="R104"/>
  <c r="AL4"/>
  <c r="R79" i="19"/>
  <c r="R129" i="22"/>
  <c r="R79"/>
  <c r="R4"/>
  <c r="R129" i="19"/>
  <c r="AL154"/>
  <c r="R154"/>
  <c r="AL54"/>
  <c r="AL4"/>
  <c r="AL129"/>
  <c r="AL79"/>
  <c r="R104"/>
  <c r="AL104"/>
  <c r="AL29"/>
  <c r="R54"/>
  <c r="R29"/>
  <c r="R4" i="23"/>
  <c r="R4" i="19"/>
  <c r="G54" i="22"/>
  <c r="G29"/>
  <c r="G129"/>
  <c r="G4"/>
  <c r="G104"/>
  <c r="AA4"/>
  <c r="G79" i="19"/>
  <c r="G79" i="22"/>
  <c r="AA29"/>
  <c r="AA154" i="19"/>
  <c r="G129"/>
  <c r="G154"/>
  <c r="AA54"/>
  <c r="AA129"/>
  <c r="AA79"/>
  <c r="G104"/>
  <c r="AA104"/>
  <c r="AA29"/>
  <c r="G54"/>
  <c r="G29"/>
  <c r="AA4"/>
  <c r="G4" i="23"/>
  <c r="G4" i="19"/>
  <c r="A67" i="22"/>
  <c r="A92" i="19"/>
  <c r="A117" i="22"/>
  <c r="A17"/>
  <c r="U17"/>
  <c r="U42"/>
  <c r="A42"/>
  <c r="A142"/>
  <c r="A92"/>
  <c r="A167" i="19"/>
  <c r="U167"/>
  <c r="A142"/>
  <c r="U142"/>
  <c r="U92"/>
  <c r="U117"/>
  <c r="U42"/>
  <c r="A67"/>
  <c r="A42"/>
  <c r="U67"/>
  <c r="U17"/>
  <c r="A117"/>
  <c r="A17"/>
  <c r="A17" i="23"/>
  <c r="M79" i="22"/>
  <c r="M54"/>
  <c r="M29"/>
  <c r="M104"/>
  <c r="AG4"/>
  <c r="M79" i="19"/>
  <c r="M129" i="22"/>
  <c r="AG29"/>
  <c r="M4"/>
  <c r="M154" i="19"/>
  <c r="M129"/>
  <c r="AG154"/>
  <c r="AG104"/>
  <c r="M29"/>
  <c r="AG54"/>
  <c r="AG4"/>
  <c r="AG129"/>
  <c r="AG79"/>
  <c r="M104"/>
  <c r="AG29"/>
  <c r="M54"/>
  <c r="M4" i="23"/>
  <c r="M4" i="19"/>
  <c r="M169" i="1"/>
  <c r="A70" i="22"/>
  <c r="A45"/>
  <c r="A145"/>
  <c r="A95"/>
  <c r="A20"/>
  <c r="A95" i="19"/>
  <c r="U45" i="22"/>
  <c r="A120"/>
  <c r="U20"/>
  <c r="U170" i="19"/>
  <c r="A145"/>
  <c r="A170"/>
  <c r="U70"/>
  <c r="U145"/>
  <c r="U95"/>
  <c r="A120"/>
  <c r="U120"/>
  <c r="U45"/>
  <c r="A70"/>
  <c r="A45"/>
  <c r="U20"/>
  <c r="A20"/>
  <c r="A20" i="23"/>
  <c r="P54" i="22"/>
  <c r="P79" i="19"/>
  <c r="P104" i="22"/>
  <c r="AJ4"/>
  <c r="AJ29"/>
  <c r="P4"/>
  <c r="P79"/>
  <c r="P29"/>
  <c r="P129"/>
  <c r="P154" i="19"/>
  <c r="AJ154"/>
  <c r="P129"/>
  <c r="AJ129"/>
  <c r="AJ79"/>
  <c r="AJ104"/>
  <c r="AJ29"/>
  <c r="P54"/>
  <c r="P29"/>
  <c r="AJ54"/>
  <c r="AJ4"/>
  <c r="P104"/>
  <c r="P4"/>
  <c r="P4" i="23"/>
  <c r="P169" i="1"/>
  <c r="B168"/>
  <c r="C29" i="22"/>
  <c r="C129"/>
  <c r="C4"/>
  <c r="C79" i="19"/>
  <c r="C79" i="22"/>
  <c r="C54"/>
  <c r="W29"/>
  <c r="C104"/>
  <c r="W4"/>
  <c r="W154" i="19"/>
  <c r="C154"/>
  <c r="C129"/>
  <c r="W54"/>
  <c r="W129"/>
  <c r="W79"/>
  <c r="C104"/>
  <c r="W104"/>
  <c r="W29"/>
  <c r="C54"/>
  <c r="C29"/>
  <c r="W4"/>
  <c r="C4" i="23"/>
  <c r="C4" i="19"/>
  <c r="A73" i="22"/>
  <c r="A23"/>
  <c r="A48"/>
  <c r="A98" i="19"/>
  <c r="A123" i="22"/>
  <c r="U48"/>
  <c r="A148"/>
  <c r="A98"/>
  <c r="U23"/>
  <c r="A148" i="19"/>
  <c r="U173"/>
  <c r="AH173" s="1"/>
  <c r="A173"/>
  <c r="U73"/>
  <c r="U23"/>
  <c r="U148"/>
  <c r="U98"/>
  <c r="A123"/>
  <c r="U123"/>
  <c r="U48"/>
  <c r="A73"/>
  <c r="A48"/>
  <c r="A23" i="23"/>
  <c r="A23" i="19"/>
  <c r="A97" i="22"/>
  <c r="A72"/>
  <c r="A47"/>
  <c r="U22"/>
  <c r="A97" i="19"/>
  <c r="A22" i="22"/>
  <c r="A122"/>
  <c r="A147"/>
  <c r="U47"/>
  <c r="A172" i="19"/>
  <c r="A147"/>
  <c r="U172"/>
  <c r="U122"/>
  <c r="A47"/>
  <c r="U72"/>
  <c r="U22"/>
  <c r="U147"/>
  <c r="U97"/>
  <c r="A122"/>
  <c r="U47"/>
  <c r="A72"/>
  <c r="A22" i="23"/>
  <c r="A22" i="19"/>
  <c r="A93" i="22"/>
  <c r="A93" i="19"/>
  <c r="A68" i="22"/>
  <c r="A118"/>
  <c r="U43"/>
  <c r="A43"/>
  <c r="A143"/>
  <c r="U18"/>
  <c r="A18"/>
  <c r="A168" i="19"/>
  <c r="A143"/>
  <c r="U168"/>
  <c r="U118"/>
  <c r="A43"/>
  <c r="U68"/>
  <c r="U18"/>
  <c r="U143"/>
  <c r="U93"/>
  <c r="A118"/>
  <c r="U43"/>
  <c r="A68"/>
  <c r="A18" i="23"/>
  <c r="A18" i="19"/>
  <c r="AD29" i="22"/>
  <c r="J29"/>
  <c r="J4"/>
  <c r="J54"/>
  <c r="J104"/>
  <c r="AD4"/>
  <c r="J79" i="19"/>
  <c r="J129" i="22"/>
  <c r="J79"/>
  <c r="J129" i="19"/>
  <c r="AD154"/>
  <c r="J154"/>
  <c r="AD54"/>
  <c r="AD4"/>
  <c r="AD129"/>
  <c r="AD79"/>
  <c r="J104"/>
  <c r="AD104"/>
  <c r="AD29"/>
  <c r="J54"/>
  <c r="J29"/>
  <c r="J4" i="23"/>
  <c r="J4" i="19"/>
  <c r="A19" i="22"/>
  <c r="A44"/>
  <c r="A69"/>
  <c r="A119"/>
  <c r="A94"/>
  <c r="A144"/>
  <c r="U19"/>
  <c r="A94" i="19"/>
  <c r="U44" i="22"/>
  <c r="A144" i="19"/>
  <c r="U169"/>
  <c r="A169"/>
  <c r="U69"/>
  <c r="U19"/>
  <c r="U144"/>
  <c r="U94"/>
  <c r="A119"/>
  <c r="U119"/>
  <c r="U44"/>
  <c r="A69"/>
  <c r="A44"/>
  <c r="A19" i="23"/>
  <c r="A19" i="19"/>
  <c r="O169" i="1"/>
  <c r="A63" i="22"/>
  <c r="A88" i="19"/>
  <c r="A113" i="22"/>
  <c r="A13"/>
  <c r="U38"/>
  <c r="A38"/>
  <c r="A88"/>
  <c r="A138"/>
  <c r="U13"/>
  <c r="A163" i="19"/>
  <c r="A138"/>
  <c r="U163"/>
  <c r="W163" s="1"/>
  <c r="V163" s="1"/>
  <c r="U138"/>
  <c r="U88"/>
  <c r="U113"/>
  <c r="U38"/>
  <c r="A63"/>
  <c r="A38"/>
  <c r="U63"/>
  <c r="U13"/>
  <c r="A113"/>
  <c r="A13"/>
  <c r="A13" i="23"/>
  <c r="I79" i="22"/>
  <c r="I79" i="19"/>
  <c r="I129" i="22"/>
  <c r="AC29"/>
  <c r="I4"/>
  <c r="I29"/>
  <c r="I54"/>
  <c r="AC4"/>
  <c r="I104"/>
  <c r="I154" i="19"/>
  <c r="I129"/>
  <c r="AC154"/>
  <c r="AC104"/>
  <c r="I29"/>
  <c r="AC54"/>
  <c r="AC4"/>
  <c r="AC129"/>
  <c r="AC79"/>
  <c r="I104"/>
  <c r="AC29"/>
  <c r="I54"/>
  <c r="I4" i="23"/>
  <c r="I4" i="19"/>
  <c r="I169" i="1"/>
  <c r="A66" i="22"/>
  <c r="A41"/>
  <c r="A141"/>
  <c r="A91"/>
  <c r="A91" i="19"/>
  <c r="U41" i="22"/>
  <c r="U16"/>
  <c r="A116"/>
  <c r="A16"/>
  <c r="U166" i="19"/>
  <c r="AG166" s="1"/>
  <c r="A141"/>
  <c r="A166"/>
  <c r="U66"/>
  <c r="U141"/>
  <c r="U91"/>
  <c r="A116"/>
  <c r="U116"/>
  <c r="U41"/>
  <c r="A66"/>
  <c r="A41"/>
  <c r="U16"/>
  <c r="A16"/>
  <c r="A16" i="23"/>
  <c r="L54" i="22"/>
  <c r="L79" i="19"/>
  <c r="L104" i="22"/>
  <c r="AF4"/>
  <c r="L29"/>
  <c r="L79"/>
  <c r="L129"/>
  <c r="L4"/>
  <c r="AF29"/>
  <c r="L154" i="19"/>
  <c r="AF154"/>
  <c r="L129"/>
  <c r="AF129"/>
  <c r="AF79"/>
  <c r="AF104"/>
  <c r="AF29"/>
  <c r="L54"/>
  <c r="L29"/>
  <c r="AF54"/>
  <c r="AF4"/>
  <c r="L104"/>
  <c r="L4"/>
  <c r="L4" i="23"/>
  <c r="L169" i="1"/>
  <c r="B270"/>
  <c r="B269" s="1"/>
  <c r="C269"/>
  <c r="W4" i="20"/>
  <c r="B245" i="1"/>
  <c r="B244" s="1"/>
  <c r="C244"/>
  <c r="B220"/>
  <c r="B219" s="1"/>
  <c r="C219"/>
  <c r="B195"/>
  <c r="B194" s="1"/>
  <c r="C194"/>
  <c r="B170"/>
  <c r="B169" s="1"/>
  <c r="C169"/>
  <c r="B143"/>
  <c r="B142" s="1"/>
  <c r="C142"/>
  <c r="B116"/>
  <c r="B115" s="1"/>
  <c r="C115"/>
  <c r="B91"/>
  <c r="B90" s="1"/>
  <c r="C90"/>
  <c r="B66"/>
  <c r="B65" s="1"/>
  <c r="C65"/>
  <c r="C35"/>
  <c r="B36"/>
  <c r="B35" s="1"/>
  <c r="C8"/>
  <c r="B9"/>
  <c r="B8" s="1"/>
  <c r="T4" i="20"/>
  <c r="M603" i="18"/>
  <c r="K616"/>
  <c r="K617" s="1"/>
  <c r="S571"/>
  <c r="S546"/>
  <c r="M509"/>
  <c r="N410"/>
  <c r="N521"/>
  <c r="N522" s="1"/>
  <c r="N479"/>
  <c r="N443"/>
  <c r="K424"/>
  <c r="K425" s="1"/>
  <c r="A366"/>
  <c r="S366"/>
  <c r="S368"/>
  <c r="S367" s="1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A387"/>
  <c r="C387"/>
  <c r="D387"/>
  <c r="E387"/>
  <c r="F387"/>
  <c r="G387"/>
  <c r="H387"/>
  <c r="I387"/>
  <c r="J387"/>
  <c r="K387"/>
  <c r="L387"/>
  <c r="M387"/>
  <c r="N387"/>
  <c r="O387"/>
  <c r="P387"/>
  <c r="Q387"/>
  <c r="R387"/>
  <c r="B365"/>
  <c r="B364"/>
  <c r="A339"/>
  <c r="B339"/>
  <c r="C339"/>
  <c r="D339"/>
  <c r="E339"/>
  <c r="F339"/>
  <c r="A362"/>
  <c r="B362"/>
  <c r="C362"/>
  <c r="D362"/>
  <c r="E362"/>
  <c r="F362"/>
  <c r="B338"/>
  <c r="B337"/>
  <c r="AA171" i="19" l="1"/>
  <c r="AL171"/>
  <c r="AM171" s="1"/>
  <c r="N161" i="24"/>
  <c r="E166"/>
  <c r="J169"/>
  <c r="W171" i="19"/>
  <c r="V171" s="1"/>
  <c r="P173" i="24"/>
  <c r="E169"/>
  <c r="R170"/>
  <c r="S170" s="1"/>
  <c r="AJ174" i="19"/>
  <c r="AJ175" s="1"/>
  <c r="Q169" i="24"/>
  <c r="M162"/>
  <c r="E164"/>
  <c r="F173"/>
  <c r="C168"/>
  <c r="B168" s="1"/>
  <c r="O157"/>
  <c r="F157"/>
  <c r="K169"/>
  <c r="M156"/>
  <c r="M155" s="1"/>
  <c r="D169"/>
  <c r="P166"/>
  <c r="M166"/>
  <c r="N166"/>
  <c r="I166"/>
  <c r="C156"/>
  <c r="Z174" i="19"/>
  <c r="Z175" s="1"/>
  <c r="H157" i="24"/>
  <c r="C162"/>
  <c r="B162" s="1"/>
  <c r="C166"/>
  <c r="B166" s="1"/>
  <c r="J156"/>
  <c r="J155" s="1"/>
  <c r="O165"/>
  <c r="L162"/>
  <c r="Q166"/>
  <c r="P162"/>
  <c r="J161"/>
  <c r="J166"/>
  <c r="E156"/>
  <c r="E155" s="1"/>
  <c r="G171"/>
  <c r="P165"/>
  <c r="J165"/>
  <c r="O160"/>
  <c r="V29" i="23"/>
  <c r="V4"/>
  <c r="X17"/>
  <c r="AB17"/>
  <c r="AF17"/>
  <c r="AJ17"/>
  <c r="Y17"/>
  <c r="AC17"/>
  <c r="AG17"/>
  <c r="AK17"/>
  <c r="Z17"/>
  <c r="AD17"/>
  <c r="AH17"/>
  <c r="AL17"/>
  <c r="AM17" s="1"/>
  <c r="W17"/>
  <c r="V17" s="1"/>
  <c r="AA17"/>
  <c r="AE17"/>
  <c r="AI17"/>
  <c r="Z49"/>
  <c r="Z50" s="1"/>
  <c r="AD49"/>
  <c r="AD50" s="1"/>
  <c r="AH49"/>
  <c r="AH50" s="1"/>
  <c r="AL49"/>
  <c r="W49"/>
  <c r="AA49"/>
  <c r="AA50" s="1"/>
  <c r="AE49"/>
  <c r="AE50" s="1"/>
  <c r="AI49"/>
  <c r="AI50" s="1"/>
  <c r="X49"/>
  <c r="X50" s="1"/>
  <c r="AB49"/>
  <c r="AB50" s="1"/>
  <c r="AJ49"/>
  <c r="AJ50" s="1"/>
  <c r="AC49"/>
  <c r="AC50" s="1"/>
  <c r="AK49"/>
  <c r="AK50" s="1"/>
  <c r="AF49"/>
  <c r="AF50" s="1"/>
  <c r="Y49"/>
  <c r="Y50" s="1"/>
  <c r="AG49"/>
  <c r="AG50" s="1"/>
  <c r="Z37"/>
  <c r="AD37"/>
  <c r="AH37"/>
  <c r="AL37"/>
  <c r="AM37" s="1"/>
  <c r="W37"/>
  <c r="V37" s="1"/>
  <c r="AA37"/>
  <c r="AE37"/>
  <c r="AI37"/>
  <c r="X37"/>
  <c r="AB37"/>
  <c r="AF37"/>
  <c r="AJ37"/>
  <c r="Y37"/>
  <c r="AC37"/>
  <c r="AG37"/>
  <c r="AK37"/>
  <c r="W34"/>
  <c r="V34" s="1"/>
  <c r="X34"/>
  <c r="Y34"/>
  <c r="Z34"/>
  <c r="AD34"/>
  <c r="AH34"/>
  <c r="AL34"/>
  <c r="AM34" s="1"/>
  <c r="AA34"/>
  <c r="AE34"/>
  <c r="AI34"/>
  <c r="AB34"/>
  <c r="AF34"/>
  <c r="AJ34"/>
  <c r="AC34"/>
  <c r="AG34"/>
  <c r="AK34"/>
  <c r="X11"/>
  <c r="AB11"/>
  <c r="AF11"/>
  <c r="AJ11"/>
  <c r="Y11"/>
  <c r="AC11"/>
  <c r="AG11"/>
  <c r="AK11"/>
  <c r="Z11"/>
  <c r="AD11"/>
  <c r="AH11"/>
  <c r="AL11"/>
  <c r="AM11" s="1"/>
  <c r="W11"/>
  <c r="V11" s="1"/>
  <c r="AA11"/>
  <c r="AE11"/>
  <c r="AI11"/>
  <c r="Z39"/>
  <c r="AD39"/>
  <c r="AH39"/>
  <c r="AL39"/>
  <c r="AM39" s="1"/>
  <c r="W39"/>
  <c r="V39" s="1"/>
  <c r="AA39"/>
  <c r="AE39"/>
  <c r="AI39"/>
  <c r="X39"/>
  <c r="AB39"/>
  <c r="AF39"/>
  <c r="AJ39"/>
  <c r="Y39"/>
  <c r="AC39"/>
  <c r="AG39"/>
  <c r="AK39"/>
  <c r="Z41"/>
  <c r="AD41"/>
  <c r="AH41"/>
  <c r="AL41"/>
  <c r="AM41" s="1"/>
  <c r="W41"/>
  <c r="V41" s="1"/>
  <c r="AA41"/>
  <c r="AE41"/>
  <c r="AI41"/>
  <c r="X41"/>
  <c r="AB41"/>
  <c r="AF41"/>
  <c r="AJ41"/>
  <c r="Y41"/>
  <c r="AC41"/>
  <c r="AG41"/>
  <c r="AK41"/>
  <c r="Z38"/>
  <c r="AD38"/>
  <c r="AH38"/>
  <c r="AL38"/>
  <c r="AM38" s="1"/>
  <c r="W38"/>
  <c r="V38" s="1"/>
  <c r="AA38"/>
  <c r="AE38"/>
  <c r="AI38"/>
  <c r="X38"/>
  <c r="AB38"/>
  <c r="AF38"/>
  <c r="AJ38"/>
  <c r="Y38"/>
  <c r="AC38"/>
  <c r="AG38"/>
  <c r="AK38"/>
  <c r="Z43"/>
  <c r="AD43"/>
  <c r="AH43"/>
  <c r="AL43"/>
  <c r="AM43" s="1"/>
  <c r="W43"/>
  <c r="V43" s="1"/>
  <c r="AA43"/>
  <c r="AE43"/>
  <c r="AI43"/>
  <c r="X43"/>
  <c r="AB43"/>
  <c r="AF43"/>
  <c r="AJ43"/>
  <c r="Y43"/>
  <c r="AC43"/>
  <c r="AG43"/>
  <c r="AK43"/>
  <c r="Z48"/>
  <c r="AD48"/>
  <c r="AH48"/>
  <c r="AL48"/>
  <c r="AM48" s="1"/>
  <c r="W48"/>
  <c r="V48" s="1"/>
  <c r="AA48"/>
  <c r="AE48"/>
  <c r="AI48"/>
  <c r="X48"/>
  <c r="AB48"/>
  <c r="AF48"/>
  <c r="AJ48"/>
  <c r="AC48"/>
  <c r="AG48"/>
  <c r="AK48"/>
  <c r="Y48"/>
  <c r="D162" i="24"/>
  <c r="Q159"/>
  <c r="M171"/>
  <c r="F156"/>
  <c r="F155" s="1"/>
  <c r="P156"/>
  <c r="P155" s="1"/>
  <c r="K165"/>
  <c r="H165"/>
  <c r="E172"/>
  <c r="I171"/>
  <c r="J171"/>
  <c r="R165"/>
  <c r="S165" s="1"/>
  <c r="D156"/>
  <c r="D155" s="1"/>
  <c r="X24" i="23"/>
  <c r="X25" s="1"/>
  <c r="AB24"/>
  <c r="AB25" s="1"/>
  <c r="AF24"/>
  <c r="AF25" s="1"/>
  <c r="AJ24"/>
  <c r="AJ25" s="1"/>
  <c r="Y24"/>
  <c r="Y25" s="1"/>
  <c r="AC24"/>
  <c r="AC25" s="1"/>
  <c r="AG24"/>
  <c r="AG25" s="1"/>
  <c r="AK24"/>
  <c r="AK25" s="1"/>
  <c r="Z24"/>
  <c r="Z25" s="1"/>
  <c r="AD24"/>
  <c r="AD25" s="1"/>
  <c r="AH24"/>
  <c r="AH25" s="1"/>
  <c r="AL24"/>
  <c r="W24"/>
  <c r="AA24"/>
  <c r="AA25" s="1"/>
  <c r="AE24"/>
  <c r="AE25" s="1"/>
  <c r="AI24"/>
  <c r="Z46"/>
  <c r="AD46"/>
  <c r="AH46"/>
  <c r="AL46"/>
  <c r="AM46" s="1"/>
  <c r="W46"/>
  <c r="V46" s="1"/>
  <c r="AA46"/>
  <c r="AE46"/>
  <c r="AI46"/>
  <c r="X46"/>
  <c r="AB46"/>
  <c r="AF46"/>
  <c r="AJ46"/>
  <c r="Y46"/>
  <c r="AC46"/>
  <c r="AG46"/>
  <c r="AK46"/>
  <c r="AI25"/>
  <c r="X9"/>
  <c r="AB9"/>
  <c r="AF9"/>
  <c r="AJ9"/>
  <c r="Y9"/>
  <c r="AC9"/>
  <c r="AG9"/>
  <c r="AK9"/>
  <c r="Z9"/>
  <c r="AD9"/>
  <c r="AH9"/>
  <c r="AL9"/>
  <c r="AM9" s="1"/>
  <c r="W9"/>
  <c r="V9" s="1"/>
  <c r="AA9"/>
  <c r="AE9"/>
  <c r="AI9"/>
  <c r="Z36"/>
  <c r="AD36"/>
  <c r="AH36"/>
  <c r="AL36"/>
  <c r="AM36" s="1"/>
  <c r="W36"/>
  <c r="V36" s="1"/>
  <c r="AA36"/>
  <c r="AE36"/>
  <c r="AI36"/>
  <c r="X36"/>
  <c r="AB36"/>
  <c r="AF36"/>
  <c r="AJ36"/>
  <c r="Y36"/>
  <c r="AC36"/>
  <c r="AG36"/>
  <c r="AK36"/>
  <c r="Z35"/>
  <c r="AD35"/>
  <c r="AH35"/>
  <c r="AL35"/>
  <c r="AM35" s="1"/>
  <c r="W35"/>
  <c r="V35" s="1"/>
  <c r="AA35"/>
  <c r="AE35"/>
  <c r="AI35"/>
  <c r="X35"/>
  <c r="AB35"/>
  <c r="AF35"/>
  <c r="AJ35"/>
  <c r="Y35"/>
  <c r="AC35"/>
  <c r="AG35"/>
  <c r="AK35"/>
  <c r="X15"/>
  <c r="AB15"/>
  <c r="AF15"/>
  <c r="AJ15"/>
  <c r="Y15"/>
  <c r="AC15"/>
  <c r="AG15"/>
  <c r="AK15"/>
  <c r="Z15"/>
  <c r="AD15"/>
  <c r="AH15"/>
  <c r="AL15"/>
  <c r="AM15" s="1"/>
  <c r="W15"/>
  <c r="V15" s="1"/>
  <c r="AA15"/>
  <c r="AE15"/>
  <c r="AI15"/>
  <c r="X13"/>
  <c r="AB13"/>
  <c r="AF13"/>
  <c r="AJ13"/>
  <c r="Y13"/>
  <c r="AC13"/>
  <c r="AG13"/>
  <c r="AK13"/>
  <c r="Z13"/>
  <c r="AD13"/>
  <c r="AH13"/>
  <c r="AL13"/>
  <c r="AM13" s="1"/>
  <c r="W13"/>
  <c r="V13" s="1"/>
  <c r="AA13"/>
  <c r="AE13"/>
  <c r="AI13"/>
  <c r="X22"/>
  <c r="AB22"/>
  <c r="AF22"/>
  <c r="AJ22"/>
  <c r="Y22"/>
  <c r="AC22"/>
  <c r="AG22"/>
  <c r="AK22"/>
  <c r="Z22"/>
  <c r="AD22"/>
  <c r="AH22"/>
  <c r="AL22"/>
  <c r="AM22" s="1"/>
  <c r="W22"/>
  <c r="V22" s="1"/>
  <c r="AA22"/>
  <c r="AE22"/>
  <c r="AI22"/>
  <c r="C23" i="21"/>
  <c r="N164" i="24"/>
  <c r="L165"/>
  <c r="F168"/>
  <c r="M161"/>
  <c r="D159"/>
  <c r="N169"/>
  <c r="J173"/>
  <c r="Q172"/>
  <c r="P172"/>
  <c r="L156"/>
  <c r="L155" s="1"/>
  <c r="G165"/>
  <c r="H156"/>
  <c r="H155" s="1"/>
  <c r="Q162"/>
  <c r="Q165"/>
  <c r="C165"/>
  <c r="B165" s="1"/>
  <c r="F162"/>
  <c r="Z45" i="23"/>
  <c r="AD45"/>
  <c r="AH45"/>
  <c r="AL45"/>
  <c r="AM45" s="1"/>
  <c r="W45"/>
  <c r="V45" s="1"/>
  <c r="AA45"/>
  <c r="AE45"/>
  <c r="AI45"/>
  <c r="X45"/>
  <c r="AB45"/>
  <c r="AF45"/>
  <c r="AJ45"/>
  <c r="Y45"/>
  <c r="AC45"/>
  <c r="AG45"/>
  <c r="AK45"/>
  <c r="X8"/>
  <c r="AB8"/>
  <c r="AF8"/>
  <c r="AJ8"/>
  <c r="Y8"/>
  <c r="AC8"/>
  <c r="AG8"/>
  <c r="AK8"/>
  <c r="Z8"/>
  <c r="AD8"/>
  <c r="AH8"/>
  <c r="AL8"/>
  <c r="AM8" s="1"/>
  <c r="W8"/>
  <c r="V8" s="1"/>
  <c r="AA8"/>
  <c r="AE8"/>
  <c r="AI8"/>
  <c r="X21"/>
  <c r="AB21"/>
  <c r="AF21"/>
  <c r="AJ21"/>
  <c r="Y21"/>
  <c r="AC21"/>
  <c r="AG21"/>
  <c r="AK21"/>
  <c r="Z21"/>
  <c r="AD21"/>
  <c r="AH21"/>
  <c r="AL21"/>
  <c r="AM21" s="1"/>
  <c r="W21"/>
  <c r="V21" s="1"/>
  <c r="AA21"/>
  <c r="AE21"/>
  <c r="AI21"/>
  <c r="Y6"/>
  <c r="Y5" s="1"/>
  <c r="AC6"/>
  <c r="AC5" s="1"/>
  <c r="AG6"/>
  <c r="AG5" s="1"/>
  <c r="AK6"/>
  <c r="AK5" s="1"/>
  <c r="Z6"/>
  <c r="Z5" s="1"/>
  <c r="AD6"/>
  <c r="AD5" s="1"/>
  <c r="AH6"/>
  <c r="AH5" s="1"/>
  <c r="AL6"/>
  <c r="AA6"/>
  <c r="AA5" s="1"/>
  <c r="AE6"/>
  <c r="AE5" s="1"/>
  <c r="AI6"/>
  <c r="AI5" s="1"/>
  <c r="W6"/>
  <c r="X6"/>
  <c r="X5" s="1"/>
  <c r="AB6"/>
  <c r="AB5" s="1"/>
  <c r="AF6"/>
  <c r="AF5" s="1"/>
  <c r="AJ6"/>
  <c r="AJ5" s="1"/>
  <c r="W32"/>
  <c r="V32" s="1"/>
  <c r="AA32"/>
  <c r="AE32"/>
  <c r="AI32"/>
  <c r="X32"/>
  <c r="AB32"/>
  <c r="AF32"/>
  <c r="AJ32"/>
  <c r="Y32"/>
  <c r="AC32"/>
  <c r="AG32"/>
  <c r="AK32"/>
  <c r="Z32"/>
  <c r="AD32"/>
  <c r="AH32"/>
  <c r="AL32"/>
  <c r="AM32" s="1"/>
  <c r="X10"/>
  <c r="AB10"/>
  <c r="AF10"/>
  <c r="AJ10"/>
  <c r="Y10"/>
  <c r="AC10"/>
  <c r="AG10"/>
  <c r="AK10"/>
  <c r="Z10"/>
  <c r="AD10"/>
  <c r="AH10"/>
  <c r="AL10"/>
  <c r="AM10" s="1"/>
  <c r="W10"/>
  <c r="V10" s="1"/>
  <c r="AA10"/>
  <c r="AE10"/>
  <c r="AI10"/>
  <c r="Z40"/>
  <c r="AD40"/>
  <c r="AH40"/>
  <c r="AL40"/>
  <c r="AM40" s="1"/>
  <c r="W40"/>
  <c r="V40" s="1"/>
  <c r="AA40"/>
  <c r="AE40"/>
  <c r="AI40"/>
  <c r="X40"/>
  <c r="AB40"/>
  <c r="AF40"/>
  <c r="AJ40"/>
  <c r="Y40"/>
  <c r="AC40"/>
  <c r="AG40"/>
  <c r="AK40"/>
  <c r="X19"/>
  <c r="AB19"/>
  <c r="AF19"/>
  <c r="AJ19"/>
  <c r="Y19"/>
  <c r="AC19"/>
  <c r="AG19"/>
  <c r="AK19"/>
  <c r="Z19"/>
  <c r="AD19"/>
  <c r="AH19"/>
  <c r="AL19"/>
  <c r="AM19" s="1"/>
  <c r="W19"/>
  <c r="V19" s="1"/>
  <c r="AA19"/>
  <c r="AE19"/>
  <c r="AI19"/>
  <c r="Z47"/>
  <c r="AD47"/>
  <c r="AH47"/>
  <c r="AL47"/>
  <c r="AM47" s="1"/>
  <c r="W47"/>
  <c r="V47" s="1"/>
  <c r="AA47"/>
  <c r="AE47"/>
  <c r="AI47"/>
  <c r="X47"/>
  <c r="AB47"/>
  <c r="AF47"/>
  <c r="AJ47"/>
  <c r="AC47"/>
  <c r="AG47"/>
  <c r="AK47"/>
  <c r="Y47"/>
  <c r="U5"/>
  <c r="U30"/>
  <c r="H172" i="24"/>
  <c r="I172"/>
  <c r="X20" i="23"/>
  <c r="AB20"/>
  <c r="AF20"/>
  <c r="AJ20"/>
  <c r="Y20"/>
  <c r="AC20"/>
  <c r="AG20"/>
  <c r="AK20"/>
  <c r="Z20"/>
  <c r="AD20"/>
  <c r="AH20"/>
  <c r="AL20"/>
  <c r="AM20" s="1"/>
  <c r="W20"/>
  <c r="V20" s="1"/>
  <c r="AA20"/>
  <c r="AE20"/>
  <c r="AI20"/>
  <c r="Z42"/>
  <c r="AD42"/>
  <c r="AH42"/>
  <c r="AL42"/>
  <c r="AM42" s="1"/>
  <c r="W42"/>
  <c r="V42" s="1"/>
  <c r="AA42"/>
  <c r="AE42"/>
  <c r="AI42"/>
  <c r="X42"/>
  <c r="AB42"/>
  <c r="AF42"/>
  <c r="AJ42"/>
  <c r="Y42"/>
  <c r="AC42"/>
  <c r="AG42"/>
  <c r="AK42"/>
  <c r="W33"/>
  <c r="V33" s="1"/>
  <c r="AA33"/>
  <c r="AE33"/>
  <c r="AI33"/>
  <c r="X33"/>
  <c r="AB33"/>
  <c r="AF33"/>
  <c r="AJ33"/>
  <c r="Y33"/>
  <c r="AC33"/>
  <c r="AG33"/>
  <c r="AK33"/>
  <c r="Z33"/>
  <c r="AD33"/>
  <c r="AH33"/>
  <c r="AL33"/>
  <c r="AM33" s="1"/>
  <c r="X12"/>
  <c r="AB12"/>
  <c r="AF12"/>
  <c r="AJ12"/>
  <c r="Y12"/>
  <c r="AC12"/>
  <c r="AG12"/>
  <c r="AK12"/>
  <c r="Z12"/>
  <c r="AD12"/>
  <c r="AH12"/>
  <c r="AL12"/>
  <c r="AM12" s="1"/>
  <c r="W12"/>
  <c r="V12" s="1"/>
  <c r="AA12"/>
  <c r="AE12"/>
  <c r="AI12"/>
  <c r="X31"/>
  <c r="X30" s="1"/>
  <c r="AB31"/>
  <c r="AB30" s="1"/>
  <c r="AF31"/>
  <c r="AF30" s="1"/>
  <c r="AJ31"/>
  <c r="AJ30" s="1"/>
  <c r="AA31"/>
  <c r="AA30" s="1"/>
  <c r="AG31"/>
  <c r="AG30" s="1"/>
  <c r="AL31"/>
  <c r="AC31"/>
  <c r="AC30" s="1"/>
  <c r="AH31"/>
  <c r="AH30" s="1"/>
  <c r="W31"/>
  <c r="Y31"/>
  <c r="Y30" s="1"/>
  <c r="AD31"/>
  <c r="AD30" s="1"/>
  <c r="AI31"/>
  <c r="AI30" s="1"/>
  <c r="Z31"/>
  <c r="Z30" s="1"/>
  <c r="AE31"/>
  <c r="AE30" s="1"/>
  <c r="AK31"/>
  <c r="AK30" s="1"/>
  <c r="W7"/>
  <c r="V7" s="1"/>
  <c r="AA7"/>
  <c r="AE7"/>
  <c r="Z7"/>
  <c r="AF7"/>
  <c r="AJ7"/>
  <c r="AB7"/>
  <c r="AG7"/>
  <c r="AK7"/>
  <c r="X7"/>
  <c r="AC7"/>
  <c r="AH7"/>
  <c r="AL7"/>
  <c r="AM7" s="1"/>
  <c r="Y7"/>
  <c r="AD7"/>
  <c r="AI7"/>
  <c r="X14"/>
  <c r="AB14"/>
  <c r="AF14"/>
  <c r="AJ14"/>
  <c r="Y14"/>
  <c r="AC14"/>
  <c r="AG14"/>
  <c r="AK14"/>
  <c r="Z14"/>
  <c r="AD14"/>
  <c r="AH14"/>
  <c r="AL14"/>
  <c r="AM14" s="1"/>
  <c r="W14"/>
  <c r="V14" s="1"/>
  <c r="AA14"/>
  <c r="AE14"/>
  <c r="AI14"/>
  <c r="X16"/>
  <c r="AB16"/>
  <c r="AF16"/>
  <c r="AJ16"/>
  <c r="Y16"/>
  <c r="AC16"/>
  <c r="AG16"/>
  <c r="AK16"/>
  <c r="Z16"/>
  <c r="AD16"/>
  <c r="AH16"/>
  <c r="AL16"/>
  <c r="AM16" s="1"/>
  <c r="W16"/>
  <c r="V16" s="1"/>
  <c r="AA16"/>
  <c r="AE16"/>
  <c r="AI16"/>
  <c r="Z44"/>
  <c r="AD44"/>
  <c r="AH44"/>
  <c r="AL44"/>
  <c r="AM44" s="1"/>
  <c r="W44"/>
  <c r="V44" s="1"/>
  <c r="AA44"/>
  <c r="AE44"/>
  <c r="AI44"/>
  <c r="X44"/>
  <c r="AB44"/>
  <c r="AF44"/>
  <c r="AJ44"/>
  <c r="Y44"/>
  <c r="AC44"/>
  <c r="AG44"/>
  <c r="AK44"/>
  <c r="X18"/>
  <c r="AB18"/>
  <c r="AF18"/>
  <c r="AJ18"/>
  <c r="Y18"/>
  <c r="AC18"/>
  <c r="AG18"/>
  <c r="AK18"/>
  <c r="Z18"/>
  <c r="AD18"/>
  <c r="AH18"/>
  <c r="AL18"/>
  <c r="AM18" s="1"/>
  <c r="W18"/>
  <c r="V18" s="1"/>
  <c r="AA18"/>
  <c r="AE18"/>
  <c r="AI18"/>
  <c r="X23"/>
  <c r="AB23"/>
  <c r="AF23"/>
  <c r="AJ23"/>
  <c r="Y23"/>
  <c r="AC23"/>
  <c r="AG23"/>
  <c r="AK23"/>
  <c r="Z23"/>
  <c r="AD23"/>
  <c r="AH23"/>
  <c r="AL23"/>
  <c r="AM23" s="1"/>
  <c r="W23"/>
  <c r="V23" s="1"/>
  <c r="AA23"/>
  <c r="AE23"/>
  <c r="AI23"/>
  <c r="AB174" i="19"/>
  <c r="AB175" s="1"/>
  <c r="X174"/>
  <c r="X175" s="1"/>
  <c r="AH174"/>
  <c r="AH175" s="1"/>
  <c r="M160" i="24"/>
  <c r="C160"/>
  <c r="B160" s="1"/>
  <c r="C172"/>
  <c r="B172" s="1"/>
  <c r="O159"/>
  <c r="O169"/>
  <c r="E161"/>
  <c r="R169"/>
  <c r="S169" s="1"/>
  <c r="K161"/>
  <c r="K171"/>
  <c r="I169"/>
  <c r="P160"/>
  <c r="M169"/>
  <c r="G161"/>
  <c r="N171"/>
  <c r="L161"/>
  <c r="E160"/>
  <c r="Q160"/>
  <c r="C161"/>
  <c r="B161" s="1"/>
  <c r="C171"/>
  <c r="B171" s="1"/>
  <c r="AG83" i="19"/>
  <c r="AG174"/>
  <c r="AG175" s="1"/>
  <c r="I159" i="24"/>
  <c r="D170"/>
  <c r="F171"/>
  <c r="F163"/>
  <c r="H171"/>
  <c r="O161"/>
  <c r="O171"/>
  <c r="H170"/>
  <c r="D172"/>
  <c r="F172"/>
  <c r="D161"/>
  <c r="J160"/>
  <c r="L171"/>
  <c r="N160"/>
  <c r="H166"/>
  <c r="E171"/>
  <c r="N165"/>
  <c r="M165"/>
  <c r="O162"/>
  <c r="F165"/>
  <c r="N156"/>
  <c r="N155" s="1"/>
  <c r="I156"/>
  <c r="I155" s="1"/>
  <c r="E165"/>
  <c r="R156"/>
  <c r="J162"/>
  <c r="G156"/>
  <c r="G155" s="1"/>
  <c r="AE173"/>
  <c r="H159"/>
  <c r="W166"/>
  <c r="V166" s="1"/>
  <c r="F166"/>
  <c r="J172"/>
  <c r="K160"/>
  <c r="D166"/>
  <c r="G172"/>
  <c r="H161"/>
  <c r="I160"/>
  <c r="W169"/>
  <c r="V169" s="1"/>
  <c r="AE157"/>
  <c r="AL160"/>
  <c r="AM160" s="1"/>
  <c r="AK161"/>
  <c r="AJ162"/>
  <c r="D164"/>
  <c r="F169"/>
  <c r="R166"/>
  <c r="S166" s="1"/>
  <c r="C169"/>
  <c r="B169" s="1"/>
  <c r="D171"/>
  <c r="I165"/>
  <c r="W173"/>
  <c r="V173" s="1"/>
  <c r="AE165"/>
  <c r="AL162"/>
  <c r="AM162" s="1"/>
  <c r="AK163"/>
  <c r="AJ164"/>
  <c r="I168"/>
  <c r="K170"/>
  <c r="AL164"/>
  <c r="AM164" s="1"/>
  <c r="AK165"/>
  <c r="AJ166"/>
  <c r="M170"/>
  <c r="H169"/>
  <c r="AI162"/>
  <c r="AL166"/>
  <c r="AM166" s="1"/>
  <c r="AK169"/>
  <c r="AJ170"/>
  <c r="M159"/>
  <c r="Q170"/>
  <c r="K158"/>
  <c r="AI169"/>
  <c r="AL170"/>
  <c r="AM170" s="1"/>
  <c r="AG173"/>
  <c r="AJ172"/>
  <c r="O173"/>
  <c r="O168"/>
  <c r="P159"/>
  <c r="P164"/>
  <c r="D173"/>
  <c r="AI170"/>
  <c r="AL172"/>
  <c r="AM172" s="1"/>
  <c r="AK173"/>
  <c r="AJ174"/>
  <c r="AJ175" s="1"/>
  <c r="R171"/>
  <c r="S171" s="1"/>
  <c r="AL174"/>
  <c r="AL156"/>
  <c r="AK157"/>
  <c r="AJ158"/>
  <c r="W160"/>
  <c r="V160" s="1"/>
  <c r="AA160"/>
  <c r="AL158"/>
  <c r="AM158" s="1"/>
  <c r="AK159"/>
  <c r="AJ160"/>
  <c r="G169"/>
  <c r="P171"/>
  <c r="N170"/>
  <c r="AA163" i="22"/>
  <c r="AI163"/>
  <c r="Z163"/>
  <c r="AH163"/>
  <c r="Y163"/>
  <c r="AG163"/>
  <c r="X163"/>
  <c r="AF163"/>
  <c r="W163"/>
  <c r="V163" s="1"/>
  <c r="AE163"/>
  <c r="AD163"/>
  <c r="AL163"/>
  <c r="AM163" s="1"/>
  <c r="AC163"/>
  <c r="AK163"/>
  <c r="AB163"/>
  <c r="AJ163"/>
  <c r="W143"/>
  <c r="V143" s="1"/>
  <c r="AE143"/>
  <c r="AD143"/>
  <c r="AL143"/>
  <c r="AM143" s="1"/>
  <c r="AC143"/>
  <c r="AK143"/>
  <c r="AB143"/>
  <c r="AJ143"/>
  <c r="AA143"/>
  <c r="AI143"/>
  <c r="Z143"/>
  <c r="AH143"/>
  <c r="Y143"/>
  <c r="AG143"/>
  <c r="X143"/>
  <c r="AF143"/>
  <c r="AC98"/>
  <c r="AK98"/>
  <c r="AB98"/>
  <c r="AJ98"/>
  <c r="AA98"/>
  <c r="AI98"/>
  <c r="Z98"/>
  <c r="AH98"/>
  <c r="Y98"/>
  <c r="AG98"/>
  <c r="X98"/>
  <c r="AF98"/>
  <c r="W98"/>
  <c r="V98" s="1"/>
  <c r="AE98"/>
  <c r="AD98"/>
  <c r="AL98"/>
  <c r="AM98" s="1"/>
  <c r="AB184"/>
  <c r="AJ184"/>
  <c r="AA184"/>
  <c r="AI184"/>
  <c r="Z184"/>
  <c r="AH184"/>
  <c r="Y184"/>
  <c r="AG184"/>
  <c r="X184"/>
  <c r="AF184"/>
  <c r="W184"/>
  <c r="V184" s="1"/>
  <c r="AE184"/>
  <c r="AD184"/>
  <c r="AL184"/>
  <c r="AM184" s="1"/>
  <c r="AC184"/>
  <c r="AK184"/>
  <c r="AC82"/>
  <c r="AK82"/>
  <c r="AB82"/>
  <c r="AJ82"/>
  <c r="AA82"/>
  <c r="AI82"/>
  <c r="Z82"/>
  <c r="AH82"/>
  <c r="Y82"/>
  <c r="AG82"/>
  <c r="X82"/>
  <c r="AF82"/>
  <c r="W82"/>
  <c r="V82" s="1"/>
  <c r="AE82"/>
  <c r="AD82"/>
  <c r="AL82"/>
  <c r="AM82" s="1"/>
  <c r="AC89"/>
  <c r="AK89"/>
  <c r="AB89"/>
  <c r="AJ89"/>
  <c r="AA89"/>
  <c r="AI89"/>
  <c r="Z89"/>
  <c r="AH89"/>
  <c r="Y89"/>
  <c r="AG89"/>
  <c r="X89"/>
  <c r="AF89"/>
  <c r="W89"/>
  <c r="V89" s="1"/>
  <c r="AE89"/>
  <c r="AD89"/>
  <c r="AL89"/>
  <c r="AM89" s="1"/>
  <c r="AA174"/>
  <c r="AA175" s="1"/>
  <c r="AI174"/>
  <c r="AI175" s="1"/>
  <c r="Z174"/>
  <c r="Z175" s="1"/>
  <c r="AH174"/>
  <c r="AH175" s="1"/>
  <c r="Y174"/>
  <c r="Y175" s="1"/>
  <c r="AG174"/>
  <c r="AG175" s="1"/>
  <c r="X174"/>
  <c r="X175" s="1"/>
  <c r="AF174"/>
  <c r="AF175" s="1"/>
  <c r="W174"/>
  <c r="AE174"/>
  <c r="AE175" s="1"/>
  <c r="AD174"/>
  <c r="AD175" s="1"/>
  <c r="AL174"/>
  <c r="AC174"/>
  <c r="AC175" s="1"/>
  <c r="AK174"/>
  <c r="AK175" s="1"/>
  <c r="AB174"/>
  <c r="AB175" s="1"/>
  <c r="AJ174"/>
  <c r="AJ175" s="1"/>
  <c r="D195" i="24"/>
  <c r="E195"/>
  <c r="K195"/>
  <c r="N195"/>
  <c r="R195"/>
  <c r="S195" s="1"/>
  <c r="Q195"/>
  <c r="H195"/>
  <c r="L195"/>
  <c r="C195"/>
  <c r="B195" s="1"/>
  <c r="M195"/>
  <c r="R191"/>
  <c r="S191" s="1"/>
  <c r="M191"/>
  <c r="P191"/>
  <c r="H191"/>
  <c r="I191"/>
  <c r="Q191"/>
  <c r="C191"/>
  <c r="B191" s="1"/>
  <c r="D191"/>
  <c r="F191"/>
  <c r="E191"/>
  <c r="L191"/>
  <c r="J191"/>
  <c r="N191"/>
  <c r="O187"/>
  <c r="P187"/>
  <c r="D187"/>
  <c r="Q187"/>
  <c r="L187"/>
  <c r="F187"/>
  <c r="J187"/>
  <c r="M187"/>
  <c r="R187"/>
  <c r="S187" s="1"/>
  <c r="C187"/>
  <c r="B187" s="1"/>
  <c r="O181"/>
  <c r="O180" s="1"/>
  <c r="D181"/>
  <c r="D180" s="1"/>
  <c r="H181"/>
  <c r="H180" s="1"/>
  <c r="L181"/>
  <c r="L180" s="1"/>
  <c r="P181"/>
  <c r="P180" s="1"/>
  <c r="R181"/>
  <c r="M181"/>
  <c r="M180" s="1"/>
  <c r="N181"/>
  <c r="N180" s="1"/>
  <c r="J181"/>
  <c r="J180" s="1"/>
  <c r="E181"/>
  <c r="E180" s="1"/>
  <c r="F181"/>
  <c r="F180" s="1"/>
  <c r="I181"/>
  <c r="I180" s="1"/>
  <c r="G181"/>
  <c r="G180" s="1"/>
  <c r="C181"/>
  <c r="Q186"/>
  <c r="L186"/>
  <c r="N186"/>
  <c r="C186"/>
  <c r="B186" s="1"/>
  <c r="D186"/>
  <c r="K186"/>
  <c r="O186"/>
  <c r="R186"/>
  <c r="S186" s="1"/>
  <c r="G186"/>
  <c r="H186"/>
  <c r="J186"/>
  <c r="I186"/>
  <c r="E186"/>
  <c r="M186"/>
  <c r="Y58" i="22"/>
  <c r="AG58"/>
  <c r="X58"/>
  <c r="AF58"/>
  <c r="W58"/>
  <c r="V58" s="1"/>
  <c r="AE58"/>
  <c r="AD58"/>
  <c r="AL58"/>
  <c r="AM58" s="1"/>
  <c r="AC58"/>
  <c r="AK58"/>
  <c r="AB58"/>
  <c r="AJ58"/>
  <c r="AA58"/>
  <c r="AI58"/>
  <c r="Z58"/>
  <c r="AH58"/>
  <c r="X71"/>
  <c r="AF71"/>
  <c r="W71"/>
  <c r="V71" s="1"/>
  <c r="AE71"/>
  <c r="AD71"/>
  <c r="AL71"/>
  <c r="AM71" s="1"/>
  <c r="AC71"/>
  <c r="AK71"/>
  <c r="AB71"/>
  <c r="AJ71"/>
  <c r="AA71"/>
  <c r="AI71"/>
  <c r="Z71"/>
  <c r="AH71"/>
  <c r="Y71"/>
  <c r="AG71"/>
  <c r="X67"/>
  <c r="AF67"/>
  <c r="W67"/>
  <c r="V67" s="1"/>
  <c r="AE67"/>
  <c r="AD67"/>
  <c r="AL67"/>
  <c r="AM67" s="1"/>
  <c r="AG67"/>
  <c r="AC67"/>
  <c r="AB67"/>
  <c r="AA67"/>
  <c r="Z67"/>
  <c r="AK67"/>
  <c r="Y67"/>
  <c r="AJ67"/>
  <c r="AI67"/>
  <c r="AH67"/>
  <c r="AA168" i="24"/>
  <c r="AL168"/>
  <c r="AM168" s="1"/>
  <c r="AK171"/>
  <c r="AK167"/>
  <c r="AJ168"/>
  <c r="K163"/>
  <c r="D174"/>
  <c r="D175" s="1"/>
  <c r="Y63" i="22"/>
  <c r="AG63"/>
  <c r="X63"/>
  <c r="AF63"/>
  <c r="W63"/>
  <c r="V63" s="1"/>
  <c r="AE63"/>
  <c r="AD63"/>
  <c r="AL63"/>
  <c r="AM63" s="1"/>
  <c r="AC63"/>
  <c r="AK63"/>
  <c r="AB63"/>
  <c r="AJ63"/>
  <c r="AA63"/>
  <c r="AI63"/>
  <c r="AH63"/>
  <c r="Z63"/>
  <c r="X68"/>
  <c r="AF68"/>
  <c r="W68"/>
  <c r="V68" s="1"/>
  <c r="AE68"/>
  <c r="AB68"/>
  <c r="AL68"/>
  <c r="AM68" s="1"/>
  <c r="AA68"/>
  <c r="AK68"/>
  <c r="Z68"/>
  <c r="AJ68"/>
  <c r="Y68"/>
  <c r="AI68"/>
  <c r="AH68"/>
  <c r="AG68"/>
  <c r="AD68"/>
  <c r="AC68"/>
  <c r="X73"/>
  <c r="AF73"/>
  <c r="W73"/>
  <c r="V73" s="1"/>
  <c r="AE73"/>
  <c r="AD73"/>
  <c r="AL73"/>
  <c r="AM73" s="1"/>
  <c r="AC73"/>
  <c r="AK73"/>
  <c r="AB73"/>
  <c r="AJ73"/>
  <c r="AA73"/>
  <c r="AI73"/>
  <c r="Z73"/>
  <c r="AH73"/>
  <c r="Y73"/>
  <c r="AG73"/>
  <c r="W134"/>
  <c r="V134" s="1"/>
  <c r="AE134"/>
  <c r="AD134"/>
  <c r="AL134"/>
  <c r="AM134" s="1"/>
  <c r="AC134"/>
  <c r="AK134"/>
  <c r="AB134"/>
  <c r="AJ134"/>
  <c r="AA134"/>
  <c r="AI134"/>
  <c r="Z134"/>
  <c r="AH134"/>
  <c r="Y134"/>
  <c r="AG134"/>
  <c r="X134"/>
  <c r="AF134"/>
  <c r="AD107" i="24"/>
  <c r="AL107"/>
  <c r="AM107" s="1"/>
  <c r="AC107"/>
  <c r="AK107"/>
  <c r="AB107"/>
  <c r="AJ107"/>
  <c r="AA107"/>
  <c r="AI107"/>
  <c r="Z107"/>
  <c r="AH107"/>
  <c r="Y107"/>
  <c r="AG107"/>
  <c r="X107"/>
  <c r="AF107"/>
  <c r="W107"/>
  <c r="V107" s="1"/>
  <c r="AE107"/>
  <c r="AB189" i="22"/>
  <c r="AJ189"/>
  <c r="AA189"/>
  <c r="AI189"/>
  <c r="Z189"/>
  <c r="AH189"/>
  <c r="Y189"/>
  <c r="AG189"/>
  <c r="X189"/>
  <c r="AF189"/>
  <c r="W189"/>
  <c r="V189" s="1"/>
  <c r="AE189"/>
  <c r="AD189"/>
  <c r="AL189"/>
  <c r="AM189" s="1"/>
  <c r="AC189"/>
  <c r="AK189"/>
  <c r="AC99"/>
  <c r="AC100" s="1"/>
  <c r="AK99"/>
  <c r="AK100" s="1"/>
  <c r="AB99"/>
  <c r="AB100" s="1"/>
  <c r="AJ99"/>
  <c r="AJ100" s="1"/>
  <c r="AA99"/>
  <c r="AA100" s="1"/>
  <c r="AI99"/>
  <c r="AI100" s="1"/>
  <c r="Z99"/>
  <c r="Z100" s="1"/>
  <c r="AH99"/>
  <c r="AH100" s="1"/>
  <c r="Y99"/>
  <c r="Y100" s="1"/>
  <c r="AG99"/>
  <c r="AG100" s="1"/>
  <c r="X99"/>
  <c r="X100" s="1"/>
  <c r="AF99"/>
  <c r="AF100" s="1"/>
  <c r="W99"/>
  <c r="AE99"/>
  <c r="AE100" s="1"/>
  <c r="AD99"/>
  <c r="AD100" s="1"/>
  <c r="AL99"/>
  <c r="C155" i="24"/>
  <c r="B156"/>
  <c r="B155" s="1"/>
  <c r="W141" i="22"/>
  <c r="V141" s="1"/>
  <c r="AE141"/>
  <c r="AD141"/>
  <c r="AL141"/>
  <c r="AM141" s="1"/>
  <c r="AC141"/>
  <c r="AK141"/>
  <c r="AB141"/>
  <c r="AJ141"/>
  <c r="AA141"/>
  <c r="AI141"/>
  <c r="Z141"/>
  <c r="AH141"/>
  <c r="Y141"/>
  <c r="AG141"/>
  <c r="X141"/>
  <c r="AF141"/>
  <c r="AA169"/>
  <c r="AI169"/>
  <c r="Z169"/>
  <c r="AH169"/>
  <c r="Y169"/>
  <c r="AG169"/>
  <c r="X169"/>
  <c r="AF169"/>
  <c r="W169"/>
  <c r="V169" s="1"/>
  <c r="AE169"/>
  <c r="AD169"/>
  <c r="AL169"/>
  <c r="AM169" s="1"/>
  <c r="AC169"/>
  <c r="AK169"/>
  <c r="AB169"/>
  <c r="AJ169"/>
  <c r="AA172"/>
  <c r="AI172"/>
  <c r="Z172"/>
  <c r="AH172"/>
  <c r="Y172"/>
  <c r="AG172"/>
  <c r="X172"/>
  <c r="AF172"/>
  <c r="W172"/>
  <c r="V172" s="1"/>
  <c r="AE172"/>
  <c r="AD172"/>
  <c r="AL172"/>
  <c r="AM172" s="1"/>
  <c r="AC172"/>
  <c r="AK172"/>
  <c r="AB172"/>
  <c r="AJ172"/>
  <c r="L185" i="24"/>
  <c r="M185"/>
  <c r="P185"/>
  <c r="I185"/>
  <c r="J185"/>
  <c r="R185"/>
  <c r="S185" s="1"/>
  <c r="K185"/>
  <c r="C185"/>
  <c r="B185" s="1"/>
  <c r="E185"/>
  <c r="Q185"/>
  <c r="F185"/>
  <c r="H185"/>
  <c r="N185"/>
  <c r="O185"/>
  <c r="Q190"/>
  <c r="P190"/>
  <c r="F190"/>
  <c r="C190"/>
  <c r="B190" s="1"/>
  <c r="R190"/>
  <c r="S190" s="1"/>
  <c r="G190"/>
  <c r="H190"/>
  <c r="J190"/>
  <c r="N190"/>
  <c r="D190"/>
  <c r="K190"/>
  <c r="L190"/>
  <c r="O190"/>
  <c r="M190"/>
  <c r="I190"/>
  <c r="E190"/>
  <c r="N196"/>
  <c r="H196"/>
  <c r="G196"/>
  <c r="D196"/>
  <c r="K196"/>
  <c r="J196"/>
  <c r="I196"/>
  <c r="O196"/>
  <c r="E196"/>
  <c r="Q196"/>
  <c r="F196"/>
  <c r="L196"/>
  <c r="R196"/>
  <c r="S196" s="1"/>
  <c r="M196"/>
  <c r="C196"/>
  <c r="B196" s="1"/>
  <c r="P196"/>
  <c r="W164"/>
  <c r="V164" s="1"/>
  <c r="W170"/>
  <c r="V170" s="1"/>
  <c r="AI171"/>
  <c r="AI163"/>
  <c r="AE174"/>
  <c r="AE175" s="1"/>
  <c r="AE166"/>
  <c r="AE158"/>
  <c r="AA169"/>
  <c r="AA161"/>
  <c r="AA156"/>
  <c r="AA155" s="1"/>
  <c r="Z173"/>
  <c r="Z171"/>
  <c r="Z169"/>
  <c r="Z167"/>
  <c r="Z165"/>
  <c r="Z163"/>
  <c r="Z161"/>
  <c r="Z159"/>
  <c r="Z157"/>
  <c r="Y174"/>
  <c r="Y175" s="1"/>
  <c r="Y172"/>
  <c r="Y170"/>
  <c r="Y168"/>
  <c r="Y166"/>
  <c r="Y164"/>
  <c r="Y162"/>
  <c r="Y160"/>
  <c r="Y158"/>
  <c r="Y156"/>
  <c r="Y155" s="1"/>
  <c r="X173"/>
  <c r="X171"/>
  <c r="X169"/>
  <c r="X167"/>
  <c r="X165"/>
  <c r="X163"/>
  <c r="X161"/>
  <c r="X159"/>
  <c r="X157"/>
  <c r="P174"/>
  <c r="P175" s="1"/>
  <c r="F164"/>
  <c r="Q157"/>
  <c r="M168"/>
  <c r="M193" s="1"/>
  <c r="G159"/>
  <c r="L163"/>
  <c r="L188" s="1"/>
  <c r="C159"/>
  <c r="B159" s="1"/>
  <c r="O166"/>
  <c r="O191" s="1"/>
  <c r="E157"/>
  <c r="F170"/>
  <c r="F195" s="1"/>
  <c r="K168"/>
  <c r="K193" s="1"/>
  <c r="D168"/>
  <c r="E162"/>
  <c r="E187" s="1"/>
  <c r="R159"/>
  <c r="S159" s="1"/>
  <c r="K156"/>
  <c r="K155" s="1"/>
  <c r="G170"/>
  <c r="G195" s="1"/>
  <c r="I170"/>
  <c r="I195" s="1"/>
  <c r="J164"/>
  <c r="M158"/>
  <c r="Q156"/>
  <c r="Q155" s="1"/>
  <c r="K188"/>
  <c r="N188"/>
  <c r="F188"/>
  <c r="I193"/>
  <c r="F193"/>
  <c r="E193"/>
  <c r="C193"/>
  <c r="B193" s="1"/>
  <c r="D193"/>
  <c r="O193"/>
  <c r="O198"/>
  <c r="D198"/>
  <c r="P198"/>
  <c r="F198"/>
  <c r="J198"/>
  <c r="I198"/>
  <c r="AA159" i="22"/>
  <c r="AI159"/>
  <c r="Z159"/>
  <c r="AH159"/>
  <c r="Y159"/>
  <c r="AG159"/>
  <c r="X159"/>
  <c r="AF159"/>
  <c r="W159"/>
  <c r="V159" s="1"/>
  <c r="AE159"/>
  <c r="AD159"/>
  <c r="AL159"/>
  <c r="AM159" s="1"/>
  <c r="AC159"/>
  <c r="AK159"/>
  <c r="AB159"/>
  <c r="AJ159"/>
  <c r="AB182"/>
  <c r="AJ182"/>
  <c r="AA182"/>
  <c r="AI182"/>
  <c r="Z182"/>
  <c r="AH182"/>
  <c r="Y182"/>
  <c r="AG182"/>
  <c r="X182"/>
  <c r="AF182"/>
  <c r="W182"/>
  <c r="V182" s="1"/>
  <c r="AE182"/>
  <c r="AD182"/>
  <c r="AL182"/>
  <c r="AM182" s="1"/>
  <c r="AC182"/>
  <c r="AK182"/>
  <c r="W139"/>
  <c r="V139" s="1"/>
  <c r="AE139"/>
  <c r="AD139"/>
  <c r="AL139"/>
  <c r="AM139" s="1"/>
  <c r="AC139"/>
  <c r="AK139"/>
  <c r="AB139"/>
  <c r="AJ139"/>
  <c r="AA139"/>
  <c r="AI139"/>
  <c r="Z139"/>
  <c r="AH139"/>
  <c r="Y139"/>
  <c r="AG139"/>
  <c r="X139"/>
  <c r="AF139"/>
  <c r="W149"/>
  <c r="AE149"/>
  <c r="AE150" s="1"/>
  <c r="AD149"/>
  <c r="AD150" s="1"/>
  <c r="AL149"/>
  <c r="AC149"/>
  <c r="AC150" s="1"/>
  <c r="AK149"/>
  <c r="AK150" s="1"/>
  <c r="AB149"/>
  <c r="AB150" s="1"/>
  <c r="AJ149"/>
  <c r="AJ150" s="1"/>
  <c r="AA149"/>
  <c r="AA150" s="1"/>
  <c r="AI149"/>
  <c r="AI150" s="1"/>
  <c r="Z149"/>
  <c r="Z150" s="1"/>
  <c r="AH149"/>
  <c r="AH150" s="1"/>
  <c r="Y149"/>
  <c r="Y150" s="1"/>
  <c r="AG149"/>
  <c r="AG150" s="1"/>
  <c r="X149"/>
  <c r="X150" s="1"/>
  <c r="AF149"/>
  <c r="AF150" s="1"/>
  <c r="AC95"/>
  <c r="AK95"/>
  <c r="AB95"/>
  <c r="AJ95"/>
  <c r="AA95"/>
  <c r="AI95"/>
  <c r="Z95"/>
  <c r="AH95"/>
  <c r="Y95"/>
  <c r="AG95"/>
  <c r="X95"/>
  <c r="AF95"/>
  <c r="W95"/>
  <c r="V95" s="1"/>
  <c r="AE95"/>
  <c r="AD95"/>
  <c r="AL95"/>
  <c r="AM95" s="1"/>
  <c r="AA166"/>
  <c r="AI166"/>
  <c r="Z166"/>
  <c r="AH166"/>
  <c r="Y166"/>
  <c r="AG166"/>
  <c r="X166"/>
  <c r="AF166"/>
  <c r="W166"/>
  <c r="V166" s="1"/>
  <c r="AE166"/>
  <c r="AD166"/>
  <c r="AL166"/>
  <c r="AM166" s="1"/>
  <c r="AC166"/>
  <c r="AK166"/>
  <c r="AB166"/>
  <c r="AJ166"/>
  <c r="AD119" i="24"/>
  <c r="AL119"/>
  <c r="AM119" s="1"/>
  <c r="AC119"/>
  <c r="AK119"/>
  <c r="AB119"/>
  <c r="AJ119"/>
  <c r="AA119"/>
  <c r="AI119"/>
  <c r="Z119"/>
  <c r="AH119"/>
  <c r="Y119"/>
  <c r="AG119"/>
  <c r="X119"/>
  <c r="AF119"/>
  <c r="W119"/>
  <c r="V119" s="1"/>
  <c r="AE119"/>
  <c r="AD122"/>
  <c r="AL122"/>
  <c r="AM122" s="1"/>
  <c r="AC122"/>
  <c r="AK122"/>
  <c r="AB122"/>
  <c r="AJ122"/>
  <c r="AA122"/>
  <c r="AI122"/>
  <c r="Z122"/>
  <c r="AH122"/>
  <c r="Y122"/>
  <c r="AG122"/>
  <c r="X122"/>
  <c r="AF122"/>
  <c r="W122"/>
  <c r="V122" s="1"/>
  <c r="AE122"/>
  <c r="W137" i="22"/>
  <c r="V137" s="1"/>
  <c r="AE137"/>
  <c r="AD137"/>
  <c r="AL137"/>
  <c r="AM137" s="1"/>
  <c r="AC137"/>
  <c r="AK137"/>
  <c r="AB137"/>
  <c r="AJ137"/>
  <c r="AA137"/>
  <c r="AI137"/>
  <c r="Z137"/>
  <c r="AH137"/>
  <c r="Y137"/>
  <c r="AG137"/>
  <c r="X137"/>
  <c r="AF137"/>
  <c r="AD81"/>
  <c r="AD80" s="1"/>
  <c r="AL81"/>
  <c r="AC81"/>
  <c r="AC80" s="1"/>
  <c r="AK81"/>
  <c r="AK80" s="1"/>
  <c r="AB81"/>
  <c r="AB80" s="1"/>
  <c r="AJ81"/>
  <c r="AJ80" s="1"/>
  <c r="AA81"/>
  <c r="AA80" s="1"/>
  <c r="AI81"/>
  <c r="AI80" s="1"/>
  <c r="Z81"/>
  <c r="Z80" s="1"/>
  <c r="AH81"/>
  <c r="AH80" s="1"/>
  <c r="Y81"/>
  <c r="Y80" s="1"/>
  <c r="AG81"/>
  <c r="AG80" s="1"/>
  <c r="X81"/>
  <c r="X80" s="1"/>
  <c r="AF81"/>
  <c r="AF80" s="1"/>
  <c r="AE81"/>
  <c r="AE80" s="1"/>
  <c r="W81"/>
  <c r="AA161"/>
  <c r="AI161"/>
  <c r="Z161"/>
  <c r="AH161"/>
  <c r="Y161"/>
  <c r="AG161"/>
  <c r="X161"/>
  <c r="AF161"/>
  <c r="W161"/>
  <c r="V161" s="1"/>
  <c r="AE161"/>
  <c r="AD161"/>
  <c r="AL161"/>
  <c r="AM161" s="1"/>
  <c r="AC161"/>
  <c r="AK161"/>
  <c r="AB161"/>
  <c r="AJ161"/>
  <c r="AC85"/>
  <c r="AK85"/>
  <c r="AB85"/>
  <c r="AJ85"/>
  <c r="AA85"/>
  <c r="AI85"/>
  <c r="Z85"/>
  <c r="AH85"/>
  <c r="Y85"/>
  <c r="AG85"/>
  <c r="X85"/>
  <c r="AF85"/>
  <c r="W85"/>
  <c r="V85" s="1"/>
  <c r="AE85"/>
  <c r="AD85"/>
  <c r="AL85"/>
  <c r="AM85" s="1"/>
  <c r="AA165"/>
  <c r="AI165"/>
  <c r="Z165"/>
  <c r="AH165"/>
  <c r="Y165"/>
  <c r="AG165"/>
  <c r="X165"/>
  <c r="AF165"/>
  <c r="W165"/>
  <c r="V165" s="1"/>
  <c r="AE165"/>
  <c r="AD165"/>
  <c r="AL165"/>
  <c r="AM165" s="1"/>
  <c r="AC165"/>
  <c r="AK165"/>
  <c r="AB165"/>
  <c r="AJ165"/>
  <c r="M183" i="24"/>
  <c r="E183"/>
  <c r="L183"/>
  <c r="G183"/>
  <c r="O183"/>
  <c r="F183"/>
  <c r="D183"/>
  <c r="I183"/>
  <c r="H183"/>
  <c r="J183"/>
  <c r="C183"/>
  <c r="B183" s="1"/>
  <c r="N183"/>
  <c r="Q183"/>
  <c r="P183"/>
  <c r="R183"/>
  <c r="S183" s="1"/>
  <c r="K183"/>
  <c r="N192"/>
  <c r="J192"/>
  <c r="P192"/>
  <c r="D192"/>
  <c r="I192"/>
  <c r="E192"/>
  <c r="F192"/>
  <c r="H192"/>
  <c r="C192"/>
  <c r="B192" s="1"/>
  <c r="R192"/>
  <c r="S192" s="1"/>
  <c r="G192"/>
  <c r="M192"/>
  <c r="O192"/>
  <c r="K192"/>
  <c r="Q192"/>
  <c r="L192"/>
  <c r="W168"/>
  <c r="V168" s="1"/>
  <c r="W174"/>
  <c r="AI172"/>
  <c r="AI164"/>
  <c r="AF156"/>
  <c r="AF155" s="1"/>
  <c r="AE167"/>
  <c r="AE159"/>
  <c r="AA170"/>
  <c r="AA162"/>
  <c r="AE156"/>
  <c r="AE155" s="1"/>
  <c r="AD173"/>
  <c r="AD171"/>
  <c r="AD169"/>
  <c r="AD167"/>
  <c r="AD165"/>
  <c r="AD163"/>
  <c r="AD161"/>
  <c r="AD159"/>
  <c r="AD157"/>
  <c r="AC174"/>
  <c r="AC175" s="1"/>
  <c r="AC172"/>
  <c r="AC170"/>
  <c r="AC168"/>
  <c r="AC166"/>
  <c r="AC164"/>
  <c r="AC162"/>
  <c r="AC160"/>
  <c r="AC158"/>
  <c r="AC156"/>
  <c r="AC155" s="1"/>
  <c r="AB173"/>
  <c r="AB171"/>
  <c r="AB169"/>
  <c r="AB167"/>
  <c r="AB165"/>
  <c r="AB163"/>
  <c r="AB161"/>
  <c r="AB159"/>
  <c r="AB157"/>
  <c r="K159"/>
  <c r="L157"/>
  <c r="R157"/>
  <c r="S157" s="1"/>
  <c r="G157"/>
  <c r="G173"/>
  <c r="G198" s="1"/>
  <c r="E173"/>
  <c r="E198" s="1"/>
  <c r="J168"/>
  <c r="J193" s="1"/>
  <c r="M174"/>
  <c r="M175" s="1"/>
  <c r="N168"/>
  <c r="N193" s="1"/>
  <c r="O164"/>
  <c r="D163"/>
  <c r="D188" s="1"/>
  <c r="L173"/>
  <c r="L198" s="1"/>
  <c r="K166"/>
  <c r="K191" s="1"/>
  <c r="J159"/>
  <c r="L174"/>
  <c r="L175" s="1"/>
  <c r="H174"/>
  <c r="H175" s="1"/>
  <c r="G168"/>
  <c r="G193" s="1"/>
  <c r="P161"/>
  <c r="P186" s="1"/>
  <c r="Q173"/>
  <c r="Q198" s="1"/>
  <c r="R172"/>
  <c r="S172" s="1"/>
  <c r="B21" i="28"/>
  <c r="E27"/>
  <c r="D24"/>
  <c r="G26"/>
  <c r="G22"/>
  <c r="E22"/>
  <c r="H21"/>
  <c r="B25"/>
  <c r="C27"/>
  <c r="F21"/>
  <c r="F22"/>
  <c r="I28"/>
  <c r="E21"/>
  <c r="D26"/>
  <c r="G27"/>
  <c r="G23"/>
  <c r="E25"/>
  <c r="H23"/>
  <c r="B26"/>
  <c r="B22"/>
  <c r="D27"/>
  <c r="C28"/>
  <c r="C24"/>
  <c r="E26"/>
  <c r="H24"/>
  <c r="F26"/>
  <c r="I21"/>
  <c r="E23"/>
  <c r="D28"/>
  <c r="G28"/>
  <c r="G24"/>
  <c r="I27"/>
  <c r="H25"/>
  <c r="B27"/>
  <c r="B23"/>
  <c r="C23"/>
  <c r="I24"/>
  <c r="I22"/>
  <c r="D21"/>
  <c r="C25"/>
  <c r="C21"/>
  <c r="H26"/>
  <c r="F27"/>
  <c r="F23"/>
  <c r="D25"/>
  <c r="I26"/>
  <c r="E24"/>
  <c r="D22"/>
  <c r="G25"/>
  <c r="G21"/>
  <c r="H27"/>
  <c r="B28"/>
  <c r="B24"/>
  <c r="I23"/>
  <c r="F25"/>
  <c r="E28"/>
  <c r="I25"/>
  <c r="D23"/>
  <c r="C26"/>
  <c r="C22"/>
  <c r="H28"/>
  <c r="F28"/>
  <c r="F24"/>
  <c r="H22"/>
  <c r="AC84" i="22"/>
  <c r="AK84"/>
  <c r="AB84"/>
  <c r="AJ84"/>
  <c r="AA84"/>
  <c r="AI84"/>
  <c r="Z84"/>
  <c r="AH84"/>
  <c r="Y84"/>
  <c r="AG84"/>
  <c r="X84"/>
  <c r="AF84"/>
  <c r="W84"/>
  <c r="V84" s="1"/>
  <c r="AE84"/>
  <c r="AD84"/>
  <c r="AL84"/>
  <c r="AM84" s="1"/>
  <c r="W132"/>
  <c r="V132" s="1"/>
  <c r="AE132"/>
  <c r="AD132"/>
  <c r="AL132"/>
  <c r="AM132" s="1"/>
  <c r="AC132"/>
  <c r="AK132"/>
  <c r="AB132"/>
  <c r="AJ132"/>
  <c r="AA132"/>
  <c r="AI132"/>
  <c r="Z132"/>
  <c r="AH132"/>
  <c r="Y132"/>
  <c r="AG132"/>
  <c r="X132"/>
  <c r="AF132"/>
  <c r="AA164"/>
  <c r="AI164"/>
  <c r="Z164"/>
  <c r="AH164"/>
  <c r="Y164"/>
  <c r="AG164"/>
  <c r="X164"/>
  <c r="AF164"/>
  <c r="W164"/>
  <c r="V164" s="1"/>
  <c r="AE164"/>
  <c r="AD164"/>
  <c r="AL164"/>
  <c r="AM164" s="1"/>
  <c r="AC164"/>
  <c r="AK164"/>
  <c r="AB164"/>
  <c r="AJ164"/>
  <c r="X74"/>
  <c r="X75" s="1"/>
  <c r="AF74"/>
  <c r="AF75" s="1"/>
  <c r="W74"/>
  <c r="AE74"/>
  <c r="AE75" s="1"/>
  <c r="AD74"/>
  <c r="AD75" s="1"/>
  <c r="AL74"/>
  <c r="AM74" s="1"/>
  <c r="AM75" s="1"/>
  <c r="AC74"/>
  <c r="AC75" s="1"/>
  <c r="AK74"/>
  <c r="AK75" s="1"/>
  <c r="AB74"/>
  <c r="AB75" s="1"/>
  <c r="AJ74"/>
  <c r="AJ75" s="1"/>
  <c r="AA74"/>
  <c r="AA75" s="1"/>
  <c r="AI74"/>
  <c r="AI75" s="1"/>
  <c r="Z74"/>
  <c r="Z75" s="1"/>
  <c r="AH74"/>
  <c r="AH75" s="1"/>
  <c r="Y74"/>
  <c r="Y75" s="1"/>
  <c r="AG74"/>
  <c r="AG75" s="1"/>
  <c r="W145"/>
  <c r="V145" s="1"/>
  <c r="AE145"/>
  <c r="AD145"/>
  <c r="AL145"/>
  <c r="AM145" s="1"/>
  <c r="AC145"/>
  <c r="AK145"/>
  <c r="AB145"/>
  <c r="AJ145"/>
  <c r="AA145"/>
  <c r="AI145"/>
  <c r="Z145"/>
  <c r="AH145"/>
  <c r="Y145"/>
  <c r="AG145"/>
  <c r="X145"/>
  <c r="AF145"/>
  <c r="AB191"/>
  <c r="AJ191"/>
  <c r="AA191"/>
  <c r="AI191"/>
  <c r="Z191"/>
  <c r="AH191"/>
  <c r="Y191"/>
  <c r="AG191"/>
  <c r="X191"/>
  <c r="AF191"/>
  <c r="W191"/>
  <c r="V191" s="1"/>
  <c r="AE191"/>
  <c r="AD191"/>
  <c r="AL191"/>
  <c r="AM191" s="1"/>
  <c r="AC191"/>
  <c r="AK191"/>
  <c r="AB194"/>
  <c r="AJ194"/>
  <c r="AA194"/>
  <c r="AI194"/>
  <c r="Z194"/>
  <c r="AH194"/>
  <c r="Y194"/>
  <c r="AG194"/>
  <c r="X194"/>
  <c r="AF194"/>
  <c r="W194"/>
  <c r="V194" s="1"/>
  <c r="AE194"/>
  <c r="AD194"/>
  <c r="AL194"/>
  <c r="AM194" s="1"/>
  <c r="AC194"/>
  <c r="AK194"/>
  <c r="AB197"/>
  <c r="AJ197"/>
  <c r="AA197"/>
  <c r="AI197"/>
  <c r="Z197"/>
  <c r="AH197"/>
  <c r="Y197"/>
  <c r="AG197"/>
  <c r="X197"/>
  <c r="AF197"/>
  <c r="W197"/>
  <c r="V197" s="1"/>
  <c r="AE197"/>
  <c r="AD197"/>
  <c r="AL197"/>
  <c r="AM197" s="1"/>
  <c r="AC197"/>
  <c r="AK197"/>
  <c r="AA162"/>
  <c r="AI162"/>
  <c r="Z162"/>
  <c r="AH162"/>
  <c r="Y162"/>
  <c r="AG162"/>
  <c r="X162"/>
  <c r="AF162"/>
  <c r="W162"/>
  <c r="V162" s="1"/>
  <c r="AE162"/>
  <c r="AD162"/>
  <c r="AL162"/>
  <c r="AM162" s="1"/>
  <c r="AC162"/>
  <c r="AK162"/>
  <c r="AB162"/>
  <c r="AJ162"/>
  <c r="AC181"/>
  <c r="AC180" s="1"/>
  <c r="AK181"/>
  <c r="AK180" s="1"/>
  <c r="AB181"/>
  <c r="AB180" s="1"/>
  <c r="AJ181"/>
  <c r="AJ180" s="1"/>
  <c r="AA181"/>
  <c r="AA180" s="1"/>
  <c r="AI181"/>
  <c r="AI180" s="1"/>
  <c r="Z181"/>
  <c r="Z180" s="1"/>
  <c r="AH181"/>
  <c r="AH180" s="1"/>
  <c r="Y181"/>
  <c r="Y180" s="1"/>
  <c r="AG181"/>
  <c r="AG180" s="1"/>
  <c r="X181"/>
  <c r="X180" s="1"/>
  <c r="AF181"/>
  <c r="AF180" s="1"/>
  <c r="AE181"/>
  <c r="AE180" s="1"/>
  <c r="W181"/>
  <c r="AD181"/>
  <c r="AD180" s="1"/>
  <c r="AL181"/>
  <c r="AC86"/>
  <c r="AK86"/>
  <c r="AB86"/>
  <c r="AJ86"/>
  <c r="AA86"/>
  <c r="AI86"/>
  <c r="Z86"/>
  <c r="AH86"/>
  <c r="Y86"/>
  <c r="AG86"/>
  <c r="X86"/>
  <c r="AF86"/>
  <c r="W86"/>
  <c r="V86" s="1"/>
  <c r="AE86"/>
  <c r="AD86"/>
  <c r="AL86"/>
  <c r="AM86" s="1"/>
  <c r="AD110" i="24"/>
  <c r="AL110"/>
  <c r="AM110" s="1"/>
  <c r="AC110"/>
  <c r="AK110"/>
  <c r="AB110"/>
  <c r="AJ110"/>
  <c r="AA110"/>
  <c r="AI110"/>
  <c r="Z110"/>
  <c r="AH110"/>
  <c r="Y110"/>
  <c r="AG110"/>
  <c r="X110"/>
  <c r="AF110"/>
  <c r="W110"/>
  <c r="V110" s="1"/>
  <c r="AE110"/>
  <c r="AD115"/>
  <c r="AL115"/>
  <c r="AM115" s="1"/>
  <c r="AC115"/>
  <c r="AK115"/>
  <c r="AB115"/>
  <c r="AJ115"/>
  <c r="AA115"/>
  <c r="AI115"/>
  <c r="Z115"/>
  <c r="AH115"/>
  <c r="Y115"/>
  <c r="AG115"/>
  <c r="X115"/>
  <c r="AF115"/>
  <c r="W115"/>
  <c r="V115" s="1"/>
  <c r="AE115"/>
  <c r="W133" i="22"/>
  <c r="V133" s="1"/>
  <c r="AE133"/>
  <c r="AD133"/>
  <c r="AL133"/>
  <c r="AM133" s="1"/>
  <c r="AC133"/>
  <c r="AK133"/>
  <c r="AB133"/>
  <c r="AJ133"/>
  <c r="AA133"/>
  <c r="AI133"/>
  <c r="Z133"/>
  <c r="AH133"/>
  <c r="Y133"/>
  <c r="AG133"/>
  <c r="X133"/>
  <c r="AF133"/>
  <c r="AA171"/>
  <c r="AI171"/>
  <c r="Z171"/>
  <c r="AH171"/>
  <c r="Y171"/>
  <c r="AG171"/>
  <c r="X171"/>
  <c r="AF171"/>
  <c r="W171"/>
  <c r="V171" s="1"/>
  <c r="AE171"/>
  <c r="AD171"/>
  <c r="AL171"/>
  <c r="AM171" s="1"/>
  <c r="AC171"/>
  <c r="AK171"/>
  <c r="AB171"/>
  <c r="AJ171"/>
  <c r="AD117" i="24"/>
  <c r="AL117"/>
  <c r="AM117" s="1"/>
  <c r="AC117"/>
  <c r="AK117"/>
  <c r="AB117"/>
  <c r="AJ117"/>
  <c r="AA117"/>
  <c r="AI117"/>
  <c r="Z117"/>
  <c r="AH117"/>
  <c r="Y117"/>
  <c r="AG117"/>
  <c r="X117"/>
  <c r="AF117"/>
  <c r="W117"/>
  <c r="V117" s="1"/>
  <c r="AE117"/>
  <c r="W172"/>
  <c r="V172" s="1"/>
  <c r="W159"/>
  <c r="V159" s="1"/>
  <c r="AI173"/>
  <c r="AI165"/>
  <c r="AI157"/>
  <c r="AE168"/>
  <c r="AE160"/>
  <c r="AA171"/>
  <c r="AA163"/>
  <c r="AI156"/>
  <c r="AI155" s="1"/>
  <c r="AH173"/>
  <c r="AH171"/>
  <c r="AH169"/>
  <c r="AH167"/>
  <c r="AH165"/>
  <c r="AH163"/>
  <c r="AH161"/>
  <c r="AH159"/>
  <c r="AH157"/>
  <c r="AG174"/>
  <c r="AG175" s="1"/>
  <c r="AG172"/>
  <c r="AG170"/>
  <c r="AG168"/>
  <c r="AG166"/>
  <c r="AG164"/>
  <c r="AG162"/>
  <c r="AG160"/>
  <c r="AG158"/>
  <c r="AG156"/>
  <c r="AG155" s="1"/>
  <c r="AF173"/>
  <c r="AF171"/>
  <c r="AF169"/>
  <c r="AF167"/>
  <c r="AF165"/>
  <c r="AF163"/>
  <c r="AF161"/>
  <c r="AF159"/>
  <c r="AF157"/>
  <c r="P163"/>
  <c r="P188" s="1"/>
  <c r="K157"/>
  <c r="K173"/>
  <c r="K198" s="1"/>
  <c r="E174"/>
  <c r="E175" s="1"/>
  <c r="P168"/>
  <c r="P193" s="1"/>
  <c r="I174"/>
  <c r="I175" s="1"/>
  <c r="H168"/>
  <c r="H193" s="1"/>
  <c r="J157"/>
  <c r="C157"/>
  <c r="B157" s="1"/>
  <c r="C173"/>
  <c r="B173" s="1"/>
  <c r="K164"/>
  <c r="N162"/>
  <c r="N187" s="1"/>
  <c r="L172"/>
  <c r="L169"/>
  <c r="M163"/>
  <c r="M188" s="1"/>
  <c r="G166"/>
  <c r="G191" s="1"/>
  <c r="E159"/>
  <c r="Q168"/>
  <c r="Q193" s="1"/>
  <c r="H162"/>
  <c r="H187" s="1"/>
  <c r="AC88" i="22"/>
  <c r="AK88"/>
  <c r="AB88"/>
  <c r="AJ88"/>
  <c r="AA88"/>
  <c r="AI88"/>
  <c r="Z88"/>
  <c r="AH88"/>
  <c r="Y88"/>
  <c r="AG88"/>
  <c r="X88"/>
  <c r="AF88"/>
  <c r="W88"/>
  <c r="V88" s="1"/>
  <c r="AE88"/>
  <c r="AD88"/>
  <c r="AL88"/>
  <c r="AM88" s="1"/>
  <c r="AA168"/>
  <c r="AI168"/>
  <c r="Z168"/>
  <c r="AH168"/>
  <c r="Y168"/>
  <c r="AG168"/>
  <c r="X168"/>
  <c r="AF168"/>
  <c r="W168"/>
  <c r="V168" s="1"/>
  <c r="AE168"/>
  <c r="AD168"/>
  <c r="AL168"/>
  <c r="AM168" s="1"/>
  <c r="AC168"/>
  <c r="AK168"/>
  <c r="AB168"/>
  <c r="AJ168"/>
  <c r="W148"/>
  <c r="V148" s="1"/>
  <c r="AE148"/>
  <c r="AD148"/>
  <c r="AL148"/>
  <c r="AM148" s="1"/>
  <c r="AC148"/>
  <c r="AK148"/>
  <c r="AB148"/>
  <c r="AJ148"/>
  <c r="AA148"/>
  <c r="AI148"/>
  <c r="Z148"/>
  <c r="AH148"/>
  <c r="Y148"/>
  <c r="AG148"/>
  <c r="X148"/>
  <c r="AF148"/>
  <c r="Y59"/>
  <c r="AG59"/>
  <c r="X59"/>
  <c r="AF59"/>
  <c r="W59"/>
  <c r="V59" s="1"/>
  <c r="AE59"/>
  <c r="AD59"/>
  <c r="AL59"/>
  <c r="AM59" s="1"/>
  <c r="AC59"/>
  <c r="AK59"/>
  <c r="AB59"/>
  <c r="AJ59"/>
  <c r="AA59"/>
  <c r="AI59"/>
  <c r="Z59"/>
  <c r="AH59"/>
  <c r="Y57"/>
  <c r="AG57"/>
  <c r="X57"/>
  <c r="AF57"/>
  <c r="W57"/>
  <c r="V57" s="1"/>
  <c r="AE57"/>
  <c r="AD57"/>
  <c r="AL57"/>
  <c r="AM57" s="1"/>
  <c r="AC57"/>
  <c r="AK57"/>
  <c r="AB57"/>
  <c r="AJ57"/>
  <c r="AA57"/>
  <c r="AI57"/>
  <c r="Z57"/>
  <c r="AH57"/>
  <c r="Y64"/>
  <c r="AG64"/>
  <c r="X64"/>
  <c r="AF64"/>
  <c r="W64"/>
  <c r="V64" s="1"/>
  <c r="AE64"/>
  <c r="AD64"/>
  <c r="AL64"/>
  <c r="AM64" s="1"/>
  <c r="AC64"/>
  <c r="AA64"/>
  <c r="AJ64"/>
  <c r="AI64"/>
  <c r="AH64"/>
  <c r="AB64"/>
  <c r="Z64"/>
  <c r="AK64"/>
  <c r="AA170"/>
  <c r="AI170"/>
  <c r="Z170"/>
  <c r="AH170"/>
  <c r="Y170"/>
  <c r="AG170"/>
  <c r="X170"/>
  <c r="AF170"/>
  <c r="W170"/>
  <c r="V170" s="1"/>
  <c r="AE170"/>
  <c r="AD170"/>
  <c r="AL170"/>
  <c r="AM170" s="1"/>
  <c r="AC170"/>
  <c r="AK170"/>
  <c r="AB170"/>
  <c r="AJ170"/>
  <c r="AD116" i="24"/>
  <c r="AL116"/>
  <c r="AM116" s="1"/>
  <c r="AC116"/>
  <c r="AK116"/>
  <c r="AB116"/>
  <c r="AJ116"/>
  <c r="AA116"/>
  <c r="AI116"/>
  <c r="Z116"/>
  <c r="AH116"/>
  <c r="Y116"/>
  <c r="AG116"/>
  <c r="X116"/>
  <c r="AF116"/>
  <c r="W116"/>
  <c r="V116" s="1"/>
  <c r="AE116"/>
  <c r="AC94" i="22"/>
  <c r="AK94"/>
  <c r="AB94"/>
  <c r="AJ94"/>
  <c r="AA94"/>
  <c r="AI94"/>
  <c r="Z94"/>
  <c r="AH94"/>
  <c r="Y94"/>
  <c r="AG94"/>
  <c r="X94"/>
  <c r="AF94"/>
  <c r="W94"/>
  <c r="V94" s="1"/>
  <c r="AE94"/>
  <c r="AD94"/>
  <c r="AL94"/>
  <c r="AM94" s="1"/>
  <c r="AC97"/>
  <c r="AK97"/>
  <c r="AB97"/>
  <c r="AJ97"/>
  <c r="AA97"/>
  <c r="AI97"/>
  <c r="Z97"/>
  <c r="AH97"/>
  <c r="Y97"/>
  <c r="AG97"/>
  <c r="X97"/>
  <c r="AF97"/>
  <c r="W97"/>
  <c r="V97" s="1"/>
  <c r="AE97"/>
  <c r="AD97"/>
  <c r="AL97"/>
  <c r="AM97" s="1"/>
  <c r="AC87"/>
  <c r="AK87"/>
  <c r="AB87"/>
  <c r="AJ87"/>
  <c r="AA87"/>
  <c r="AI87"/>
  <c r="Z87"/>
  <c r="AH87"/>
  <c r="Y87"/>
  <c r="AG87"/>
  <c r="X87"/>
  <c r="AF87"/>
  <c r="W87"/>
  <c r="V87" s="1"/>
  <c r="AE87"/>
  <c r="AD87"/>
  <c r="AL87"/>
  <c r="AM87" s="1"/>
  <c r="AE106" i="24"/>
  <c r="AE105" s="1"/>
  <c r="W106"/>
  <c r="AD106"/>
  <c r="AD105" s="1"/>
  <c r="AL106"/>
  <c r="AC106"/>
  <c r="AC105" s="1"/>
  <c r="AK106"/>
  <c r="AK105" s="1"/>
  <c r="AB106"/>
  <c r="AB105" s="1"/>
  <c r="AJ106"/>
  <c r="AJ105" s="1"/>
  <c r="AA106"/>
  <c r="AA105" s="1"/>
  <c r="AI106"/>
  <c r="AI105" s="1"/>
  <c r="Z106"/>
  <c r="Z105" s="1"/>
  <c r="AH106"/>
  <c r="AH105" s="1"/>
  <c r="Y106"/>
  <c r="Y105" s="1"/>
  <c r="AG106"/>
  <c r="AG105" s="1"/>
  <c r="X106"/>
  <c r="X105" s="1"/>
  <c r="AF106"/>
  <c r="AF105" s="1"/>
  <c r="AD111"/>
  <c r="AL111"/>
  <c r="AM111" s="1"/>
  <c r="AC111"/>
  <c r="AK111"/>
  <c r="AB111"/>
  <c r="AJ111"/>
  <c r="AA111"/>
  <c r="AI111"/>
  <c r="Z111"/>
  <c r="AH111"/>
  <c r="Y111"/>
  <c r="AG111"/>
  <c r="X111"/>
  <c r="AF111"/>
  <c r="W111"/>
  <c r="V111" s="1"/>
  <c r="AE111"/>
  <c r="AB185" i="22"/>
  <c r="AJ185"/>
  <c r="AA185"/>
  <c r="AI185"/>
  <c r="Z185"/>
  <c r="AH185"/>
  <c r="Y185"/>
  <c r="AG185"/>
  <c r="X185"/>
  <c r="AF185"/>
  <c r="W185"/>
  <c r="V185" s="1"/>
  <c r="AE185"/>
  <c r="AD185"/>
  <c r="AL185"/>
  <c r="AM185" s="1"/>
  <c r="AC185"/>
  <c r="AK185"/>
  <c r="AC90"/>
  <c r="AK90"/>
  <c r="AB90"/>
  <c r="AJ90"/>
  <c r="AA90"/>
  <c r="AI90"/>
  <c r="Z90"/>
  <c r="AH90"/>
  <c r="Y90"/>
  <c r="AG90"/>
  <c r="X90"/>
  <c r="AF90"/>
  <c r="W90"/>
  <c r="V90" s="1"/>
  <c r="AE90"/>
  <c r="AD90"/>
  <c r="AL90"/>
  <c r="AM90" s="1"/>
  <c r="AA158"/>
  <c r="AI158"/>
  <c r="Z158"/>
  <c r="AH158"/>
  <c r="Y158"/>
  <c r="AG158"/>
  <c r="X158"/>
  <c r="AF158"/>
  <c r="W158"/>
  <c r="V158" s="1"/>
  <c r="AE158"/>
  <c r="AD158"/>
  <c r="AL158"/>
  <c r="AM158" s="1"/>
  <c r="AC158"/>
  <c r="AK158"/>
  <c r="AB158"/>
  <c r="AJ158"/>
  <c r="AD121" i="24"/>
  <c r="AL121"/>
  <c r="AM121" s="1"/>
  <c r="AC121"/>
  <c r="AK121"/>
  <c r="AB121"/>
  <c r="AJ121"/>
  <c r="AA121"/>
  <c r="AI121"/>
  <c r="Z121"/>
  <c r="AH121"/>
  <c r="Y121"/>
  <c r="AG121"/>
  <c r="X121"/>
  <c r="AF121"/>
  <c r="W121"/>
  <c r="V121" s="1"/>
  <c r="AE121"/>
  <c r="AB192" i="22"/>
  <c r="AJ192"/>
  <c r="AA192"/>
  <c r="AI192"/>
  <c r="Z192"/>
  <c r="AH192"/>
  <c r="Y192"/>
  <c r="AG192"/>
  <c r="X192"/>
  <c r="AF192"/>
  <c r="W192"/>
  <c r="V192" s="1"/>
  <c r="AE192"/>
  <c r="AD192"/>
  <c r="AL192"/>
  <c r="AM192" s="1"/>
  <c r="AC192"/>
  <c r="AK192"/>
  <c r="W161" i="24"/>
  <c r="V161" s="1"/>
  <c r="W163"/>
  <c r="V163" s="1"/>
  <c r="AI174"/>
  <c r="AI175" s="1"/>
  <c r="AI166"/>
  <c r="AI158"/>
  <c r="AE169"/>
  <c r="AE161"/>
  <c r="AA172"/>
  <c r="AA164"/>
  <c r="W156"/>
  <c r="AL173"/>
  <c r="AM173" s="1"/>
  <c r="AL171"/>
  <c r="AM171" s="1"/>
  <c r="AL169"/>
  <c r="AM169" s="1"/>
  <c r="AL167"/>
  <c r="AM167" s="1"/>
  <c r="AL165"/>
  <c r="AM165" s="1"/>
  <c r="AL163"/>
  <c r="AM163" s="1"/>
  <c r="AL161"/>
  <c r="AM161" s="1"/>
  <c r="AL159"/>
  <c r="AM159" s="1"/>
  <c r="AL157"/>
  <c r="AM157" s="1"/>
  <c r="AK174"/>
  <c r="AK175" s="1"/>
  <c r="AK172"/>
  <c r="AK170"/>
  <c r="AK168"/>
  <c r="AK166"/>
  <c r="AK164"/>
  <c r="AK162"/>
  <c r="AK160"/>
  <c r="AK158"/>
  <c r="AK156"/>
  <c r="AK155" s="1"/>
  <c r="AJ173"/>
  <c r="AJ171"/>
  <c r="AJ169"/>
  <c r="AJ167"/>
  <c r="AJ165"/>
  <c r="AJ163"/>
  <c r="AJ161"/>
  <c r="AJ159"/>
  <c r="AJ157"/>
  <c r="N174"/>
  <c r="N175" s="1"/>
  <c r="E163"/>
  <c r="E188" s="1"/>
  <c r="M157"/>
  <c r="I163"/>
  <c r="I188" s="1"/>
  <c r="F174"/>
  <c r="F175" s="1"/>
  <c r="N157"/>
  <c r="P170"/>
  <c r="P195" s="1"/>
  <c r="R164"/>
  <c r="S164" s="1"/>
  <c r="K162"/>
  <c r="K187" s="1"/>
  <c r="D160"/>
  <c r="D185" s="1"/>
  <c r="L164"/>
  <c r="R173"/>
  <c r="S173" s="1"/>
  <c r="G164"/>
  <c r="I162"/>
  <c r="I187" s="1"/>
  <c r="Q163"/>
  <c r="Q188" s="1"/>
  <c r="M172"/>
  <c r="AD113"/>
  <c r="AL113"/>
  <c r="AM113" s="1"/>
  <c r="AC113"/>
  <c r="AK113"/>
  <c r="AB113"/>
  <c r="AJ113"/>
  <c r="AA113"/>
  <c r="AI113"/>
  <c r="Z113"/>
  <c r="AH113"/>
  <c r="Y113"/>
  <c r="AG113"/>
  <c r="X113"/>
  <c r="AF113"/>
  <c r="W113"/>
  <c r="V113" s="1"/>
  <c r="AE113"/>
  <c r="AD118"/>
  <c r="AL118"/>
  <c r="AM118" s="1"/>
  <c r="AC118"/>
  <c r="AK118"/>
  <c r="AB118"/>
  <c r="AJ118"/>
  <c r="AA118"/>
  <c r="AI118"/>
  <c r="Z118"/>
  <c r="AH118"/>
  <c r="Y118"/>
  <c r="AG118"/>
  <c r="X118"/>
  <c r="AF118"/>
  <c r="W118"/>
  <c r="V118" s="1"/>
  <c r="AE118"/>
  <c r="AD123"/>
  <c r="AL123"/>
  <c r="AM123" s="1"/>
  <c r="AC123"/>
  <c r="AK123"/>
  <c r="AB123"/>
  <c r="AJ123"/>
  <c r="AA123"/>
  <c r="AI123"/>
  <c r="Z123"/>
  <c r="AH123"/>
  <c r="Y123"/>
  <c r="AG123"/>
  <c r="X123"/>
  <c r="AF123"/>
  <c r="W123"/>
  <c r="V123" s="1"/>
  <c r="AE123"/>
  <c r="F199"/>
  <c r="F200" s="1"/>
  <c r="I199"/>
  <c r="I200" s="1"/>
  <c r="N199"/>
  <c r="N200" s="1"/>
  <c r="D199"/>
  <c r="D200" s="1"/>
  <c r="P199"/>
  <c r="P200" s="1"/>
  <c r="H199"/>
  <c r="H200" s="1"/>
  <c r="E199"/>
  <c r="E200" s="1"/>
  <c r="M199"/>
  <c r="M200" s="1"/>
  <c r="L199"/>
  <c r="L200" s="1"/>
  <c r="AD120"/>
  <c r="AL120"/>
  <c r="AM120" s="1"/>
  <c r="AC120"/>
  <c r="AK120"/>
  <c r="AB120"/>
  <c r="AJ120"/>
  <c r="AA120"/>
  <c r="AI120"/>
  <c r="Z120"/>
  <c r="AH120"/>
  <c r="Y120"/>
  <c r="AG120"/>
  <c r="X120"/>
  <c r="AF120"/>
  <c r="W120"/>
  <c r="V120" s="1"/>
  <c r="AE120"/>
  <c r="AC91" i="22"/>
  <c r="AK91"/>
  <c r="AB91"/>
  <c r="AJ91"/>
  <c r="AA91"/>
  <c r="AI91"/>
  <c r="Z91"/>
  <c r="AH91"/>
  <c r="Y91"/>
  <c r="AG91"/>
  <c r="X91"/>
  <c r="AF91"/>
  <c r="W91"/>
  <c r="V91" s="1"/>
  <c r="AE91"/>
  <c r="AD91"/>
  <c r="AL91"/>
  <c r="AM91" s="1"/>
  <c r="W144"/>
  <c r="V144" s="1"/>
  <c r="AE144"/>
  <c r="AD144"/>
  <c r="AL144"/>
  <c r="AM144" s="1"/>
  <c r="AC144"/>
  <c r="AK144"/>
  <c r="AB144"/>
  <c r="AJ144"/>
  <c r="AA144"/>
  <c r="AI144"/>
  <c r="Z144"/>
  <c r="AH144"/>
  <c r="Y144"/>
  <c r="AG144"/>
  <c r="X144"/>
  <c r="AF144"/>
  <c r="W147"/>
  <c r="V147" s="1"/>
  <c r="AE147"/>
  <c r="AD147"/>
  <c r="AL147"/>
  <c r="AM147" s="1"/>
  <c r="AC147"/>
  <c r="AK147"/>
  <c r="AB147"/>
  <c r="AJ147"/>
  <c r="AA147"/>
  <c r="AI147"/>
  <c r="Z147"/>
  <c r="AH147"/>
  <c r="Y147"/>
  <c r="AG147"/>
  <c r="X147"/>
  <c r="AF147"/>
  <c r="AD112" i="24"/>
  <c r="AL112"/>
  <c r="AM112" s="1"/>
  <c r="AC112"/>
  <c r="AK112"/>
  <c r="AB112"/>
  <c r="AJ112"/>
  <c r="AA112"/>
  <c r="AI112"/>
  <c r="Z112"/>
  <c r="AH112"/>
  <c r="Y112"/>
  <c r="AG112"/>
  <c r="X112"/>
  <c r="AF112"/>
  <c r="W112"/>
  <c r="V112" s="1"/>
  <c r="AE112"/>
  <c r="X131" i="22"/>
  <c r="X130" s="1"/>
  <c r="AF131"/>
  <c r="AF130" s="1"/>
  <c r="AE131"/>
  <c r="AE130" s="1"/>
  <c r="W131"/>
  <c r="AD131"/>
  <c r="AD130" s="1"/>
  <c r="AL131"/>
  <c r="AC131"/>
  <c r="AC130" s="1"/>
  <c r="AK131"/>
  <c r="AK130" s="1"/>
  <c r="AB131"/>
  <c r="AB130" s="1"/>
  <c r="AJ131"/>
  <c r="AJ130" s="1"/>
  <c r="AA131"/>
  <c r="AA130" s="1"/>
  <c r="AI131"/>
  <c r="AI130" s="1"/>
  <c r="Z131"/>
  <c r="Z130" s="1"/>
  <c r="AH131"/>
  <c r="AH130" s="1"/>
  <c r="Y131"/>
  <c r="Y130" s="1"/>
  <c r="AG131"/>
  <c r="AG130" s="1"/>
  <c r="AB186"/>
  <c r="AJ186"/>
  <c r="AA186"/>
  <c r="AI186"/>
  <c r="Z186"/>
  <c r="AH186"/>
  <c r="Y186"/>
  <c r="AG186"/>
  <c r="X186"/>
  <c r="AF186"/>
  <c r="W186"/>
  <c r="V186" s="1"/>
  <c r="AE186"/>
  <c r="AD186"/>
  <c r="AL186"/>
  <c r="AM186" s="1"/>
  <c r="AC186"/>
  <c r="AK186"/>
  <c r="W135"/>
  <c r="V135" s="1"/>
  <c r="AE135"/>
  <c r="AD135"/>
  <c r="AL135"/>
  <c r="AM135" s="1"/>
  <c r="AC135"/>
  <c r="AK135"/>
  <c r="AB135"/>
  <c r="AJ135"/>
  <c r="AA135"/>
  <c r="AI135"/>
  <c r="Z135"/>
  <c r="AH135"/>
  <c r="Y135"/>
  <c r="AG135"/>
  <c r="X135"/>
  <c r="AF135"/>
  <c r="AB190"/>
  <c r="AJ190"/>
  <c r="AA190"/>
  <c r="AI190"/>
  <c r="Z190"/>
  <c r="AH190"/>
  <c r="Y190"/>
  <c r="AG190"/>
  <c r="X190"/>
  <c r="AF190"/>
  <c r="W190"/>
  <c r="V190" s="1"/>
  <c r="AE190"/>
  <c r="AD190"/>
  <c r="AL190"/>
  <c r="AM190" s="1"/>
  <c r="AC190"/>
  <c r="AK190"/>
  <c r="AC83"/>
  <c r="AK83"/>
  <c r="AB83"/>
  <c r="AJ83"/>
  <c r="AA83"/>
  <c r="AI83"/>
  <c r="Z83"/>
  <c r="AH83"/>
  <c r="Y83"/>
  <c r="AG83"/>
  <c r="X83"/>
  <c r="AF83"/>
  <c r="W83"/>
  <c r="V83" s="1"/>
  <c r="AE83"/>
  <c r="AD83"/>
  <c r="AL83"/>
  <c r="AM83" s="1"/>
  <c r="AB196"/>
  <c r="AJ196"/>
  <c r="AA196"/>
  <c r="AI196"/>
  <c r="Z196"/>
  <c r="AH196"/>
  <c r="Y196"/>
  <c r="AG196"/>
  <c r="X196"/>
  <c r="AF196"/>
  <c r="W196"/>
  <c r="V196" s="1"/>
  <c r="AE196"/>
  <c r="AD196"/>
  <c r="AL196"/>
  <c r="AM196" s="1"/>
  <c r="AC196"/>
  <c r="AK196"/>
  <c r="AC92"/>
  <c r="AK92"/>
  <c r="AB92"/>
  <c r="AJ92"/>
  <c r="AA92"/>
  <c r="AI92"/>
  <c r="Z92"/>
  <c r="AH92"/>
  <c r="Y92"/>
  <c r="AG92"/>
  <c r="X92"/>
  <c r="AF92"/>
  <c r="W92"/>
  <c r="V92" s="1"/>
  <c r="AE92"/>
  <c r="AD92"/>
  <c r="AL92"/>
  <c r="AM92" s="1"/>
  <c r="W165" i="24"/>
  <c r="V165" s="1"/>
  <c r="W167"/>
  <c r="V167" s="1"/>
  <c r="AJ156"/>
  <c r="AJ155" s="1"/>
  <c r="AI167"/>
  <c r="AI159"/>
  <c r="AE170"/>
  <c r="AE162"/>
  <c r="AA173"/>
  <c r="AA165"/>
  <c r="AA157"/>
  <c r="Z174"/>
  <c r="Z175" s="1"/>
  <c r="Z172"/>
  <c r="Z170"/>
  <c r="Z168"/>
  <c r="Z166"/>
  <c r="Z164"/>
  <c r="Z162"/>
  <c r="Z160"/>
  <c r="Z158"/>
  <c r="Z156"/>
  <c r="Z155" s="1"/>
  <c r="Y173"/>
  <c r="Y171"/>
  <c r="Y169"/>
  <c r="Y167"/>
  <c r="Y165"/>
  <c r="Y163"/>
  <c r="Y161"/>
  <c r="Y159"/>
  <c r="Y157"/>
  <c r="X174"/>
  <c r="X175" s="1"/>
  <c r="X172"/>
  <c r="X170"/>
  <c r="X168"/>
  <c r="X166"/>
  <c r="X164"/>
  <c r="X162"/>
  <c r="X160"/>
  <c r="X158"/>
  <c r="O163"/>
  <c r="O188" s="1"/>
  <c r="J163"/>
  <c r="J188" s="1"/>
  <c r="R163"/>
  <c r="S163" s="1"/>
  <c r="L168"/>
  <c r="L193" s="1"/>
  <c r="C163"/>
  <c r="B163" s="1"/>
  <c r="O174"/>
  <c r="O199" s="1"/>
  <c r="O200" s="1"/>
  <c r="M164"/>
  <c r="I157"/>
  <c r="F161"/>
  <c r="F186" s="1"/>
  <c r="L159"/>
  <c r="H163"/>
  <c r="H188" s="1"/>
  <c r="G162"/>
  <c r="G187" s="1"/>
  <c r="N159"/>
  <c r="V54"/>
  <c r="V104"/>
  <c r="V129" i="22"/>
  <c r="V154"/>
  <c r="V79"/>
  <c r="V179"/>
  <c r="V54"/>
  <c r="B254"/>
  <c r="B179" i="24"/>
  <c r="B229" i="22"/>
  <c r="B204"/>
  <c r="V154" i="24"/>
  <c r="B129"/>
  <c r="B154"/>
  <c r="U55"/>
  <c r="U180" i="22"/>
  <c r="U105" i="24"/>
  <c r="U130" i="22"/>
  <c r="U155"/>
  <c r="U80"/>
  <c r="U55"/>
  <c r="A255"/>
  <c r="A180" i="24"/>
  <c r="A205" i="22"/>
  <c r="A230"/>
  <c r="U155" i="24"/>
  <c r="A130"/>
  <c r="A155"/>
  <c r="AB188" i="22"/>
  <c r="AJ188"/>
  <c r="AA188"/>
  <c r="AI188"/>
  <c r="Z188"/>
  <c r="AH188"/>
  <c r="Y188"/>
  <c r="AG188"/>
  <c r="X188"/>
  <c r="AF188"/>
  <c r="W188"/>
  <c r="V188" s="1"/>
  <c r="AE188"/>
  <c r="AD188"/>
  <c r="AL188"/>
  <c r="AM188" s="1"/>
  <c r="AC188"/>
  <c r="AK188"/>
  <c r="AB193"/>
  <c r="AJ193"/>
  <c r="AA193"/>
  <c r="AI193"/>
  <c r="Z193"/>
  <c r="AH193"/>
  <c r="Y193"/>
  <c r="AG193"/>
  <c r="X193"/>
  <c r="AF193"/>
  <c r="W193"/>
  <c r="V193" s="1"/>
  <c r="AE193"/>
  <c r="AD193"/>
  <c r="AL193"/>
  <c r="AM193" s="1"/>
  <c r="AC193"/>
  <c r="AK193"/>
  <c r="AB198"/>
  <c r="AJ198"/>
  <c r="AA198"/>
  <c r="AI198"/>
  <c r="Z198"/>
  <c r="AH198"/>
  <c r="Y198"/>
  <c r="AG198"/>
  <c r="X198"/>
  <c r="AF198"/>
  <c r="W198"/>
  <c r="V198" s="1"/>
  <c r="AE198"/>
  <c r="AD198"/>
  <c r="AL198"/>
  <c r="AM198" s="1"/>
  <c r="AC198"/>
  <c r="AK198"/>
  <c r="D184" i="24"/>
  <c r="I184"/>
  <c r="E184"/>
  <c r="J184"/>
  <c r="N184"/>
  <c r="P184"/>
  <c r="K184"/>
  <c r="Q184"/>
  <c r="O184"/>
  <c r="R184"/>
  <c r="S184" s="1"/>
  <c r="L184"/>
  <c r="M184"/>
  <c r="F184"/>
  <c r="H184"/>
  <c r="C184"/>
  <c r="B184" s="1"/>
  <c r="G184"/>
  <c r="D182"/>
  <c r="M182"/>
  <c r="N182"/>
  <c r="Q182"/>
  <c r="H182"/>
  <c r="E182"/>
  <c r="O182"/>
  <c r="R182"/>
  <c r="S182" s="1"/>
  <c r="L182"/>
  <c r="K182"/>
  <c r="G182"/>
  <c r="J182"/>
  <c r="F182"/>
  <c r="I182"/>
  <c r="C182"/>
  <c r="B182" s="1"/>
  <c r="I189"/>
  <c r="J189"/>
  <c r="C189"/>
  <c r="B189" s="1"/>
  <c r="N189"/>
  <c r="O189"/>
  <c r="E189"/>
  <c r="M189"/>
  <c r="H189"/>
  <c r="F189"/>
  <c r="G189"/>
  <c r="D189"/>
  <c r="L189"/>
  <c r="P189"/>
  <c r="Q189"/>
  <c r="R189"/>
  <c r="S189" s="1"/>
  <c r="K189"/>
  <c r="AD124"/>
  <c r="AD125" s="1"/>
  <c r="AL124"/>
  <c r="AC124"/>
  <c r="AC125" s="1"/>
  <c r="AK124"/>
  <c r="AK125" s="1"/>
  <c r="AB124"/>
  <c r="AB125" s="1"/>
  <c r="AJ124"/>
  <c r="AJ125" s="1"/>
  <c r="AA124"/>
  <c r="AA125" s="1"/>
  <c r="AI124"/>
  <c r="AI125" s="1"/>
  <c r="Z124"/>
  <c r="Z125" s="1"/>
  <c r="AH124"/>
  <c r="AH125" s="1"/>
  <c r="Y124"/>
  <c r="Y125" s="1"/>
  <c r="AG124"/>
  <c r="AG125" s="1"/>
  <c r="X124"/>
  <c r="X125" s="1"/>
  <c r="AF124"/>
  <c r="AF125" s="1"/>
  <c r="W124"/>
  <c r="AE124"/>
  <c r="AE125" s="1"/>
  <c r="AB195" i="22"/>
  <c r="AJ195"/>
  <c r="AA195"/>
  <c r="AI195"/>
  <c r="Z195"/>
  <c r="AH195"/>
  <c r="Y195"/>
  <c r="AG195"/>
  <c r="X195"/>
  <c r="AF195"/>
  <c r="W195"/>
  <c r="V195" s="1"/>
  <c r="AE195"/>
  <c r="AD195"/>
  <c r="AL195"/>
  <c r="AM195" s="1"/>
  <c r="AC195"/>
  <c r="AK195"/>
  <c r="Y66"/>
  <c r="X66"/>
  <c r="AF66"/>
  <c r="W66"/>
  <c r="V66" s="1"/>
  <c r="AE66"/>
  <c r="AD66"/>
  <c r="AL66"/>
  <c r="AM66" s="1"/>
  <c r="AI66"/>
  <c r="AH66"/>
  <c r="AG66"/>
  <c r="AC66"/>
  <c r="AB66"/>
  <c r="AA66"/>
  <c r="Z66"/>
  <c r="AK66"/>
  <c r="AJ66"/>
  <c r="X69"/>
  <c r="W69"/>
  <c r="V69" s="1"/>
  <c r="AF69"/>
  <c r="AE69"/>
  <c r="AD69"/>
  <c r="AL69"/>
  <c r="AM69" s="1"/>
  <c r="AC69"/>
  <c r="AK69"/>
  <c r="AB69"/>
  <c r="AJ69"/>
  <c r="AA69"/>
  <c r="AI69"/>
  <c r="Z69"/>
  <c r="AH69"/>
  <c r="Y69"/>
  <c r="AG69"/>
  <c r="X72"/>
  <c r="AF72"/>
  <c r="W72"/>
  <c r="V72" s="1"/>
  <c r="AE72"/>
  <c r="AD72"/>
  <c r="AL72"/>
  <c r="AM72" s="1"/>
  <c r="AC72"/>
  <c r="AK72"/>
  <c r="AB72"/>
  <c r="AJ72"/>
  <c r="AA72"/>
  <c r="AI72"/>
  <c r="Z72"/>
  <c r="AH72"/>
  <c r="Y72"/>
  <c r="AG72"/>
  <c r="AB187"/>
  <c r="AJ187"/>
  <c r="AA187"/>
  <c r="AI187"/>
  <c r="Z187"/>
  <c r="AH187"/>
  <c r="Y187"/>
  <c r="AG187"/>
  <c r="X187"/>
  <c r="AF187"/>
  <c r="W187"/>
  <c r="V187" s="1"/>
  <c r="AE187"/>
  <c r="AD187"/>
  <c r="AL187"/>
  <c r="AM187" s="1"/>
  <c r="AC187"/>
  <c r="AK187"/>
  <c r="AB156"/>
  <c r="AB155" s="1"/>
  <c r="AJ156"/>
  <c r="AJ155" s="1"/>
  <c r="AA156"/>
  <c r="AA155" s="1"/>
  <c r="AI156"/>
  <c r="AI155" s="1"/>
  <c r="Z156"/>
  <c r="Z155" s="1"/>
  <c r="AH156"/>
  <c r="AH155" s="1"/>
  <c r="Y156"/>
  <c r="Y155" s="1"/>
  <c r="AG156"/>
  <c r="AG155" s="1"/>
  <c r="X156"/>
  <c r="X155" s="1"/>
  <c r="AF156"/>
  <c r="AF155" s="1"/>
  <c r="AE156"/>
  <c r="AE155" s="1"/>
  <c r="W156"/>
  <c r="AD156"/>
  <c r="AD155" s="1"/>
  <c r="AL156"/>
  <c r="AC156"/>
  <c r="AC155" s="1"/>
  <c r="AK156"/>
  <c r="AK155" s="1"/>
  <c r="W136"/>
  <c r="V136" s="1"/>
  <c r="AE136"/>
  <c r="AD136"/>
  <c r="AL136"/>
  <c r="AM136" s="1"/>
  <c r="AC136"/>
  <c r="AK136"/>
  <c r="AB136"/>
  <c r="AJ136"/>
  <c r="AA136"/>
  <c r="AI136"/>
  <c r="Z136"/>
  <c r="AH136"/>
  <c r="Y136"/>
  <c r="AG136"/>
  <c r="X136"/>
  <c r="AF136"/>
  <c r="AA160"/>
  <c r="AI160"/>
  <c r="Z160"/>
  <c r="AH160"/>
  <c r="Y160"/>
  <c r="AG160"/>
  <c r="X160"/>
  <c r="AF160"/>
  <c r="W160"/>
  <c r="V160" s="1"/>
  <c r="AE160"/>
  <c r="AD160"/>
  <c r="AL160"/>
  <c r="AM160" s="1"/>
  <c r="AC160"/>
  <c r="AK160"/>
  <c r="AB160"/>
  <c r="AJ160"/>
  <c r="W140"/>
  <c r="V140" s="1"/>
  <c r="AE140"/>
  <c r="AD140"/>
  <c r="AL140"/>
  <c r="AM140" s="1"/>
  <c r="AC140"/>
  <c r="AK140"/>
  <c r="AB140"/>
  <c r="AJ140"/>
  <c r="AA140"/>
  <c r="AI140"/>
  <c r="Z140"/>
  <c r="AH140"/>
  <c r="Y140"/>
  <c r="AG140"/>
  <c r="X140"/>
  <c r="AF140"/>
  <c r="AB183"/>
  <c r="AJ183"/>
  <c r="AA183"/>
  <c r="AI183"/>
  <c r="Z183"/>
  <c r="AH183"/>
  <c r="Y183"/>
  <c r="AG183"/>
  <c r="X183"/>
  <c r="AF183"/>
  <c r="W183"/>
  <c r="V183" s="1"/>
  <c r="AE183"/>
  <c r="AD183"/>
  <c r="AL183"/>
  <c r="AM183" s="1"/>
  <c r="AC183"/>
  <c r="AK183"/>
  <c r="AC96"/>
  <c r="AK96"/>
  <c r="AB96"/>
  <c r="AJ96"/>
  <c r="AA96"/>
  <c r="AI96"/>
  <c r="Z96"/>
  <c r="AH96"/>
  <c r="Y96"/>
  <c r="AG96"/>
  <c r="X96"/>
  <c r="AF96"/>
  <c r="W96"/>
  <c r="V96" s="1"/>
  <c r="AE96"/>
  <c r="AD96"/>
  <c r="AL96"/>
  <c r="AM96" s="1"/>
  <c r="W142"/>
  <c r="V142" s="1"/>
  <c r="AE142"/>
  <c r="AD142"/>
  <c r="AL142"/>
  <c r="AM142" s="1"/>
  <c r="AC142"/>
  <c r="AK142"/>
  <c r="AB142"/>
  <c r="AJ142"/>
  <c r="AA142"/>
  <c r="AI142"/>
  <c r="Z142"/>
  <c r="AH142"/>
  <c r="Y142"/>
  <c r="AG142"/>
  <c r="X142"/>
  <c r="AF142"/>
  <c r="W157" i="24"/>
  <c r="V157" s="1"/>
  <c r="W171"/>
  <c r="V171" s="1"/>
  <c r="W158"/>
  <c r="V158" s="1"/>
  <c r="AI168"/>
  <c r="AI160"/>
  <c r="AE171"/>
  <c r="AE163"/>
  <c r="AA174"/>
  <c r="AA175" s="1"/>
  <c r="AA166"/>
  <c r="AA158"/>
  <c r="AD174"/>
  <c r="AD175" s="1"/>
  <c r="AD172"/>
  <c r="AD170"/>
  <c r="AD168"/>
  <c r="AD166"/>
  <c r="AD164"/>
  <c r="AD162"/>
  <c r="AD160"/>
  <c r="AD158"/>
  <c r="AD156"/>
  <c r="AD155" s="1"/>
  <c r="AC171"/>
  <c r="AC169"/>
  <c r="AC167"/>
  <c r="AC165"/>
  <c r="AC163"/>
  <c r="AC161"/>
  <c r="AC159"/>
  <c r="AC157"/>
  <c r="AB174"/>
  <c r="AB175" s="1"/>
  <c r="AB172"/>
  <c r="AB170"/>
  <c r="AB168"/>
  <c r="AB166"/>
  <c r="AB164"/>
  <c r="AB162"/>
  <c r="AB160"/>
  <c r="AB158"/>
  <c r="C174"/>
  <c r="P157"/>
  <c r="P182" s="1"/>
  <c r="O172"/>
  <c r="N173"/>
  <c r="N198" s="1"/>
  <c r="K174"/>
  <c r="K175" s="1"/>
  <c r="J170"/>
  <c r="J195" s="1"/>
  <c r="R174"/>
  <c r="R199" s="1"/>
  <c r="G160"/>
  <c r="G185" s="1"/>
  <c r="J174"/>
  <c r="J175" s="1"/>
  <c r="M173"/>
  <c r="M198" s="1"/>
  <c r="W138" i="22"/>
  <c r="V138" s="1"/>
  <c r="AE138"/>
  <c r="AD138"/>
  <c r="AL138"/>
  <c r="AM138" s="1"/>
  <c r="AC138"/>
  <c r="AK138"/>
  <c r="AB138"/>
  <c r="AJ138"/>
  <c r="AA138"/>
  <c r="AI138"/>
  <c r="Z138"/>
  <c r="AH138"/>
  <c r="Y138"/>
  <c r="AG138"/>
  <c r="X138"/>
  <c r="AF138"/>
  <c r="AC93"/>
  <c r="AK93"/>
  <c r="AB93"/>
  <c r="AJ93"/>
  <c r="AA93"/>
  <c r="AI93"/>
  <c r="Z93"/>
  <c r="AH93"/>
  <c r="Y93"/>
  <c r="AG93"/>
  <c r="X93"/>
  <c r="AF93"/>
  <c r="W93"/>
  <c r="V93" s="1"/>
  <c r="AE93"/>
  <c r="AD93"/>
  <c r="AL93"/>
  <c r="AM93" s="1"/>
  <c r="AA173"/>
  <c r="AI173"/>
  <c r="Z173"/>
  <c r="AH173"/>
  <c r="Y173"/>
  <c r="AG173"/>
  <c r="X173"/>
  <c r="AF173"/>
  <c r="W173"/>
  <c r="V173" s="1"/>
  <c r="AE173"/>
  <c r="AD173"/>
  <c r="AL173"/>
  <c r="AM173" s="1"/>
  <c r="AC173"/>
  <c r="AK173"/>
  <c r="AB173"/>
  <c r="AJ173"/>
  <c r="AD109" i="24"/>
  <c r="AL109"/>
  <c r="AM109" s="1"/>
  <c r="AC109"/>
  <c r="AK109"/>
  <c r="AB109"/>
  <c r="AJ109"/>
  <c r="AA109"/>
  <c r="AI109"/>
  <c r="Z109"/>
  <c r="AH109"/>
  <c r="Y109"/>
  <c r="AG109"/>
  <c r="X109"/>
  <c r="AF109"/>
  <c r="W109"/>
  <c r="V109" s="1"/>
  <c r="AE109"/>
  <c r="AA157" i="22"/>
  <c r="AI157"/>
  <c r="Z157"/>
  <c r="AH157"/>
  <c r="Y157"/>
  <c r="AG157"/>
  <c r="X157"/>
  <c r="AF157"/>
  <c r="W157"/>
  <c r="V157" s="1"/>
  <c r="AE157"/>
  <c r="AD157"/>
  <c r="AL157"/>
  <c r="AM157" s="1"/>
  <c r="AC157"/>
  <c r="AK157"/>
  <c r="AB157"/>
  <c r="AJ157"/>
  <c r="AD114" i="24"/>
  <c r="AL114"/>
  <c r="AM114" s="1"/>
  <c r="AC114"/>
  <c r="AK114"/>
  <c r="AB114"/>
  <c r="AJ114"/>
  <c r="AA114"/>
  <c r="AI114"/>
  <c r="Z114"/>
  <c r="AH114"/>
  <c r="Y114"/>
  <c r="AG114"/>
  <c r="X114"/>
  <c r="AF114"/>
  <c r="W114"/>
  <c r="V114" s="1"/>
  <c r="AE114"/>
  <c r="AB199" i="22"/>
  <c r="AB200" s="1"/>
  <c r="AJ199"/>
  <c r="AJ200" s="1"/>
  <c r="AA199"/>
  <c r="AA200" s="1"/>
  <c r="AI199"/>
  <c r="AI200" s="1"/>
  <c r="Z199"/>
  <c r="Z200" s="1"/>
  <c r="AH199"/>
  <c r="AH200" s="1"/>
  <c r="Y199"/>
  <c r="Y200" s="1"/>
  <c r="AG199"/>
  <c r="AG200" s="1"/>
  <c r="X199"/>
  <c r="X200" s="1"/>
  <c r="AF199"/>
  <c r="AF200" s="1"/>
  <c r="W199"/>
  <c r="AE199"/>
  <c r="AE200" s="1"/>
  <c r="AD199"/>
  <c r="AD200" s="1"/>
  <c r="AL199"/>
  <c r="AC199"/>
  <c r="AC200" s="1"/>
  <c r="AK199"/>
  <c r="AK200" s="1"/>
  <c r="X70"/>
  <c r="AF70"/>
  <c r="W70"/>
  <c r="V70" s="1"/>
  <c r="AE70"/>
  <c r="AD70"/>
  <c r="AL70"/>
  <c r="AM70" s="1"/>
  <c r="AC70"/>
  <c r="AK70"/>
  <c r="AB70"/>
  <c r="AJ70"/>
  <c r="AA70"/>
  <c r="AI70"/>
  <c r="Z70"/>
  <c r="AH70"/>
  <c r="Y70"/>
  <c r="AG70"/>
  <c r="R155" i="24"/>
  <c r="S156"/>
  <c r="S155" s="1"/>
  <c r="Q194"/>
  <c r="R194"/>
  <c r="S194" s="1"/>
  <c r="G194"/>
  <c r="H194"/>
  <c r="F194"/>
  <c r="J194"/>
  <c r="K194"/>
  <c r="O194"/>
  <c r="L194"/>
  <c r="N194"/>
  <c r="C194"/>
  <c r="B194" s="1"/>
  <c r="P194"/>
  <c r="D194"/>
  <c r="M194"/>
  <c r="I194"/>
  <c r="E194"/>
  <c r="N197"/>
  <c r="C197"/>
  <c r="B197" s="1"/>
  <c r="E197"/>
  <c r="I197"/>
  <c r="J197"/>
  <c r="O197"/>
  <c r="L197"/>
  <c r="P197"/>
  <c r="K197"/>
  <c r="Q197"/>
  <c r="F197"/>
  <c r="R197"/>
  <c r="S197" s="1"/>
  <c r="D197"/>
  <c r="M197"/>
  <c r="H197"/>
  <c r="G197"/>
  <c r="Y62" i="22"/>
  <c r="AG62"/>
  <c r="X62"/>
  <c r="AF62"/>
  <c r="W62"/>
  <c r="V62" s="1"/>
  <c r="AE62"/>
  <c r="AD62"/>
  <c r="AL62"/>
  <c r="AM62" s="1"/>
  <c r="AC62"/>
  <c r="AK62"/>
  <c r="AB62"/>
  <c r="AJ62"/>
  <c r="AA62"/>
  <c r="AI62"/>
  <c r="Z62"/>
  <c r="AH62"/>
  <c r="Y56"/>
  <c r="Y55" s="1"/>
  <c r="AG56"/>
  <c r="AG55" s="1"/>
  <c r="AB56"/>
  <c r="AB55" s="1"/>
  <c r="X56"/>
  <c r="X55" s="1"/>
  <c r="AF56"/>
  <c r="AF55" s="1"/>
  <c r="AE56"/>
  <c r="AE55" s="1"/>
  <c r="W56"/>
  <c r="AD56"/>
  <c r="AD55" s="1"/>
  <c r="AL56"/>
  <c r="AC56"/>
  <c r="AC55" s="1"/>
  <c r="AK56"/>
  <c r="AK55" s="1"/>
  <c r="AA56"/>
  <c r="AA55" s="1"/>
  <c r="AI56"/>
  <c r="AI55" s="1"/>
  <c r="Z56"/>
  <c r="Z55" s="1"/>
  <c r="AH56"/>
  <c r="AH55" s="1"/>
  <c r="AJ56"/>
  <c r="AJ55" s="1"/>
  <c r="Y61"/>
  <c r="AG61"/>
  <c r="X61"/>
  <c r="AF61"/>
  <c r="W61"/>
  <c r="V61" s="1"/>
  <c r="AE61"/>
  <c r="AD61"/>
  <c r="AL61"/>
  <c r="AM61" s="1"/>
  <c r="AC61"/>
  <c r="AK61"/>
  <c r="AB61"/>
  <c r="AJ61"/>
  <c r="AA61"/>
  <c r="AI61"/>
  <c r="Z61"/>
  <c r="AH61"/>
  <c r="Y60"/>
  <c r="AG60"/>
  <c r="X60"/>
  <c r="AF60"/>
  <c r="W60"/>
  <c r="V60" s="1"/>
  <c r="AE60"/>
  <c r="AD60"/>
  <c r="AL60"/>
  <c r="AM60" s="1"/>
  <c r="AC60"/>
  <c r="AK60"/>
  <c r="AB60"/>
  <c r="AJ60"/>
  <c r="AA60"/>
  <c r="AI60"/>
  <c r="Z60"/>
  <c r="AH60"/>
  <c r="Y65"/>
  <c r="AG65"/>
  <c r="X65"/>
  <c r="AF65"/>
  <c r="W65"/>
  <c r="V65" s="1"/>
  <c r="AE65"/>
  <c r="AD65"/>
  <c r="AL65"/>
  <c r="AM65" s="1"/>
  <c r="AJ65"/>
  <c r="AI65"/>
  <c r="AH65"/>
  <c r="AC65"/>
  <c r="AB65"/>
  <c r="AA65"/>
  <c r="Z65"/>
  <c r="AK65"/>
  <c r="AD108" i="24"/>
  <c r="AL108"/>
  <c r="AM108" s="1"/>
  <c r="AC108"/>
  <c r="AK108"/>
  <c r="AB108"/>
  <c r="AJ108"/>
  <c r="AA108"/>
  <c r="AI108"/>
  <c r="Z108"/>
  <c r="AH108"/>
  <c r="Y108"/>
  <c r="AG108"/>
  <c r="X108"/>
  <c r="AF108"/>
  <c r="W108"/>
  <c r="V108" s="1"/>
  <c r="AE108"/>
  <c r="W146" i="22"/>
  <c r="V146" s="1"/>
  <c r="AE146"/>
  <c r="AD146"/>
  <c r="AL146"/>
  <c r="AM146" s="1"/>
  <c r="AC146"/>
  <c r="AK146"/>
  <c r="AB146"/>
  <c r="AJ146"/>
  <c r="AA146"/>
  <c r="AI146"/>
  <c r="Z146"/>
  <c r="AH146"/>
  <c r="Y146"/>
  <c r="AG146"/>
  <c r="X146"/>
  <c r="AF146"/>
  <c r="AA167"/>
  <c r="AI167"/>
  <c r="Z167"/>
  <c r="AH167"/>
  <c r="Y167"/>
  <c r="AG167"/>
  <c r="X167"/>
  <c r="AF167"/>
  <c r="W167"/>
  <c r="V167" s="1"/>
  <c r="AE167"/>
  <c r="AD167"/>
  <c r="AL167"/>
  <c r="AM167" s="1"/>
  <c r="AC167"/>
  <c r="AK167"/>
  <c r="AB167"/>
  <c r="AJ167"/>
  <c r="X156" i="24"/>
  <c r="X155" s="1"/>
  <c r="W162"/>
  <c r="V162" s="1"/>
  <c r="AI161"/>
  <c r="AE172"/>
  <c r="AE164"/>
  <c r="AB156"/>
  <c r="AB155" s="1"/>
  <c r="AA167"/>
  <c r="AA159"/>
  <c r="AH174"/>
  <c r="AH175" s="1"/>
  <c r="AH172"/>
  <c r="AH170"/>
  <c r="AH168"/>
  <c r="AH166"/>
  <c r="AH164"/>
  <c r="AH162"/>
  <c r="AH160"/>
  <c r="AH158"/>
  <c r="R168"/>
  <c r="S168" s="1"/>
  <c r="G163"/>
  <c r="G188" s="1"/>
  <c r="Q174"/>
  <c r="Q175" s="1"/>
  <c r="H173"/>
  <c r="H198" s="1"/>
  <c r="O170"/>
  <c r="O195" s="1"/>
  <c r="G174"/>
  <c r="G175" s="1"/>
  <c r="W155"/>
  <c r="V156"/>
  <c r="V155" s="1"/>
  <c r="AL175"/>
  <c r="AM174"/>
  <c r="AM175" s="1"/>
  <c r="AL155"/>
  <c r="AM156"/>
  <c r="AM155" s="1"/>
  <c r="W175"/>
  <c r="V174"/>
  <c r="V175" s="1"/>
  <c r="AB160" i="19"/>
  <c r="W81"/>
  <c r="AK95"/>
  <c r="AL160"/>
  <c r="AM160" s="1"/>
  <c r="X160"/>
  <c r="Z160"/>
  <c r="AJ160"/>
  <c r="AH157"/>
  <c r="AI157"/>
  <c r="W157"/>
  <c r="V157" s="1"/>
  <c r="AG157"/>
  <c r="AJ158"/>
  <c r="AF98"/>
  <c r="AE158"/>
  <c r="AF158"/>
  <c r="AG158"/>
  <c r="AH158"/>
  <c r="AB158"/>
  <c r="AD158"/>
  <c r="A80" i="24"/>
  <c r="A30"/>
  <c r="A5"/>
  <c r="A55"/>
  <c r="U30"/>
  <c r="U5"/>
  <c r="A105"/>
  <c r="A155" i="22"/>
  <c r="U105"/>
  <c r="A180"/>
  <c r="AL158" i="19"/>
  <c r="AM158" s="1"/>
  <c r="AE157"/>
  <c r="AF89"/>
  <c r="AI108" i="22"/>
  <c r="AF114"/>
  <c r="AG108"/>
  <c r="AD113"/>
  <c r="AC114"/>
  <c r="AL115"/>
  <c r="AM115" s="1"/>
  <c r="AI109"/>
  <c r="AF115"/>
  <c r="Z120"/>
  <c r="AA117"/>
  <c r="X123"/>
  <c r="Y118"/>
  <c r="AJ124"/>
  <c r="AJ125" s="1"/>
  <c r="AL116"/>
  <c r="AM116" s="1"/>
  <c r="AG115"/>
  <c r="AJ108"/>
  <c r="AJ116"/>
  <c r="Y111"/>
  <c r="W117"/>
  <c r="V117" s="1"/>
  <c r="AL124"/>
  <c r="AJ117"/>
  <c r="AK111"/>
  <c r="AH115"/>
  <c r="AK112"/>
  <c r="W118"/>
  <c r="V118" s="1"/>
  <c r="AH124"/>
  <c r="AH125" s="1"/>
  <c r="AJ118"/>
  <c r="AL111"/>
  <c r="AM111" s="1"/>
  <c r="AE119"/>
  <c r="AF107"/>
  <c r="AC119"/>
  <c r="AD107"/>
  <c r="AA111"/>
  <c r="X117"/>
  <c r="Y112"/>
  <c r="AK123"/>
  <c r="AL110"/>
  <c r="AM110" s="1"/>
  <c r="Z108"/>
  <c r="AA112"/>
  <c r="X118"/>
  <c r="Y113"/>
  <c r="AH106"/>
  <c r="AH105" s="1"/>
  <c r="AI114"/>
  <c r="AF120"/>
  <c r="AG114"/>
  <c r="W106"/>
  <c r="AG107"/>
  <c r="AG121"/>
  <c r="AI106"/>
  <c r="AI105" s="1"/>
  <c r="AH120"/>
  <c r="AB121"/>
  <c r="Z121"/>
  <c r="AI115"/>
  <c r="X112"/>
  <c r="AH114"/>
  <c r="W116"/>
  <c r="V116" s="1"/>
  <c r="AA115"/>
  <c r="AB119"/>
  <c r="AG112"/>
  <c r="AL114"/>
  <c r="AM114" s="1"/>
  <c r="AH108"/>
  <c r="AI113"/>
  <c r="AC110"/>
  <c r="W123"/>
  <c r="V123" s="1"/>
  <c r="AB109"/>
  <c r="AG118"/>
  <c r="AH121"/>
  <c r="AJ120"/>
  <c r="AB110"/>
  <c r="AI111"/>
  <c r="AB114"/>
  <c r="AG111"/>
  <c r="AD106"/>
  <c r="AD105" s="1"/>
  <c r="AI116"/>
  <c r="AF122"/>
  <c r="AG116"/>
  <c r="AD121"/>
  <c r="AC122"/>
  <c r="AL106"/>
  <c r="AI117"/>
  <c r="AF123"/>
  <c r="AD122"/>
  <c r="AE107"/>
  <c r="AB113"/>
  <c r="AC107"/>
  <c r="Z113"/>
  <c r="AJ106"/>
  <c r="AJ105" s="1"/>
  <c r="AF124"/>
  <c r="AF125" s="1"/>
  <c r="AC120"/>
  <c r="AK110"/>
  <c r="AC124"/>
  <c r="AC125" s="1"/>
  <c r="AA107"/>
  <c r="X113"/>
  <c r="Y107"/>
  <c r="AK119"/>
  <c r="AA124"/>
  <c r="AA125" s="1"/>
  <c r="AE106"/>
  <c r="AE105" s="1"/>
  <c r="AB122"/>
  <c r="AF117"/>
  <c r="AL108"/>
  <c r="AM108" s="1"/>
  <c r="AA113"/>
  <c r="AL112"/>
  <c r="AM112" s="1"/>
  <c r="AJ112"/>
  <c r="AG113"/>
  <c r="AH112"/>
  <c r="Z117"/>
  <c r="Z118"/>
  <c r="AA108"/>
  <c r="AG110"/>
  <c r="AD124"/>
  <c r="AD125" s="1"/>
  <c r="AB115"/>
  <c r="Z115"/>
  <c r="AD118"/>
  <c r="AB116"/>
  <c r="W119"/>
  <c r="V119" s="1"/>
  <c r="AJ119"/>
  <c r="AD119"/>
  <c r="AF121"/>
  <c r="AK118"/>
  <c r="AA110"/>
  <c r="Y115"/>
  <c r="AE113"/>
  <c r="AF118"/>
  <c r="AC106"/>
  <c r="AC105" s="1"/>
  <c r="Y117"/>
  <c r="AL123"/>
  <c r="AM123" s="1"/>
  <c r="X122"/>
  <c r="AK120"/>
  <c r="AA121"/>
  <c r="AF108"/>
  <c r="AK117"/>
  <c r="AL120"/>
  <c r="AM120" s="1"/>
  <c r="AK114"/>
  <c r="Y123"/>
  <c r="AC112"/>
  <c r="AC108"/>
  <c r="W121"/>
  <c r="V121" s="1"/>
  <c r="X109"/>
  <c r="AJ121"/>
  <c r="AK115"/>
  <c r="AH119"/>
  <c r="AK116"/>
  <c r="W122"/>
  <c r="V122" s="1"/>
  <c r="X110"/>
  <c r="AJ122"/>
  <c r="AL119"/>
  <c r="AM119" s="1"/>
  <c r="AE123"/>
  <c r="AF112"/>
  <c r="AC123"/>
  <c r="AD111"/>
  <c r="AA118"/>
  <c r="AL117"/>
  <c r="AM117" s="1"/>
  <c r="AD108"/>
  <c r="AE124"/>
  <c r="AE125" s="1"/>
  <c r="AH110"/>
  <c r="AA123"/>
  <c r="AB111"/>
  <c r="Y124"/>
  <c r="Y125" s="1"/>
  <c r="Z111"/>
  <c r="AB112"/>
  <c r="AJ115"/>
  <c r="AI119"/>
  <c r="AF116"/>
  <c r="AE122"/>
  <c r="X119"/>
  <c r="AC116"/>
  <c r="AD116"/>
  <c r="W110"/>
  <c r="V110" s="1"/>
  <c r="AE111"/>
  <c r="AI124"/>
  <c r="AI125" s="1"/>
  <c r="AG123"/>
  <c r="X114"/>
  <c r="AD115"/>
  <c r="W112"/>
  <c r="V112" s="1"/>
  <c r="W113"/>
  <c r="V113" s="1"/>
  <c r="AJ113"/>
  <c r="AH111"/>
  <c r="W114"/>
  <c r="V114" s="1"/>
  <c r="AJ114"/>
  <c r="AE115"/>
  <c r="AC115"/>
  <c r="AH117"/>
  <c r="AD120"/>
  <c r="AH122"/>
  <c r="X116"/>
  <c r="AI112"/>
  <c r="Y116"/>
  <c r="Z119"/>
  <c r="AC118"/>
  <c r="AA116"/>
  <c r="AB120"/>
  <c r="AD110"/>
  <c r="AI118"/>
  <c r="AJ123"/>
  <c r="Z109"/>
  <c r="W120"/>
  <c r="V120" s="1"/>
  <c r="AH118"/>
  <c r="Z110"/>
  <c r="AL113"/>
  <c r="AM113" s="1"/>
  <c r="Z114"/>
  <c r="AA119"/>
  <c r="AB107"/>
  <c r="Y120"/>
  <c r="Z107"/>
  <c r="AL118"/>
  <c r="AM118" s="1"/>
  <c r="Z124"/>
  <c r="Z125" s="1"/>
  <c r="AA120"/>
  <c r="AB108"/>
  <c r="AG109"/>
  <c r="W111"/>
  <c r="V111" s="1"/>
  <c r="AI122"/>
  <c r="AJ111"/>
  <c r="AG122"/>
  <c r="AH109"/>
  <c r="X124"/>
  <c r="X125" s="1"/>
  <c r="AE120"/>
  <c r="AD112"/>
  <c r="AI107"/>
  <c r="AA106"/>
  <c r="AA105" s="1"/>
  <c r="AE121"/>
  <c r="AF110"/>
  <c r="AC121"/>
  <c r="AL122"/>
  <c r="AM122" s="1"/>
  <c r="AG117"/>
  <c r="AK109"/>
  <c r="AL109"/>
  <c r="AM109" s="1"/>
  <c r="AD109"/>
  <c r="AF111"/>
  <c r="Y114"/>
  <c r="AJ107"/>
  <c r="X106"/>
  <c r="X105" s="1"/>
  <c r="AI121"/>
  <c r="AB117"/>
  <c r="Z122"/>
  <c r="AH123"/>
  <c r="Y109"/>
  <c r="AE116"/>
  <c r="AF106"/>
  <c r="AF105" s="1"/>
  <c r="AE109"/>
  <c r="AC109"/>
  <c r="AB106"/>
  <c r="AB105" s="1"/>
  <c r="AE110"/>
  <c r="AK107"/>
  <c r="X107"/>
  <c r="AK113"/>
  <c r="Z106"/>
  <c r="Z105" s="1"/>
  <c r="W124"/>
  <c r="AA114"/>
  <c r="AK122"/>
  <c r="X121"/>
  <c r="AC113"/>
  <c r="AD117"/>
  <c r="Z116"/>
  <c r="AE114"/>
  <c r="AF119"/>
  <c r="W107"/>
  <c r="V107" s="1"/>
  <c r="X111"/>
  <c r="Y122"/>
  <c r="AD123"/>
  <c r="X108"/>
  <c r="AA122"/>
  <c r="AL121"/>
  <c r="AM121" s="1"/>
  <c r="AE108"/>
  <c r="AE112"/>
  <c r="AE117"/>
  <c r="AB123"/>
  <c r="AC117"/>
  <c r="Z123"/>
  <c r="Y121"/>
  <c r="AH116"/>
  <c r="AE118"/>
  <c r="AB124"/>
  <c r="AB125" s="1"/>
  <c r="Y106"/>
  <c r="Y105" s="1"/>
  <c r="AA109"/>
  <c r="X115"/>
  <c r="Y110"/>
  <c r="AK121"/>
  <c r="AL107"/>
  <c r="AM107" s="1"/>
  <c r="Y119"/>
  <c r="AF109"/>
  <c r="X120"/>
  <c r="AF113"/>
  <c r="AG106"/>
  <c r="AG105" s="1"/>
  <c r="W109"/>
  <c r="V109" s="1"/>
  <c r="AI120"/>
  <c r="AJ109"/>
  <c r="AG120"/>
  <c r="AD114"/>
  <c r="W115"/>
  <c r="V115" s="1"/>
  <c r="AH113"/>
  <c r="AI123"/>
  <c r="Y108"/>
  <c r="Z112"/>
  <c r="AK106"/>
  <c r="AK105" s="1"/>
  <c r="AB118"/>
  <c r="AH107"/>
  <c r="AJ110"/>
  <c r="AC111"/>
  <c r="AG119"/>
  <c r="AK108"/>
  <c r="AI110"/>
  <c r="W108"/>
  <c r="V108" s="1"/>
  <c r="Y172" i="19"/>
  <c r="AC172"/>
  <c r="X172"/>
  <c r="AH172"/>
  <c r="AA157"/>
  <c r="Z172"/>
  <c r="B104" i="24"/>
  <c r="V29"/>
  <c r="B4"/>
  <c r="B54"/>
  <c r="B29"/>
  <c r="B79"/>
  <c r="V4"/>
  <c r="B179" i="22"/>
  <c r="V104"/>
  <c r="B154"/>
  <c r="AH83" i="19"/>
  <c r="AK172"/>
  <c r="AB172"/>
  <c r="X158"/>
  <c r="AK158"/>
  <c r="AK157"/>
  <c r="Y157"/>
  <c r="AG124" i="22"/>
  <c r="AG125" s="1"/>
  <c r="AK171" i="19"/>
  <c r="AI171"/>
  <c r="AD160"/>
  <c r="AC171"/>
  <c r="AK124" i="22"/>
  <c r="AK125" s="1"/>
  <c r="AE170" i="19"/>
  <c r="AI170"/>
  <c r="AK170"/>
  <c r="W170"/>
  <c r="V170" s="1"/>
  <c r="AD170"/>
  <c r="AA170"/>
  <c r="AL170"/>
  <c r="AM170" s="1"/>
  <c r="Z170"/>
  <c r="AH170"/>
  <c r="AF170"/>
  <c r="Y170"/>
  <c r="AB170"/>
  <c r="AJ170"/>
  <c r="AG170"/>
  <c r="X170"/>
  <c r="AC170"/>
  <c r="AB99"/>
  <c r="AB100" s="1"/>
  <c r="AI95"/>
  <c r="AB82"/>
  <c r="AD90"/>
  <c r="AL99"/>
  <c r="AK88"/>
  <c r="AG86"/>
  <c r="AE83"/>
  <c r="AB90"/>
  <c r="Y90"/>
  <c r="AD82"/>
  <c r="AH95"/>
  <c r="X87"/>
  <c r="AL97"/>
  <c r="AM97" s="1"/>
  <c r="AA97"/>
  <c r="AL84"/>
  <c r="AM84" s="1"/>
  <c r="AI97"/>
  <c r="AD92"/>
  <c r="AJ88"/>
  <c r="AH98"/>
  <c r="AK93"/>
  <c r="Y84"/>
  <c r="X93"/>
  <c r="AK168"/>
  <c r="AF168"/>
  <c r="AJ168"/>
  <c r="AE168"/>
  <c r="Y168"/>
  <c r="AH168"/>
  <c r="AI168"/>
  <c r="AG168"/>
  <c r="AC168"/>
  <c r="W168"/>
  <c r="V168" s="1"/>
  <c r="AA168"/>
  <c r="Z168"/>
  <c r="AL168"/>
  <c r="AM168" s="1"/>
  <c r="AB168"/>
  <c r="X168"/>
  <c r="AD168"/>
  <c r="W80"/>
  <c r="V81"/>
  <c r="V80" s="1"/>
  <c r="AJ84"/>
  <c r="Y83"/>
  <c r="AJ89"/>
  <c r="AK169"/>
  <c r="AF169"/>
  <c r="AJ169"/>
  <c r="X169"/>
  <c r="Z169"/>
  <c r="AB169"/>
  <c r="AH169"/>
  <c r="AE169"/>
  <c r="AD169"/>
  <c r="W169"/>
  <c r="V169" s="1"/>
  <c r="Y169"/>
  <c r="AC169"/>
  <c r="AL169"/>
  <c r="AM169" s="1"/>
  <c r="AI169"/>
  <c r="AA169"/>
  <c r="AG169"/>
  <c r="AK91"/>
  <c r="AJ87"/>
  <c r="AK86"/>
  <c r="AI98"/>
  <c r="AG84"/>
  <c r="AF87"/>
  <c r="AK82"/>
  <c r="AD85"/>
  <c r="AB88"/>
  <c r="AJ81"/>
  <c r="AJ80" s="1"/>
  <c r="AG82"/>
  <c r="AD87"/>
  <c r="AB87"/>
  <c r="Z97"/>
  <c r="AJ85"/>
  <c r="S547" i="18"/>
  <c r="AA111" i="19" s="1"/>
  <c r="S572" i="18"/>
  <c r="AK132" i="19" s="1"/>
  <c r="AD88"/>
  <c r="AF81"/>
  <c r="AF80" s="1"/>
  <c r="X99"/>
  <c r="X100" s="1"/>
  <c r="AG85"/>
  <c r="AE95"/>
  <c r="W99"/>
  <c r="AF92"/>
  <c r="W98"/>
  <c r="V98" s="1"/>
  <c r="Z91"/>
  <c r="X98"/>
  <c r="AH92"/>
  <c r="AB97"/>
  <c r="Z94"/>
  <c r="X85"/>
  <c r="AB98"/>
  <c r="AH93"/>
  <c r="AC92"/>
  <c r="AB84"/>
  <c r="AC95"/>
  <c r="AK89"/>
  <c r="AL96"/>
  <c r="AM96" s="1"/>
  <c r="AD86"/>
  <c r="AE93"/>
  <c r="W97"/>
  <c r="V97" s="1"/>
  <c r="AI81"/>
  <c r="AI80" s="1"/>
  <c r="W90"/>
  <c r="V90" s="1"/>
  <c r="Z89"/>
  <c r="W96"/>
  <c r="V96" s="1"/>
  <c r="AH90"/>
  <c r="AJ82"/>
  <c r="Z92"/>
  <c r="W92"/>
  <c r="V92" s="1"/>
  <c r="AB95"/>
  <c r="AH85"/>
  <c r="AC90"/>
  <c r="AK99"/>
  <c r="AK100" s="1"/>
  <c r="AC93"/>
  <c r="AK85"/>
  <c r="AL94"/>
  <c r="AM94" s="1"/>
  <c r="AD84"/>
  <c r="AE91"/>
  <c r="W95"/>
  <c r="V95" s="1"/>
  <c r="X83"/>
  <c r="AF94"/>
  <c r="Z87"/>
  <c r="W88"/>
  <c r="V88" s="1"/>
  <c r="AH88"/>
  <c r="W94"/>
  <c r="V94" s="1"/>
  <c r="Z90"/>
  <c r="W84"/>
  <c r="V84" s="1"/>
  <c r="AB93"/>
  <c r="AB81"/>
  <c r="AB80" s="1"/>
  <c r="AC88"/>
  <c r="AH97"/>
  <c r="AK97"/>
  <c r="AC83"/>
  <c r="AL92"/>
  <c r="AM92" s="1"/>
  <c r="AF88"/>
  <c r="AE89"/>
  <c r="W93"/>
  <c r="V93" s="1"/>
  <c r="AK81"/>
  <c r="AK80" s="1"/>
  <c r="Y99"/>
  <c r="Y100" s="1"/>
  <c r="Z85"/>
  <c r="AH81"/>
  <c r="AH80" s="1"/>
  <c r="AH86"/>
  <c r="W86"/>
  <c r="V86" s="1"/>
  <c r="Z88"/>
  <c r="AG99"/>
  <c r="AG100" s="1"/>
  <c r="AB91"/>
  <c r="AA92"/>
  <c r="AC86"/>
  <c r="AH89"/>
  <c r="AC91"/>
  <c r="AD99"/>
  <c r="AD100" s="1"/>
  <c r="AL90"/>
  <c r="AM90" s="1"/>
  <c r="AF91"/>
  <c r="X92"/>
  <c r="W83"/>
  <c r="V83" s="1"/>
  <c r="AE92"/>
  <c r="Y89"/>
  <c r="AI93"/>
  <c r="AG90"/>
  <c r="AA95"/>
  <c r="Y92"/>
  <c r="AI96"/>
  <c r="AG89"/>
  <c r="AL81"/>
  <c r="AJ90"/>
  <c r="AA98"/>
  <c r="AJ93"/>
  <c r="AL95"/>
  <c r="AM95" s="1"/>
  <c r="AD89"/>
  <c r="AK87"/>
  <c r="AG81"/>
  <c r="AG80" s="1"/>
  <c r="X97"/>
  <c r="AF96"/>
  <c r="AE90"/>
  <c r="Y87"/>
  <c r="AI91"/>
  <c r="AG88"/>
  <c r="AA93"/>
  <c r="AE82"/>
  <c r="AE84"/>
  <c r="AI85"/>
  <c r="AA87"/>
  <c r="AI88"/>
  <c r="AK92"/>
  <c r="AB92"/>
  <c r="AL87"/>
  <c r="AM87" s="1"/>
  <c r="AD94"/>
  <c r="X88"/>
  <c r="AF93"/>
  <c r="AI83"/>
  <c r="AA85"/>
  <c r="Z84"/>
  <c r="AG87"/>
  <c r="AK90"/>
  <c r="AH99"/>
  <c r="AH100" s="1"/>
  <c r="AJ91"/>
  <c r="AL85"/>
  <c r="AM85" s="1"/>
  <c r="AL86"/>
  <c r="AM86" s="1"/>
  <c r="AF82"/>
  <c r="AL82"/>
  <c r="AM82" s="1"/>
  <c r="AE96"/>
  <c r="Y85"/>
  <c r="AJ99"/>
  <c r="AJ100" s="1"/>
  <c r="AA99"/>
  <c r="AA100" s="1"/>
  <c r="Y88"/>
  <c r="AI84"/>
  <c r="AB85"/>
  <c r="AJ86"/>
  <c r="X95"/>
  <c r="W91"/>
  <c r="V91" s="1"/>
  <c r="Y97"/>
  <c r="AG98"/>
  <c r="Z81"/>
  <c r="Z80" s="1"/>
  <c r="AG97"/>
  <c r="AA84"/>
  <c r="AA96"/>
  <c r="AD97"/>
  <c r="AC82"/>
  <c r="W89"/>
  <c r="V89" s="1"/>
  <c r="Y95"/>
  <c r="AG96"/>
  <c r="Y98"/>
  <c r="AI94"/>
  <c r="AH87"/>
  <c r="AJ96"/>
  <c r="AA90"/>
  <c r="AJ83"/>
  <c r="AD95"/>
  <c r="AK84"/>
  <c r="AE99"/>
  <c r="AE100" s="1"/>
  <c r="W87"/>
  <c r="V87" s="1"/>
  <c r="AE88"/>
  <c r="Z95"/>
  <c r="AG94"/>
  <c r="AA91"/>
  <c r="Z98"/>
  <c r="AG93"/>
  <c r="AK96"/>
  <c r="AC96"/>
  <c r="AJ98"/>
  <c r="AL91"/>
  <c r="AM91" s="1"/>
  <c r="AC85"/>
  <c r="X89"/>
  <c r="AF97"/>
  <c r="X81"/>
  <c r="X80" s="1"/>
  <c r="Y91"/>
  <c r="AI87"/>
  <c r="AH94"/>
  <c r="Y94"/>
  <c r="AI90"/>
  <c r="AA86"/>
  <c r="AJ92"/>
  <c r="AB94"/>
  <c r="AC97"/>
  <c r="AD91"/>
  <c r="AD96"/>
  <c r="AE87"/>
  <c r="X90"/>
  <c r="Z83"/>
  <c r="AH84"/>
  <c r="Z86"/>
  <c r="AB89"/>
  <c r="AC84"/>
  <c r="AC87"/>
  <c r="AL88"/>
  <c r="AM88" s="1"/>
  <c r="AE85"/>
  <c r="AE98"/>
  <c r="AI99"/>
  <c r="AI100" s="1"/>
  <c r="AF84"/>
  <c r="AA81"/>
  <c r="AA80" s="1"/>
  <c r="AG95"/>
  <c r="AK98"/>
  <c r="AC98"/>
  <c r="AA88"/>
  <c r="AL93"/>
  <c r="AM93" s="1"/>
  <c r="AC89"/>
  <c r="X84"/>
  <c r="AF86"/>
  <c r="AC81"/>
  <c r="AC80" s="1"/>
  <c r="Y93"/>
  <c r="AI89"/>
  <c r="AH96"/>
  <c r="Y96"/>
  <c r="AI92"/>
  <c r="AA94"/>
  <c r="AJ94"/>
  <c r="AB96"/>
  <c r="AC99"/>
  <c r="AC100" s="1"/>
  <c r="AD93"/>
  <c r="AD98"/>
  <c r="AE97"/>
  <c r="W85"/>
  <c r="V85" s="1"/>
  <c r="AE86"/>
  <c r="Z93"/>
  <c r="AG92"/>
  <c r="AA89"/>
  <c r="Z96"/>
  <c r="AG91"/>
  <c r="AK94"/>
  <c r="AC94"/>
  <c r="AJ95"/>
  <c r="AL89"/>
  <c r="AM89" s="1"/>
  <c r="AL98"/>
  <c r="AM98" s="1"/>
  <c r="AF95"/>
  <c r="X91"/>
  <c r="AD83"/>
  <c r="AB86"/>
  <c r="AB83"/>
  <c r="Y86"/>
  <c r="AJ97"/>
  <c r="AE94"/>
  <c r="W82"/>
  <c r="V82" s="1"/>
  <c r="AL83"/>
  <c r="AM83" s="1"/>
  <c r="AH91"/>
  <c r="AA83"/>
  <c r="AF85"/>
  <c r="AK83"/>
  <c r="AI86"/>
  <c r="Y82"/>
  <c r="AD81"/>
  <c r="AD80" s="1"/>
  <c r="Z99"/>
  <c r="Z100" s="1"/>
  <c r="AJ119"/>
  <c r="Y112"/>
  <c r="AA112"/>
  <c r="AC111"/>
  <c r="AD124"/>
  <c r="AD125" s="1"/>
  <c r="AA115"/>
  <c r="AG112"/>
  <c r="AI115"/>
  <c r="AD117"/>
  <c r="AL107"/>
  <c r="AM107" s="1"/>
  <c r="AF167"/>
  <c r="AJ167"/>
  <c r="AL167"/>
  <c r="AM167" s="1"/>
  <c r="X167"/>
  <c r="AK167"/>
  <c r="AB167"/>
  <c r="AE167"/>
  <c r="AH167"/>
  <c r="AI167"/>
  <c r="AC167"/>
  <c r="Y167"/>
  <c r="AG167"/>
  <c r="X96"/>
  <c r="AF83"/>
  <c r="Z82"/>
  <c r="AE162"/>
  <c r="AI162"/>
  <c r="W162"/>
  <c r="V162" s="1"/>
  <c r="AA162"/>
  <c r="Z162"/>
  <c r="AK162"/>
  <c r="AD162"/>
  <c r="AF161"/>
  <c r="AH161"/>
  <c r="AK161"/>
  <c r="AJ161"/>
  <c r="X161"/>
  <c r="AB161"/>
  <c r="Z161"/>
  <c r="AK164"/>
  <c r="Z163"/>
  <c r="AB166"/>
  <c r="AA161"/>
  <c r="AD166"/>
  <c r="Y161"/>
  <c r="X162"/>
  <c r="W173"/>
  <c r="V173" s="1"/>
  <c r="W165"/>
  <c r="V165" s="1"/>
  <c r="AK166"/>
  <c r="Z164"/>
  <c r="AL162"/>
  <c r="AM162" s="1"/>
  <c r="AH163"/>
  <c r="AF162"/>
  <c r="Y81"/>
  <c r="Y80" s="1"/>
  <c r="AF159"/>
  <c r="AC159"/>
  <c r="AJ159"/>
  <c r="X159"/>
  <c r="AB159"/>
  <c r="AE159"/>
  <c r="AH159"/>
  <c r="AI159"/>
  <c r="AL159"/>
  <c r="AM159" s="1"/>
  <c r="Y159"/>
  <c r="AK159"/>
  <c r="AG159"/>
  <c r="AG156"/>
  <c r="AG155" s="1"/>
  <c r="AD156"/>
  <c r="AD155" s="1"/>
  <c r="AK156"/>
  <c r="AK155" s="1"/>
  <c r="Y156"/>
  <c r="Y155" s="1"/>
  <c r="AI156"/>
  <c r="AI155" s="1"/>
  <c r="AC156"/>
  <c r="AC155" s="1"/>
  <c r="AF156"/>
  <c r="AF155" s="1"/>
  <c r="AJ156"/>
  <c r="AJ155" s="1"/>
  <c r="W156"/>
  <c r="Z156"/>
  <c r="Z155" s="1"/>
  <c r="AL156"/>
  <c r="AH156"/>
  <c r="AH155" s="1"/>
  <c r="X82"/>
  <c r="AH165"/>
  <c r="Z165"/>
  <c r="AL165"/>
  <c r="AM165" s="1"/>
  <c r="AF165"/>
  <c r="AJ165"/>
  <c r="AD165"/>
  <c r="X165"/>
  <c r="AC165"/>
  <c r="AB165"/>
  <c r="AE156"/>
  <c r="AE155" s="1"/>
  <c r="Z159"/>
  <c r="AG165"/>
  <c r="AB164"/>
  <c r="AB156"/>
  <c r="AB155" s="1"/>
  <c r="AA167"/>
  <c r="AA159"/>
  <c r="AH166"/>
  <c r="Y173"/>
  <c r="AI165"/>
  <c r="AE161"/>
  <c r="AE166"/>
  <c r="AL166"/>
  <c r="AM166" s="1"/>
  <c r="AI166"/>
  <c r="Z166"/>
  <c r="W166"/>
  <c r="V166" s="1"/>
  <c r="AA166"/>
  <c r="Y166"/>
  <c r="AC166"/>
  <c r="AF163"/>
  <c r="AJ163"/>
  <c r="X163"/>
  <c r="Y163"/>
  <c r="AB163"/>
  <c r="AG163"/>
  <c r="AE163"/>
  <c r="AC163"/>
  <c r="AI163"/>
  <c r="AD163"/>
  <c r="AD173"/>
  <c r="AC173"/>
  <c r="AK173"/>
  <c r="AF173"/>
  <c r="AJ173"/>
  <c r="X173"/>
  <c r="AB173"/>
  <c r="AL173"/>
  <c r="AM173" s="1"/>
  <c r="Z107"/>
  <c r="AL161"/>
  <c r="AM161" s="1"/>
  <c r="AD167"/>
  <c r="Z173"/>
  <c r="AG161"/>
  <c r="AB162"/>
  <c r="AA173"/>
  <c r="AA165"/>
  <c r="AK163"/>
  <c r="AH162"/>
  <c r="X166"/>
  <c r="W161"/>
  <c r="V161" s="1"/>
  <c r="AL163"/>
  <c r="AM163" s="1"/>
  <c r="AA156"/>
  <c r="AA155" s="1"/>
  <c r="AG162"/>
  <c r="AJ166"/>
  <c r="AI173"/>
  <c r="AI161"/>
  <c r="AK165"/>
  <c r="AE173"/>
  <c r="AE81"/>
  <c r="AE80" s="1"/>
  <c r="A55" i="22"/>
  <c r="A80" i="19"/>
  <c r="A105" i="22"/>
  <c r="A5"/>
  <c r="A130"/>
  <c r="U30"/>
  <c r="A30"/>
  <c r="A80"/>
  <c r="U5"/>
  <c r="A155" i="19"/>
  <c r="U155"/>
  <c r="A130"/>
  <c r="U130"/>
  <c r="U80"/>
  <c r="U105"/>
  <c r="U30"/>
  <c r="A55"/>
  <c r="A30"/>
  <c r="U55"/>
  <c r="U5"/>
  <c r="A105"/>
  <c r="A5"/>
  <c r="A5" i="23"/>
  <c r="C26" i="21"/>
  <c r="F26" s="1"/>
  <c r="Y164" i="19"/>
  <c r="AG164"/>
  <c r="AH164"/>
  <c r="AL164"/>
  <c r="AM164" s="1"/>
  <c r="AF164"/>
  <c r="AJ164"/>
  <c r="AE164"/>
  <c r="AD164"/>
  <c r="AI164"/>
  <c r="W164"/>
  <c r="V164" s="1"/>
  <c r="AA164"/>
  <c r="AD159"/>
  <c r="Z167"/>
  <c r="AG173"/>
  <c r="AA163"/>
  <c r="AC161"/>
  <c r="Y165"/>
  <c r="X164"/>
  <c r="X156"/>
  <c r="X155" s="1"/>
  <c r="W167"/>
  <c r="V167" s="1"/>
  <c r="W159"/>
  <c r="V159" s="1"/>
  <c r="AD161"/>
  <c r="AJ162"/>
  <c r="Y162"/>
  <c r="AF166"/>
  <c r="AH107"/>
  <c r="X86"/>
  <c r="AL157"/>
  <c r="AM157" s="1"/>
  <c r="AK160"/>
  <c r="AB157"/>
  <c r="AA172"/>
  <c r="AA160"/>
  <c r="AL172"/>
  <c r="AM172" s="1"/>
  <c r="AH160"/>
  <c r="X157"/>
  <c r="W172"/>
  <c r="V172" s="1"/>
  <c r="W160"/>
  <c r="V160" s="1"/>
  <c r="Z171"/>
  <c r="AG160"/>
  <c r="AJ157"/>
  <c r="AI172"/>
  <c r="AI160"/>
  <c r="AL174"/>
  <c r="Y160"/>
  <c r="AF157"/>
  <c r="AE172"/>
  <c r="AE160"/>
  <c r="AJ172"/>
  <c r="Y174"/>
  <c r="Y175" s="1"/>
  <c r="AF172"/>
  <c r="AF160"/>
  <c r="AE171"/>
  <c r="AH82"/>
  <c r="X94"/>
  <c r="B54" i="22"/>
  <c r="V29"/>
  <c r="B29"/>
  <c r="B104"/>
  <c r="V4"/>
  <c r="B79" i="19"/>
  <c r="B129" i="22"/>
  <c r="B79"/>
  <c r="B4"/>
  <c r="B129" i="19"/>
  <c r="V154"/>
  <c r="B154"/>
  <c r="V54"/>
  <c r="V4"/>
  <c r="V129"/>
  <c r="V79"/>
  <c r="B104"/>
  <c r="V104"/>
  <c r="V29"/>
  <c r="B54"/>
  <c r="B29"/>
  <c r="B4" i="23"/>
  <c r="B4" i="19"/>
  <c r="B20" i="21"/>
  <c r="B23" s="1"/>
  <c r="AA82" i="19"/>
  <c r="AF90"/>
  <c r="AD171"/>
  <c r="AC174"/>
  <c r="AC175" s="1"/>
  <c r="AC158"/>
  <c r="Z157"/>
  <c r="AG171"/>
  <c r="AB171"/>
  <c r="AA174"/>
  <c r="AA175" s="1"/>
  <c r="AA158"/>
  <c r="AC157"/>
  <c r="Y171"/>
  <c r="X171"/>
  <c r="W174"/>
  <c r="W158"/>
  <c r="V158" s="1"/>
  <c r="AD157"/>
  <c r="Z158"/>
  <c r="AG172"/>
  <c r="AJ171"/>
  <c r="AI174"/>
  <c r="AI175" s="1"/>
  <c r="AI158"/>
  <c r="AD172"/>
  <c r="AE174"/>
  <c r="AE175" s="1"/>
  <c r="AF99"/>
  <c r="AF100" s="1"/>
  <c r="AI82"/>
  <c r="N480" i="18"/>
  <c r="AL68" i="19" s="1"/>
  <c r="AM68" s="1"/>
  <c r="N411" i="18"/>
  <c r="AF18" i="19" s="1"/>
  <c r="N444" i="18"/>
  <c r="AA47" i="19" s="1"/>
  <c r="S386" i="18"/>
  <c r="S387" s="1"/>
  <c r="A312"/>
  <c r="V4" i="20" s="1"/>
  <c r="B312" i="18"/>
  <c r="C312"/>
  <c r="D312"/>
  <c r="E312"/>
  <c r="F312"/>
  <c r="V6" i="20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B335" i="18"/>
  <c r="C335"/>
  <c r="D335"/>
  <c r="E335"/>
  <c r="F335"/>
  <c r="B311"/>
  <c r="W3" i="20" s="1"/>
  <c r="B310" i="18"/>
  <c r="A292"/>
  <c r="S4" i="20" s="1"/>
  <c r="B292" i="18"/>
  <c r="C292"/>
  <c r="D292"/>
  <c r="E292"/>
  <c r="F292"/>
  <c r="S6" i="20"/>
  <c r="S7"/>
  <c r="S8"/>
  <c r="S9"/>
  <c r="S10"/>
  <c r="S11"/>
  <c r="S12"/>
  <c r="S13"/>
  <c r="S14"/>
  <c r="S15"/>
  <c r="S16"/>
  <c r="S17"/>
  <c r="S18"/>
  <c r="B308" i="18"/>
  <c r="C308"/>
  <c r="D308"/>
  <c r="E308"/>
  <c r="B291"/>
  <c r="T3" i="20" s="1"/>
  <c r="B290" i="18"/>
  <c r="A267"/>
  <c r="S267"/>
  <c r="S269"/>
  <c r="S268" s="1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L288"/>
  <c r="M288"/>
  <c r="N288"/>
  <c r="O288"/>
  <c r="P288"/>
  <c r="Q288"/>
  <c r="R288"/>
  <c r="B266"/>
  <c r="B265"/>
  <c r="M4" i="20"/>
  <c r="N3"/>
  <c r="J6"/>
  <c r="I215" i="18"/>
  <c r="I214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/>
  <c r="D236"/>
  <c r="E236"/>
  <c r="F236"/>
  <c r="G236"/>
  <c r="I235"/>
  <c r="I236" s="1"/>
  <c r="I213"/>
  <c r="A213"/>
  <c r="J4" i="20" s="1"/>
  <c r="B212" i="18"/>
  <c r="K3" i="20" s="1"/>
  <c r="B211" i="18"/>
  <c r="L198"/>
  <c r="L197" s="1"/>
  <c r="L199"/>
  <c r="L200"/>
  <c r="L201"/>
  <c r="L202"/>
  <c r="L203"/>
  <c r="L204"/>
  <c r="L205"/>
  <c r="L206"/>
  <c r="L207"/>
  <c r="A209"/>
  <c r="C209"/>
  <c r="D209"/>
  <c r="E209"/>
  <c r="F209"/>
  <c r="G209"/>
  <c r="H209"/>
  <c r="I209"/>
  <c r="J209"/>
  <c r="K209"/>
  <c r="L196"/>
  <c r="A196"/>
  <c r="B195"/>
  <c r="B194"/>
  <c r="N179"/>
  <c r="N178" s="1"/>
  <c r="N180"/>
  <c r="N181"/>
  <c r="N182"/>
  <c r="N183"/>
  <c r="N184"/>
  <c r="N185"/>
  <c r="N186"/>
  <c r="N187"/>
  <c r="N188"/>
  <c r="N189"/>
  <c r="N190"/>
  <c r="A192"/>
  <c r="C192"/>
  <c r="D192"/>
  <c r="E192"/>
  <c r="F192"/>
  <c r="G192"/>
  <c r="H192"/>
  <c r="I192"/>
  <c r="J192"/>
  <c r="K192"/>
  <c r="M192"/>
  <c r="N177"/>
  <c r="A177"/>
  <c r="B176"/>
  <c r="B175"/>
  <c r="L192"/>
  <c r="A158"/>
  <c r="N158"/>
  <c r="N160"/>
  <c r="N159" s="1"/>
  <c r="N161"/>
  <c r="N162"/>
  <c r="N163"/>
  <c r="N164"/>
  <c r="N165"/>
  <c r="N166"/>
  <c r="N167"/>
  <c r="N168"/>
  <c r="N169"/>
  <c r="N170"/>
  <c r="N171"/>
  <c r="A173"/>
  <c r="C173"/>
  <c r="D173"/>
  <c r="E173"/>
  <c r="F173"/>
  <c r="G173"/>
  <c r="H173"/>
  <c r="I173"/>
  <c r="J173"/>
  <c r="K173"/>
  <c r="L173"/>
  <c r="M173"/>
  <c r="B157"/>
  <c r="B156"/>
  <c r="A140"/>
  <c r="H140"/>
  <c r="H142"/>
  <c r="H141" s="1"/>
  <c r="H143"/>
  <c r="H144"/>
  <c r="H145"/>
  <c r="H146"/>
  <c r="H147"/>
  <c r="H148"/>
  <c r="H149"/>
  <c r="H150"/>
  <c r="H151"/>
  <c r="H152"/>
  <c r="A154"/>
  <c r="C154"/>
  <c r="D154"/>
  <c r="E154"/>
  <c r="F154"/>
  <c r="G154"/>
  <c r="B139"/>
  <c r="B138"/>
  <c r="N123"/>
  <c r="N122" s="1"/>
  <c r="N124"/>
  <c r="N125"/>
  <c r="N126"/>
  <c r="N127"/>
  <c r="N128"/>
  <c r="N129"/>
  <c r="N130"/>
  <c r="N131"/>
  <c r="N132"/>
  <c r="N133"/>
  <c r="N134"/>
  <c r="A136"/>
  <c r="C136"/>
  <c r="D136"/>
  <c r="E136"/>
  <c r="F136"/>
  <c r="G136"/>
  <c r="H136"/>
  <c r="I136"/>
  <c r="J136"/>
  <c r="K136"/>
  <c r="L136"/>
  <c r="M136"/>
  <c r="N121"/>
  <c r="A121"/>
  <c r="B120"/>
  <c r="B119"/>
  <c r="K109"/>
  <c r="K108" s="1"/>
  <c r="K110"/>
  <c r="K111"/>
  <c r="K112"/>
  <c r="K113"/>
  <c r="K114"/>
  <c r="K115"/>
  <c r="A117"/>
  <c r="C117"/>
  <c r="D117"/>
  <c r="E117"/>
  <c r="F117"/>
  <c r="G117"/>
  <c r="H117"/>
  <c r="I117"/>
  <c r="J117"/>
  <c r="K107"/>
  <c r="A107"/>
  <c r="B106"/>
  <c r="B105"/>
  <c r="N90"/>
  <c r="N89" s="1"/>
  <c r="N91"/>
  <c r="N92"/>
  <c r="N93"/>
  <c r="N94"/>
  <c r="N95"/>
  <c r="N96"/>
  <c r="N97"/>
  <c r="N98"/>
  <c r="N99"/>
  <c r="N100"/>
  <c r="N101"/>
  <c r="A103"/>
  <c r="C103"/>
  <c r="D103"/>
  <c r="E103"/>
  <c r="F103"/>
  <c r="G103"/>
  <c r="H103"/>
  <c r="I103"/>
  <c r="J103"/>
  <c r="K103"/>
  <c r="L103"/>
  <c r="M103"/>
  <c r="N88"/>
  <c r="A88"/>
  <c r="B87"/>
  <c r="B86"/>
  <c r="A71"/>
  <c r="L71"/>
  <c r="L73"/>
  <c r="L72" s="1"/>
  <c r="L74"/>
  <c r="L75"/>
  <c r="L76"/>
  <c r="L77"/>
  <c r="L78"/>
  <c r="L79"/>
  <c r="L80"/>
  <c r="L81"/>
  <c r="L82"/>
  <c r="A84"/>
  <c r="C84"/>
  <c r="D84"/>
  <c r="E84"/>
  <c r="F84"/>
  <c r="G84"/>
  <c r="H84"/>
  <c r="I84"/>
  <c r="J84"/>
  <c r="L83"/>
  <c r="L84" s="1"/>
  <c r="B70"/>
  <c r="B69"/>
  <c r="B55"/>
  <c r="A55"/>
  <c r="B54"/>
  <c r="N39"/>
  <c r="N38" s="1"/>
  <c r="N40"/>
  <c r="N41"/>
  <c r="N42"/>
  <c r="N43"/>
  <c r="N44"/>
  <c r="N45"/>
  <c r="N46"/>
  <c r="N47"/>
  <c r="N48"/>
  <c r="N49"/>
  <c r="N50"/>
  <c r="A52"/>
  <c r="C52"/>
  <c r="D52"/>
  <c r="E52"/>
  <c r="F52"/>
  <c r="G52"/>
  <c r="H52"/>
  <c r="I52"/>
  <c r="J52"/>
  <c r="K52"/>
  <c r="L52"/>
  <c r="M52"/>
  <c r="N37"/>
  <c r="A37"/>
  <c r="B36"/>
  <c r="B35"/>
  <c r="A23"/>
  <c r="K23"/>
  <c r="K25"/>
  <c r="K24" s="1"/>
  <c r="K26"/>
  <c r="K27"/>
  <c r="K28"/>
  <c r="K29"/>
  <c r="K30"/>
  <c r="K31"/>
  <c r="A33"/>
  <c r="C33"/>
  <c r="D33"/>
  <c r="E33"/>
  <c r="F33"/>
  <c r="G33"/>
  <c r="H33"/>
  <c r="I33"/>
  <c r="J33"/>
  <c r="B22"/>
  <c r="B21"/>
  <c r="A4"/>
  <c r="N4"/>
  <c r="N6"/>
  <c r="N5" s="1"/>
  <c r="N7"/>
  <c r="N8"/>
  <c r="N9"/>
  <c r="N10"/>
  <c r="N11"/>
  <c r="N12"/>
  <c r="N13"/>
  <c r="N14"/>
  <c r="N15"/>
  <c r="N16"/>
  <c r="N17"/>
  <c r="A19"/>
  <c r="C19"/>
  <c r="D19"/>
  <c r="E19"/>
  <c r="F19"/>
  <c r="G19"/>
  <c r="H19"/>
  <c r="I19"/>
  <c r="J19"/>
  <c r="K19"/>
  <c r="L19"/>
  <c r="M19"/>
  <c r="B3"/>
  <c r="B2"/>
  <c r="AM31" i="23" l="1"/>
  <c r="AM30" s="1"/>
  <c r="AL30"/>
  <c r="W25"/>
  <c r="V24"/>
  <c r="V25" s="1"/>
  <c r="V31"/>
  <c r="V30" s="1"/>
  <c r="W30"/>
  <c r="AL25"/>
  <c r="AM24"/>
  <c r="AM25" s="1"/>
  <c r="W50"/>
  <c r="V49"/>
  <c r="V50" s="1"/>
  <c r="AL50"/>
  <c r="AM49"/>
  <c r="AM50" s="1"/>
  <c r="V6"/>
  <c r="V5" s="1"/>
  <c r="W5"/>
  <c r="AM6"/>
  <c r="AM5" s="1"/>
  <c r="AL5"/>
  <c r="S199" i="24"/>
  <c r="S200" s="1"/>
  <c r="R200"/>
  <c r="B174"/>
  <c r="B175" s="1"/>
  <c r="C175"/>
  <c r="AL155" i="22"/>
  <c r="AM156"/>
  <c r="AM155" s="1"/>
  <c r="AM106" i="24"/>
  <c r="AM105" s="1"/>
  <c r="AL105"/>
  <c r="V181" i="22"/>
  <c r="V180" s="1"/>
  <c r="W180"/>
  <c r="V174"/>
  <c r="V175" s="1"/>
  <c r="W175"/>
  <c r="C199" i="24"/>
  <c r="O175"/>
  <c r="V124"/>
  <c r="V125" s="1"/>
  <c r="W125"/>
  <c r="AL130" i="22"/>
  <c r="AM131"/>
  <c r="AM130" s="1"/>
  <c r="AL80"/>
  <c r="AM81"/>
  <c r="AM80" s="1"/>
  <c r="R193" i="24"/>
  <c r="S193" s="1"/>
  <c r="V56" i="22"/>
  <c r="V55" s="1"/>
  <c r="W55"/>
  <c r="AM181"/>
  <c r="AM180" s="1"/>
  <c r="AL180"/>
  <c r="AM149"/>
  <c r="AM150" s="1"/>
  <c r="AL150"/>
  <c r="AM99"/>
  <c r="AM100" s="1"/>
  <c r="AL100"/>
  <c r="G199" i="24"/>
  <c r="G200" s="1"/>
  <c r="AL75" i="22"/>
  <c r="R198" i="24"/>
  <c r="S198" s="1"/>
  <c r="AL175" i="22"/>
  <c r="AM174"/>
  <c r="AM175" s="1"/>
  <c r="AL110" i="19"/>
  <c r="AM110" s="1"/>
  <c r="R188" i="24"/>
  <c r="S188" s="1"/>
  <c r="C188"/>
  <c r="B188" s="1"/>
  <c r="AL55" i="22"/>
  <c r="AM56"/>
  <c r="AM55" s="1"/>
  <c r="V199"/>
  <c r="V200" s="1"/>
  <c r="W200"/>
  <c r="AM124" i="24"/>
  <c r="AM125" s="1"/>
  <c r="AL125"/>
  <c r="C198"/>
  <c r="B198" s="1"/>
  <c r="K181"/>
  <c r="K180" s="1"/>
  <c r="W75" i="22"/>
  <c r="V74"/>
  <c r="V75" s="1"/>
  <c r="J199" i="24"/>
  <c r="J200" s="1"/>
  <c r="Q181"/>
  <c r="Q180" s="1"/>
  <c r="S174"/>
  <c r="S175" s="1"/>
  <c r="R175"/>
  <c r="V156" i="22"/>
  <c r="V155" s="1"/>
  <c r="W155"/>
  <c r="W105" i="24"/>
  <c r="V106"/>
  <c r="V105" s="1"/>
  <c r="R180"/>
  <c r="S181"/>
  <c r="S180" s="1"/>
  <c r="K199"/>
  <c r="K200" s="1"/>
  <c r="AM199" i="22"/>
  <c r="AM200" s="1"/>
  <c r="AL200"/>
  <c r="V131"/>
  <c r="V130" s="1"/>
  <c r="W130"/>
  <c r="V81"/>
  <c r="V80" s="1"/>
  <c r="W80"/>
  <c r="W150"/>
  <c r="V149"/>
  <c r="V150" s="1"/>
  <c r="V99"/>
  <c r="V100" s="1"/>
  <c r="W100"/>
  <c r="C180" i="24"/>
  <c r="B181"/>
  <c r="B180" s="1"/>
  <c r="Q199"/>
  <c r="Q200" s="1"/>
  <c r="AK107" i="19"/>
  <c r="AK113"/>
  <c r="AD120"/>
  <c r="AL109"/>
  <c r="AM109" s="1"/>
  <c r="Z111"/>
  <c r="AL121"/>
  <c r="AM121" s="1"/>
  <c r="Y120"/>
  <c r="W118"/>
  <c r="V118" s="1"/>
  <c r="X118"/>
  <c r="AA119"/>
  <c r="AF116"/>
  <c r="AA123"/>
  <c r="AJ120"/>
  <c r="AL108"/>
  <c r="AM108" s="1"/>
  <c r="AF114"/>
  <c r="AH111"/>
  <c r="Z121"/>
  <c r="AB118"/>
  <c r="AB116"/>
  <c r="W121"/>
  <c r="V121" s="1"/>
  <c r="AC107"/>
  <c r="AG111"/>
  <c r="AK112"/>
  <c r="AF119"/>
  <c r="AC124"/>
  <c r="AC125" s="1"/>
  <c r="Y121"/>
  <c r="X108"/>
  <c r="AJ113"/>
  <c r="AB117"/>
  <c r="AI114"/>
  <c r="AH110"/>
  <c r="W109"/>
  <c r="V109" s="1"/>
  <c r="AB112"/>
  <c r="AC123"/>
  <c r="AI109"/>
  <c r="AI119"/>
  <c r="Y108"/>
  <c r="AG116"/>
  <c r="AK117"/>
  <c r="AF122"/>
  <c r="X121"/>
  <c r="AD118"/>
  <c r="AI122"/>
  <c r="AJ109"/>
  <c r="Z112"/>
  <c r="X109"/>
  <c r="X106"/>
  <c r="X105" s="1"/>
  <c r="Y118"/>
  <c r="AE49"/>
  <c r="AE50" s="1"/>
  <c r="Y56"/>
  <c r="Y55" s="1"/>
  <c r="AB61"/>
  <c r="X40"/>
  <c r="AG109"/>
  <c r="AJ115"/>
  <c r="AK119"/>
  <c r="Y107"/>
  <c r="AH122"/>
  <c r="AK124"/>
  <c r="AK125" s="1"/>
  <c r="AE121"/>
  <c r="AI111"/>
  <c r="AA122"/>
  <c r="AC108"/>
  <c r="AG120"/>
  <c r="AC121"/>
  <c r="AE122"/>
  <c r="Y109"/>
  <c r="AB121"/>
  <c r="AD122"/>
  <c r="AD116"/>
  <c r="AB49"/>
  <c r="AB50" s="1"/>
  <c r="AA40"/>
  <c r="AH57"/>
  <c r="AG44"/>
  <c r="AL35"/>
  <c r="AM35" s="1"/>
  <c r="Z45"/>
  <c r="AH108"/>
  <c r="AF106"/>
  <c r="AF105" s="1"/>
  <c r="AB111"/>
  <c r="W115"/>
  <c r="V115" s="1"/>
  <c r="AK118"/>
  <c r="AH117"/>
  <c r="W124"/>
  <c r="Z118"/>
  <c r="AG106"/>
  <c r="AG105" s="1"/>
  <c r="AI117"/>
  <c r="X123"/>
  <c r="AK108"/>
  <c r="AH115"/>
  <c r="W122"/>
  <c r="V122" s="1"/>
  <c r="Z116"/>
  <c r="AF123"/>
  <c r="AJ116"/>
  <c r="AG123"/>
  <c r="AC120"/>
  <c r="Z117"/>
  <c r="X114"/>
  <c r="AI113"/>
  <c r="Y122"/>
  <c r="AA114"/>
  <c r="AC119"/>
  <c r="AE107"/>
  <c r="AA117"/>
  <c r="AG114"/>
  <c r="AI108"/>
  <c r="AF110"/>
  <c r="X115"/>
  <c r="AG108"/>
  <c r="AC106"/>
  <c r="AC105" s="1"/>
  <c r="AI120"/>
  <c r="AE108"/>
  <c r="AD121"/>
  <c r="W114"/>
  <c r="V114" s="1"/>
  <c r="AB108"/>
  <c r="Z108"/>
  <c r="AE118"/>
  <c r="AF115"/>
  <c r="AK109"/>
  <c r="AJ108"/>
  <c r="AH114"/>
  <c r="AG115"/>
  <c r="AL113"/>
  <c r="AM113" s="1"/>
  <c r="AC112"/>
  <c r="AB109"/>
  <c r="Z109"/>
  <c r="W113"/>
  <c r="V113" s="1"/>
  <c r="AG124"/>
  <c r="AG125" s="1"/>
  <c r="AK116"/>
  <c r="AJ121"/>
  <c r="AH123"/>
  <c r="Y114"/>
  <c r="AD112"/>
  <c r="AB124"/>
  <c r="AB125" s="1"/>
  <c r="Z124"/>
  <c r="Z125" s="1"/>
  <c r="AL116"/>
  <c r="AM116" s="1"/>
  <c r="AE113"/>
  <c r="AL106"/>
  <c r="AJ124"/>
  <c r="AJ125" s="1"/>
  <c r="Z106"/>
  <c r="Z105" s="1"/>
  <c r="X113"/>
  <c r="AD107"/>
  <c r="AE106"/>
  <c r="AE105" s="1"/>
  <c r="AI116"/>
  <c r="AC122"/>
  <c r="AI149"/>
  <c r="AI150" s="1"/>
  <c r="AA149"/>
  <c r="AA143"/>
  <c r="AA144"/>
  <c r="AA137"/>
  <c r="AA138"/>
  <c r="Y131"/>
  <c r="AF149"/>
  <c r="AB143"/>
  <c r="AB135"/>
  <c r="AD145"/>
  <c r="Z136"/>
  <c r="AD146"/>
  <c r="AD139"/>
  <c r="AL132"/>
  <c r="AG147"/>
  <c r="AG143"/>
  <c r="AG139"/>
  <c r="AG135"/>
  <c r="AI147"/>
  <c r="X139"/>
  <c r="AF148"/>
  <c r="AE145"/>
  <c r="AA148"/>
  <c r="AF144"/>
  <c r="W147"/>
  <c r="V147" s="1"/>
  <c r="AK131"/>
  <c r="AJ142"/>
  <c r="AJ134"/>
  <c r="AL144"/>
  <c r="AH135"/>
  <c r="AL145"/>
  <c r="AM145" s="1"/>
  <c r="AL138"/>
  <c r="AM138" s="1"/>
  <c r="AH132"/>
  <c r="AC147"/>
  <c r="AC143"/>
  <c r="AC139"/>
  <c r="AC135"/>
  <c r="AA146"/>
  <c r="AF135"/>
  <c r="AF146"/>
  <c r="AE144"/>
  <c r="AI146"/>
  <c r="X143"/>
  <c r="W146"/>
  <c r="AC131"/>
  <c r="AC130" s="1"/>
  <c r="AB142"/>
  <c r="AB134"/>
  <c r="Z144"/>
  <c r="Z135"/>
  <c r="AH145"/>
  <c r="AD138"/>
  <c r="Z132"/>
  <c r="Y147"/>
  <c r="Y143"/>
  <c r="Y139"/>
  <c r="Y135"/>
  <c r="AJ131"/>
  <c r="X144"/>
  <c r="AA133"/>
  <c r="AE147"/>
  <c r="AB131"/>
  <c r="AB130" s="1"/>
  <c r="X147"/>
  <c r="AE148"/>
  <c r="AE134"/>
  <c r="AJ143"/>
  <c r="AJ135"/>
  <c r="Z146"/>
  <c r="AL136"/>
  <c r="AL146"/>
  <c r="AM146" s="1"/>
  <c r="AL139"/>
  <c r="Z133"/>
  <c r="AK147"/>
  <c r="AK143"/>
  <c r="AK139"/>
  <c r="AK135"/>
  <c r="AB60"/>
  <c r="AH36"/>
  <c r="AL45"/>
  <c r="AM45" s="1"/>
  <c r="W36"/>
  <c r="V36" s="1"/>
  <c r="AF120"/>
  <c r="W112"/>
  <c r="V112" s="1"/>
  <c r="Z114"/>
  <c r="AF121"/>
  <c r="AJ114"/>
  <c r="AG121"/>
  <c r="AC118"/>
  <c r="Z115"/>
  <c r="X112"/>
  <c r="AI121"/>
  <c r="AF111"/>
  <c r="AJ112"/>
  <c r="AG119"/>
  <c r="AC116"/>
  <c r="Z113"/>
  <c r="X110"/>
  <c r="AJ117"/>
  <c r="Y110"/>
  <c r="AB120"/>
  <c r="AL112"/>
  <c r="AM112" s="1"/>
  <c r="AK121"/>
  <c r="AF118"/>
  <c r="AG110"/>
  <c r="AA113"/>
  <c r="AD115"/>
  <c r="AB107"/>
  <c r="AE112"/>
  <c r="AC117"/>
  <c r="AA109"/>
  <c r="AA106"/>
  <c r="AA105" s="1"/>
  <c r="AD111"/>
  <c r="X122"/>
  <c r="AL124"/>
  <c r="AA124"/>
  <c r="AA125" s="1"/>
  <c r="AE116"/>
  <c r="AF113"/>
  <c r="AD123"/>
  <c r="AI124"/>
  <c r="AI125" s="1"/>
  <c r="AH112"/>
  <c r="AG113"/>
  <c r="AL111"/>
  <c r="AM111" s="1"/>
  <c r="AC110"/>
  <c r="AJ106"/>
  <c r="AJ105" s="1"/>
  <c r="AB106"/>
  <c r="AB105" s="1"/>
  <c r="W111"/>
  <c r="V111" s="1"/>
  <c r="AG122"/>
  <c r="AK114"/>
  <c r="AJ111"/>
  <c r="AH113"/>
  <c r="AI106"/>
  <c r="AI105" s="1"/>
  <c r="W120"/>
  <c r="V120" s="1"/>
  <c r="AB122"/>
  <c r="Z122"/>
  <c r="AL114"/>
  <c r="AM114" s="1"/>
  <c r="AE111"/>
  <c r="AK123"/>
  <c r="AJ122"/>
  <c r="Y117"/>
  <c r="X111"/>
  <c r="AF107"/>
  <c r="AL122"/>
  <c r="AM122" s="1"/>
  <c r="AB123"/>
  <c r="Z123"/>
  <c r="AD109"/>
  <c r="X120"/>
  <c r="AG107"/>
  <c r="Y124"/>
  <c r="Y125" s="1"/>
  <c r="AJ118"/>
  <c r="AF141"/>
  <c r="AF145"/>
  <c r="AI148"/>
  <c r="X141"/>
  <c r="AA142"/>
  <c r="AF136"/>
  <c r="AI136"/>
  <c r="X133"/>
  <c r="AB141"/>
  <c r="AB133"/>
  <c r="Z143"/>
  <c r="AL133"/>
  <c r="AM133" s="1"/>
  <c r="AH144"/>
  <c r="AH137"/>
  <c r="AH131"/>
  <c r="AH130" s="1"/>
  <c r="AG146"/>
  <c r="AG142"/>
  <c r="AG138"/>
  <c r="AG134"/>
  <c r="AA141"/>
  <c r="AA147"/>
  <c r="AF142"/>
  <c r="AE141"/>
  <c r="AI142"/>
  <c r="X140"/>
  <c r="W143"/>
  <c r="V143" s="1"/>
  <c r="AJ148"/>
  <c r="AJ140"/>
  <c r="AJ132"/>
  <c r="AH142"/>
  <c r="AD132"/>
  <c r="AD144"/>
  <c r="Z137"/>
  <c r="AD131"/>
  <c r="AC146"/>
  <c r="AC142"/>
  <c r="AC138"/>
  <c r="AC134"/>
  <c r="AI139"/>
  <c r="AI145"/>
  <c r="AF140"/>
  <c r="W140"/>
  <c r="AI141"/>
  <c r="AF138"/>
  <c r="W142"/>
  <c r="AB148"/>
  <c r="AB140"/>
  <c r="AB132"/>
  <c r="AL141"/>
  <c r="W131"/>
  <c r="AL143"/>
  <c r="AH136"/>
  <c r="Z131"/>
  <c r="Z130" s="1"/>
  <c r="Y146"/>
  <c r="Y142"/>
  <c r="Y138"/>
  <c r="Y134"/>
  <c r="AI144"/>
  <c r="X132"/>
  <c r="X145"/>
  <c r="AE143"/>
  <c r="AA145"/>
  <c r="X142"/>
  <c r="W145"/>
  <c r="V145" s="1"/>
  <c r="AJ149"/>
  <c r="AJ141"/>
  <c r="AJ133"/>
  <c r="AH143"/>
  <c r="AH134"/>
  <c r="Z145"/>
  <c r="AL137"/>
  <c r="AL131"/>
  <c r="AK146"/>
  <c r="AK142"/>
  <c r="AK138"/>
  <c r="AK134"/>
  <c r="W105" i="22"/>
  <c r="V106"/>
  <c r="V105" s="1"/>
  <c r="X124" i="19"/>
  <c r="X125" s="1"/>
  <c r="AG131"/>
  <c r="W148"/>
  <c r="AF143"/>
  <c r="W144"/>
  <c r="X138"/>
  <c r="AE140"/>
  <c r="AF132"/>
  <c r="W137"/>
  <c r="V137" s="1"/>
  <c r="AB139"/>
  <c r="AA131"/>
  <c r="AL140"/>
  <c r="AL149"/>
  <c r="AL142"/>
  <c r="AM142" s="1"/>
  <c r="AL135"/>
  <c r="AG149"/>
  <c r="AG145"/>
  <c r="AG141"/>
  <c r="AG137"/>
  <c r="AG133"/>
  <c r="AI135"/>
  <c r="AI140"/>
  <c r="X137"/>
  <c r="AE136"/>
  <c r="AA136"/>
  <c r="X135"/>
  <c r="AE139"/>
  <c r="AJ146"/>
  <c r="AJ138"/>
  <c r="AH149"/>
  <c r="AD140"/>
  <c r="AD149"/>
  <c r="AD142"/>
  <c r="AD135"/>
  <c r="AC149"/>
  <c r="AC145"/>
  <c r="AC141"/>
  <c r="AC137"/>
  <c r="AC133"/>
  <c r="AA134"/>
  <c r="AA139"/>
  <c r="X136"/>
  <c r="W135"/>
  <c r="AI134"/>
  <c r="AF134"/>
  <c r="AE138"/>
  <c r="AB146"/>
  <c r="AB138"/>
  <c r="AL148"/>
  <c r="AH139"/>
  <c r="Z149"/>
  <c r="Z150" s="1"/>
  <c r="Z142"/>
  <c r="AL134"/>
  <c r="Y149"/>
  <c r="Y145"/>
  <c r="Y141"/>
  <c r="Y137"/>
  <c r="Y133"/>
  <c r="AI138"/>
  <c r="AI143"/>
  <c r="AF139"/>
  <c r="W139"/>
  <c r="AA140"/>
  <c r="AF137"/>
  <c r="W141"/>
  <c r="V141" s="1"/>
  <c r="AJ147"/>
  <c r="AJ139"/>
  <c r="AI131"/>
  <c r="AD141"/>
  <c r="AE131"/>
  <c r="AE130" s="1"/>
  <c r="AD143"/>
  <c r="AD136"/>
  <c r="AK149"/>
  <c r="AK145"/>
  <c r="AK141"/>
  <c r="AK137"/>
  <c r="AK133"/>
  <c r="W125" i="22"/>
  <c r="V124"/>
  <c r="V125" s="1"/>
  <c r="AL105"/>
  <c r="AM106"/>
  <c r="AM105" s="1"/>
  <c r="AL125"/>
  <c r="AM124"/>
  <c r="AM125" s="1"/>
  <c r="AA57" i="19"/>
  <c r="AB31"/>
  <c r="AB30" s="1"/>
  <c r="AJ41"/>
  <c r="Y32"/>
  <c r="AC40"/>
  <c r="AA118"/>
  <c r="AD119"/>
  <c r="AB114"/>
  <c r="AE124"/>
  <c r="AE125" s="1"/>
  <c r="AK115"/>
  <c r="AH120"/>
  <c r="AL119"/>
  <c r="AM119" s="1"/>
  <c r="AB115"/>
  <c r="W119"/>
  <c r="V119" s="1"/>
  <c r="AK122"/>
  <c r="AE114"/>
  <c r="AD106"/>
  <c r="AD105" s="1"/>
  <c r="AH118"/>
  <c r="AL117"/>
  <c r="AM117" s="1"/>
  <c r="AB113"/>
  <c r="W117"/>
  <c r="V117" s="1"/>
  <c r="AK120"/>
  <c r="AH119"/>
  <c r="AD108"/>
  <c r="Z120"/>
  <c r="AE109"/>
  <c r="AI110"/>
  <c r="X117"/>
  <c r="W107"/>
  <c r="V107" s="1"/>
  <c r="Y119"/>
  <c r="W108"/>
  <c r="V108" s="1"/>
  <c r="AI118"/>
  <c r="AF109"/>
  <c r="AA110"/>
  <c r="Y123"/>
  <c r="AL120"/>
  <c r="AM120" s="1"/>
  <c r="AE117"/>
  <c r="W106"/>
  <c r="AA120"/>
  <c r="AA121"/>
  <c r="Y106"/>
  <c r="Y105" s="1"/>
  <c r="AG118"/>
  <c r="AK110"/>
  <c r="AI123"/>
  <c r="AH109"/>
  <c r="AC113"/>
  <c r="W116"/>
  <c r="V116" s="1"/>
  <c r="AB110"/>
  <c r="Z110"/>
  <c r="AE120"/>
  <c r="AF117"/>
  <c r="AK111"/>
  <c r="AJ110"/>
  <c r="AH116"/>
  <c r="AG117"/>
  <c r="AL115"/>
  <c r="AM115" s="1"/>
  <c r="AC114"/>
  <c r="AB119"/>
  <c r="Z119"/>
  <c r="W123"/>
  <c r="V123" s="1"/>
  <c r="X116"/>
  <c r="AK106"/>
  <c r="AK105" s="1"/>
  <c r="AJ123"/>
  <c r="Y113"/>
  <c r="Y116"/>
  <c r="AD114"/>
  <c r="AA108"/>
  <c r="Y115"/>
  <c r="AL118"/>
  <c r="AM118" s="1"/>
  <c r="AE115"/>
  <c r="AL123"/>
  <c r="AM123" s="1"/>
  <c r="AA107"/>
  <c r="Y111"/>
  <c r="AE146"/>
  <c r="W133"/>
  <c r="V133" s="1"/>
  <c r="AE142"/>
  <c r="AB149"/>
  <c r="AE137"/>
  <c r="AB147"/>
  <c r="AE133"/>
  <c r="AB145"/>
  <c r="AB137"/>
  <c r="AL147"/>
  <c r="AM147" s="1"/>
  <c r="AH138"/>
  <c r="Z148"/>
  <c r="Z141"/>
  <c r="Z134"/>
  <c r="AG148"/>
  <c r="AG144"/>
  <c r="AG140"/>
  <c r="AG136"/>
  <c r="AG132"/>
  <c r="X148"/>
  <c r="AA135"/>
  <c r="X131"/>
  <c r="AE132"/>
  <c r="X149"/>
  <c r="AF131"/>
  <c r="AF130" s="1"/>
  <c r="W136"/>
  <c r="AJ144"/>
  <c r="AJ136"/>
  <c r="AD147"/>
  <c r="Z138"/>
  <c r="AH147"/>
  <c r="AH140"/>
  <c r="AH133"/>
  <c r="AC148"/>
  <c r="AC144"/>
  <c r="AC140"/>
  <c r="AC136"/>
  <c r="AC132"/>
  <c r="X146"/>
  <c r="AI133"/>
  <c r="W149"/>
  <c r="W132"/>
  <c r="V132" s="1"/>
  <c r="AF147"/>
  <c r="AE149"/>
  <c r="AE135"/>
  <c r="AB144"/>
  <c r="AB136"/>
  <c r="AH146"/>
  <c r="AD137"/>
  <c r="Z147"/>
  <c r="Z140"/>
  <c r="AD133"/>
  <c r="Y148"/>
  <c r="Y144"/>
  <c r="Y140"/>
  <c r="Y136"/>
  <c r="Y132"/>
  <c r="AI132"/>
  <c r="AI137"/>
  <c r="X134"/>
  <c r="W134"/>
  <c r="V134" s="1"/>
  <c r="AA132"/>
  <c r="AF133"/>
  <c r="W138"/>
  <c r="AJ145"/>
  <c r="AJ137"/>
  <c r="AD148"/>
  <c r="Z139"/>
  <c r="AH148"/>
  <c r="AH141"/>
  <c r="AD134"/>
  <c r="AK148"/>
  <c r="AK144"/>
  <c r="AK140"/>
  <c r="AK136"/>
  <c r="AF22"/>
  <c r="AD47"/>
  <c r="AC44"/>
  <c r="AB42"/>
  <c r="W40"/>
  <c r="V40" s="1"/>
  <c r="Z38"/>
  <c r="Y36"/>
  <c r="X34"/>
  <c r="AL49"/>
  <c r="AK47"/>
  <c r="AJ45"/>
  <c r="AE42"/>
  <c r="AH40"/>
  <c r="AG38"/>
  <c r="AF35"/>
  <c r="AA33"/>
  <c r="AD33"/>
  <c r="AC31"/>
  <c r="AC30" s="1"/>
  <c r="W48"/>
  <c r="V48" s="1"/>
  <c r="Z46"/>
  <c r="Y44"/>
  <c r="X42"/>
  <c r="AI38"/>
  <c r="AL36"/>
  <c r="AM36" s="1"/>
  <c r="AK34"/>
  <c r="AF31"/>
  <c r="AF30" s="1"/>
  <c r="AH48"/>
  <c r="AG46"/>
  <c r="AF43"/>
  <c r="AA41"/>
  <c r="AD42"/>
  <c r="AC45"/>
  <c r="AB48"/>
  <c r="AB32"/>
  <c r="W35"/>
  <c r="V35" s="1"/>
  <c r="Z39"/>
  <c r="Y42"/>
  <c r="X45"/>
  <c r="AI47"/>
  <c r="AJ31"/>
  <c r="AJ30" s="1"/>
  <c r="AL34"/>
  <c r="AM34" s="1"/>
  <c r="AK37"/>
  <c r="AJ40"/>
  <c r="AE43"/>
  <c r="AH46"/>
  <c r="AG49"/>
  <c r="AG50" s="1"/>
  <c r="AG33"/>
  <c r="AF36"/>
  <c r="AA39"/>
  <c r="AB18"/>
  <c r="AG10"/>
  <c r="Z13"/>
  <c r="AE15"/>
  <c r="AF13"/>
  <c r="AC17"/>
  <c r="AH20"/>
  <c r="AB24"/>
  <c r="AD10"/>
  <c r="AC22"/>
  <c r="AB17"/>
  <c r="AA16"/>
  <c r="W21"/>
  <c r="AE6"/>
  <c r="Z19"/>
  <c r="Z12"/>
  <c r="AE7"/>
  <c r="W14"/>
  <c r="AC10"/>
  <c r="AK23"/>
  <c r="AB23"/>
  <c r="Y18"/>
  <c r="AD15"/>
  <c r="AJ22"/>
  <c r="AI17"/>
  <c r="W19"/>
  <c r="AF16"/>
  <c r="AL9"/>
  <c r="AK11"/>
  <c r="X6"/>
  <c r="AH22"/>
  <c r="AE16"/>
  <c r="AK18"/>
  <c r="X18"/>
  <c r="AG17"/>
  <c r="AF17"/>
  <c r="AL23"/>
  <c r="AA13"/>
  <c r="W9"/>
  <c r="Z14"/>
  <c r="W6"/>
  <c r="AH23"/>
  <c r="AG20"/>
  <c r="AH17"/>
  <c r="AD9"/>
  <c r="AL14"/>
  <c r="AJ15"/>
  <c r="Y15"/>
  <c r="AI16"/>
  <c r="X9"/>
  <c r="AB11"/>
  <c r="AG8"/>
  <c r="Z9"/>
  <c r="AE13"/>
  <c r="AA6"/>
  <c r="AC15"/>
  <c r="AH16"/>
  <c r="AB20"/>
  <c r="W24"/>
  <c r="AC20"/>
  <c r="AJ10"/>
  <c r="AA14"/>
  <c r="W13"/>
  <c r="AF8"/>
  <c r="AA19"/>
  <c r="AH8"/>
  <c r="AF11"/>
  <c r="W12"/>
  <c r="AC8"/>
  <c r="AK21"/>
  <c r="AB19"/>
  <c r="Y16"/>
  <c r="AD11"/>
  <c r="AL150"/>
  <c r="AM149"/>
  <c r="AM150" s="1"/>
  <c r="AL125"/>
  <c r="AM124"/>
  <c r="AM125" s="1"/>
  <c r="AF71"/>
  <c r="AH66"/>
  <c r="AL64"/>
  <c r="AM64" s="1"/>
  <c r="X66"/>
  <c r="AH64"/>
  <c r="AE69"/>
  <c r="AA71"/>
  <c r="AD66"/>
  <c r="AA60"/>
  <c r="AC58"/>
  <c r="AJ63"/>
  <c r="AF59"/>
  <c r="W64"/>
  <c r="V64" s="1"/>
  <c r="AJ57"/>
  <c r="AF72"/>
  <c r="AE59"/>
  <c r="AA70"/>
  <c r="AA69"/>
  <c r="AH74"/>
  <c r="AH75" s="1"/>
  <c r="AD56"/>
  <c r="AD55" s="1"/>
  <c r="W61"/>
  <c r="V61" s="1"/>
  <c r="Z61"/>
  <c r="X63"/>
  <c r="X74"/>
  <c r="X75" s="1"/>
  <c r="AI56"/>
  <c r="AI55" s="1"/>
  <c r="AF64"/>
  <c r="AA56"/>
  <c r="AA55" s="1"/>
  <c r="AL56"/>
  <c r="AA65"/>
  <c r="Y65"/>
  <c r="AL60"/>
  <c r="AM60" s="1"/>
  <c r="AE64"/>
  <c r="AJ66"/>
  <c r="AF66"/>
  <c r="W58"/>
  <c r="V58" s="1"/>
  <c r="AA72"/>
  <c r="Z68"/>
  <c r="X73"/>
  <c r="Y66"/>
  <c r="Z72"/>
  <c r="AK60"/>
  <c r="Y62"/>
  <c r="AL71"/>
  <c r="AM71" s="1"/>
  <c r="AB73"/>
  <c r="AK62"/>
  <c r="AD63"/>
  <c r="AJ64"/>
  <c r="AF68"/>
  <c r="W56"/>
  <c r="AA62"/>
  <c r="AA67"/>
  <c r="W73"/>
  <c r="V73" s="1"/>
  <c r="AC73"/>
  <c r="AD68"/>
  <c r="AJ73"/>
  <c r="AG68"/>
  <c r="AH59"/>
  <c r="AK73"/>
  <c r="AF57"/>
  <c r="Z71"/>
  <c r="AD71"/>
  <c r="AC57"/>
  <c r="AF74"/>
  <c r="AF75" s="1"/>
  <c r="W62"/>
  <c r="V62" s="1"/>
  <c r="AB59"/>
  <c r="AD62"/>
  <c r="AK64"/>
  <c r="AD65"/>
  <c r="AB70"/>
  <c r="Y67"/>
  <c r="AL62"/>
  <c r="AM62" s="1"/>
  <c r="AE66"/>
  <c r="AJ56"/>
  <c r="AJ55" s="1"/>
  <c r="AJ107"/>
  <c r="AF108"/>
  <c r="AE110"/>
  <c r="AC115"/>
  <c r="Y6"/>
  <c r="AA7"/>
  <c r="AM81"/>
  <c r="AM80" s="1"/>
  <c r="AL80"/>
  <c r="AD41"/>
  <c r="AC39"/>
  <c r="AB37"/>
  <c r="W34"/>
  <c r="V34" s="1"/>
  <c r="Z33"/>
  <c r="Y31"/>
  <c r="Y30" s="1"/>
  <c r="AI46"/>
  <c r="AL44"/>
  <c r="AM44" s="1"/>
  <c r="AK42"/>
  <c r="AJ39"/>
  <c r="AE37"/>
  <c r="AH35"/>
  <c r="AG32"/>
  <c r="AA49"/>
  <c r="AA50" s="1"/>
  <c r="AD49"/>
  <c r="AD50" s="1"/>
  <c r="AC47"/>
  <c r="AB45"/>
  <c r="W42"/>
  <c r="V42" s="1"/>
  <c r="Z41"/>
  <c r="Y39"/>
  <c r="X36"/>
  <c r="AI33"/>
  <c r="AL31"/>
  <c r="AJ47"/>
  <c r="AE45"/>
  <c r="AH43"/>
  <c r="AG40"/>
  <c r="AF38"/>
  <c r="AA36"/>
  <c r="AD38"/>
  <c r="AC41"/>
  <c r="AB44"/>
  <c r="W47"/>
  <c r="V47" s="1"/>
  <c r="W31"/>
  <c r="Z35"/>
  <c r="Y38"/>
  <c r="X41"/>
  <c r="AI43"/>
  <c r="AL46"/>
  <c r="AM46" s="1"/>
  <c r="AK49"/>
  <c r="AK50" s="1"/>
  <c r="AK33"/>
  <c r="AJ36"/>
  <c r="AE39"/>
  <c r="AH42"/>
  <c r="AG45"/>
  <c r="AF48"/>
  <c r="AF32"/>
  <c r="AA35"/>
  <c r="AJ18"/>
  <c r="AI15"/>
  <c r="W11"/>
  <c r="AF24"/>
  <c r="AL24"/>
  <c r="AK9"/>
  <c r="X20"/>
  <c r="AH18"/>
  <c r="AE14"/>
  <c r="AK16"/>
  <c r="AD20"/>
  <c r="AG15"/>
  <c r="X22"/>
  <c r="AL19"/>
  <c r="AB22"/>
  <c r="Z6"/>
  <c r="Z10"/>
  <c r="AF10"/>
  <c r="Z15"/>
  <c r="AG18"/>
  <c r="AH13"/>
  <c r="AE23"/>
  <c r="AL10"/>
  <c r="AD6"/>
  <c r="Y13"/>
  <c r="AI14"/>
  <c r="X19"/>
  <c r="AJ21"/>
  <c r="AH19"/>
  <c r="AA24"/>
  <c r="AE11"/>
  <c r="AF14"/>
  <c r="AC13"/>
  <c r="AH12"/>
  <c r="AB16"/>
  <c r="W22"/>
  <c r="AC18"/>
  <c r="AJ24"/>
  <c r="AA12"/>
  <c r="AF23"/>
  <c r="X13"/>
  <c r="AA11"/>
  <c r="AJ6"/>
  <c r="AF19"/>
  <c r="W10"/>
  <c r="AF7"/>
  <c r="L57" s="1"/>
  <c r="L107" i="22" s="1"/>
  <c r="AK19" i="19"/>
  <c r="AB15"/>
  <c r="Y14"/>
  <c r="AE24"/>
  <c r="AJ14"/>
  <c r="P64" s="1"/>
  <c r="P114" i="22" s="1"/>
  <c r="AI13" i="19"/>
  <c r="AH6"/>
  <c r="AJ12"/>
  <c r="AL20"/>
  <c r="AH15"/>
  <c r="AF12"/>
  <c r="AH14"/>
  <c r="AE12"/>
  <c r="AK14"/>
  <c r="W23"/>
  <c r="AG13"/>
  <c r="X14"/>
  <c r="AL15"/>
  <c r="AB14"/>
  <c r="Y23"/>
  <c r="AI24"/>
  <c r="X11"/>
  <c r="AB6"/>
  <c r="AG16"/>
  <c r="AH9"/>
  <c r="AE21"/>
  <c r="W150"/>
  <c r="V149"/>
  <c r="V150" s="1"/>
  <c r="V138"/>
  <c r="AD150"/>
  <c r="AM134"/>
  <c r="V142"/>
  <c r="AI130"/>
  <c r="AE150"/>
  <c r="AA130"/>
  <c r="V146"/>
  <c r="AM139"/>
  <c r="X150"/>
  <c r="X130"/>
  <c r="AM143"/>
  <c r="AH68"/>
  <c r="AD73"/>
  <c r="AE68"/>
  <c r="AF65"/>
  <c r="AH63"/>
  <c r="X64"/>
  <c r="AI63"/>
  <c r="AJ61"/>
  <c r="W70"/>
  <c r="V70" s="1"/>
  <c r="AI60"/>
  <c r="AG62"/>
  <c r="AK72"/>
  <c r="AK61"/>
  <c r="AB72"/>
  <c r="Z56"/>
  <c r="Z55" s="1"/>
  <c r="AD74"/>
  <c r="AD75" s="1"/>
  <c r="AE74"/>
  <c r="AE75" s="1"/>
  <c r="AI61"/>
  <c r="AH73"/>
  <c r="Z62"/>
  <c r="AG63"/>
  <c r="Y60"/>
  <c r="Z58"/>
  <c r="X62"/>
  <c r="AF62"/>
  <c r="Y71"/>
  <c r="AL66"/>
  <c r="AM66" s="1"/>
  <c r="AE70"/>
  <c r="AE57"/>
  <c r="AG59"/>
  <c r="AA68"/>
  <c r="AC60"/>
  <c r="AG57"/>
  <c r="AK66"/>
  <c r="AL67"/>
  <c r="AM67" s="1"/>
  <c r="AB64"/>
  <c r="Z65"/>
  <c r="W68"/>
  <c r="V68" s="1"/>
  <c r="AG60"/>
  <c r="Z69"/>
  <c r="AD61"/>
  <c r="AL72"/>
  <c r="AM72" s="1"/>
  <c r="AI58"/>
  <c r="AF61"/>
  <c r="AE63"/>
  <c r="Y57"/>
  <c r="AA73"/>
  <c r="Y73"/>
  <c r="AD70"/>
  <c r="AE72"/>
  <c r="AI59"/>
  <c r="X65"/>
  <c r="W66"/>
  <c r="V66" s="1"/>
  <c r="AB74"/>
  <c r="AB75" s="1"/>
  <c r="AH58"/>
  <c r="AA58"/>
  <c r="Y74"/>
  <c r="Y75" s="1"/>
  <c r="AH62"/>
  <c r="AE61"/>
  <c r="Y70"/>
  <c r="AC64"/>
  <c r="AB62"/>
  <c r="AK70"/>
  <c r="AK59"/>
  <c r="AJ72"/>
  <c r="X69"/>
  <c r="AE65"/>
  <c r="X59"/>
  <c r="AB57"/>
  <c r="AG61"/>
  <c r="AJ67"/>
  <c r="AC62"/>
  <c r="AB63"/>
  <c r="AA116"/>
  <c r="AH106"/>
  <c r="AH105" s="1"/>
  <c r="AB69"/>
  <c r="X119"/>
  <c r="AD110"/>
  <c r="AE123"/>
  <c r="AI107"/>
  <c r="AH124"/>
  <c r="AH125" s="1"/>
  <c r="AL175"/>
  <c r="AM174"/>
  <c r="AM175" s="1"/>
  <c r="AI57"/>
  <c r="AG6"/>
  <c r="AM156"/>
  <c r="AM155" s="1"/>
  <c r="AL155"/>
  <c r="W175"/>
  <c r="V174"/>
  <c r="V175" s="1"/>
  <c r="AF9"/>
  <c r="AI7"/>
  <c r="Z57"/>
  <c r="AL7"/>
  <c r="AF42"/>
  <c r="AH47"/>
  <c r="AK32"/>
  <c r="AI37"/>
  <c r="Y43"/>
  <c r="W46"/>
  <c r="V46" s="1"/>
  <c r="AD32"/>
  <c r="V99"/>
  <c r="V100" s="1"/>
  <c r="W100"/>
  <c r="AD36"/>
  <c r="AC34"/>
  <c r="X31"/>
  <c r="X30" s="1"/>
  <c r="Z49"/>
  <c r="Z50" s="1"/>
  <c r="Y47"/>
  <c r="X44"/>
  <c r="AI41"/>
  <c r="AL39"/>
  <c r="AM39" s="1"/>
  <c r="AK36"/>
  <c r="AJ34"/>
  <c r="AE32"/>
  <c r="AG48"/>
  <c r="AF46"/>
  <c r="AA44"/>
  <c r="AD44"/>
  <c r="AC42"/>
  <c r="AB39"/>
  <c r="W37"/>
  <c r="V37" s="1"/>
  <c r="Z36"/>
  <c r="Y33"/>
  <c r="AI49"/>
  <c r="AI50" s="1"/>
  <c r="AL47"/>
  <c r="AM47" s="1"/>
  <c r="AK44"/>
  <c r="AJ42"/>
  <c r="AE40"/>
  <c r="AH37"/>
  <c r="AG35"/>
  <c r="AF33"/>
  <c r="AE31"/>
  <c r="AE30" s="1"/>
  <c r="AD34"/>
  <c r="AC37"/>
  <c r="AB40"/>
  <c r="W43"/>
  <c r="V43" s="1"/>
  <c r="Z47"/>
  <c r="Z31"/>
  <c r="Z30" s="1"/>
  <c r="Y34"/>
  <c r="X37"/>
  <c r="AI39"/>
  <c r="AL42"/>
  <c r="AM42" s="1"/>
  <c r="AK45"/>
  <c r="AJ48"/>
  <c r="AJ32"/>
  <c r="AE35"/>
  <c r="AH38"/>
  <c r="AG41"/>
  <c r="AF44"/>
  <c r="AD67"/>
  <c r="AC23"/>
  <c r="Y11"/>
  <c r="AI12"/>
  <c r="AD22"/>
  <c r="AJ17"/>
  <c r="Z11"/>
  <c r="AA22"/>
  <c r="G72" s="1"/>
  <c r="G122" i="22" s="1"/>
  <c r="AE9" i="19"/>
  <c r="X16"/>
  <c r="D66" s="1"/>
  <c r="D116" i="22" s="1"/>
  <c r="AC11" i="19"/>
  <c r="Z24"/>
  <c r="AB12"/>
  <c r="W20"/>
  <c r="AC16"/>
  <c r="AJ20"/>
  <c r="AA10"/>
  <c r="Y24"/>
  <c r="X24"/>
  <c r="AB21"/>
  <c r="AI23"/>
  <c r="AG7"/>
  <c r="W8"/>
  <c r="AL21"/>
  <c r="AK17"/>
  <c r="AJ11"/>
  <c r="P61" s="1"/>
  <c r="P111" i="22" s="1"/>
  <c r="Y12" i="19"/>
  <c r="AE22"/>
  <c r="AK24"/>
  <c r="AI11"/>
  <c r="AG23"/>
  <c r="AC6"/>
  <c r="AL16"/>
  <c r="Z23"/>
  <c r="AD24"/>
  <c r="AH10"/>
  <c r="AE10"/>
  <c r="AK12"/>
  <c r="W15"/>
  <c r="AG11"/>
  <c r="AD21"/>
  <c r="AL11"/>
  <c r="AB9"/>
  <c r="Y21"/>
  <c r="AI22"/>
  <c r="X23"/>
  <c r="AA17"/>
  <c r="AG14"/>
  <c r="Z21"/>
  <c r="F71" s="1"/>
  <c r="F121" i="22" s="1"/>
  <c r="AE19" i="19"/>
  <c r="AI6"/>
  <c r="AC21"/>
  <c r="Y9"/>
  <c r="AI10"/>
  <c r="AD18"/>
  <c r="AJ13"/>
  <c r="AA23"/>
  <c r="AA20"/>
  <c r="X21"/>
  <c r="X15"/>
  <c r="D65" s="1"/>
  <c r="D115" i="22" s="1"/>
  <c r="AC9" i="19"/>
  <c r="Z20"/>
  <c r="AB10"/>
  <c r="W18"/>
  <c r="AC14"/>
  <c r="I64" s="1"/>
  <c r="I114" i="22" s="1"/>
  <c r="AJ16" i="19"/>
  <c r="P66" s="1"/>
  <c r="P116" i="22" s="1"/>
  <c r="AA8" i="19"/>
  <c r="G58" s="1"/>
  <c r="G108" i="22" s="1"/>
  <c r="Y22" i="19"/>
  <c r="AD23"/>
  <c r="AB13"/>
  <c r="AI21"/>
  <c r="X10"/>
  <c r="W7"/>
  <c r="AC7"/>
  <c r="AJ130"/>
  <c r="AJ150"/>
  <c r="AF150"/>
  <c r="AM136"/>
  <c r="AK130"/>
  <c r="AG150"/>
  <c r="V139"/>
  <c r="AM144"/>
  <c r="Y130"/>
  <c r="V135"/>
  <c r="AM140"/>
  <c r="W105"/>
  <c r="V106"/>
  <c r="V105" s="1"/>
  <c r="AH65"/>
  <c r="Y61"/>
  <c r="X60"/>
  <c r="AH70"/>
  <c r="AC59"/>
  <c r="AF67"/>
  <c r="AC72"/>
  <c r="AJ65"/>
  <c r="AA66"/>
  <c r="AK67"/>
  <c r="AK57"/>
  <c r="AD64"/>
  <c r="AE73"/>
  <c r="X72"/>
  <c r="AJ58"/>
  <c r="AG69"/>
  <c r="AF60"/>
  <c r="AC70"/>
  <c r="W57"/>
  <c r="V57" s="1"/>
  <c r="AJ70"/>
  <c r="Z59"/>
  <c r="AB71"/>
  <c r="W69"/>
  <c r="V69" s="1"/>
  <c r="AH72"/>
  <c r="AC67"/>
  <c r="AB68"/>
  <c r="AG65"/>
  <c r="AJ60"/>
  <c r="AC66"/>
  <c r="AJ71"/>
  <c r="W59"/>
  <c r="V59" s="1"/>
  <c r="W72"/>
  <c r="V72" s="1"/>
  <c r="AI62"/>
  <c r="W63"/>
  <c r="V63" s="1"/>
  <c r="AE67"/>
  <c r="X61"/>
  <c r="AJ68"/>
  <c r="Y64"/>
  <c r="Z70"/>
  <c r="X56"/>
  <c r="X55" s="1"/>
  <c r="Y68"/>
  <c r="Z66"/>
  <c r="AF70"/>
  <c r="AJ62"/>
  <c r="AF69"/>
  <c r="AC61"/>
  <c r="AL74"/>
  <c r="AI65"/>
  <c r="AG67"/>
  <c r="AF58"/>
  <c r="AC68"/>
  <c r="AB56"/>
  <c r="AB55" s="1"/>
  <c r="AK74"/>
  <c r="AK75" s="1"/>
  <c r="AK63"/>
  <c r="AJ69"/>
  <c r="Z73"/>
  <c r="AK65"/>
  <c r="AG74"/>
  <c r="AG75" s="1"/>
  <c r="AH61"/>
  <c r="AJ59"/>
  <c r="AG66"/>
  <c r="AI66"/>
  <c r="AD72"/>
  <c r="AE71"/>
  <c r="X68"/>
  <c r="X57"/>
  <c r="AF73"/>
  <c r="AC63"/>
  <c r="AL57"/>
  <c r="AM57" s="1"/>
  <c r="AI67"/>
  <c r="W67"/>
  <c r="V67" s="1"/>
  <c r="W74"/>
  <c r="AI64"/>
  <c r="AD130"/>
  <c r="W110"/>
  <c r="V110" s="1"/>
  <c r="AI112"/>
  <c r="AH121"/>
  <c r="AF124"/>
  <c r="AF125" s="1"/>
  <c r="AD113"/>
  <c r="AL100"/>
  <c r="AM99"/>
  <c r="AM100" s="1"/>
  <c r="X107"/>
  <c r="AK56"/>
  <c r="AK55" s="1"/>
  <c r="AH39"/>
  <c r="AJ43"/>
  <c r="AK46"/>
  <c r="AL48"/>
  <c r="AM48" s="1"/>
  <c r="X32"/>
  <c r="Y35"/>
  <c r="Z37"/>
  <c r="W38"/>
  <c r="V38" s="1"/>
  <c r="AB41"/>
  <c r="AC43"/>
  <c r="AD45"/>
  <c r="AA42"/>
  <c r="AF34"/>
  <c r="AF45"/>
  <c r="AG36"/>
  <c r="AG47"/>
  <c r="AH49"/>
  <c r="AH50" s="1"/>
  <c r="AE41"/>
  <c r="AJ33"/>
  <c r="AK35"/>
  <c r="AL37"/>
  <c r="AM37" s="1"/>
  <c r="AI40"/>
  <c r="X43"/>
  <c r="Y45"/>
  <c r="Z48"/>
  <c r="W49"/>
  <c r="AC32"/>
  <c r="AD35"/>
  <c r="AA34"/>
  <c r="AA45"/>
  <c r="AF37"/>
  <c r="AF47"/>
  <c r="AG39"/>
  <c r="AH31"/>
  <c r="AH30" s="1"/>
  <c r="AH41"/>
  <c r="AE33"/>
  <c r="AE44"/>
  <c r="AJ35"/>
  <c r="AJ46"/>
  <c r="AK38"/>
  <c r="AK48"/>
  <c r="AL40"/>
  <c r="AM40" s="1"/>
  <c r="AI32"/>
  <c r="AI42"/>
  <c r="X35"/>
  <c r="X46"/>
  <c r="Y37"/>
  <c r="Y48"/>
  <c r="Z40"/>
  <c r="AA31"/>
  <c r="AA30" s="1"/>
  <c r="W41"/>
  <c r="V41" s="1"/>
  <c r="AB33"/>
  <c r="AB43"/>
  <c r="AC35"/>
  <c r="AC46"/>
  <c r="AD37"/>
  <c r="AD48"/>
  <c r="AA37"/>
  <c r="AA48"/>
  <c r="AF39"/>
  <c r="AG31"/>
  <c r="AG30" s="1"/>
  <c r="AG42"/>
  <c r="AH33"/>
  <c r="AH44"/>
  <c r="AE36"/>
  <c r="AE46"/>
  <c r="AJ38"/>
  <c r="AJ49"/>
  <c r="AJ50" s="1"/>
  <c r="AK40"/>
  <c r="AL32"/>
  <c r="AM32" s="1"/>
  <c r="AL43"/>
  <c r="AM43" s="1"/>
  <c r="AI34"/>
  <c r="AI45"/>
  <c r="X38"/>
  <c r="X48"/>
  <c r="Y40"/>
  <c r="Z32"/>
  <c r="Z42"/>
  <c r="W33"/>
  <c r="V33" s="1"/>
  <c r="W44"/>
  <c r="V44" s="1"/>
  <c r="AB35"/>
  <c r="AB46"/>
  <c r="AC38"/>
  <c r="AC48"/>
  <c r="AD40"/>
  <c r="AJ74"/>
  <c r="AJ75" s="1"/>
  <c r="AB7"/>
  <c r="H57" s="1"/>
  <c r="H107" i="22" s="1"/>
  <c r="AK7" i="19"/>
  <c r="Q57" s="1"/>
  <c r="Q107" i="22" s="1"/>
  <c r="AH7" i="19"/>
  <c r="Z7"/>
  <c r="W155"/>
  <c r="V156"/>
  <c r="V155" s="1"/>
  <c r="AD7"/>
  <c r="AG34"/>
  <c r="AE38"/>
  <c r="AK43"/>
  <c r="AI48"/>
  <c r="Z34"/>
  <c r="AB38"/>
  <c r="AD43"/>
  <c r="AD31"/>
  <c r="AD30" s="1"/>
  <c r="AB47"/>
  <c r="W45"/>
  <c r="V45" s="1"/>
  <c r="Z44"/>
  <c r="Y41"/>
  <c r="X39"/>
  <c r="AI36"/>
  <c r="AL33"/>
  <c r="AM33" s="1"/>
  <c r="AK31"/>
  <c r="AK30" s="1"/>
  <c r="AE48"/>
  <c r="AH45"/>
  <c r="AG43"/>
  <c r="AF41"/>
  <c r="AA38"/>
  <c r="AD39"/>
  <c r="AC36"/>
  <c r="AB34"/>
  <c r="W32"/>
  <c r="V32" s="1"/>
  <c r="Y49"/>
  <c r="Y50" s="1"/>
  <c r="X47"/>
  <c r="AI44"/>
  <c r="AL41"/>
  <c r="AM41" s="1"/>
  <c r="AK39"/>
  <c r="AJ37"/>
  <c r="AE34"/>
  <c r="AH32"/>
  <c r="AF49"/>
  <c r="AF50" s="1"/>
  <c r="AA46"/>
  <c r="AD46"/>
  <c r="AC49"/>
  <c r="AC50" s="1"/>
  <c r="AC33"/>
  <c r="AB36"/>
  <c r="W39"/>
  <c r="V39" s="1"/>
  <c r="Z43"/>
  <c r="Y46"/>
  <c r="X49"/>
  <c r="X50" s="1"/>
  <c r="X33"/>
  <c r="AI35"/>
  <c r="AL38"/>
  <c r="AM38" s="1"/>
  <c r="AK41"/>
  <c r="AJ44"/>
  <c r="AE47"/>
  <c r="AI31"/>
  <c r="AI30" s="1"/>
  <c r="AH34"/>
  <c r="AG37"/>
  <c r="AF40"/>
  <c r="AA43"/>
  <c r="AL17"/>
  <c r="AK15"/>
  <c r="AJ9"/>
  <c r="P59" s="1"/>
  <c r="P109" i="22" s="1"/>
  <c r="Y10" i="19"/>
  <c r="E60" s="1"/>
  <c r="E110" i="22" s="1"/>
  <c r="AE20" i="19"/>
  <c r="K70" s="1"/>
  <c r="K120" i="22" s="1"/>
  <c r="AK22" i="19"/>
  <c r="Q72" s="1"/>
  <c r="Q122" i="22" s="1"/>
  <c r="AI9" i="19"/>
  <c r="AG21"/>
  <c r="X8"/>
  <c r="AL12"/>
  <c r="Z8"/>
  <c r="F58" s="1"/>
  <c r="F108" i="22" s="1"/>
  <c r="AD8" i="19"/>
  <c r="Z22"/>
  <c r="F72" s="1"/>
  <c r="F122" i="22" s="1"/>
  <c r="AE8" i="19"/>
  <c r="AK10"/>
  <c r="Q60" s="1"/>
  <c r="Q110" i="22" s="1"/>
  <c r="AG24" i="19"/>
  <c r="AG9"/>
  <c r="AD17"/>
  <c r="AL22"/>
  <c r="AJ23"/>
  <c r="P73" s="1"/>
  <c r="P123" i="22" s="1"/>
  <c r="Y19" i="19"/>
  <c r="AI20"/>
  <c r="X12"/>
  <c r="D62" s="1"/>
  <c r="D112" i="22" s="1"/>
  <c r="AA9" i="19"/>
  <c r="AG12"/>
  <c r="Z17"/>
  <c r="AE17"/>
  <c r="K67" s="1"/>
  <c r="K117" i="22" s="1"/>
  <c r="AF6" i="19"/>
  <c r="AC19"/>
  <c r="AH24"/>
  <c r="AI8"/>
  <c r="O58" s="1"/>
  <c r="O108" i="22" s="1"/>
  <c r="AD14" i="19"/>
  <c r="AC24"/>
  <c r="AA15"/>
  <c r="G65" s="1"/>
  <c r="G115" i="22" s="1"/>
  <c r="AA18" i="19"/>
  <c r="G68" s="1"/>
  <c r="G118" i="22" s="1"/>
  <c r="AD16" i="19"/>
  <c r="J66" s="1"/>
  <c r="J116" i="22" s="1"/>
  <c r="X17" i="19"/>
  <c r="AH11"/>
  <c r="Z16"/>
  <c r="F66" s="1"/>
  <c r="F116" i="22" s="1"/>
  <c r="AB8" i="19"/>
  <c r="W16"/>
  <c r="AC12"/>
  <c r="AL6"/>
  <c r="AF15"/>
  <c r="L65" s="1"/>
  <c r="L115" i="22" s="1"/>
  <c r="Y20" i="19"/>
  <c r="E70" s="1"/>
  <c r="E120" i="22" s="1"/>
  <c r="AD19" i="19"/>
  <c r="AJ8"/>
  <c r="P58" s="1"/>
  <c r="P108" i="22" s="1"/>
  <c r="AI19" i="19"/>
  <c r="AD12"/>
  <c r="AK6"/>
  <c r="AL13"/>
  <c r="AK13"/>
  <c r="Q63" s="1"/>
  <c r="Q113" i="22" s="1"/>
  <c r="AJ7" i="19"/>
  <c r="P57" s="1"/>
  <c r="P107" i="22" s="1"/>
  <c r="Y8" i="19"/>
  <c r="AE18"/>
  <c r="AK20"/>
  <c r="Q70" s="1"/>
  <c r="Q120" i="22" s="1"/>
  <c r="X7" i="19"/>
  <c r="AG19"/>
  <c r="M69" s="1"/>
  <c r="M119" i="22" s="1"/>
  <c r="Y7" i="19"/>
  <c r="E57" s="1"/>
  <c r="E107" i="22" s="1"/>
  <c r="AL8" i="19"/>
  <c r="AA21"/>
  <c r="G71" s="1"/>
  <c r="G121" i="22" s="1"/>
  <c r="W17" i="19"/>
  <c r="Z18"/>
  <c r="F68" s="1"/>
  <c r="F118" i="22" s="1"/>
  <c r="AF20" i="19"/>
  <c r="L70" s="1"/>
  <c r="L120" i="22" s="1"/>
  <c r="AK8" i="19"/>
  <c r="AG22"/>
  <c r="AH21"/>
  <c r="AD13"/>
  <c r="AL18"/>
  <c r="AJ19"/>
  <c r="Y17"/>
  <c r="E67" s="1"/>
  <c r="E117" i="22" s="1"/>
  <c r="AI18" i="19"/>
  <c r="AF21"/>
  <c r="AM135"/>
  <c r="AM148"/>
  <c r="AA150"/>
  <c r="Y150"/>
  <c r="AG130"/>
  <c r="AB150"/>
  <c r="AH150"/>
  <c r="AM132"/>
  <c r="V140"/>
  <c r="AK150"/>
  <c r="V136"/>
  <c r="V148"/>
  <c r="AM141"/>
  <c r="AC150"/>
  <c r="V144"/>
  <c r="AM137"/>
  <c r="W125"/>
  <c r="V124"/>
  <c r="V125" s="1"/>
  <c r="AM106"/>
  <c r="AM105" s="1"/>
  <c r="AL105"/>
  <c r="AE60"/>
  <c r="AH67"/>
  <c r="Y69"/>
  <c r="AH69"/>
  <c r="AL70"/>
  <c r="AM70" s="1"/>
  <c r="W71"/>
  <c r="V71" s="1"/>
  <c r="AI74"/>
  <c r="AI75" s="1"/>
  <c r="Y63"/>
  <c r="AL58"/>
  <c r="AM58" s="1"/>
  <c r="AE62"/>
  <c r="AC56"/>
  <c r="AC55" s="1"/>
  <c r="W65"/>
  <c r="V65" s="1"/>
  <c r="AC71"/>
  <c r="AL65"/>
  <c r="AM65" s="1"/>
  <c r="AB66"/>
  <c r="AK58"/>
  <c r="AD59"/>
  <c r="AI72"/>
  <c r="Z60"/>
  <c r="AD58"/>
  <c r="Y58"/>
  <c r="Z64"/>
  <c r="AG71"/>
  <c r="AH71"/>
  <c r="AL61"/>
  <c r="AM61" s="1"/>
  <c r="AI71"/>
  <c r="AD60"/>
  <c r="AL73"/>
  <c r="AM73" s="1"/>
  <c r="AI68"/>
  <c r="AG70"/>
  <c r="AA74"/>
  <c r="AA75" s="1"/>
  <c r="AK69"/>
  <c r="AA59"/>
  <c r="X58"/>
  <c r="AC65"/>
  <c r="AL59"/>
  <c r="AM59" s="1"/>
  <c r="AI69"/>
  <c r="AG58"/>
  <c r="Z67"/>
  <c r="AL69"/>
  <c r="AM69" s="1"/>
  <c r="AG64"/>
  <c r="Z63"/>
  <c r="W60"/>
  <c r="V60" s="1"/>
  <c r="AB58"/>
  <c r="AG73"/>
  <c r="X67"/>
  <c r="AC74"/>
  <c r="AC75" s="1"/>
  <c r="AB65"/>
  <c r="AD69"/>
  <c r="AD57"/>
  <c r="AI70"/>
  <c r="Y59"/>
  <c r="AF56"/>
  <c r="AF55" s="1"/>
  <c r="AE58"/>
  <c r="AE56"/>
  <c r="AE55" s="1"/>
  <c r="Y72"/>
  <c r="AH60"/>
  <c r="AB67"/>
  <c r="AF63"/>
  <c r="Z74"/>
  <c r="Z75" s="1"/>
  <c r="AK68"/>
  <c r="AA63"/>
  <c r="X70"/>
  <c r="AC69"/>
  <c r="AL63"/>
  <c r="AM63" s="1"/>
  <c r="AI73"/>
  <c r="AH56"/>
  <c r="AH55" s="1"/>
  <c r="X71"/>
  <c r="AA64"/>
  <c r="AG72"/>
  <c r="AG56"/>
  <c r="AG55" s="1"/>
  <c r="AK71"/>
  <c r="AA61"/>
  <c r="AF112"/>
  <c r="AE119"/>
  <c r="AC109"/>
  <c r="AA32"/>
  <c r="F288" i="18"/>
  <c r="P20" i="20"/>
  <c r="P12"/>
  <c r="G288" i="18"/>
  <c r="P21" i="20"/>
  <c r="P13"/>
  <c r="P4"/>
  <c r="A308" i="18"/>
  <c r="S20" i="20" s="1"/>
  <c r="S19"/>
  <c r="H288" i="18"/>
  <c r="P22" i="20"/>
  <c r="P14"/>
  <c r="P6"/>
  <c r="J26"/>
  <c r="I288" i="18"/>
  <c r="P23" i="20"/>
  <c r="P15"/>
  <c r="P7"/>
  <c r="J288" i="18"/>
  <c r="A288"/>
  <c r="P24" i="20"/>
  <c r="P16"/>
  <c r="P8"/>
  <c r="Q3"/>
  <c r="K288" i="18"/>
  <c r="C288"/>
  <c r="P17" i="20"/>
  <c r="P9"/>
  <c r="A335" i="18"/>
  <c r="V27" i="20" s="1"/>
  <c r="V26"/>
  <c r="D288" i="18"/>
  <c r="P18" i="20"/>
  <c r="P10"/>
  <c r="E288" i="18"/>
  <c r="P19" i="20"/>
  <c r="P11"/>
  <c r="F308" i="18"/>
  <c r="S287"/>
  <c r="S288" s="1"/>
  <c r="N172"/>
  <c r="N173" s="1"/>
  <c r="H236"/>
  <c r="K17" i="20" s="1"/>
  <c r="N191" i="18"/>
  <c r="N192" s="1"/>
  <c r="H153"/>
  <c r="H154" s="1"/>
  <c r="L208"/>
  <c r="L209" s="1"/>
  <c r="K116"/>
  <c r="K117" s="1"/>
  <c r="N102"/>
  <c r="N103" s="1"/>
  <c r="N135"/>
  <c r="N136" s="1"/>
  <c r="K84"/>
  <c r="N51"/>
  <c r="N52" s="1"/>
  <c r="K32"/>
  <c r="K33" s="1"/>
  <c r="N18"/>
  <c r="N19" s="1"/>
  <c r="O59" i="19" l="1"/>
  <c r="O109" i="22" s="1"/>
  <c r="N61" i="19"/>
  <c r="N111" i="22" s="1"/>
  <c r="D57" i="19"/>
  <c r="D107" i="22" s="1"/>
  <c r="P69" i="19"/>
  <c r="P119" i="22" s="1"/>
  <c r="Q65" i="19"/>
  <c r="Q115" i="22" s="1"/>
  <c r="B199" i="24"/>
  <c r="B200" s="1"/>
  <c r="C200"/>
  <c r="M59" i="19"/>
  <c r="M109" i="22" s="1"/>
  <c r="AJ56" i="24"/>
  <c r="AJ59"/>
  <c r="AG62"/>
  <c r="AA67"/>
  <c r="AL67"/>
  <c r="X71"/>
  <c r="AK71"/>
  <c r="AK58"/>
  <c r="AI61"/>
  <c r="Z63"/>
  <c r="AE67"/>
  <c r="AH73"/>
  <c r="AB73"/>
  <c r="AB57"/>
  <c r="Y60"/>
  <c r="AF63"/>
  <c r="AC74"/>
  <c r="AD68"/>
  <c r="W72"/>
  <c r="AJ74"/>
  <c r="AJ58"/>
  <c r="AG61"/>
  <c r="AA66"/>
  <c r="AL66"/>
  <c r="X70"/>
  <c r="AK70"/>
  <c r="AK57"/>
  <c r="AI60"/>
  <c r="Z62"/>
  <c r="AE66"/>
  <c r="AH72"/>
  <c r="AB72"/>
  <c r="Y74"/>
  <c r="Y59"/>
  <c r="AF62"/>
  <c r="AC73"/>
  <c r="AD67"/>
  <c r="W71"/>
  <c r="AJ73"/>
  <c r="AJ57"/>
  <c r="AG60"/>
  <c r="AA63"/>
  <c r="AL65"/>
  <c r="X69"/>
  <c r="AK69"/>
  <c r="AI71"/>
  <c r="AI59"/>
  <c r="Z61"/>
  <c r="AE69"/>
  <c r="AH71"/>
  <c r="AB71"/>
  <c r="Y73"/>
  <c r="Y58"/>
  <c r="AF61"/>
  <c r="AC56"/>
  <c r="AD66"/>
  <c r="W70"/>
  <c r="AJ72"/>
  <c r="AG73"/>
  <c r="AG59"/>
  <c r="AA62"/>
  <c r="AL64"/>
  <c r="X68"/>
  <c r="AK68"/>
  <c r="AI67"/>
  <c r="AI58"/>
  <c r="Z60"/>
  <c r="AE65"/>
  <c r="AH70"/>
  <c r="AB70"/>
  <c r="Y72"/>
  <c r="Y57"/>
  <c r="AF60"/>
  <c r="AC63"/>
  <c r="AD65"/>
  <c r="W66"/>
  <c r="AJ71"/>
  <c r="AG72"/>
  <c r="AG58"/>
  <c r="AA61"/>
  <c r="AL56"/>
  <c r="X67"/>
  <c r="AK67"/>
  <c r="AI66"/>
  <c r="AI57"/>
  <c r="Z59"/>
  <c r="AE63"/>
  <c r="AH69"/>
  <c r="AB69"/>
  <c r="Y71"/>
  <c r="AF56"/>
  <c r="AF59"/>
  <c r="AC62"/>
  <c r="AD64"/>
  <c r="W56"/>
  <c r="AJ70"/>
  <c r="AG71"/>
  <c r="AG57"/>
  <c r="AA60"/>
  <c r="AL63"/>
  <c r="X66"/>
  <c r="AK66"/>
  <c r="AI56"/>
  <c r="Z74"/>
  <c r="Z58"/>
  <c r="AE62"/>
  <c r="AH68"/>
  <c r="AB68"/>
  <c r="Y70"/>
  <c r="AF74"/>
  <c r="AF58"/>
  <c r="AC61"/>
  <c r="AD63"/>
  <c r="W69"/>
  <c r="AJ69"/>
  <c r="AG70"/>
  <c r="AA74"/>
  <c r="AA59"/>
  <c r="AL62"/>
  <c r="X65"/>
  <c r="AK65"/>
  <c r="AI70"/>
  <c r="Z73"/>
  <c r="Z57"/>
  <c r="AE61"/>
  <c r="AH67"/>
  <c r="AB67"/>
  <c r="Y69"/>
  <c r="AF73"/>
  <c r="AF57"/>
  <c r="AC60"/>
  <c r="AD62"/>
  <c r="W65"/>
  <c r="AJ68"/>
  <c r="AG69"/>
  <c r="AA73"/>
  <c r="AA58"/>
  <c r="AL61"/>
  <c r="X64"/>
  <c r="AK64"/>
  <c r="AI69"/>
  <c r="Z72"/>
  <c r="Z56"/>
  <c r="AE60"/>
  <c r="AH66"/>
  <c r="AB66"/>
  <c r="Y68"/>
  <c r="AF72"/>
  <c r="AC72"/>
  <c r="AC59"/>
  <c r="AD61"/>
  <c r="W68"/>
  <c r="AJ67"/>
  <c r="AG68"/>
  <c r="AA69"/>
  <c r="AA57"/>
  <c r="AL60"/>
  <c r="X63"/>
  <c r="AK73"/>
  <c r="AI65"/>
  <c r="Z71"/>
  <c r="AE70"/>
  <c r="AE59"/>
  <c r="AH65"/>
  <c r="AB65"/>
  <c r="Y67"/>
  <c r="AF71"/>
  <c r="AC71"/>
  <c r="AC58"/>
  <c r="AD60"/>
  <c r="W64"/>
  <c r="AJ66"/>
  <c r="AG67"/>
  <c r="AA65"/>
  <c r="AL74"/>
  <c r="AL59"/>
  <c r="X62"/>
  <c r="AK72"/>
  <c r="AI74"/>
  <c r="Z70"/>
  <c r="AE68"/>
  <c r="AE58"/>
  <c r="AH64"/>
  <c r="AB64"/>
  <c r="Y66"/>
  <c r="AF70"/>
  <c r="AC70"/>
  <c r="AC57"/>
  <c r="AD59"/>
  <c r="W63"/>
  <c r="AJ65"/>
  <c r="AG66"/>
  <c r="AA56"/>
  <c r="AL73"/>
  <c r="AL58"/>
  <c r="X61"/>
  <c r="AK56"/>
  <c r="AI73"/>
  <c r="Z69"/>
  <c r="AE64"/>
  <c r="AE57"/>
  <c r="AH61"/>
  <c r="AB63"/>
  <c r="Y65"/>
  <c r="AF69"/>
  <c r="AC69"/>
  <c r="AD74"/>
  <c r="AD58"/>
  <c r="W62"/>
  <c r="AJ64"/>
  <c r="AG65"/>
  <c r="AA68"/>
  <c r="AL72"/>
  <c r="AL57"/>
  <c r="X60"/>
  <c r="AK63"/>
  <c r="AI72"/>
  <c r="Z68"/>
  <c r="AE56"/>
  <c r="AH62"/>
  <c r="AH63"/>
  <c r="AB62"/>
  <c r="Y64"/>
  <c r="AF68"/>
  <c r="AC68"/>
  <c r="AD73"/>
  <c r="AD57"/>
  <c r="W61"/>
  <c r="AJ63"/>
  <c r="AG64"/>
  <c r="AA64"/>
  <c r="AL71"/>
  <c r="X56"/>
  <c r="X59"/>
  <c r="AK62"/>
  <c r="AI68"/>
  <c r="Z67"/>
  <c r="AE74"/>
  <c r="AE75" s="1"/>
  <c r="AH59"/>
  <c r="AH60"/>
  <c r="AB61"/>
  <c r="Y56"/>
  <c r="Y55" s="1"/>
  <c r="AF67"/>
  <c r="AC67"/>
  <c r="AD72"/>
  <c r="AD56"/>
  <c r="AD55" s="1"/>
  <c r="W60"/>
  <c r="AJ62"/>
  <c r="AG74"/>
  <c r="AG75" s="1"/>
  <c r="AA72"/>
  <c r="AL70"/>
  <c r="X74"/>
  <c r="X58"/>
  <c r="AK61"/>
  <c r="AI64"/>
  <c r="Z66"/>
  <c r="AE73"/>
  <c r="AH58"/>
  <c r="AH56"/>
  <c r="AB60"/>
  <c r="Y63"/>
  <c r="AF66"/>
  <c r="AC66"/>
  <c r="AD71"/>
  <c r="W74"/>
  <c r="W59"/>
  <c r="V59" s="1"/>
  <c r="AJ61"/>
  <c r="AG56"/>
  <c r="AA71"/>
  <c r="AL69"/>
  <c r="AM69" s="1"/>
  <c r="X73"/>
  <c r="X57"/>
  <c r="AK60"/>
  <c r="AI63"/>
  <c r="Z65"/>
  <c r="AE72"/>
  <c r="AH57"/>
  <c r="AB56"/>
  <c r="AB55" s="1"/>
  <c r="AB59"/>
  <c r="Y62"/>
  <c r="AF65"/>
  <c r="AC65"/>
  <c r="AD70"/>
  <c r="W73"/>
  <c r="W58"/>
  <c r="V58" s="1"/>
  <c r="AJ60"/>
  <c r="AG63"/>
  <c r="AA70"/>
  <c r="AL68"/>
  <c r="AM68" s="1"/>
  <c r="X72"/>
  <c r="AK74"/>
  <c r="AK59"/>
  <c r="AI62"/>
  <c r="Z64"/>
  <c r="AE71"/>
  <c r="AH74"/>
  <c r="AB74"/>
  <c r="AB75" s="1"/>
  <c r="AB58"/>
  <c r="Y61"/>
  <c r="AF64"/>
  <c r="AC64"/>
  <c r="AD69"/>
  <c r="W67"/>
  <c r="V67" s="1"/>
  <c r="W57"/>
  <c r="V57" s="1"/>
  <c r="M62" i="19"/>
  <c r="M112" i="22" s="1"/>
  <c r="K11" i="20"/>
  <c r="AK75" i="24"/>
  <c r="AM73"/>
  <c r="AM61"/>
  <c r="V71"/>
  <c r="AI75"/>
  <c r="AF75"/>
  <c r="V65"/>
  <c r="AM58"/>
  <c r="V61"/>
  <c r="V73"/>
  <c r="AM65"/>
  <c r="K9" i="20"/>
  <c r="K15"/>
  <c r="AM71" i="24"/>
  <c r="AM70"/>
  <c r="Z55"/>
  <c r="V68"/>
  <c r="AJ55"/>
  <c r="Y75"/>
  <c r="AE55"/>
  <c r="AI55"/>
  <c r="AM62"/>
  <c r="Z75"/>
  <c r="V60"/>
  <c r="AJ75"/>
  <c r="AM60"/>
  <c r="AM59"/>
  <c r="V64"/>
  <c r="AM66"/>
  <c r="V62"/>
  <c r="V69"/>
  <c r="K26" i="20"/>
  <c r="K7"/>
  <c r="AK55" i="24"/>
  <c r="AM57"/>
  <c r="V66"/>
  <c r="AG55"/>
  <c r="X75"/>
  <c r="AC55"/>
  <c r="AH55"/>
  <c r="AC75"/>
  <c r="AH75"/>
  <c r="X55"/>
  <c r="V72"/>
  <c r="AM63"/>
  <c r="AA75"/>
  <c r="V63"/>
  <c r="AF55"/>
  <c r="V70"/>
  <c r="AM67"/>
  <c r="AD75"/>
  <c r="AA55"/>
  <c r="AM64"/>
  <c r="AM72"/>
  <c r="AE31"/>
  <c r="AE30" s="1"/>
  <c r="AC35"/>
  <c r="AJ44"/>
  <c r="AJ31"/>
  <c r="AJ30" s="1"/>
  <c r="AI46"/>
  <c r="AI42"/>
  <c r="AI38"/>
  <c r="AI34"/>
  <c r="AG35"/>
  <c r="AC41"/>
  <c r="AJ47"/>
  <c r="AG33"/>
  <c r="AL41"/>
  <c r="AM41" s="1"/>
  <c r="AK36"/>
  <c r="AF49"/>
  <c r="AF50" s="1"/>
  <c r="AF39"/>
  <c r="AF33"/>
  <c r="AE47"/>
  <c r="AE43"/>
  <c r="AE39"/>
  <c r="AE35"/>
  <c r="Y46"/>
  <c r="AD40"/>
  <c r="AH31"/>
  <c r="AH30" s="1"/>
  <c r="AJ45"/>
  <c r="Y45"/>
  <c r="AL43"/>
  <c r="AM43" s="1"/>
  <c r="AK40"/>
  <c r="Z38"/>
  <c r="AF43"/>
  <c r="AF36"/>
  <c r="Y43"/>
  <c r="AG45"/>
  <c r="AD49"/>
  <c r="AD50" s="1"/>
  <c r="AD41"/>
  <c r="AD33"/>
  <c r="AC44"/>
  <c r="AC36"/>
  <c r="AH47"/>
  <c r="AH39"/>
  <c r="AC31"/>
  <c r="AC30" s="1"/>
  <c r="AB46"/>
  <c r="AB42"/>
  <c r="AB38"/>
  <c r="AB34"/>
  <c r="AA49"/>
  <c r="AA50" s="1"/>
  <c r="AA45"/>
  <c r="AA41"/>
  <c r="AA37"/>
  <c r="AA33"/>
  <c r="AG36"/>
  <c r="AC37"/>
  <c r="AJ46"/>
  <c r="AG49"/>
  <c r="AG50" s="1"/>
  <c r="AL45"/>
  <c r="AM45" s="1"/>
  <c r="AK38"/>
  <c r="Z34"/>
  <c r="Y41"/>
  <c r="AG41"/>
  <c r="AL48"/>
  <c r="AM48" s="1"/>
  <c r="AL40"/>
  <c r="AM40" s="1"/>
  <c r="AL32"/>
  <c r="AM32" s="1"/>
  <c r="AK43"/>
  <c r="AK35"/>
  <c r="Z47"/>
  <c r="Z39"/>
  <c r="Y31"/>
  <c r="Y30" s="1"/>
  <c r="X46"/>
  <c r="X42"/>
  <c r="X38"/>
  <c r="X34"/>
  <c r="W49"/>
  <c r="W45"/>
  <c r="V45" s="1"/>
  <c r="W41"/>
  <c r="V41" s="1"/>
  <c r="W37"/>
  <c r="V37" s="1"/>
  <c r="W33"/>
  <c r="V33" s="1"/>
  <c r="AH20"/>
  <c r="AG15"/>
  <c r="AL19"/>
  <c r="AI6"/>
  <c r="AG22"/>
  <c r="AK23"/>
  <c r="AK15"/>
  <c r="AG12"/>
  <c r="AA7"/>
  <c r="X22"/>
  <c r="X18"/>
  <c r="AK13"/>
  <c r="AE8"/>
  <c r="W23"/>
  <c r="W19"/>
  <c r="W15"/>
  <c r="AI9"/>
  <c r="AJ12"/>
  <c r="AJ8"/>
  <c r="AH19"/>
  <c r="AH13"/>
  <c r="AD19"/>
  <c r="Z24"/>
  <c r="AG21"/>
  <c r="AC23"/>
  <c r="AC15"/>
  <c r="AA12"/>
  <c r="AK6"/>
  <c r="AJ21"/>
  <c r="AJ17"/>
  <c r="AE13"/>
  <c r="Z8"/>
  <c r="AI22"/>
  <c r="AI18"/>
  <c r="AI14"/>
  <c r="AD9"/>
  <c r="AF12"/>
  <c r="AF8"/>
  <c r="Z18"/>
  <c r="W11"/>
  <c r="AL18"/>
  <c r="Z23"/>
  <c r="AG20"/>
  <c r="AK22"/>
  <c r="AC14"/>
  <c r="AL11"/>
  <c r="AG6"/>
  <c r="AF21"/>
  <c r="AF17"/>
  <c r="Z13"/>
  <c r="AK7"/>
  <c r="AE22"/>
  <c r="AE18"/>
  <c r="AD14"/>
  <c r="Y9"/>
  <c r="AB12"/>
  <c r="AB8"/>
  <c r="Z17"/>
  <c r="AC8"/>
  <c r="AD18"/>
  <c r="AH21"/>
  <c r="AG19"/>
  <c r="AC22"/>
  <c r="W13"/>
  <c r="AG11"/>
  <c r="AC6"/>
  <c r="AB21"/>
  <c r="AB17"/>
  <c r="AK12"/>
  <c r="AE7"/>
  <c r="AA22"/>
  <c r="AA18"/>
  <c r="Y14"/>
  <c r="AI8"/>
  <c r="X12"/>
  <c r="X8"/>
  <c r="AD42"/>
  <c r="AH46"/>
  <c r="AJ40"/>
  <c r="AI49"/>
  <c r="AI50" s="1"/>
  <c r="AI45"/>
  <c r="AI41"/>
  <c r="AI37"/>
  <c r="AI33"/>
  <c r="AD46"/>
  <c r="AC33"/>
  <c r="AJ43"/>
  <c r="Y48"/>
  <c r="AL35"/>
  <c r="AM35" s="1"/>
  <c r="Z48"/>
  <c r="AF47"/>
  <c r="AF37"/>
  <c r="AF31"/>
  <c r="AF30" s="1"/>
  <c r="AE46"/>
  <c r="AE42"/>
  <c r="AE38"/>
  <c r="AE34"/>
  <c r="Z31"/>
  <c r="Z30" s="1"/>
  <c r="AD34"/>
  <c r="AH44"/>
  <c r="AJ41"/>
  <c r="Y38"/>
  <c r="AL37"/>
  <c r="AM37" s="1"/>
  <c r="AK34"/>
  <c r="Z32"/>
  <c r="AF41"/>
  <c r="AF32"/>
  <c r="Y35"/>
  <c r="AG48"/>
  <c r="AD47"/>
  <c r="AD39"/>
  <c r="AD31"/>
  <c r="AD30" s="1"/>
  <c r="AC42"/>
  <c r="AC34"/>
  <c r="AH45"/>
  <c r="AH37"/>
  <c r="AB49"/>
  <c r="AB50" s="1"/>
  <c r="AB45"/>
  <c r="AB41"/>
  <c r="AB37"/>
  <c r="AB33"/>
  <c r="AA48"/>
  <c r="AA44"/>
  <c r="AA40"/>
  <c r="AA36"/>
  <c r="AA32"/>
  <c r="AD44"/>
  <c r="AH48"/>
  <c r="AJ42"/>
  <c r="Y37"/>
  <c r="AL39"/>
  <c r="AM39" s="1"/>
  <c r="AK32"/>
  <c r="AF45"/>
  <c r="Y33"/>
  <c r="AG46"/>
  <c r="AL46"/>
  <c r="AM46" s="1"/>
  <c r="AL38"/>
  <c r="AM38" s="1"/>
  <c r="AK49"/>
  <c r="AK50" s="1"/>
  <c r="AK41"/>
  <c r="AK33"/>
  <c r="Z45"/>
  <c r="Z37"/>
  <c r="X49"/>
  <c r="X50" s="1"/>
  <c r="X45"/>
  <c r="X41"/>
  <c r="X37"/>
  <c r="X33"/>
  <c r="W48"/>
  <c r="V48" s="1"/>
  <c r="W44"/>
  <c r="V44" s="1"/>
  <c r="W40"/>
  <c r="V40" s="1"/>
  <c r="W36"/>
  <c r="V36" s="1"/>
  <c r="W32"/>
  <c r="V32" s="1"/>
  <c r="Z16"/>
  <c r="W6"/>
  <c r="AL17"/>
  <c r="Z20"/>
  <c r="AG18"/>
  <c r="AK21"/>
  <c r="AH11"/>
  <c r="AA11"/>
  <c r="Y6"/>
  <c r="E6" s="1"/>
  <c r="E106" s="1"/>
  <c r="X21"/>
  <c r="X17"/>
  <c r="AE12"/>
  <c r="Z7"/>
  <c r="W22"/>
  <c r="W18"/>
  <c r="AI13"/>
  <c r="AD8"/>
  <c r="AJ11"/>
  <c r="AJ7"/>
  <c r="Z15"/>
  <c r="AE6"/>
  <c r="K6" s="1"/>
  <c r="K106" s="1"/>
  <c r="AD17"/>
  <c r="AH18"/>
  <c r="Y18"/>
  <c r="AC21"/>
  <c r="AC10"/>
  <c r="AL10"/>
  <c r="AJ24"/>
  <c r="AJ20"/>
  <c r="AJ16"/>
  <c r="Z12"/>
  <c r="AJ6"/>
  <c r="P6" s="1"/>
  <c r="P106" s="1"/>
  <c r="AI21"/>
  <c r="AI17"/>
  <c r="AD13"/>
  <c r="Y8"/>
  <c r="AF11"/>
  <c r="AF7"/>
  <c r="AH12"/>
  <c r="AL24"/>
  <c r="AL16"/>
  <c r="R16" s="1"/>
  <c r="R116" s="1"/>
  <c r="AH17"/>
  <c r="Y17"/>
  <c r="AK20"/>
  <c r="W9"/>
  <c r="AG10"/>
  <c r="AF24"/>
  <c r="L24" s="1"/>
  <c r="L124" s="1"/>
  <c r="AF20"/>
  <c r="AF16"/>
  <c r="AK11"/>
  <c r="AF6"/>
  <c r="AE21"/>
  <c r="AE17"/>
  <c r="Y13"/>
  <c r="AI7"/>
  <c r="AB11"/>
  <c r="AB7"/>
  <c r="Z6"/>
  <c r="F6" s="1"/>
  <c r="F106" s="1"/>
  <c r="AD24"/>
  <c r="J24" s="1"/>
  <c r="J124" s="1"/>
  <c r="AD16"/>
  <c r="AH16"/>
  <c r="Y16"/>
  <c r="AC20"/>
  <c r="AH7"/>
  <c r="AA10"/>
  <c r="AB24"/>
  <c r="AB20"/>
  <c r="AB16"/>
  <c r="AE11"/>
  <c r="AB6"/>
  <c r="AA21"/>
  <c r="AA17"/>
  <c r="AI12"/>
  <c r="AD7"/>
  <c r="X11"/>
  <c r="X7"/>
  <c r="K10" i="20"/>
  <c r="K25"/>
  <c r="K21"/>
  <c r="K12"/>
  <c r="K20"/>
  <c r="K18"/>
  <c r="F57" i="19"/>
  <c r="F107" i="22" s="1"/>
  <c r="L68" i="19"/>
  <c r="L118" i="22" s="1"/>
  <c r="AG37" i="24"/>
  <c r="AD32"/>
  <c r="AH38"/>
  <c r="AJ36"/>
  <c r="AI48"/>
  <c r="AI44"/>
  <c r="AI40"/>
  <c r="AI36"/>
  <c r="AI32"/>
  <c r="AD38"/>
  <c r="AH42"/>
  <c r="AJ39"/>
  <c r="AG31"/>
  <c r="AG30" s="1"/>
  <c r="AK48"/>
  <c r="Z42"/>
  <c r="AF44"/>
  <c r="AF35"/>
  <c r="AE49"/>
  <c r="AE50" s="1"/>
  <c r="AE45"/>
  <c r="AE41"/>
  <c r="AE37"/>
  <c r="AE33"/>
  <c r="AG44"/>
  <c r="AC47"/>
  <c r="AH36"/>
  <c r="AJ37"/>
  <c r="AG42"/>
  <c r="AI31"/>
  <c r="AI30" s="1"/>
  <c r="AA31"/>
  <c r="AA30" s="1"/>
  <c r="AF48"/>
  <c r="AF40"/>
  <c r="AG43"/>
  <c r="Y44"/>
  <c r="AG40"/>
  <c r="AD45"/>
  <c r="AD37"/>
  <c r="AC48"/>
  <c r="AC40"/>
  <c r="AC32"/>
  <c r="AH43"/>
  <c r="AH35"/>
  <c r="AB48"/>
  <c r="AB44"/>
  <c r="AB40"/>
  <c r="AB36"/>
  <c r="AB32"/>
  <c r="AA47"/>
  <c r="AA43"/>
  <c r="AA39"/>
  <c r="AA35"/>
  <c r="Y47"/>
  <c r="AD36"/>
  <c r="AH40"/>
  <c r="AJ38"/>
  <c r="AG47"/>
  <c r="AL33"/>
  <c r="AM33" s="1"/>
  <c r="Z46"/>
  <c r="AG39"/>
  <c r="Y42"/>
  <c r="AG38"/>
  <c r="AL44"/>
  <c r="AM44" s="1"/>
  <c r="AL36"/>
  <c r="AM36" s="1"/>
  <c r="AK47"/>
  <c r="AK39"/>
  <c r="W31"/>
  <c r="Z43"/>
  <c r="Z35"/>
  <c r="X48"/>
  <c r="X44"/>
  <c r="X40"/>
  <c r="X36"/>
  <c r="X32"/>
  <c r="W47"/>
  <c r="V47" s="1"/>
  <c r="W43"/>
  <c r="V43" s="1"/>
  <c r="W39"/>
  <c r="V39" s="1"/>
  <c r="W35"/>
  <c r="V35" s="1"/>
  <c r="AH24"/>
  <c r="Y24"/>
  <c r="AL23"/>
  <c r="R23" s="1"/>
  <c r="R123" s="1"/>
  <c r="AL15"/>
  <c r="R15" s="1"/>
  <c r="R115" s="1"/>
  <c r="AH15"/>
  <c r="AL14"/>
  <c r="R14" s="1"/>
  <c r="R114" s="1"/>
  <c r="AK19"/>
  <c r="Y15"/>
  <c r="AL9"/>
  <c r="X24"/>
  <c r="D24" s="1"/>
  <c r="D124" s="1"/>
  <c r="X20"/>
  <c r="X16"/>
  <c r="Z11"/>
  <c r="X6"/>
  <c r="W21"/>
  <c r="W17"/>
  <c r="AD12"/>
  <c r="Y7"/>
  <c r="AJ10"/>
  <c r="AH22"/>
  <c r="Y23"/>
  <c r="AD23"/>
  <c r="AD15"/>
  <c r="W14"/>
  <c r="AC12"/>
  <c r="AC19"/>
  <c r="AK14"/>
  <c r="AG9"/>
  <c r="AJ23"/>
  <c r="AJ19"/>
  <c r="AJ15"/>
  <c r="AK10"/>
  <c r="AI24"/>
  <c r="O24" s="1"/>
  <c r="O124" s="1"/>
  <c r="AI20"/>
  <c r="AI16"/>
  <c r="Y12"/>
  <c r="AF14"/>
  <c r="AF10"/>
  <c r="Z21"/>
  <c r="Y22"/>
  <c r="AL22"/>
  <c r="AH14"/>
  <c r="W10"/>
  <c r="AH9"/>
  <c r="AK18"/>
  <c r="AG14"/>
  <c r="AA9"/>
  <c r="AF23"/>
  <c r="AF19"/>
  <c r="AF15"/>
  <c r="AE10"/>
  <c r="AE24"/>
  <c r="K24" s="1"/>
  <c r="K124" s="1"/>
  <c r="AE20"/>
  <c r="AE16"/>
  <c r="AI11"/>
  <c r="AB14"/>
  <c r="AB10"/>
  <c r="Z19"/>
  <c r="Y21"/>
  <c r="AD22"/>
  <c r="AC13"/>
  <c r="AH8"/>
  <c r="W7"/>
  <c r="AC18"/>
  <c r="AA14"/>
  <c r="AL8"/>
  <c r="AB23"/>
  <c r="AB19"/>
  <c r="AB15"/>
  <c r="Z10"/>
  <c r="AA24"/>
  <c r="G24" s="1"/>
  <c r="G124" s="1"/>
  <c r="AA20"/>
  <c r="AA16"/>
  <c r="AD11"/>
  <c r="X14"/>
  <c r="X10"/>
  <c r="Y32"/>
  <c r="AC43"/>
  <c r="AJ48"/>
  <c r="AJ35"/>
  <c r="AI47"/>
  <c r="AI43"/>
  <c r="AI39"/>
  <c r="AI35"/>
  <c r="Y39"/>
  <c r="AC49"/>
  <c r="AC50" s="1"/>
  <c r="AH34"/>
  <c r="AJ34"/>
  <c r="AL47"/>
  <c r="AM47" s="1"/>
  <c r="AK42"/>
  <c r="Z36"/>
  <c r="AF42"/>
  <c r="AF34"/>
  <c r="AE48"/>
  <c r="AE44"/>
  <c r="AE40"/>
  <c r="AE36"/>
  <c r="AE32"/>
  <c r="AD48"/>
  <c r="AC39"/>
  <c r="AJ49"/>
  <c r="AJ50" s="1"/>
  <c r="AJ32"/>
  <c r="AL49"/>
  <c r="AK44"/>
  <c r="Z44"/>
  <c r="AF46"/>
  <c r="AF38"/>
  <c r="AL31"/>
  <c r="Y36"/>
  <c r="AG32"/>
  <c r="AD43"/>
  <c r="AD35"/>
  <c r="AC46"/>
  <c r="AC38"/>
  <c r="AH49"/>
  <c r="AH50" s="1"/>
  <c r="AH41"/>
  <c r="AH33"/>
  <c r="AB47"/>
  <c r="AB43"/>
  <c r="AB39"/>
  <c r="AB35"/>
  <c r="AB31"/>
  <c r="AB30" s="1"/>
  <c r="AA46"/>
  <c r="AA42"/>
  <c r="AA38"/>
  <c r="AA34"/>
  <c r="Y40"/>
  <c r="AC45"/>
  <c r="AH32"/>
  <c r="AJ33"/>
  <c r="AG34"/>
  <c r="AK46"/>
  <c r="Z40"/>
  <c r="Y49"/>
  <c r="Y50" s="1"/>
  <c r="Y34"/>
  <c r="AK31"/>
  <c r="AK30" s="1"/>
  <c r="AL42"/>
  <c r="AM42" s="1"/>
  <c r="AL34"/>
  <c r="AM34" s="1"/>
  <c r="AK45"/>
  <c r="AK37"/>
  <c r="Z49"/>
  <c r="Z50" s="1"/>
  <c r="Z41"/>
  <c r="Z33"/>
  <c r="X47"/>
  <c r="X43"/>
  <c r="X39"/>
  <c r="X35"/>
  <c r="X31"/>
  <c r="X30" s="1"/>
  <c r="W46"/>
  <c r="V46" s="1"/>
  <c r="W42"/>
  <c r="V42" s="1"/>
  <c r="W38"/>
  <c r="V38" s="1"/>
  <c r="W34"/>
  <c r="V34" s="1"/>
  <c r="AC11"/>
  <c r="Y20"/>
  <c r="AL21"/>
  <c r="R21" s="1"/>
  <c r="W12"/>
  <c r="C12" s="1"/>
  <c r="AC7"/>
  <c r="AL6"/>
  <c r="AK17"/>
  <c r="AL13"/>
  <c r="R13" s="1"/>
  <c r="R113" s="1"/>
  <c r="AG8"/>
  <c r="X23"/>
  <c r="X19"/>
  <c r="X15"/>
  <c r="AK9"/>
  <c r="W24"/>
  <c r="W20"/>
  <c r="C20" s="1"/>
  <c r="C120" s="1"/>
  <c r="W16"/>
  <c r="C16" s="1"/>
  <c r="C116" s="1"/>
  <c r="Y11"/>
  <c r="AJ13"/>
  <c r="AJ9"/>
  <c r="AA6"/>
  <c r="G6" s="1"/>
  <c r="G106" s="1"/>
  <c r="Y19"/>
  <c r="AD21"/>
  <c r="AH10"/>
  <c r="AH6"/>
  <c r="N6" s="1"/>
  <c r="N106" s="1"/>
  <c r="AD6"/>
  <c r="J6" s="1"/>
  <c r="J106" s="1"/>
  <c r="AC17"/>
  <c r="AG13"/>
  <c r="AA8"/>
  <c r="AJ22"/>
  <c r="AJ18"/>
  <c r="AJ14"/>
  <c r="AE9"/>
  <c r="AI23"/>
  <c r="AI19"/>
  <c r="AI15"/>
  <c r="AI10"/>
  <c r="AF13"/>
  <c r="AF9"/>
  <c r="AH23"/>
  <c r="AG17"/>
  <c r="AL20"/>
  <c r="R20" s="1"/>
  <c r="AC9"/>
  <c r="AG24"/>
  <c r="AK24"/>
  <c r="Q24" s="1"/>
  <c r="Q124" s="1"/>
  <c r="AK16"/>
  <c r="AA13"/>
  <c r="AL7"/>
  <c r="R7" s="1"/>
  <c r="R107" s="1"/>
  <c r="AF22"/>
  <c r="AF18"/>
  <c r="AE14"/>
  <c r="Z9"/>
  <c r="AE23"/>
  <c r="AE19"/>
  <c r="AE15"/>
  <c r="AD10"/>
  <c r="AB13"/>
  <c r="AB9"/>
  <c r="Z22"/>
  <c r="AG16"/>
  <c r="AD20"/>
  <c r="W8"/>
  <c r="C8" s="1"/>
  <c r="AG23"/>
  <c r="AC24"/>
  <c r="I24" s="1"/>
  <c r="I124" s="1"/>
  <c r="AC16"/>
  <c r="AL12"/>
  <c r="R12" s="1"/>
  <c r="R112" s="1"/>
  <c r="AG7"/>
  <c r="AB22"/>
  <c r="AB18"/>
  <c r="Z14"/>
  <c r="AK8"/>
  <c r="AA23"/>
  <c r="AA19"/>
  <c r="AA15"/>
  <c r="Y10"/>
  <c r="X13"/>
  <c r="X9"/>
  <c r="K64" i="19"/>
  <c r="E92"/>
  <c r="N71"/>
  <c r="N121" i="22" s="1"/>
  <c r="F93" i="19"/>
  <c r="E82"/>
  <c r="K68"/>
  <c r="K118" i="22" s="1"/>
  <c r="AM13" i="19"/>
  <c r="R63"/>
  <c r="R113" i="22" s="1"/>
  <c r="P83" i="19"/>
  <c r="AM6"/>
  <c r="AM5" s="1"/>
  <c r="AL5"/>
  <c r="R56"/>
  <c r="R106" i="22" s="1"/>
  <c r="F91" i="19"/>
  <c r="G93"/>
  <c r="O83"/>
  <c r="K92"/>
  <c r="D87"/>
  <c r="AM22"/>
  <c r="R72"/>
  <c r="R122" i="22" s="1"/>
  <c r="Q85" i="19"/>
  <c r="F83"/>
  <c r="O84"/>
  <c r="P84"/>
  <c r="N57"/>
  <c r="N107" i="22" s="1"/>
  <c r="AH32"/>
  <c r="T11" i="20"/>
  <c r="W6"/>
  <c r="T18"/>
  <c r="W24"/>
  <c r="AK36" i="22"/>
  <c r="AC42"/>
  <c r="AE47"/>
  <c r="AH35"/>
  <c r="AB37"/>
  <c r="AK31"/>
  <c r="AK30" s="1"/>
  <c r="Z37"/>
  <c r="Z31"/>
  <c r="Z30" s="1"/>
  <c r="AJ45"/>
  <c r="Z42"/>
  <c r="AF38"/>
  <c r="AD38"/>
  <c r="X36"/>
  <c r="AC33"/>
  <c r="AK41"/>
  <c r="AI37"/>
  <c r="Y33"/>
  <c r="X47"/>
  <c r="AD40"/>
  <c r="AH49"/>
  <c r="AH50" s="1"/>
  <c r="Z47"/>
  <c r="AB39"/>
  <c r="AE33"/>
  <c r="AF49"/>
  <c r="AF50" s="1"/>
  <c r="AJ48"/>
  <c r="AE43"/>
  <c r="AD34"/>
  <c r="AA45"/>
  <c r="AG42"/>
  <c r="AE38"/>
  <c r="AI32"/>
  <c r="AE31"/>
  <c r="AE30" s="1"/>
  <c r="AJ33"/>
  <c r="AB42"/>
  <c r="AH38"/>
  <c r="X33"/>
  <c r="W47"/>
  <c r="V47" s="1"/>
  <c r="AB33"/>
  <c r="AJ46"/>
  <c r="AD43"/>
  <c r="AH43"/>
  <c r="AI34"/>
  <c r="AC36"/>
  <c r="Z45"/>
  <c r="X40"/>
  <c r="AJ49"/>
  <c r="AJ50" s="1"/>
  <c r="Z46"/>
  <c r="AF42"/>
  <c r="AL49"/>
  <c r="X46"/>
  <c r="AC37"/>
  <c r="AK45"/>
  <c r="AI41"/>
  <c r="Y37"/>
  <c r="W33"/>
  <c r="V33" s="1"/>
  <c r="AD39"/>
  <c r="AC34"/>
  <c r="AE39"/>
  <c r="AI48"/>
  <c r="AK48"/>
  <c r="AJ42"/>
  <c r="Z33"/>
  <c r="Y46"/>
  <c r="AJ43"/>
  <c r="Z40"/>
  <c r="AF36"/>
  <c r="AF31"/>
  <c r="AF30" s="1"/>
  <c r="X34"/>
  <c r="AB32"/>
  <c r="AK39"/>
  <c r="AI35"/>
  <c r="AI31"/>
  <c r="AI30" s="1"/>
  <c r="X45"/>
  <c r="AL44"/>
  <c r="AM44" s="1"/>
  <c r="AD31"/>
  <c r="AD30" s="1"/>
  <c r="V74" i="19"/>
  <c r="V75" s="1"/>
  <c r="W75"/>
  <c r="D60"/>
  <c r="D110" i="22" s="1"/>
  <c r="E72" i="19"/>
  <c r="E122" i="22" s="1"/>
  <c r="V18" i="19"/>
  <c r="C68"/>
  <c r="C118" i="22" s="1"/>
  <c r="D90" i="19"/>
  <c r="P63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/>
  <c r="I106" i="22" s="1"/>
  <c r="K72" i="19"/>
  <c r="K122" i="22" s="1"/>
  <c r="AM21" i="19"/>
  <c r="R71"/>
  <c r="R121" i="22" s="1"/>
  <c r="H71" i="19"/>
  <c r="H121" i="22" s="1"/>
  <c r="P70" i="19"/>
  <c r="P120" i="22" s="1"/>
  <c r="Z25" i="19"/>
  <c r="F74"/>
  <c r="F124" i="22" s="1"/>
  <c r="G97" i="19"/>
  <c r="O62"/>
  <c r="O112" i="22" s="1"/>
  <c r="AG5" i="19"/>
  <c r="M56"/>
  <c r="M106" i="22" s="1"/>
  <c r="K71" i="19"/>
  <c r="K121" i="22" s="1"/>
  <c r="D61" i="19"/>
  <c r="D111" i="22" s="1"/>
  <c r="AM15" i="19"/>
  <c r="R65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/>
  <c r="C122" i="22" s="1"/>
  <c r="L64" i="19"/>
  <c r="L114" i="22" s="1"/>
  <c r="P71" i="19"/>
  <c r="P121" i="22" s="1"/>
  <c r="AD5" i="19"/>
  <c r="J56"/>
  <c r="J106" i="22" s="1"/>
  <c r="M68" i="19"/>
  <c r="M118" i="22" s="1"/>
  <c r="Z5" i="19"/>
  <c r="F56"/>
  <c r="F106" i="22" s="1"/>
  <c r="M65" i="19"/>
  <c r="M115" i="22" s="1"/>
  <c r="N68" i="19"/>
  <c r="N118" i="22" s="1"/>
  <c r="AF25" i="19"/>
  <c r="L74"/>
  <c r="L124" i="22" s="1"/>
  <c r="T6" i="20"/>
  <c r="W5"/>
  <c r="AF14" i="22"/>
  <c r="L14" s="1"/>
  <c r="Z6"/>
  <c r="F6" s="1"/>
  <c r="AA8"/>
  <c r="G8" s="1"/>
  <c r="AF12"/>
  <c r="L12" s="1"/>
  <c r="Z18"/>
  <c r="F18" s="1"/>
  <c r="AI21"/>
  <c r="O21" s="1"/>
  <c r="AE24"/>
  <c r="K24" s="1"/>
  <c r="AD17"/>
  <c r="J17" s="1"/>
  <c r="AH14"/>
  <c r="N14" s="1"/>
  <c r="X11"/>
  <c r="D11" s="1"/>
  <c r="AF6"/>
  <c r="L6" s="1"/>
  <c r="AK21"/>
  <c r="Q21" s="1"/>
  <c r="W15"/>
  <c r="C15" s="1"/>
  <c r="W7"/>
  <c r="C7" s="1"/>
  <c r="AA21"/>
  <c r="G21" s="1"/>
  <c r="AG18"/>
  <c r="M18" s="1"/>
  <c r="W14"/>
  <c r="C14" s="1"/>
  <c r="AC10"/>
  <c r="I10" s="1"/>
  <c r="AB23"/>
  <c r="H23" s="1"/>
  <c r="AK18"/>
  <c r="Q18" s="1"/>
  <c r="X24"/>
  <c r="D24" s="1"/>
  <c r="Z8"/>
  <c r="F8" s="1"/>
  <c r="AE22"/>
  <c r="K22" s="1"/>
  <c r="AE10"/>
  <c r="K10" s="1"/>
  <c r="AI6"/>
  <c r="O6" s="1"/>
  <c r="AK24"/>
  <c r="Q24" s="1"/>
  <c r="AC17"/>
  <c r="I17" s="1"/>
  <c r="AH24"/>
  <c r="N24" s="1"/>
  <c r="X21"/>
  <c r="D21" s="1"/>
  <c r="AL17"/>
  <c r="R17" s="1"/>
  <c r="AJ12"/>
  <c r="P12" s="1"/>
  <c r="AD19"/>
  <c r="J19" s="1"/>
  <c r="AI16"/>
  <c r="O16" s="1"/>
  <c r="Z15"/>
  <c r="F15" s="1"/>
  <c r="AF11"/>
  <c r="L11" s="1"/>
  <c r="W24"/>
  <c r="C24" s="1"/>
  <c r="AC20"/>
  <c r="I20" s="1"/>
  <c r="AA10"/>
  <c r="G10" s="1"/>
  <c r="AH11"/>
  <c r="N11" s="1"/>
  <c r="AL24"/>
  <c r="R24" s="1"/>
  <c r="AG9"/>
  <c r="M9" s="1"/>
  <c r="AJ11"/>
  <c r="P11" s="1"/>
  <c r="AI19"/>
  <c r="O19" s="1"/>
  <c r="X10"/>
  <c r="D10" s="1"/>
  <c r="W13"/>
  <c r="C13" s="1"/>
  <c r="AB18"/>
  <c r="H18" s="1"/>
  <c r="Y16"/>
  <c r="E16" s="1"/>
  <c r="AE13"/>
  <c r="K13" s="1"/>
  <c r="AK9"/>
  <c r="Q9" s="1"/>
  <c r="AJ22"/>
  <c r="P22" s="1"/>
  <c r="AC23"/>
  <c r="I23" s="1"/>
  <c r="AA9"/>
  <c r="G9" s="1"/>
  <c r="AA6"/>
  <c r="G6" s="1"/>
  <c r="AF21"/>
  <c r="L21" s="1"/>
  <c r="AD16"/>
  <c r="J16" s="1"/>
  <c r="AB11"/>
  <c r="H11" s="1"/>
  <c r="AG19"/>
  <c r="M19" s="1"/>
  <c r="Y21"/>
  <c r="E21" s="1"/>
  <c r="AK6"/>
  <c r="Q6" s="1"/>
  <c r="AF8"/>
  <c r="L8" s="1"/>
  <c r="Z10"/>
  <c r="F10" s="1"/>
  <c r="AI17"/>
  <c r="O17" s="1"/>
  <c r="AE16"/>
  <c r="K16" s="1"/>
  <c r="AD13"/>
  <c r="J13" s="1"/>
  <c r="AH12"/>
  <c r="N12" s="1"/>
  <c r="X9"/>
  <c r="D9" s="1"/>
  <c r="AE23"/>
  <c r="K23" s="1"/>
  <c r="AK19"/>
  <c r="Q19" s="1"/>
  <c r="W9"/>
  <c r="C9" s="1"/>
  <c r="AB24"/>
  <c r="H24" s="1"/>
  <c r="AA19"/>
  <c r="G19" s="1"/>
  <c r="AG16"/>
  <c r="M16" s="1"/>
  <c r="W12"/>
  <c r="C12" s="1"/>
  <c r="AC8"/>
  <c r="I8" s="1"/>
  <c r="AB21"/>
  <c r="H21" s="1"/>
  <c r="T10" i="20"/>
  <c r="W16"/>
  <c r="K24"/>
  <c r="E66" i="19"/>
  <c r="E116" i="22" s="1"/>
  <c r="V12" i="19"/>
  <c r="C62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/>
  <c r="R109" i="22" s="1"/>
  <c r="P72" i="19"/>
  <c r="P122" i="22" s="1"/>
  <c r="Q73" i="19"/>
  <c r="Q123" i="22" s="1"/>
  <c r="F62" i="19"/>
  <c r="F112" i="22" s="1"/>
  <c r="G66" i="19"/>
  <c r="G116" i="22" s="1"/>
  <c r="AB25" i="19"/>
  <c r="H74"/>
  <c r="H124" i="22" s="1"/>
  <c r="K65" i="19"/>
  <c r="K115" i="22" s="1"/>
  <c r="AM49" i="19"/>
  <c r="AM50" s="1"/>
  <c r="AL50"/>
  <c r="X32" i="22"/>
  <c r="AF32"/>
  <c r="T12" i="20"/>
  <c r="P94" i="19"/>
  <c r="M72"/>
  <c r="M122" i="22" s="1"/>
  <c r="V17" i="19"/>
  <c r="C67"/>
  <c r="C117" i="22" s="1"/>
  <c r="M94" i="19"/>
  <c r="E58"/>
  <c r="E108" i="22" s="1"/>
  <c r="AK5" i="19"/>
  <c r="Q56"/>
  <c r="Q106" i="22" s="1"/>
  <c r="J69" i="19"/>
  <c r="J119" i="22" s="1"/>
  <c r="I62" i="19"/>
  <c r="I112" i="22" s="1"/>
  <c r="N86" i="19"/>
  <c r="G90"/>
  <c r="AH25"/>
  <c r="N74"/>
  <c r="N124" i="22" s="1"/>
  <c r="F67" i="19"/>
  <c r="F117" i="22" s="1"/>
  <c r="O70" i="19"/>
  <c r="O120" i="22" s="1"/>
  <c r="J67" i="19"/>
  <c r="J117" i="22" s="1"/>
  <c r="K58" i="19"/>
  <c r="K108" i="22" s="1"/>
  <c r="AM12" i="19"/>
  <c r="R62"/>
  <c r="R112" i="22" s="1"/>
  <c r="Q97" i="19"/>
  <c r="Q90"/>
  <c r="J57"/>
  <c r="J107" i="22" s="1"/>
  <c r="AG7"/>
  <c r="M7" s="1"/>
  <c r="Q82" i="19"/>
  <c r="Y7" i="22"/>
  <c r="E7" s="1"/>
  <c r="W27" i="20"/>
  <c r="W22"/>
  <c r="V49" i="19"/>
  <c r="V50" s="1"/>
  <c r="W50"/>
  <c r="T15" i="20"/>
  <c r="W17"/>
  <c r="AB49" i="22"/>
  <c r="AB50" s="1"/>
  <c r="AA44"/>
  <c r="AK34"/>
  <c r="Y34"/>
  <c r="AJ31"/>
  <c r="AJ30" s="1"/>
  <c r="AC44"/>
  <c r="AG35"/>
  <c r="X48"/>
  <c r="AA35"/>
  <c r="AA31"/>
  <c r="AA30" s="1"/>
  <c r="AF46"/>
  <c r="AL40"/>
  <c r="AM40" s="1"/>
  <c r="W34"/>
  <c r="V34" s="1"/>
  <c r="AC41"/>
  <c r="AK49"/>
  <c r="AK50" s="1"/>
  <c r="AI45"/>
  <c r="Y41"/>
  <c r="W37"/>
  <c r="V37" s="1"/>
  <c r="AA32"/>
  <c r="AD37"/>
  <c r="AF35"/>
  <c r="AI40"/>
  <c r="AL48"/>
  <c r="AM48" s="1"/>
  <c r="AC46"/>
  <c r="AA46"/>
  <c r="Y38"/>
  <c r="AJ39"/>
  <c r="Z36"/>
  <c r="AH31"/>
  <c r="AH30" s="1"/>
  <c r="AE46"/>
  <c r="Y44"/>
  <c r="AD47"/>
  <c r="AK35"/>
  <c r="AC31"/>
  <c r="AC30" s="1"/>
  <c r="AH46"/>
  <c r="X41"/>
  <c r="AD33"/>
  <c r="AI46"/>
  <c r="Z35"/>
  <c r="AK42"/>
  <c r="AG49"/>
  <c r="AG50" s="1"/>
  <c r="AH45"/>
  <c r="AJ36"/>
  <c r="AF39"/>
  <c r="W40"/>
  <c r="V40" s="1"/>
  <c r="AA39"/>
  <c r="AG36"/>
  <c r="AG31"/>
  <c r="AG30" s="1"/>
  <c r="AL35"/>
  <c r="AM35" s="1"/>
  <c r="W42"/>
  <c r="V42" s="1"/>
  <c r="AC45"/>
  <c r="AB36"/>
  <c r="AI49"/>
  <c r="AI50" s="1"/>
  <c r="Y45"/>
  <c r="W41"/>
  <c r="V41" s="1"/>
  <c r="AB41"/>
  <c r="AA36"/>
  <c r="W31"/>
  <c r="AH47"/>
  <c r="AI42"/>
  <c r="AC40"/>
  <c r="Z49"/>
  <c r="Z50" s="1"/>
  <c r="X44"/>
  <c r="AA33"/>
  <c r="Z48"/>
  <c r="AF44"/>
  <c r="AD45"/>
  <c r="Y31"/>
  <c r="Y30" s="1"/>
  <c r="AC39"/>
  <c r="AK47"/>
  <c r="AI43"/>
  <c r="Y39"/>
  <c r="W35"/>
  <c r="V35" s="1"/>
  <c r="AL46"/>
  <c r="AM46" s="1"/>
  <c r="K22" i="20"/>
  <c r="AL75" i="19"/>
  <c r="AM74"/>
  <c r="AM75" s="1"/>
  <c r="O71"/>
  <c r="O121" i="22" s="1"/>
  <c r="G83" i="19"/>
  <c r="H60"/>
  <c r="H110" i="22" s="1"/>
  <c r="D71" i="19"/>
  <c r="D121" i="22" s="1"/>
  <c r="J68" i="19"/>
  <c r="J118" i="22" s="1"/>
  <c r="AI5" i="19"/>
  <c r="O56"/>
  <c r="O106" i="22" s="1"/>
  <c r="G67" i="19"/>
  <c r="G117" i="22" s="1"/>
  <c r="H59" i="19"/>
  <c r="H109" i="22" s="1"/>
  <c r="V15" i="19"/>
  <c r="C65"/>
  <c r="C115" i="22" s="1"/>
  <c r="AD25" i="19"/>
  <c r="J74"/>
  <c r="J124" i="22" s="1"/>
  <c r="M73" i="19"/>
  <c r="M123" i="22" s="1"/>
  <c r="E62" i="19"/>
  <c r="E112" i="22" s="1"/>
  <c r="V8" i="19"/>
  <c r="C58"/>
  <c r="C108" i="22" s="1"/>
  <c r="X25" i="19"/>
  <c r="D74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/>
  <c r="O124" i="22" s="1"/>
  <c r="D64" i="19"/>
  <c r="D114" i="22" s="1"/>
  <c r="K62" i="19"/>
  <c r="K112" i="22" s="1"/>
  <c r="AM20" i="19"/>
  <c r="R70"/>
  <c r="R120" i="22" s="1"/>
  <c r="P89" i="19"/>
  <c r="Q69"/>
  <c r="Q119" i="22" s="1"/>
  <c r="AJ5" i="19"/>
  <c r="P56"/>
  <c r="P106" i="22" s="1"/>
  <c r="G62" i="19"/>
  <c r="G112" i="22" s="1"/>
  <c r="H66" i="19"/>
  <c r="H116" i="22" s="1"/>
  <c r="K61" i="19"/>
  <c r="K111" i="22" s="1"/>
  <c r="D69" i="19"/>
  <c r="D119" i="22" s="1"/>
  <c r="AM10" i="19"/>
  <c r="R60"/>
  <c r="R110" i="22" s="1"/>
  <c r="F65" i="19"/>
  <c r="F115" i="22" s="1"/>
  <c r="H72" i="19"/>
  <c r="H122" i="22" s="1"/>
  <c r="J70" i="19"/>
  <c r="J120" i="22" s="1"/>
  <c r="D70" i="19"/>
  <c r="D120" i="22" s="1"/>
  <c r="V11" i="19"/>
  <c r="C61"/>
  <c r="C111" i="22" s="1"/>
  <c r="AM31" i="19"/>
  <c r="AM30" s="1"/>
  <c r="AL30"/>
  <c r="T19" i="20"/>
  <c r="W21"/>
  <c r="AK10" i="22"/>
  <c r="Q10" s="1"/>
  <c r="X20"/>
  <c r="D20" s="1"/>
  <c r="AA24"/>
  <c r="G24" s="1"/>
  <c r="AE14"/>
  <c r="K14" s="1"/>
  <c r="AF18"/>
  <c r="L18" s="1"/>
  <c r="AH21"/>
  <c r="N21" s="1"/>
  <c r="AK16"/>
  <c r="Q16" s="1"/>
  <c r="AC13"/>
  <c r="I13" s="1"/>
  <c r="AH22"/>
  <c r="N22" s="1"/>
  <c r="X19"/>
  <c r="D19" s="1"/>
  <c r="AL15"/>
  <c r="R15" s="1"/>
  <c r="AJ10"/>
  <c r="P10" s="1"/>
  <c r="AD15"/>
  <c r="J15" s="1"/>
  <c r="AI14"/>
  <c r="O14" s="1"/>
  <c r="Z13"/>
  <c r="F13" s="1"/>
  <c r="AF9"/>
  <c r="L9" s="1"/>
  <c r="W22"/>
  <c r="C22" s="1"/>
  <c r="AC18"/>
  <c r="I18" s="1"/>
  <c r="X7"/>
  <c r="D7" s="1"/>
  <c r="AI23"/>
  <c r="O23" s="1"/>
  <c r="AL16"/>
  <c r="R16" s="1"/>
  <c r="Z24"/>
  <c r="F24" s="1"/>
  <c r="AK22"/>
  <c r="Q22" s="1"/>
  <c r="AI11"/>
  <c r="O11" s="1"/>
  <c r="Y23"/>
  <c r="E23" s="1"/>
  <c r="W11"/>
  <c r="C11" s="1"/>
  <c r="AB14"/>
  <c r="H14" s="1"/>
  <c r="Y14"/>
  <c r="E14" s="1"/>
  <c r="AE11"/>
  <c r="K11" s="1"/>
  <c r="W6"/>
  <c r="C6" s="1"/>
  <c r="AJ20"/>
  <c r="P20" s="1"/>
  <c r="AC19"/>
  <c r="I19" s="1"/>
  <c r="AI24"/>
  <c r="O24" s="1"/>
  <c r="Z23"/>
  <c r="F23" s="1"/>
  <c r="AF19"/>
  <c r="L19" s="1"/>
  <c r="AD14"/>
  <c r="J14" s="1"/>
  <c r="AB9"/>
  <c r="H9" s="1"/>
  <c r="AG11"/>
  <c r="M11" s="1"/>
  <c r="Y17"/>
  <c r="E17" s="1"/>
  <c r="AJ17"/>
  <c r="P17" s="1"/>
  <c r="AH6"/>
  <c r="N6" s="1"/>
  <c r="AA22"/>
  <c r="G22" s="1"/>
  <c r="AI13"/>
  <c r="O13" s="1"/>
  <c r="AE8"/>
  <c r="K8" s="1"/>
  <c r="AD9"/>
  <c r="J9" s="1"/>
  <c r="AH10"/>
  <c r="N10" s="1"/>
  <c r="Y24"/>
  <c r="E24" s="1"/>
  <c r="AE21"/>
  <c r="K21" s="1"/>
  <c r="AK17"/>
  <c r="Q17" s="1"/>
  <c r="AF7"/>
  <c r="L7" s="1"/>
  <c r="AB20"/>
  <c r="H20" s="1"/>
  <c r="AA17"/>
  <c r="G17" s="1"/>
  <c r="AG14"/>
  <c r="M14" s="1"/>
  <c r="W10"/>
  <c r="C10" s="1"/>
  <c r="AD24"/>
  <c r="J24" s="1"/>
  <c r="AB19"/>
  <c r="H19" s="1"/>
  <c r="AL14"/>
  <c r="R14" s="1"/>
  <c r="X16"/>
  <c r="D16" s="1"/>
  <c r="AA20"/>
  <c r="G20" s="1"/>
  <c r="AF24"/>
  <c r="L24" s="1"/>
  <c r="AF10"/>
  <c r="L10" s="1"/>
  <c r="AH17"/>
  <c r="N17" s="1"/>
  <c r="AK8"/>
  <c r="Q8" s="1"/>
  <c r="AC9"/>
  <c r="I9" s="1"/>
  <c r="AH20"/>
  <c r="N20" s="1"/>
  <c r="X17"/>
  <c r="D17" s="1"/>
  <c r="AL13"/>
  <c r="R13" s="1"/>
  <c r="AJ8"/>
  <c r="P8" s="1"/>
  <c r="AD11"/>
  <c r="J11" s="1"/>
  <c r="AI12"/>
  <c r="O12" s="1"/>
  <c r="Z11"/>
  <c r="F11" s="1"/>
  <c r="AG24"/>
  <c r="M24" s="1"/>
  <c r="W20"/>
  <c r="C20" s="1"/>
  <c r="AC16"/>
  <c r="I16" s="1"/>
  <c r="AD7"/>
  <c r="J7" s="1"/>
  <c r="T7" i="20"/>
  <c r="W9"/>
  <c r="H69" i="19"/>
  <c r="H119" i="22" s="1"/>
  <c r="L61" i="19"/>
  <c r="L111" i="22" s="1"/>
  <c r="V13" i="19"/>
  <c r="C63"/>
  <c r="C113" i="22" s="1"/>
  <c r="V24" i="19"/>
  <c r="V25" s="1"/>
  <c r="W25"/>
  <c r="C74"/>
  <c r="C124" i="22" s="1"/>
  <c r="AA5" i="19"/>
  <c r="G56"/>
  <c r="G106" i="22" s="1"/>
  <c r="H61" i="19"/>
  <c r="H111" i="22" s="1"/>
  <c r="P65" i="19"/>
  <c r="P115" i="22" s="1"/>
  <c r="M70" i="19"/>
  <c r="M120" i="22" s="1"/>
  <c r="V9" i="19"/>
  <c r="C5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/>
  <c r="T20" i="20"/>
  <c r="W11"/>
  <c r="L71" i="19"/>
  <c r="L121" i="22" s="1"/>
  <c r="AM18" i="19"/>
  <c r="R68"/>
  <c r="R118" i="22" s="1"/>
  <c r="Q58" i="19"/>
  <c r="Q108" i="22" s="1"/>
  <c r="G96" i="19"/>
  <c r="D82"/>
  <c r="P82"/>
  <c r="J62"/>
  <c r="J112" i="22" s="1"/>
  <c r="E95" i="19"/>
  <c r="V16"/>
  <c r="C66"/>
  <c r="C116" i="22" s="1"/>
  <c r="D67" i="19"/>
  <c r="D117" i="22" s="1"/>
  <c r="AC25" i="19"/>
  <c r="I74"/>
  <c r="I124" i="22" s="1"/>
  <c r="I69" i="19"/>
  <c r="I119" i="22" s="1"/>
  <c r="E69" i="19"/>
  <c r="E119" i="22" s="1"/>
  <c r="M84" i="19"/>
  <c r="F97"/>
  <c r="D58"/>
  <c r="D108" i="22" s="1"/>
  <c r="K95" i="19"/>
  <c r="AM17"/>
  <c r="R67"/>
  <c r="R117" i="22" s="1"/>
  <c r="AA7"/>
  <c r="G7" s="1"/>
  <c r="H82" i="19"/>
  <c r="T13" i="20"/>
  <c r="W20"/>
  <c r="W15"/>
  <c r="W10"/>
  <c r="AH41" i="22"/>
  <c r="Z43"/>
  <c r="AB35"/>
  <c r="AF45"/>
  <c r="AF33"/>
  <c r="AJ44"/>
  <c r="AE35"/>
  <c r="W48"/>
  <c r="V48" s="1"/>
  <c r="AA43"/>
  <c r="AG40"/>
  <c r="AE36"/>
  <c r="AL42"/>
  <c r="AM42" s="1"/>
  <c r="X31"/>
  <c r="X30" s="1"/>
  <c r="AC49"/>
  <c r="AC50" s="1"/>
  <c r="AB40"/>
  <c r="AH36"/>
  <c r="Y49"/>
  <c r="Y50" s="1"/>
  <c r="W45"/>
  <c r="V45" s="1"/>
  <c r="AK44"/>
  <c r="AJ38"/>
  <c r="AL32"/>
  <c r="AM32" s="1"/>
  <c r="AH39"/>
  <c r="AB45"/>
  <c r="AA40"/>
  <c r="Z41"/>
  <c r="X38"/>
  <c r="AJ47"/>
  <c r="Z44"/>
  <c r="AF40"/>
  <c r="AL33"/>
  <c r="AM33" s="1"/>
  <c r="X42"/>
  <c r="AC35"/>
  <c r="AK43"/>
  <c r="AI39"/>
  <c r="Y35"/>
  <c r="X49"/>
  <c r="X50" s="1"/>
  <c r="AL39"/>
  <c r="AM39" s="1"/>
  <c r="AG45"/>
  <c r="AG33"/>
  <c r="AB43"/>
  <c r="AE41"/>
  <c r="AE45"/>
  <c r="AA34"/>
  <c r="AL41"/>
  <c r="AM41" s="1"/>
  <c r="AL45"/>
  <c r="AM45" s="1"/>
  <c r="AA47"/>
  <c r="AG44"/>
  <c r="AE40"/>
  <c r="AE32"/>
  <c r="AD41"/>
  <c r="AJ35"/>
  <c r="AB44"/>
  <c r="AH40"/>
  <c r="X35"/>
  <c r="W49"/>
  <c r="AH33"/>
  <c r="Z39"/>
  <c r="AK46"/>
  <c r="AF37"/>
  <c r="AG37"/>
  <c r="AJ40"/>
  <c r="AF47"/>
  <c r="W44"/>
  <c r="V44" s="1"/>
  <c r="AA41"/>
  <c r="AG38"/>
  <c r="AE34"/>
  <c r="AD35"/>
  <c r="W46"/>
  <c r="V46" s="1"/>
  <c r="AC47"/>
  <c r="AB38"/>
  <c r="AH34"/>
  <c r="Y47"/>
  <c r="W43"/>
  <c r="V43" s="1"/>
  <c r="Z7"/>
  <c r="F7" s="1"/>
  <c r="AL130" i="19"/>
  <c r="AM131"/>
  <c r="AM130" s="1"/>
  <c r="I57"/>
  <c r="I107" i="22" s="1"/>
  <c r="H63" i="19"/>
  <c r="H113" i="22" s="1"/>
  <c r="P91" i="19"/>
  <c r="F70"/>
  <c r="F120" i="22" s="1"/>
  <c r="G70" i="19"/>
  <c r="G120" i="22" s="1"/>
  <c r="O60" i="19"/>
  <c r="O110" i="22" s="1"/>
  <c r="K69" i="19"/>
  <c r="K119" i="22" s="1"/>
  <c r="D73" i="19"/>
  <c r="D123" i="22" s="1"/>
  <c r="AM11" i="19"/>
  <c r="R61"/>
  <c r="R111" i="22" s="1"/>
  <c r="Q62" i="19"/>
  <c r="Q112" i="22" s="1"/>
  <c r="F73" i="19"/>
  <c r="F123" i="22" s="1"/>
  <c r="O61" i="19"/>
  <c r="O111" i="22" s="1"/>
  <c r="P86" i="19"/>
  <c r="M57"/>
  <c r="M107" i="22" s="1"/>
  <c r="Y25" i="19"/>
  <c r="E74"/>
  <c r="E124" i="22" s="1"/>
  <c r="V20" i="19"/>
  <c r="C70"/>
  <c r="C120" i="22" s="1"/>
  <c r="D91" i="19"/>
  <c r="P67"/>
  <c r="P117" i="22" s="1"/>
  <c r="I73" i="19"/>
  <c r="I123" i="22" s="1"/>
  <c r="AH7"/>
  <c r="N7" s="1"/>
  <c r="AL31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/>
  <c r="K124" i="22" s="1"/>
  <c r="L82" i="19"/>
  <c r="G61"/>
  <c r="G111" i="22" s="1"/>
  <c r="AJ25" i="19"/>
  <c r="P74"/>
  <c r="P124" i="22" s="1"/>
  <c r="N62" i="19"/>
  <c r="N112" i="22" s="1"/>
  <c r="AA25" i="19"/>
  <c r="G74"/>
  <c r="G124" i="22" s="1"/>
  <c r="O64" i="19"/>
  <c r="O114" i="22" s="1"/>
  <c r="K73" i="19"/>
  <c r="K123" i="22" s="1"/>
  <c r="L60" i="19"/>
  <c r="L110" i="22" s="1"/>
  <c r="AM19" i="19"/>
  <c r="R69"/>
  <c r="R119" i="22" s="1"/>
  <c r="Q66" i="19"/>
  <c r="Q116" i="22" s="1"/>
  <c r="Q59" i="19"/>
  <c r="Q109" i="22" s="1"/>
  <c r="O65" i="19"/>
  <c r="O115" i="22" s="1"/>
  <c r="V31" i="19"/>
  <c r="V30" s="1"/>
  <c r="W30"/>
  <c r="G57"/>
  <c r="G107" i="22" s="1"/>
  <c r="W19" i="20"/>
  <c r="W14"/>
  <c r="AI15" i="22"/>
  <c r="O15" s="1"/>
  <c r="AL8"/>
  <c r="R8" s="1"/>
  <c r="Z20"/>
  <c r="F20" s="1"/>
  <c r="AK14"/>
  <c r="Q14" s="1"/>
  <c r="AJ23"/>
  <c r="P23" s="1"/>
  <c r="Y19"/>
  <c r="E19" s="1"/>
  <c r="AE7"/>
  <c r="K7" s="1"/>
  <c r="AB10"/>
  <c r="H10" s="1"/>
  <c r="Y12"/>
  <c r="E12" s="1"/>
  <c r="AE9"/>
  <c r="K9" s="1"/>
  <c r="AL23"/>
  <c r="R23" s="1"/>
  <c r="AJ18"/>
  <c r="P18" s="1"/>
  <c r="AC15"/>
  <c r="I15" s="1"/>
  <c r="AI22"/>
  <c r="O22" s="1"/>
  <c r="Z21"/>
  <c r="F21" s="1"/>
  <c r="AF17"/>
  <c r="L17" s="1"/>
  <c r="AD12"/>
  <c r="J12" s="1"/>
  <c r="AB7"/>
  <c r="H7" s="1"/>
  <c r="Z22"/>
  <c r="F22" s="1"/>
  <c r="Y13"/>
  <c r="E13" s="1"/>
  <c r="AJ9"/>
  <c r="P9" s="1"/>
  <c r="AG21"/>
  <c r="M21" s="1"/>
  <c r="AA14"/>
  <c r="G14" s="1"/>
  <c r="AI9"/>
  <c r="O9" s="1"/>
  <c r="X22"/>
  <c r="D22" s="1"/>
  <c r="X6"/>
  <c r="D6" s="1"/>
  <c r="AH8"/>
  <c r="N8" s="1"/>
  <c r="Y22"/>
  <c r="E22" s="1"/>
  <c r="AE19"/>
  <c r="K19" s="1"/>
  <c r="AK15"/>
  <c r="Q15" s="1"/>
  <c r="AL7"/>
  <c r="R7" s="1"/>
  <c r="AB16"/>
  <c r="H16" s="1"/>
  <c r="AA15"/>
  <c r="G15" s="1"/>
  <c r="AG12"/>
  <c r="M12" s="1"/>
  <c r="W8"/>
  <c r="C8" s="1"/>
  <c r="AD22"/>
  <c r="J22" s="1"/>
  <c r="AB17"/>
  <c r="H17" s="1"/>
  <c r="AE18"/>
  <c r="K18" s="1"/>
  <c r="X12"/>
  <c r="D12" s="1"/>
  <c r="AA16"/>
  <c r="G16" s="1"/>
  <c r="AF20"/>
  <c r="L20" s="1"/>
  <c r="AG23"/>
  <c r="M23" s="1"/>
  <c r="AH13"/>
  <c r="N13" s="1"/>
  <c r="AL20"/>
  <c r="R20" s="1"/>
  <c r="AE6"/>
  <c r="K6" s="1"/>
  <c r="AH18"/>
  <c r="N18" s="1"/>
  <c r="X15"/>
  <c r="D15" s="1"/>
  <c r="AL11"/>
  <c r="R11" s="1"/>
  <c r="AL6"/>
  <c r="R6" s="1"/>
  <c r="W23"/>
  <c r="C23" s="1"/>
  <c r="AI10"/>
  <c r="O10" s="1"/>
  <c r="Z9"/>
  <c r="F9" s="1"/>
  <c r="AG22"/>
  <c r="M22" s="1"/>
  <c r="W18"/>
  <c r="C18" s="1"/>
  <c r="AC14"/>
  <c r="I14" s="1"/>
  <c r="AB6"/>
  <c r="H6" s="1"/>
  <c r="AI7"/>
  <c r="O7" s="1"/>
  <c r="AE20"/>
  <c r="K20" s="1"/>
  <c r="Z16"/>
  <c r="F16" s="1"/>
  <c r="AL18"/>
  <c r="R18" s="1"/>
  <c r="AJ7"/>
  <c r="P7" s="1"/>
  <c r="Y15"/>
  <c r="E15" s="1"/>
  <c r="AJ21"/>
  <c r="P21" s="1"/>
  <c r="AD6"/>
  <c r="J6" s="1"/>
  <c r="Y10"/>
  <c r="E10" s="1"/>
  <c r="Y6"/>
  <c r="E6" s="1"/>
  <c r="AL21"/>
  <c r="R21" s="1"/>
  <c r="AJ16"/>
  <c r="P16" s="1"/>
  <c r="AC11"/>
  <c r="I11" s="1"/>
  <c r="AI20"/>
  <c r="O20" s="1"/>
  <c r="Z19"/>
  <c r="F19" s="1"/>
  <c r="AF15"/>
  <c r="L15" s="1"/>
  <c r="AD10"/>
  <c r="J10" s="1"/>
  <c r="AC24"/>
  <c r="I24" s="1"/>
  <c r="Y5" i="19"/>
  <c r="E56"/>
  <c r="E106" i="22" s="1"/>
  <c r="W7" i="20"/>
  <c r="W25"/>
  <c r="V56" i="19"/>
  <c r="V55" s="1"/>
  <c r="W55"/>
  <c r="Q71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/>
  <c r="R114" i="22" s="1"/>
  <c r="N73" i="19"/>
  <c r="N123" i="22" s="1"/>
  <c r="G63" i="19"/>
  <c r="G113" i="22" s="1"/>
  <c r="D68" i="19"/>
  <c r="D118" i="22" s="1"/>
  <c r="X5" i="19"/>
  <c r="D56"/>
  <c r="D106" i="22" s="1"/>
  <c r="V19" i="19"/>
  <c r="C69"/>
  <c r="C119" i="22" s="1"/>
  <c r="E68" i="19"/>
  <c r="E118" i="22" s="1"/>
  <c r="V14" i="19"/>
  <c r="C64"/>
  <c r="C114" i="22" s="1"/>
  <c r="AE5" i="19"/>
  <c r="K56"/>
  <c r="K106" i="22" s="1"/>
  <c r="I72" i="19"/>
  <c r="I122" i="22" s="1"/>
  <c r="I67" i="19"/>
  <c r="I117" i="22" s="1"/>
  <c r="M60" i="19"/>
  <c r="M110" i="22" s="1"/>
  <c r="L72" i="19"/>
  <c r="L122" i="22" s="1"/>
  <c r="AK32"/>
  <c r="T8" i="20"/>
  <c r="P25"/>
  <c r="Q25" s="1"/>
  <c r="Q12"/>
  <c r="Q9"/>
  <c r="Q22"/>
  <c r="Q15"/>
  <c r="Q16"/>
  <c r="Q13"/>
  <c r="Q10"/>
  <c r="Q5"/>
  <c r="Q19"/>
  <c r="Q20"/>
  <c r="Q17"/>
  <c r="Q14"/>
  <c r="Q7"/>
  <c r="Q23"/>
  <c r="Q8"/>
  <c r="Q24"/>
  <c r="Q21"/>
  <c r="Q18"/>
  <c r="Q11"/>
  <c r="Q6"/>
  <c r="K6"/>
  <c r="K14"/>
  <c r="K19"/>
  <c r="K27"/>
  <c r="K13"/>
  <c r="K8"/>
  <c r="K16"/>
  <c r="K23"/>
  <c r="K5"/>
  <c r="O68" i="19"/>
  <c r="O118" i="22" s="1"/>
  <c r="J63" i="19"/>
  <c r="J113" i="22" s="1"/>
  <c r="L95" i="19"/>
  <c r="AM8"/>
  <c r="R58"/>
  <c r="R108" i="22" s="1"/>
  <c r="Q95" i="19"/>
  <c r="Q88"/>
  <c r="O69"/>
  <c r="O119" i="22" s="1"/>
  <c r="L90" i="19"/>
  <c r="H58"/>
  <c r="H108" i="22" s="1"/>
  <c r="J91" i="19"/>
  <c r="J64"/>
  <c r="J114" i="22" s="1"/>
  <c r="AF5" i="19"/>
  <c r="L56"/>
  <c r="L106" i="22" s="1"/>
  <c r="G59" i="19"/>
  <c r="G109" i="22" s="1"/>
  <c r="P98" i="19"/>
  <c r="AG25"/>
  <c r="M74"/>
  <c r="M124" i="22" s="1"/>
  <c r="J58" i="19"/>
  <c r="J108" i="22" s="1"/>
  <c r="M71" i="19"/>
  <c r="M121" i="22" s="1"/>
  <c r="E85" i="19"/>
  <c r="Y32" i="22"/>
  <c r="T14" i="20"/>
  <c r="W13"/>
  <c r="T17"/>
  <c r="W8"/>
  <c r="W26"/>
  <c r="AE37" i="22"/>
  <c r="AG47"/>
  <c r="AI36"/>
  <c r="AD46"/>
  <c r="AC38"/>
  <c r="AA42"/>
  <c r="AJ32"/>
  <c r="AD48"/>
  <c r="Z34"/>
  <c r="AG48"/>
  <c r="AE44"/>
  <c r="Y40"/>
  <c r="AL47"/>
  <c r="AM47" s="1"/>
  <c r="AK33"/>
  <c r="AB48"/>
  <c r="AH44"/>
  <c r="X39"/>
  <c r="AL37"/>
  <c r="AM37" s="1"/>
  <c r="AI38"/>
  <c r="AA48"/>
  <c r="AK38"/>
  <c r="AG41"/>
  <c r="AH37"/>
  <c r="AC48"/>
  <c r="AG43"/>
  <c r="W36"/>
  <c r="V36" s="1"/>
  <c r="AA37"/>
  <c r="AG34"/>
  <c r="AF48"/>
  <c r="AD36"/>
  <c r="W38"/>
  <c r="V38" s="1"/>
  <c r="AC43"/>
  <c r="AB34"/>
  <c r="AI47"/>
  <c r="Y43"/>
  <c r="W39"/>
  <c r="V39" s="1"/>
  <c r="W32"/>
  <c r="V32" s="1"/>
  <c r="AL43"/>
  <c r="AM43" s="1"/>
  <c r="AF43"/>
  <c r="AI44"/>
  <c r="AK40"/>
  <c r="AJ34"/>
  <c r="AB31"/>
  <c r="AB30" s="1"/>
  <c r="Y42"/>
  <c r="AJ41"/>
  <c r="Z38"/>
  <c r="AF34"/>
  <c r="AE48"/>
  <c r="Y48"/>
  <c r="AL38"/>
  <c r="AM38" s="1"/>
  <c r="AK37"/>
  <c r="AI33"/>
  <c r="AH48"/>
  <c r="X43"/>
  <c r="AD49"/>
  <c r="AD50" s="1"/>
  <c r="AF41"/>
  <c r="AG39"/>
  <c r="AB47"/>
  <c r="AE49"/>
  <c r="AE50" s="1"/>
  <c r="AL34"/>
  <c r="AM34" s="1"/>
  <c r="AA38"/>
  <c r="AD44"/>
  <c r="AL36"/>
  <c r="AM36" s="1"/>
  <c r="AA49"/>
  <c r="AA50" s="1"/>
  <c r="AG46"/>
  <c r="AE42"/>
  <c r="Y36"/>
  <c r="AD32"/>
  <c r="AJ37"/>
  <c r="AB46"/>
  <c r="AH42"/>
  <c r="X37"/>
  <c r="AD42"/>
  <c r="V131" i="19"/>
  <c r="V130" s="1"/>
  <c r="W130"/>
  <c r="V7"/>
  <c r="C57"/>
  <c r="C107" i="22" s="1"/>
  <c r="J73" i="19"/>
  <c r="J123" i="22" s="1"/>
  <c r="I89" i="19"/>
  <c r="I59"/>
  <c r="I109" i="22" s="1"/>
  <c r="G73" i="19"/>
  <c r="G123" i="22" s="1"/>
  <c r="E59" i="19"/>
  <c r="E109" i="22" s="1"/>
  <c r="F96" i="19"/>
  <c r="O72"/>
  <c r="O122" i="22" s="1"/>
  <c r="J71" i="19"/>
  <c r="J121" i="22" s="1"/>
  <c r="K60" i="19"/>
  <c r="K110" i="22" s="1"/>
  <c r="AM16" i="19"/>
  <c r="R66"/>
  <c r="R116" i="22" s="1"/>
  <c r="AK25" i="19"/>
  <c r="Q74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/>
  <c r="R107" i="22" s="1"/>
  <c r="L59" i="19"/>
  <c r="L109" i="22" s="1"/>
  <c r="AC32"/>
  <c r="AB5" i="19"/>
  <c r="H56"/>
  <c r="H106" i="22" s="1"/>
  <c r="H64" i="19"/>
  <c r="H114" i="22" s="1"/>
  <c r="V23" i="19"/>
  <c r="C73"/>
  <c r="C123" i="22" s="1"/>
  <c r="L62" i="19"/>
  <c r="L112" i="22" s="1"/>
  <c r="AH5" i="19"/>
  <c r="N56"/>
  <c r="N106" i="22" s="1"/>
  <c r="E64" i="19"/>
  <c r="E114" i="22" s="1"/>
  <c r="V10" i="19"/>
  <c r="C60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/>
  <c r="AM25" s="1"/>
  <c r="R74"/>
  <c r="R124" i="22" s="1"/>
  <c r="P68" i="19"/>
  <c r="P118" i="22" s="1"/>
  <c r="T5" i="20"/>
  <c r="W12"/>
  <c r="Z14" i="22"/>
  <c r="F14" s="1"/>
  <c r="Y9"/>
  <c r="E9" s="1"/>
  <c r="AK20"/>
  <c r="Q20" s="1"/>
  <c r="AG17"/>
  <c r="M17" s="1"/>
  <c r="AK7"/>
  <c r="Q7" s="1"/>
  <c r="AH23"/>
  <c r="N23" s="1"/>
  <c r="X18"/>
  <c r="D18" s="1"/>
  <c r="W21"/>
  <c r="C21" s="1"/>
  <c r="AC7"/>
  <c r="I7" s="1"/>
  <c r="Y20"/>
  <c r="E20" s="1"/>
  <c r="AE17"/>
  <c r="K17" s="1"/>
  <c r="AK13"/>
  <c r="Q13" s="1"/>
  <c r="AJ6"/>
  <c r="P6" s="1"/>
  <c r="AB12"/>
  <c r="H12" s="1"/>
  <c r="AA13"/>
  <c r="G13" s="1"/>
  <c r="AG10"/>
  <c r="M10" s="1"/>
  <c r="AG6"/>
  <c r="M6" s="1"/>
  <c r="AD20"/>
  <c r="J20" s="1"/>
  <c r="AB15"/>
  <c r="H15" s="1"/>
  <c r="AF22"/>
  <c r="L22" s="1"/>
  <c r="X8"/>
  <c r="D8" s="1"/>
  <c r="AA12"/>
  <c r="G12" s="1"/>
  <c r="AF16"/>
  <c r="L16" s="1"/>
  <c r="AG15"/>
  <c r="M15" s="1"/>
  <c r="AH9"/>
  <c r="N9" s="1"/>
  <c r="AL12"/>
  <c r="R12" s="1"/>
  <c r="AD21"/>
  <c r="J21" s="1"/>
  <c r="AH16"/>
  <c r="N16" s="1"/>
  <c r="X13"/>
  <c r="D13" s="1"/>
  <c r="AL9"/>
  <c r="R9" s="1"/>
  <c r="AK23"/>
  <c r="Q23" s="1"/>
  <c r="W19"/>
  <c r="C19" s="1"/>
  <c r="AI8"/>
  <c r="O8" s="1"/>
  <c r="AA23"/>
  <c r="G23" s="1"/>
  <c r="AG20"/>
  <c r="M20" s="1"/>
  <c r="W16"/>
  <c r="C16" s="1"/>
  <c r="AC12"/>
  <c r="I12" s="1"/>
  <c r="AC6"/>
  <c r="I6" s="1"/>
  <c r="AJ15"/>
  <c r="P15" s="1"/>
  <c r="AE12"/>
  <c r="K12" s="1"/>
  <c r="Z12"/>
  <c r="F12" s="1"/>
  <c r="AL10"/>
  <c r="R10" s="1"/>
  <c r="AL22"/>
  <c r="R22" s="1"/>
  <c r="Y11"/>
  <c r="E11" s="1"/>
  <c r="AJ13"/>
  <c r="P13" s="1"/>
  <c r="AC21"/>
  <c r="I21" s="1"/>
  <c r="Y8"/>
  <c r="E8" s="1"/>
  <c r="X23"/>
  <c r="D23" s="1"/>
  <c r="AL19"/>
  <c r="R19" s="1"/>
  <c r="AJ14"/>
  <c r="P14" s="1"/>
  <c r="AD23"/>
  <c r="J23" s="1"/>
  <c r="AI18"/>
  <c r="O18" s="1"/>
  <c r="Z17"/>
  <c r="F17" s="1"/>
  <c r="AF13"/>
  <c r="L13" s="1"/>
  <c r="AD8"/>
  <c r="J8" s="1"/>
  <c r="AC22"/>
  <c r="I22" s="1"/>
  <c r="AA18"/>
  <c r="G18" s="1"/>
  <c r="AH19"/>
  <c r="N19" s="1"/>
  <c r="AK12"/>
  <c r="Q12" s="1"/>
  <c r="AG13"/>
  <c r="M13" s="1"/>
  <c r="AJ19"/>
  <c r="P19" s="1"/>
  <c r="AH15"/>
  <c r="N15" s="1"/>
  <c r="X14"/>
  <c r="D14" s="1"/>
  <c r="W17"/>
  <c r="C17" s="1"/>
  <c r="AB22"/>
  <c r="H22" s="1"/>
  <c r="Y18"/>
  <c r="E18" s="1"/>
  <c r="AE15"/>
  <c r="K15" s="1"/>
  <c r="AK11"/>
  <c r="Q11" s="1"/>
  <c r="AJ24"/>
  <c r="P24" s="1"/>
  <c r="AB8"/>
  <c r="H8" s="1"/>
  <c r="AA11"/>
  <c r="G11" s="1"/>
  <c r="AG8"/>
  <c r="M8" s="1"/>
  <c r="AF23"/>
  <c r="L23" s="1"/>
  <c r="AD18"/>
  <c r="J18" s="1"/>
  <c r="AB13"/>
  <c r="H13" s="1"/>
  <c r="T9" i="20"/>
  <c r="W23"/>
  <c r="W18"/>
  <c r="AL55" i="19"/>
  <c r="AM56"/>
  <c r="AM55" s="1"/>
  <c r="J61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s="1"/>
  <c r="W5"/>
  <c r="C56"/>
  <c r="C106" i="22" s="1"/>
  <c r="AM23" i="19"/>
  <c r="R73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/>
  <c r="C121" i="22" s="1"/>
  <c r="J60" i="19"/>
  <c r="J110" i="22" s="1"/>
  <c r="L63" i="19"/>
  <c r="L113" i="22" s="1"/>
  <c r="H68" i="19"/>
  <c r="H118" i="22" s="1"/>
  <c r="T16" i="20"/>
  <c r="AG32" i="22"/>
  <c r="A64" i="1"/>
  <c r="R18" i="24" l="1"/>
  <c r="R118" s="1"/>
  <c r="R6"/>
  <c r="R106" s="1"/>
  <c r="R8"/>
  <c r="R108" s="1"/>
  <c r="Q39" i="20"/>
  <c r="Q47"/>
  <c r="Q38"/>
  <c r="Q46"/>
  <c r="Q31"/>
  <c r="Q37"/>
  <c r="Q45"/>
  <c r="Q48"/>
  <c r="Q36"/>
  <c r="Q44"/>
  <c r="Q35"/>
  <c r="Q43"/>
  <c r="Q51"/>
  <c r="Q32"/>
  <c r="Q34"/>
  <c r="Q42"/>
  <c r="Q50"/>
  <c r="Q33"/>
  <c r="Q41"/>
  <c r="Q49"/>
  <c r="Q40"/>
  <c r="W39"/>
  <c r="W47"/>
  <c r="W38"/>
  <c r="W46"/>
  <c r="W31"/>
  <c r="W37"/>
  <c r="W45"/>
  <c r="W36"/>
  <c r="W44"/>
  <c r="W35"/>
  <c r="W43"/>
  <c r="W51"/>
  <c r="W40"/>
  <c r="W34"/>
  <c r="W42"/>
  <c r="W50"/>
  <c r="W32"/>
  <c r="W33"/>
  <c r="W41"/>
  <c r="W49"/>
  <c r="W48"/>
  <c r="K39"/>
  <c r="K47"/>
  <c r="K38"/>
  <c r="K46"/>
  <c r="K31"/>
  <c r="K37"/>
  <c r="K45"/>
  <c r="K36"/>
  <c r="K44"/>
  <c r="K48"/>
  <c r="K35"/>
  <c r="K43"/>
  <c r="K51"/>
  <c r="K40"/>
  <c r="K34"/>
  <c r="K42"/>
  <c r="K50"/>
  <c r="K32"/>
  <c r="K33"/>
  <c r="K41"/>
  <c r="K49"/>
  <c r="T35"/>
  <c r="T43"/>
  <c r="T51"/>
  <c r="T36"/>
  <c r="T34"/>
  <c r="T42"/>
  <c r="T50"/>
  <c r="T33"/>
  <c r="T41"/>
  <c r="T49"/>
  <c r="T31"/>
  <c r="T32"/>
  <c r="T40"/>
  <c r="T48"/>
  <c r="T39"/>
  <c r="T47"/>
  <c r="T38"/>
  <c r="T46"/>
  <c r="T44"/>
  <c r="T37"/>
  <c r="T45"/>
  <c r="M24" i="24"/>
  <c r="M124" s="1"/>
  <c r="M125" s="1"/>
  <c r="C24"/>
  <c r="C124" s="1"/>
  <c r="B124" s="1"/>
  <c r="B125" s="1"/>
  <c r="M87" i="19"/>
  <c r="K89"/>
  <c r="K114" i="22"/>
  <c r="K164" s="1"/>
  <c r="H24" i="24"/>
  <c r="H124" s="1"/>
  <c r="H125" s="1"/>
  <c r="I6"/>
  <c r="I106" s="1"/>
  <c r="I105" s="1"/>
  <c r="C10"/>
  <c r="L6"/>
  <c r="L106" s="1"/>
  <c r="L105" s="1"/>
  <c r="R10"/>
  <c r="R110" s="1"/>
  <c r="S110" s="1"/>
  <c r="F82" i="19"/>
  <c r="C7" i="24"/>
  <c r="C107" s="1"/>
  <c r="B107" s="1"/>
  <c r="L93" i="19"/>
  <c r="G125" i="24"/>
  <c r="S118"/>
  <c r="K125"/>
  <c r="C14"/>
  <c r="D9"/>
  <c r="G19"/>
  <c r="G119" s="1"/>
  <c r="H18"/>
  <c r="H118" s="1"/>
  <c r="I16"/>
  <c r="I116" s="1"/>
  <c r="J20"/>
  <c r="J120" s="1"/>
  <c r="H13"/>
  <c r="K23"/>
  <c r="K123" s="1"/>
  <c r="L22"/>
  <c r="M17"/>
  <c r="M117" s="1"/>
  <c r="O10"/>
  <c r="O110" s="1"/>
  <c r="K9"/>
  <c r="K109" s="1"/>
  <c r="G8"/>
  <c r="G108" s="1"/>
  <c r="D15"/>
  <c r="D10"/>
  <c r="G20"/>
  <c r="G120" s="1"/>
  <c r="H19"/>
  <c r="H119" s="1"/>
  <c r="I18"/>
  <c r="J22"/>
  <c r="J122" s="1"/>
  <c r="H14"/>
  <c r="L23"/>
  <c r="N9"/>
  <c r="E22"/>
  <c r="E122" s="1"/>
  <c r="E12"/>
  <c r="Q10"/>
  <c r="Q110" s="1"/>
  <c r="M9"/>
  <c r="N22"/>
  <c r="C17"/>
  <c r="C117" s="1"/>
  <c r="D16"/>
  <c r="D116" s="1"/>
  <c r="E15"/>
  <c r="D7"/>
  <c r="G17"/>
  <c r="G117" s="1"/>
  <c r="H16"/>
  <c r="H116" s="1"/>
  <c r="N7"/>
  <c r="J16"/>
  <c r="J116" s="1"/>
  <c r="H11"/>
  <c r="K21"/>
  <c r="K121" s="1"/>
  <c r="L20"/>
  <c r="L120" s="1"/>
  <c r="Q20"/>
  <c r="Q45" s="1"/>
  <c r="R24"/>
  <c r="E8"/>
  <c r="P24"/>
  <c r="P124" s="1"/>
  <c r="E18"/>
  <c r="E118" s="1"/>
  <c r="F15"/>
  <c r="O13"/>
  <c r="O113" s="1"/>
  <c r="K12"/>
  <c r="G11"/>
  <c r="F20"/>
  <c r="F120" s="1"/>
  <c r="D8"/>
  <c r="D33" s="1"/>
  <c r="G18"/>
  <c r="H17"/>
  <c r="H117" s="1"/>
  <c r="C13"/>
  <c r="J18"/>
  <c r="J118" s="1"/>
  <c r="H12"/>
  <c r="K22"/>
  <c r="K122" s="1"/>
  <c r="L21"/>
  <c r="L121" s="1"/>
  <c r="Q22"/>
  <c r="Q47" s="1"/>
  <c r="C11"/>
  <c r="J9"/>
  <c r="J109" s="1"/>
  <c r="F8"/>
  <c r="Q6"/>
  <c r="Q106" s="1"/>
  <c r="M21"/>
  <c r="N19"/>
  <c r="C15"/>
  <c r="C115" s="1"/>
  <c r="Q13"/>
  <c r="Q113" s="1"/>
  <c r="M12"/>
  <c r="O6"/>
  <c r="G23"/>
  <c r="G123" s="1"/>
  <c r="M16"/>
  <c r="M116" s="1"/>
  <c r="J10"/>
  <c r="J110" s="1"/>
  <c r="F9"/>
  <c r="N23"/>
  <c r="N123" s="1"/>
  <c r="O15"/>
  <c r="O115" s="1"/>
  <c r="P14"/>
  <c r="P114" s="1"/>
  <c r="M13"/>
  <c r="M113" s="1"/>
  <c r="N10"/>
  <c r="N110" s="1"/>
  <c r="P9"/>
  <c r="P109" s="1"/>
  <c r="D19"/>
  <c r="D119" s="1"/>
  <c r="Q17"/>
  <c r="Q117" s="1"/>
  <c r="D14"/>
  <c r="H23"/>
  <c r="E21"/>
  <c r="E121" s="1"/>
  <c r="O11"/>
  <c r="O111" s="1"/>
  <c r="K10"/>
  <c r="K110" s="1"/>
  <c r="G9"/>
  <c r="F21"/>
  <c r="F121" s="1"/>
  <c r="O16"/>
  <c r="O116" s="1"/>
  <c r="P15"/>
  <c r="P115" s="1"/>
  <c r="Q14"/>
  <c r="Q114" s="1"/>
  <c r="J15"/>
  <c r="J115" s="1"/>
  <c r="P10"/>
  <c r="P110" s="1"/>
  <c r="C21"/>
  <c r="C121" s="1"/>
  <c r="D20"/>
  <c r="D120" s="1"/>
  <c r="Q19"/>
  <c r="D11"/>
  <c r="G21"/>
  <c r="H20"/>
  <c r="H120" s="1"/>
  <c r="I20"/>
  <c r="O7"/>
  <c r="O107" s="1"/>
  <c r="E17"/>
  <c r="E117" s="1"/>
  <c r="N12"/>
  <c r="N112" s="1"/>
  <c r="J13"/>
  <c r="F12"/>
  <c r="N18"/>
  <c r="P7"/>
  <c r="P107" s="1"/>
  <c r="C18"/>
  <c r="C118" s="1"/>
  <c r="D17"/>
  <c r="D117" s="1"/>
  <c r="N11"/>
  <c r="R17"/>
  <c r="R117" s="1"/>
  <c r="D12"/>
  <c r="G22"/>
  <c r="H21"/>
  <c r="H121" s="1"/>
  <c r="I22"/>
  <c r="I122" s="1"/>
  <c r="I8"/>
  <c r="I108" s="1"/>
  <c r="E9"/>
  <c r="Q7"/>
  <c r="M6"/>
  <c r="M106" s="1"/>
  <c r="M20"/>
  <c r="M120" s="1"/>
  <c r="F18"/>
  <c r="O14"/>
  <c r="K13"/>
  <c r="G12"/>
  <c r="F24"/>
  <c r="F124" s="1"/>
  <c r="P8"/>
  <c r="C19"/>
  <c r="C119" s="1"/>
  <c r="D18"/>
  <c r="Q15"/>
  <c r="Q115" s="1"/>
  <c r="R19"/>
  <c r="E10"/>
  <c r="Q8"/>
  <c r="Q108" s="1"/>
  <c r="M7"/>
  <c r="M107" s="1"/>
  <c r="M23"/>
  <c r="F22"/>
  <c r="F122" s="1"/>
  <c r="K15"/>
  <c r="K115" s="1"/>
  <c r="K14"/>
  <c r="K114" s="1"/>
  <c r="G13"/>
  <c r="I9"/>
  <c r="I109" s="1"/>
  <c r="L9"/>
  <c r="L109" s="1"/>
  <c r="O19"/>
  <c r="P18"/>
  <c r="P118" s="1"/>
  <c r="I17"/>
  <c r="I117" s="1"/>
  <c r="J21"/>
  <c r="J121" s="1"/>
  <c r="P13"/>
  <c r="P113" s="1"/>
  <c r="D23"/>
  <c r="D123" s="1"/>
  <c r="E20"/>
  <c r="E120" s="1"/>
  <c r="J11"/>
  <c r="J111" s="1"/>
  <c r="F10"/>
  <c r="N8"/>
  <c r="F19"/>
  <c r="K16"/>
  <c r="K116" s="1"/>
  <c r="L15"/>
  <c r="L115" s="1"/>
  <c r="M14"/>
  <c r="M114" s="1"/>
  <c r="N14"/>
  <c r="N114" s="1"/>
  <c r="L10"/>
  <c r="L110" s="1"/>
  <c r="O20"/>
  <c r="P19"/>
  <c r="I19"/>
  <c r="I119" s="1"/>
  <c r="J23"/>
  <c r="J123" s="1"/>
  <c r="E7"/>
  <c r="E107" s="1"/>
  <c r="D6"/>
  <c r="D106" s="1"/>
  <c r="E24"/>
  <c r="E124" s="1"/>
  <c r="J7"/>
  <c r="H6"/>
  <c r="H106" s="1"/>
  <c r="E16"/>
  <c r="E116" s="1"/>
  <c r="E13"/>
  <c r="Q11"/>
  <c r="Q111" s="1"/>
  <c r="M10"/>
  <c r="M110" s="1"/>
  <c r="N17"/>
  <c r="L7"/>
  <c r="L107" s="1"/>
  <c r="O17"/>
  <c r="O117" s="1"/>
  <c r="P16"/>
  <c r="I10"/>
  <c r="I110" s="1"/>
  <c r="J17"/>
  <c r="J117" s="1"/>
  <c r="P11"/>
  <c r="C22"/>
  <c r="C122" s="1"/>
  <c r="D21"/>
  <c r="D121" s="1"/>
  <c r="Q21"/>
  <c r="C6"/>
  <c r="C106" s="1"/>
  <c r="O8"/>
  <c r="O108" s="1"/>
  <c r="K7"/>
  <c r="M19"/>
  <c r="F17"/>
  <c r="J14"/>
  <c r="F13"/>
  <c r="R11"/>
  <c r="R111" s="1"/>
  <c r="F23"/>
  <c r="L8"/>
  <c r="L108" s="1"/>
  <c r="O18"/>
  <c r="P17"/>
  <c r="P117" s="1"/>
  <c r="I15"/>
  <c r="J19"/>
  <c r="P12"/>
  <c r="C23"/>
  <c r="C123" s="1"/>
  <c r="D22"/>
  <c r="Q23"/>
  <c r="M15"/>
  <c r="D13"/>
  <c r="H22"/>
  <c r="H122" s="1"/>
  <c r="G15"/>
  <c r="F14"/>
  <c r="H9"/>
  <c r="H109" s="1"/>
  <c r="K19"/>
  <c r="K119" s="1"/>
  <c r="L18"/>
  <c r="L118" s="1"/>
  <c r="Q16"/>
  <c r="Q116" s="1"/>
  <c r="L13"/>
  <c r="L113" s="1"/>
  <c r="O23"/>
  <c r="O123" s="1"/>
  <c r="P22"/>
  <c r="E19"/>
  <c r="E119" s="1"/>
  <c r="E11"/>
  <c r="Q9"/>
  <c r="Q109" s="1"/>
  <c r="M8"/>
  <c r="M108" s="1"/>
  <c r="I7"/>
  <c r="I107" s="1"/>
  <c r="I11"/>
  <c r="G16"/>
  <c r="G116" s="1"/>
  <c r="H15"/>
  <c r="G14"/>
  <c r="I13"/>
  <c r="H10"/>
  <c r="K20"/>
  <c r="K120" s="1"/>
  <c r="L19"/>
  <c r="L119" s="1"/>
  <c r="Q18"/>
  <c r="Q118" s="1"/>
  <c r="R22"/>
  <c r="L14"/>
  <c r="L114" s="1"/>
  <c r="P23"/>
  <c r="I12"/>
  <c r="E23"/>
  <c r="E123" s="1"/>
  <c r="J12"/>
  <c r="J112" s="1"/>
  <c r="F11"/>
  <c r="R9"/>
  <c r="R109" s="1"/>
  <c r="N15"/>
  <c r="N115" s="1"/>
  <c r="N24"/>
  <c r="N124" s="1"/>
  <c r="O12"/>
  <c r="O112" s="1"/>
  <c r="K11"/>
  <c r="G10"/>
  <c r="N16"/>
  <c r="H7"/>
  <c r="H107" s="1"/>
  <c r="K17"/>
  <c r="K117" s="1"/>
  <c r="L16"/>
  <c r="L116" s="1"/>
  <c r="C9"/>
  <c r="L11"/>
  <c r="L111" s="1"/>
  <c r="O21"/>
  <c r="P20"/>
  <c r="I21"/>
  <c r="J8"/>
  <c r="J108" s="1"/>
  <c r="F7"/>
  <c r="F107" s="1"/>
  <c r="M18"/>
  <c r="M118" s="1"/>
  <c r="F16"/>
  <c r="E14"/>
  <c r="Q12"/>
  <c r="M11"/>
  <c r="N21"/>
  <c r="H8"/>
  <c r="H108" s="1"/>
  <c r="K18"/>
  <c r="L17"/>
  <c r="L117" s="1"/>
  <c r="I14"/>
  <c r="L12"/>
  <c r="L112" s="1"/>
  <c r="O22"/>
  <c r="P21"/>
  <c r="I23"/>
  <c r="I123" s="1"/>
  <c r="N13"/>
  <c r="O9"/>
  <c r="O109" s="1"/>
  <c r="K8"/>
  <c r="K108" s="1"/>
  <c r="G7"/>
  <c r="M22"/>
  <c r="N20"/>
  <c r="V56"/>
  <c r="V55" s="1"/>
  <c r="W55"/>
  <c r="W75"/>
  <c r="V74"/>
  <c r="V75" s="1"/>
  <c r="AM56"/>
  <c r="AM55" s="1"/>
  <c r="AL55"/>
  <c r="AL75"/>
  <c r="AM74"/>
  <c r="AM75" s="1"/>
  <c r="AK25"/>
  <c r="AH5"/>
  <c r="AA5"/>
  <c r="G31"/>
  <c r="G30" s="1"/>
  <c r="V16"/>
  <c r="C41"/>
  <c r="B41" s="1"/>
  <c r="AM13"/>
  <c r="V12"/>
  <c r="C37"/>
  <c r="B37" s="1"/>
  <c r="AL30"/>
  <c r="AM31"/>
  <c r="AM30" s="1"/>
  <c r="AE25"/>
  <c r="K49"/>
  <c r="K50" s="1"/>
  <c r="V14"/>
  <c r="V17"/>
  <c r="AM15"/>
  <c r="AL25"/>
  <c r="AM24"/>
  <c r="AM25" s="1"/>
  <c r="AJ5"/>
  <c r="AJ25"/>
  <c r="V13"/>
  <c r="V11"/>
  <c r="AK5"/>
  <c r="V15"/>
  <c r="AI5"/>
  <c r="V49"/>
  <c r="V50" s="1"/>
  <c r="W50"/>
  <c r="AC25"/>
  <c r="AM7"/>
  <c r="AG25"/>
  <c r="B20"/>
  <c r="V20"/>
  <c r="C45"/>
  <c r="B45" s="1"/>
  <c r="AM21"/>
  <c r="AL50"/>
  <c r="AM49"/>
  <c r="AM50" s="1"/>
  <c r="AA25"/>
  <c r="V7"/>
  <c r="V10"/>
  <c r="V21"/>
  <c r="AM23"/>
  <c r="J49"/>
  <c r="J50" s="1"/>
  <c r="AD25"/>
  <c r="AF5"/>
  <c r="AF25"/>
  <c r="AM10"/>
  <c r="V18"/>
  <c r="AM17"/>
  <c r="AG5"/>
  <c r="Z25"/>
  <c r="V19"/>
  <c r="AM19"/>
  <c r="W25"/>
  <c r="V24"/>
  <c r="V25" s="1"/>
  <c r="AM6"/>
  <c r="AM5" s="1"/>
  <c r="AL5"/>
  <c r="AM8"/>
  <c r="X5"/>
  <c r="X25"/>
  <c r="AM14"/>
  <c r="Y25"/>
  <c r="AB5"/>
  <c r="AB25"/>
  <c r="Z5"/>
  <c r="V22"/>
  <c r="V6"/>
  <c r="V5" s="1"/>
  <c r="W5"/>
  <c r="AC5"/>
  <c r="AM11"/>
  <c r="V23"/>
  <c r="AM12"/>
  <c r="V8"/>
  <c r="C33"/>
  <c r="B33" s="1"/>
  <c r="AM20"/>
  <c r="AD5"/>
  <c r="AM22"/>
  <c r="AI25"/>
  <c r="AM9"/>
  <c r="AH25"/>
  <c r="V31"/>
  <c r="V30" s="1"/>
  <c r="W30"/>
  <c r="V9"/>
  <c r="AM16"/>
  <c r="AE5"/>
  <c r="Y5"/>
  <c r="AM18"/>
  <c r="N105"/>
  <c r="S114"/>
  <c r="B120"/>
  <c r="S112"/>
  <c r="Q44" i="22"/>
  <c r="Q46"/>
  <c r="L132"/>
  <c r="L157"/>
  <c r="D137"/>
  <c r="D162"/>
  <c r="E142"/>
  <c r="E167"/>
  <c r="L140"/>
  <c r="L165"/>
  <c r="K145"/>
  <c r="K170"/>
  <c r="I125" i="24"/>
  <c r="S113"/>
  <c r="L143" i="22"/>
  <c r="L168"/>
  <c r="Q135"/>
  <c r="Q160"/>
  <c r="F143"/>
  <c r="F168"/>
  <c r="J141"/>
  <c r="J166"/>
  <c r="Q132"/>
  <c r="Q157"/>
  <c r="G146"/>
  <c r="G171"/>
  <c r="P144"/>
  <c r="P169"/>
  <c r="S123" i="24"/>
  <c r="G105"/>
  <c r="L125"/>
  <c r="F133" i="22"/>
  <c r="F158"/>
  <c r="E132"/>
  <c r="E157"/>
  <c r="P148"/>
  <c r="P173"/>
  <c r="P141"/>
  <c r="P166"/>
  <c r="D132"/>
  <c r="D157"/>
  <c r="M144"/>
  <c r="M169"/>
  <c r="J105" i="24"/>
  <c r="O134" i="22"/>
  <c r="O159"/>
  <c r="P133"/>
  <c r="P158"/>
  <c r="E135"/>
  <c r="E160"/>
  <c r="P136"/>
  <c r="P161"/>
  <c r="P132"/>
  <c r="P157"/>
  <c r="N136"/>
  <c r="N161"/>
  <c r="S116" i="24"/>
  <c r="K105"/>
  <c r="E105"/>
  <c r="Q39" i="22"/>
  <c r="P105" i="24"/>
  <c r="O125"/>
  <c r="D125"/>
  <c r="P134" i="22"/>
  <c r="P159"/>
  <c r="F141"/>
  <c r="F166"/>
  <c r="H132"/>
  <c r="H157"/>
  <c r="D141"/>
  <c r="D166"/>
  <c r="E145"/>
  <c r="E170"/>
  <c r="G140"/>
  <c r="G165"/>
  <c r="Q35"/>
  <c r="S106" i="24"/>
  <c r="S105" s="1"/>
  <c r="R105"/>
  <c r="F132" i="22"/>
  <c r="F157"/>
  <c r="G143"/>
  <c r="G168"/>
  <c r="I139"/>
  <c r="I164"/>
  <c r="L145"/>
  <c r="L170"/>
  <c r="M137"/>
  <c r="M162"/>
  <c r="Q147"/>
  <c r="Q172"/>
  <c r="S107" i="24"/>
  <c r="Q125"/>
  <c r="S108"/>
  <c r="B116"/>
  <c r="J125"/>
  <c r="F105"/>
  <c r="D140" i="22"/>
  <c r="D165"/>
  <c r="O133"/>
  <c r="O158"/>
  <c r="F146"/>
  <c r="F171"/>
  <c r="Q145"/>
  <c r="Q170"/>
  <c r="M134"/>
  <c r="M159"/>
  <c r="Q140"/>
  <c r="Q165"/>
  <c r="S115" i="24"/>
  <c r="G147" i="22"/>
  <c r="G172"/>
  <c r="K142"/>
  <c r="K167"/>
  <c r="P139"/>
  <c r="P164"/>
  <c r="Q138"/>
  <c r="Q163"/>
  <c r="F147"/>
  <c r="F172"/>
  <c r="G133"/>
  <c r="G158"/>
  <c r="C96" i="19"/>
  <c r="B96" s="1"/>
  <c r="B71"/>
  <c r="O92"/>
  <c r="J84"/>
  <c r="P85"/>
  <c r="H93"/>
  <c r="Q86"/>
  <c r="C81"/>
  <c r="B56"/>
  <c r="B55" s="1"/>
  <c r="C55"/>
  <c r="O91"/>
  <c r="G94"/>
  <c r="AM22" i="22"/>
  <c r="F85" i="19"/>
  <c r="I88"/>
  <c r="L87"/>
  <c r="H81"/>
  <c r="H80" s="1"/>
  <c r="H55"/>
  <c r="R82"/>
  <c r="S82" s="1"/>
  <c r="S57"/>
  <c r="H87"/>
  <c r="Q99"/>
  <c r="Q100" s="1"/>
  <c r="Q75"/>
  <c r="K85"/>
  <c r="M96"/>
  <c r="H83"/>
  <c r="R83"/>
  <c r="S83" s="1"/>
  <c r="S58"/>
  <c r="J88"/>
  <c r="M85"/>
  <c r="C94"/>
  <c r="B94" s="1"/>
  <c r="B69"/>
  <c r="D93"/>
  <c r="G89"/>
  <c r="AM21" i="22"/>
  <c r="V8"/>
  <c r="AM7"/>
  <c r="AM23"/>
  <c r="O90" i="19"/>
  <c r="G99"/>
  <c r="G100" s="1"/>
  <c r="G75"/>
  <c r="K99"/>
  <c r="K100" s="1"/>
  <c r="K75"/>
  <c r="M88"/>
  <c r="O86"/>
  <c r="G95"/>
  <c r="H88"/>
  <c r="W50" i="22"/>
  <c r="V49"/>
  <c r="V50" s="1"/>
  <c r="R92" i="19"/>
  <c r="S92" s="1"/>
  <c r="S67"/>
  <c r="D83"/>
  <c r="I94"/>
  <c r="C91"/>
  <c r="B91" s="1"/>
  <c r="B66"/>
  <c r="J87"/>
  <c r="R93"/>
  <c r="S93" s="1"/>
  <c r="S68"/>
  <c r="H92"/>
  <c r="L91"/>
  <c r="G81"/>
  <c r="G80" s="1"/>
  <c r="G55"/>
  <c r="H94"/>
  <c r="V10" i="22"/>
  <c r="V6"/>
  <c r="V5" s="1"/>
  <c r="W5"/>
  <c r="V11"/>
  <c r="Z25"/>
  <c r="D95" i="19"/>
  <c r="R85"/>
  <c r="S85" s="1"/>
  <c r="S60"/>
  <c r="H91"/>
  <c r="Q94"/>
  <c r="F86"/>
  <c r="M98"/>
  <c r="F92"/>
  <c r="J94"/>
  <c r="M97"/>
  <c r="K90"/>
  <c r="F87"/>
  <c r="N92"/>
  <c r="I95"/>
  <c r="E91"/>
  <c r="AK5" i="22"/>
  <c r="P37"/>
  <c r="AF5"/>
  <c r="AE25"/>
  <c r="M90" i="19"/>
  <c r="J81"/>
  <c r="J80" s="1"/>
  <c r="J55"/>
  <c r="C97"/>
  <c r="B97" s="1"/>
  <c r="B72"/>
  <c r="H90"/>
  <c r="R90"/>
  <c r="S90" s="1"/>
  <c r="S65"/>
  <c r="M81"/>
  <c r="M80" s="1"/>
  <c r="M55"/>
  <c r="H96"/>
  <c r="I81"/>
  <c r="I80" s="1"/>
  <c r="I55"/>
  <c r="E96"/>
  <c r="E97"/>
  <c r="AM10" i="22"/>
  <c r="AC5"/>
  <c r="AM9"/>
  <c r="AM12"/>
  <c r="P93" i="19"/>
  <c r="N88"/>
  <c r="I93"/>
  <c r="E89"/>
  <c r="C98"/>
  <c r="B98" s="1"/>
  <c r="B73"/>
  <c r="G85"/>
  <c r="J96"/>
  <c r="E84"/>
  <c r="J83"/>
  <c r="J89"/>
  <c r="O93"/>
  <c r="I92"/>
  <c r="C89"/>
  <c r="B89" s="1"/>
  <c r="B64"/>
  <c r="G88"/>
  <c r="D84"/>
  <c r="N83"/>
  <c r="AC25" i="22"/>
  <c r="Y5"/>
  <c r="V18"/>
  <c r="V23"/>
  <c r="X5"/>
  <c r="AM8"/>
  <c r="G82" i="19"/>
  <c r="Q84"/>
  <c r="L85"/>
  <c r="G86"/>
  <c r="E98"/>
  <c r="I98"/>
  <c r="C95"/>
  <c r="B95" s="1"/>
  <c r="B70"/>
  <c r="M82"/>
  <c r="F98"/>
  <c r="D98"/>
  <c r="F95"/>
  <c r="I82"/>
  <c r="E94"/>
  <c r="I99"/>
  <c r="I100" s="1"/>
  <c r="I75"/>
  <c r="F94"/>
  <c r="N97"/>
  <c r="M95"/>
  <c r="C88"/>
  <c r="B88" s="1"/>
  <c r="B63"/>
  <c r="V20" i="22"/>
  <c r="AM14"/>
  <c r="AH5"/>
  <c r="AI25"/>
  <c r="AM16"/>
  <c r="V22"/>
  <c r="J95" i="19"/>
  <c r="G87"/>
  <c r="K87"/>
  <c r="N84"/>
  <c r="I86"/>
  <c r="C83"/>
  <c r="B83" s="1"/>
  <c r="B58"/>
  <c r="J99"/>
  <c r="J100" s="1"/>
  <c r="J75"/>
  <c r="H84"/>
  <c r="J93"/>
  <c r="K83"/>
  <c r="N99"/>
  <c r="N100" s="1"/>
  <c r="N75"/>
  <c r="Q81"/>
  <c r="Q80" s="1"/>
  <c r="Q55"/>
  <c r="H99"/>
  <c r="H100" s="1"/>
  <c r="H75"/>
  <c r="Q98"/>
  <c r="K91"/>
  <c r="E90"/>
  <c r="L83"/>
  <c r="AB25" i="22"/>
  <c r="AM17"/>
  <c r="AK25"/>
  <c r="V7"/>
  <c r="Z5"/>
  <c r="L99" i="19"/>
  <c r="L100" s="1"/>
  <c r="L75"/>
  <c r="F81"/>
  <c r="F80" s="1"/>
  <c r="F55"/>
  <c r="O88"/>
  <c r="F99"/>
  <c r="F100" s="1"/>
  <c r="F75"/>
  <c r="R96"/>
  <c r="S96" s="1"/>
  <c r="S71"/>
  <c r="M89"/>
  <c r="D85"/>
  <c r="N82"/>
  <c r="K93"/>
  <c r="J85"/>
  <c r="H98"/>
  <c r="R98"/>
  <c r="S98" s="1"/>
  <c r="S73"/>
  <c r="N91"/>
  <c r="J86"/>
  <c r="AJ25" i="22"/>
  <c r="AM19"/>
  <c r="AG5"/>
  <c r="AJ5"/>
  <c r="R99" i="19"/>
  <c r="R75"/>
  <c r="S74"/>
  <c r="S75" s="1"/>
  <c r="E88"/>
  <c r="D88"/>
  <c r="N81"/>
  <c r="N80" s="1"/>
  <c r="N55"/>
  <c r="J97"/>
  <c r="O98"/>
  <c r="R91"/>
  <c r="S91" s="1"/>
  <c r="S66"/>
  <c r="O97"/>
  <c r="G98"/>
  <c r="J98"/>
  <c r="M99"/>
  <c r="M100" s="1"/>
  <c r="M75"/>
  <c r="G84"/>
  <c r="I97"/>
  <c r="D81"/>
  <c r="D80" s="1"/>
  <c r="D55"/>
  <c r="N98"/>
  <c r="K88"/>
  <c r="Q96"/>
  <c r="AM6" i="22"/>
  <c r="AM5" s="1"/>
  <c r="AL5"/>
  <c r="AE5"/>
  <c r="Q91" i="19"/>
  <c r="K98"/>
  <c r="N87"/>
  <c r="P87"/>
  <c r="M91"/>
  <c r="P92"/>
  <c r="Q87"/>
  <c r="K94"/>
  <c r="L96"/>
  <c r="F88"/>
  <c r="I85"/>
  <c r="M92"/>
  <c r="P90"/>
  <c r="C99"/>
  <c r="B74"/>
  <c r="B75" s="1"/>
  <c r="C75"/>
  <c r="AG25" i="22"/>
  <c r="P33"/>
  <c r="AF25"/>
  <c r="H44"/>
  <c r="C86" i="19"/>
  <c r="B86" s="1"/>
  <c r="B61"/>
  <c r="H97"/>
  <c r="D94"/>
  <c r="P81"/>
  <c r="P80" s="1"/>
  <c r="P55"/>
  <c r="D89"/>
  <c r="O82"/>
  <c r="I91"/>
  <c r="G92"/>
  <c r="D96"/>
  <c r="O96"/>
  <c r="V31" i="22"/>
  <c r="V30" s="1"/>
  <c r="W30"/>
  <c r="J82" i="19"/>
  <c r="J92"/>
  <c r="C92"/>
  <c r="B92" s="1"/>
  <c r="B67"/>
  <c r="P97"/>
  <c r="L92"/>
  <c r="M83"/>
  <c r="C87"/>
  <c r="B87" s="1"/>
  <c r="B62"/>
  <c r="V12" i="22"/>
  <c r="V9"/>
  <c r="AA5"/>
  <c r="V13"/>
  <c r="AI5"/>
  <c r="X25"/>
  <c r="V14"/>
  <c r="V15"/>
  <c r="P96" i="19"/>
  <c r="L98"/>
  <c r="N90"/>
  <c r="D86"/>
  <c r="O87"/>
  <c r="N85"/>
  <c r="I96"/>
  <c r="C93"/>
  <c r="B93" s="1"/>
  <c r="B68"/>
  <c r="R97"/>
  <c r="S97" s="1"/>
  <c r="S72"/>
  <c r="R81"/>
  <c r="R55"/>
  <c r="S56"/>
  <c r="S55" s="1"/>
  <c r="N96"/>
  <c r="L88"/>
  <c r="K82"/>
  <c r="Q93"/>
  <c r="F84"/>
  <c r="I83"/>
  <c r="V17" i="22"/>
  <c r="V16"/>
  <c r="V19"/>
  <c r="V21"/>
  <c r="D97" i="19"/>
  <c r="N94"/>
  <c r="C85"/>
  <c r="B85" s="1"/>
  <c r="B60"/>
  <c r="H89"/>
  <c r="L84"/>
  <c r="K84"/>
  <c r="Q92"/>
  <c r="I84"/>
  <c r="C82"/>
  <c r="B82" s="1"/>
  <c r="B57"/>
  <c r="L81"/>
  <c r="L80" s="1"/>
  <c r="L55"/>
  <c r="O94"/>
  <c r="L97"/>
  <c r="K81"/>
  <c r="K80" s="1"/>
  <c r="K55"/>
  <c r="E93"/>
  <c r="R89"/>
  <c r="S89" s="1"/>
  <c r="S64"/>
  <c r="H95"/>
  <c r="E81"/>
  <c r="E80" s="1"/>
  <c r="E55"/>
  <c r="AD5" i="22"/>
  <c r="AM18"/>
  <c r="AB5"/>
  <c r="AM11"/>
  <c r="AM20"/>
  <c r="R94" i="19"/>
  <c r="S94" s="1"/>
  <c r="S69"/>
  <c r="O89"/>
  <c r="P99"/>
  <c r="P100" s="1"/>
  <c r="P75"/>
  <c r="N89"/>
  <c r="AM31" i="22"/>
  <c r="AM30" s="1"/>
  <c r="AL30"/>
  <c r="E99" i="19"/>
  <c r="E100" s="1"/>
  <c r="E75"/>
  <c r="R86"/>
  <c r="S86" s="1"/>
  <c r="S61"/>
  <c r="O85"/>
  <c r="D92"/>
  <c r="Q83"/>
  <c r="N95"/>
  <c r="J90"/>
  <c r="C84"/>
  <c r="B84" s="1"/>
  <c r="B59"/>
  <c r="H86"/>
  <c r="L86"/>
  <c r="AM13" i="22"/>
  <c r="AD25"/>
  <c r="Y25"/>
  <c r="AM15"/>
  <c r="AA25"/>
  <c r="F90" i="19"/>
  <c r="K86"/>
  <c r="R95"/>
  <c r="S95" s="1"/>
  <c r="S70"/>
  <c r="O99"/>
  <c r="O100" s="1"/>
  <c r="O75"/>
  <c r="E86"/>
  <c r="D99"/>
  <c r="D100" s="1"/>
  <c r="D75"/>
  <c r="E87"/>
  <c r="C90"/>
  <c r="B90" s="1"/>
  <c r="B65"/>
  <c r="O81"/>
  <c r="O80" s="1"/>
  <c r="O55"/>
  <c r="H85"/>
  <c r="R87"/>
  <c r="S87" s="1"/>
  <c r="S62"/>
  <c r="O95"/>
  <c r="I87"/>
  <c r="E83"/>
  <c r="G91"/>
  <c r="R84"/>
  <c r="S84" s="1"/>
  <c r="S59"/>
  <c r="F89"/>
  <c r="I90"/>
  <c r="AL25" i="22"/>
  <c r="AM24"/>
  <c r="AM25" s="1"/>
  <c r="W25"/>
  <c r="V24"/>
  <c r="V25" s="1"/>
  <c r="AH25"/>
  <c r="N93" i="19"/>
  <c r="M93"/>
  <c r="L89"/>
  <c r="L94"/>
  <c r="Q89"/>
  <c r="K96"/>
  <c r="P95"/>
  <c r="K97"/>
  <c r="M86"/>
  <c r="P88"/>
  <c r="AM49" i="22"/>
  <c r="AM50" s="1"/>
  <c r="AL50"/>
  <c r="R88" i="19"/>
  <c r="S88" s="1"/>
  <c r="S63"/>
  <c r="M189" i="1"/>
  <c r="G24"/>
  <c r="A9" i="20"/>
  <c r="I110" i="1"/>
  <c r="G7"/>
  <c r="S58"/>
  <c r="A25" i="20"/>
  <c r="H85" i="1"/>
  <c r="S74"/>
  <c r="A35" i="21"/>
  <c r="A21" i="20"/>
  <c r="G20" i="1"/>
  <c r="A7"/>
  <c r="A4" i="20" s="1"/>
  <c r="B62" i="1"/>
  <c r="D85"/>
  <c r="S70"/>
  <c r="A31" i="21"/>
  <c r="S100" i="1"/>
  <c r="Q123"/>
  <c r="E30"/>
  <c r="A17" i="20"/>
  <c r="G16" i="1"/>
  <c r="P85"/>
  <c r="S82"/>
  <c r="A43" i="21"/>
  <c r="B36"/>
  <c r="K137" i="1"/>
  <c r="G28"/>
  <c r="A13" i="20"/>
  <c r="G12" i="1"/>
  <c r="Q60"/>
  <c r="L85"/>
  <c r="S78"/>
  <c r="A39" i="21"/>
  <c r="A34" i="1"/>
  <c r="S34"/>
  <c r="S39"/>
  <c r="S43"/>
  <c r="S47"/>
  <c r="S51"/>
  <c r="S55"/>
  <c r="A60"/>
  <c r="F60"/>
  <c r="J60"/>
  <c r="N60"/>
  <c r="S36"/>
  <c r="S35" s="1"/>
  <c r="S40"/>
  <c r="S44"/>
  <c r="S48"/>
  <c r="S52"/>
  <c r="S56"/>
  <c r="C60"/>
  <c r="G60"/>
  <c r="K60"/>
  <c r="O60"/>
  <c r="B33"/>
  <c r="S37"/>
  <c r="S41"/>
  <c r="S45"/>
  <c r="S49"/>
  <c r="S53"/>
  <c r="S57"/>
  <c r="D60"/>
  <c r="H60"/>
  <c r="L60"/>
  <c r="P60"/>
  <c r="B32"/>
  <c r="S38"/>
  <c r="S42"/>
  <c r="S46"/>
  <c r="S50"/>
  <c r="S54"/>
  <c r="S245"/>
  <c r="S244" s="1"/>
  <c r="S249"/>
  <c r="S253"/>
  <c r="S257"/>
  <c r="S246"/>
  <c r="S250"/>
  <c r="S254"/>
  <c r="S248"/>
  <c r="S256"/>
  <c r="S258"/>
  <c r="S262"/>
  <c r="E264"/>
  <c r="I264"/>
  <c r="M264"/>
  <c r="Q264"/>
  <c r="S251"/>
  <c r="S259"/>
  <c r="A264"/>
  <c r="F264"/>
  <c r="J264"/>
  <c r="N264"/>
  <c r="A243"/>
  <c r="S243"/>
  <c r="S252"/>
  <c r="S260"/>
  <c r="C264"/>
  <c r="G264"/>
  <c r="K264"/>
  <c r="O264"/>
  <c r="B242"/>
  <c r="D264"/>
  <c r="B241"/>
  <c r="H264"/>
  <c r="S247"/>
  <c r="L264"/>
  <c r="P264"/>
  <c r="S255"/>
  <c r="S261"/>
  <c r="M60"/>
  <c r="I143"/>
  <c r="I142" s="1"/>
  <c r="B139"/>
  <c r="I141"/>
  <c r="B140"/>
  <c r="H3" i="20" s="1"/>
  <c r="A141" i="1"/>
  <c r="I144"/>
  <c r="I60"/>
  <c r="E60"/>
  <c r="A168"/>
  <c r="B167"/>
  <c r="B166"/>
  <c r="A268"/>
  <c r="A3" i="28" s="1"/>
  <c r="K268" i="1"/>
  <c r="K273"/>
  <c r="A278"/>
  <c r="F278"/>
  <c r="K270"/>
  <c r="K269" s="1"/>
  <c r="K274"/>
  <c r="C278"/>
  <c r="G278"/>
  <c r="B267"/>
  <c r="B2" i="28" s="1"/>
  <c r="K271" i="1"/>
  <c r="K275"/>
  <c r="D278"/>
  <c r="H278"/>
  <c r="B266"/>
  <c r="B1" i="28" s="1"/>
  <c r="K272" i="1"/>
  <c r="K276"/>
  <c r="E278"/>
  <c r="I278"/>
  <c r="D30"/>
  <c r="G27"/>
  <c r="A24" i="20"/>
  <c r="G23" i="1"/>
  <c r="A20" i="20"/>
  <c r="G19" i="1"/>
  <c r="A16" i="20"/>
  <c r="G15" i="1"/>
  <c r="A12" i="20"/>
  <c r="G11" i="1"/>
  <c r="A8" i="20"/>
  <c r="B63" i="1"/>
  <c r="O85"/>
  <c r="K85"/>
  <c r="G85"/>
  <c r="C85"/>
  <c r="S81"/>
  <c r="A42" i="21"/>
  <c r="S77" i="1"/>
  <c r="A38" i="21"/>
  <c r="S73" i="1"/>
  <c r="A34" i="21"/>
  <c r="S69" i="1"/>
  <c r="A30" i="21"/>
  <c r="E110" i="1"/>
  <c r="S96"/>
  <c r="B32" i="21"/>
  <c r="G137" i="1"/>
  <c r="D21" i="20"/>
  <c r="A27" i="21"/>
  <c r="S66" i="1"/>
  <c r="S65" s="1"/>
  <c r="A28" i="21"/>
  <c r="B29"/>
  <c r="S93" i="1"/>
  <c r="B33" i="21"/>
  <c r="S97" i="1"/>
  <c r="B37" i="21"/>
  <c r="S101" i="1"/>
  <c r="B41" i="21"/>
  <c r="S105" i="1"/>
  <c r="F110"/>
  <c r="J110"/>
  <c r="N110"/>
  <c r="A89"/>
  <c r="B30" i="21"/>
  <c r="S94" i="1"/>
  <c r="B34" i="21"/>
  <c r="S98" i="1"/>
  <c r="B38" i="21"/>
  <c r="S102" i="1"/>
  <c r="B42" i="21"/>
  <c r="S106" i="1"/>
  <c r="C110"/>
  <c r="G110"/>
  <c r="K110"/>
  <c r="O110"/>
  <c r="B88"/>
  <c r="B27" i="21"/>
  <c r="S91" i="1"/>
  <c r="S90" s="1"/>
  <c r="B31" i="21"/>
  <c r="S95" i="1"/>
  <c r="B35" i="21"/>
  <c r="S99" i="1"/>
  <c r="B39" i="21"/>
  <c r="S103" i="1"/>
  <c r="B43" i="21"/>
  <c r="S107" i="1"/>
  <c r="D110"/>
  <c r="H110"/>
  <c r="L110"/>
  <c r="P110"/>
  <c r="B87"/>
  <c r="D27" i="21"/>
  <c r="S195" i="1"/>
  <c r="S194" s="1"/>
  <c r="D31" i="21"/>
  <c r="S199" i="1"/>
  <c r="D35" i="21"/>
  <c r="S203" i="1"/>
  <c r="D39" i="21"/>
  <c r="S207" i="1"/>
  <c r="D43" i="21"/>
  <c r="S211" i="1"/>
  <c r="D214"/>
  <c r="H214"/>
  <c r="L214"/>
  <c r="P214"/>
  <c r="B191"/>
  <c r="D28" i="21"/>
  <c r="S196" i="1"/>
  <c r="D32" i="21"/>
  <c r="S200" i="1"/>
  <c r="D36" i="21"/>
  <c r="S204" i="1"/>
  <c r="D40" i="21"/>
  <c r="S208" i="1"/>
  <c r="D44" i="21"/>
  <c r="S212" i="1"/>
  <c r="E214"/>
  <c r="I214"/>
  <c r="M214"/>
  <c r="Q214"/>
  <c r="D29" i="21"/>
  <c r="S197" i="1"/>
  <c r="D33" i="21"/>
  <c r="S201" i="1"/>
  <c r="D37" i="21"/>
  <c r="S205" i="1"/>
  <c r="D41" i="21"/>
  <c r="S209" i="1"/>
  <c r="F214"/>
  <c r="J214"/>
  <c r="N214"/>
  <c r="D38" i="21"/>
  <c r="S206" i="1"/>
  <c r="K214"/>
  <c r="A193"/>
  <c r="D42" i="21"/>
  <c r="S210" i="1"/>
  <c r="O214"/>
  <c r="D30" i="21"/>
  <c r="S198" i="1"/>
  <c r="C214"/>
  <c r="B192"/>
  <c r="D34" i="21"/>
  <c r="G214" i="1"/>
  <c r="S202"/>
  <c r="B6"/>
  <c r="B3" i="20" s="1"/>
  <c r="C30" i="1"/>
  <c r="G26"/>
  <c r="A23" i="20"/>
  <c r="G22" i="1"/>
  <c r="A19" i="20"/>
  <c r="G18" i="1"/>
  <c r="A15" i="20"/>
  <c r="G14" i="1"/>
  <c r="A11" i="20"/>
  <c r="G10" i="1"/>
  <c r="A7" i="20"/>
  <c r="N85" i="1"/>
  <c r="J85"/>
  <c r="F85"/>
  <c r="S80"/>
  <c r="A41" i="21"/>
  <c r="S76" i="1"/>
  <c r="A37" i="21"/>
  <c r="S72" i="1"/>
  <c r="A33" i="21"/>
  <c r="S68" i="1"/>
  <c r="A29" i="21"/>
  <c r="Q110" i="1"/>
  <c r="S108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/>
  <c r="Q115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/>
  <c r="L137"/>
  <c r="B112"/>
  <c r="Q114"/>
  <c r="D7" i="20"/>
  <c r="Q131" i="1"/>
  <c r="D23" i="20"/>
  <c r="Q135" i="1"/>
  <c r="E137"/>
  <c r="I137"/>
  <c r="M137"/>
  <c r="B113"/>
  <c r="E3" i="20" s="1"/>
  <c r="Q127" i="1"/>
  <c r="D19" i="20"/>
  <c r="Q130" i="1"/>
  <c r="D22" i="20"/>
  <c r="Q134" i="1"/>
  <c r="F137"/>
  <c r="J137"/>
  <c r="N137"/>
  <c r="A218"/>
  <c r="E30" i="21"/>
  <c r="S223" i="1"/>
  <c r="E27" i="21"/>
  <c r="S220" i="1"/>
  <c r="S219" s="1"/>
  <c r="E31" i="21"/>
  <c r="E28"/>
  <c r="S221" i="1"/>
  <c r="E34" i="21"/>
  <c r="S227" i="1"/>
  <c r="E38" i="21"/>
  <c r="S231" i="1"/>
  <c r="E42" i="21"/>
  <c r="S235" i="1"/>
  <c r="C239"/>
  <c r="G239"/>
  <c r="K239"/>
  <c r="O239"/>
  <c r="B217"/>
  <c r="E29" i="21"/>
  <c r="S222" i="1"/>
  <c r="S224"/>
  <c r="E35" i="21"/>
  <c r="S228" i="1"/>
  <c r="E39" i="21"/>
  <c r="S232" i="1"/>
  <c r="E43" i="21"/>
  <c r="S236" i="1"/>
  <c r="D239"/>
  <c r="H239"/>
  <c r="L239"/>
  <c r="P239"/>
  <c r="B216"/>
  <c r="E32" i="21"/>
  <c r="S225" i="1"/>
  <c r="E36" i="21"/>
  <c r="S229" i="1"/>
  <c r="E40" i="21"/>
  <c r="S233" i="1"/>
  <c r="E44" i="21"/>
  <c r="S237" i="1"/>
  <c r="E239"/>
  <c r="I239"/>
  <c r="M239"/>
  <c r="Q239"/>
  <c r="E41" i="21"/>
  <c r="S234" i="1"/>
  <c r="N239"/>
  <c r="E33" i="21"/>
  <c r="S226" i="1"/>
  <c r="F239"/>
  <c r="E37" i="21"/>
  <c r="J239" i="1"/>
  <c r="S230"/>
  <c r="A30"/>
  <c r="A27" i="20" s="1"/>
  <c r="G25" i="1"/>
  <c r="A22" i="20"/>
  <c r="G21" i="1"/>
  <c r="A18" i="20"/>
  <c r="G17" i="1"/>
  <c r="A14" i="20"/>
  <c r="G13" i="1"/>
  <c r="A10" i="20"/>
  <c r="G9" i="1"/>
  <c r="G8" s="1"/>
  <c r="Q85"/>
  <c r="M85"/>
  <c r="I85"/>
  <c r="E85"/>
  <c r="S83"/>
  <c r="A44" i="21"/>
  <c r="S79" i="1"/>
  <c r="A40" i="21"/>
  <c r="S75" i="1"/>
  <c r="A36" i="21"/>
  <c r="S71" i="1"/>
  <c r="A32" i="21"/>
  <c r="S67" i="1"/>
  <c r="M110"/>
  <c r="S104"/>
  <c r="B40" i="21"/>
  <c r="O137" i="1"/>
  <c r="D15" i="20"/>
  <c r="B5" i="1"/>
  <c r="F31" i="21" l="1"/>
  <c r="U29" i="23"/>
  <c r="U4"/>
  <c r="V3"/>
  <c r="V28"/>
  <c r="B24" i="24"/>
  <c r="B25" s="1"/>
  <c r="J54" i="20"/>
  <c r="V30"/>
  <c r="P30"/>
  <c r="J30"/>
  <c r="D30"/>
  <c r="S30"/>
  <c r="G54"/>
  <c r="A30"/>
  <c r="G30"/>
  <c r="M30"/>
  <c r="C125" i="24"/>
  <c r="O32"/>
  <c r="J34"/>
  <c r="K139" i="22"/>
  <c r="J43" i="24"/>
  <c r="I47"/>
  <c r="O47"/>
  <c r="Q37"/>
  <c r="Q112"/>
  <c r="K36"/>
  <c r="K111"/>
  <c r="I38"/>
  <c r="K38"/>
  <c r="K113"/>
  <c r="H48"/>
  <c r="H123"/>
  <c r="M36"/>
  <c r="M111"/>
  <c r="D47"/>
  <c r="D122"/>
  <c r="F48"/>
  <c r="F123"/>
  <c r="J32"/>
  <c r="J107"/>
  <c r="I45"/>
  <c r="I120"/>
  <c r="M37"/>
  <c r="M112"/>
  <c r="G43"/>
  <c r="G118"/>
  <c r="N32"/>
  <c r="N107"/>
  <c r="M34"/>
  <c r="M109"/>
  <c r="I43"/>
  <c r="I118"/>
  <c r="I46"/>
  <c r="I121"/>
  <c r="N41"/>
  <c r="N116"/>
  <c r="Q48"/>
  <c r="Q123"/>
  <c r="P41"/>
  <c r="P116"/>
  <c r="O31"/>
  <c r="O30" s="1"/>
  <c r="O106"/>
  <c r="N38"/>
  <c r="N113"/>
  <c r="F36"/>
  <c r="M40"/>
  <c r="M115"/>
  <c r="O43"/>
  <c r="O118"/>
  <c r="K32"/>
  <c r="K107"/>
  <c r="N33"/>
  <c r="N108"/>
  <c r="P33"/>
  <c r="P108"/>
  <c r="Q32"/>
  <c r="Q107"/>
  <c r="N36"/>
  <c r="N111"/>
  <c r="F40"/>
  <c r="H36"/>
  <c r="H39"/>
  <c r="K43"/>
  <c r="K118"/>
  <c r="M44"/>
  <c r="M119"/>
  <c r="F44"/>
  <c r="F119"/>
  <c r="G34"/>
  <c r="L48"/>
  <c r="I40"/>
  <c r="I115"/>
  <c r="F42"/>
  <c r="F117"/>
  <c r="P36"/>
  <c r="P111"/>
  <c r="D43"/>
  <c r="D118"/>
  <c r="J38"/>
  <c r="J113"/>
  <c r="Q44"/>
  <c r="M46"/>
  <c r="M121"/>
  <c r="H37"/>
  <c r="K37"/>
  <c r="K112"/>
  <c r="E40"/>
  <c r="N34"/>
  <c r="N109"/>
  <c r="O33"/>
  <c r="P32"/>
  <c r="U54"/>
  <c r="A26" i="26"/>
  <c r="A3"/>
  <c r="U129" i="22"/>
  <c r="U154"/>
  <c r="U79"/>
  <c r="U179"/>
  <c r="U104" i="24"/>
  <c r="U54" i="22"/>
  <c r="A254"/>
  <c r="A179" i="24"/>
  <c r="A229" i="22"/>
  <c r="A204"/>
  <c r="A154" i="24"/>
  <c r="U154"/>
  <c r="A129"/>
  <c r="G32"/>
  <c r="G107"/>
  <c r="I39"/>
  <c r="F41"/>
  <c r="F116"/>
  <c r="J44"/>
  <c r="J119"/>
  <c r="J39"/>
  <c r="J114"/>
  <c r="F43"/>
  <c r="F118"/>
  <c r="G47"/>
  <c r="G122"/>
  <c r="F37"/>
  <c r="N44"/>
  <c r="N119"/>
  <c r="D32"/>
  <c r="D107"/>
  <c r="D35"/>
  <c r="V53"/>
  <c r="B25" i="26"/>
  <c r="B2"/>
  <c r="V153" i="22"/>
  <c r="V78"/>
  <c r="V178"/>
  <c r="V103" i="24"/>
  <c r="V128" i="22"/>
  <c r="V53"/>
  <c r="B253"/>
  <c r="B178" i="24"/>
  <c r="B228" i="22"/>
  <c r="B203"/>
  <c r="V153" i="24"/>
  <c r="B128"/>
  <c r="B153"/>
  <c r="P48"/>
  <c r="P123"/>
  <c r="P37"/>
  <c r="P112"/>
  <c r="N42"/>
  <c r="N117"/>
  <c r="O39"/>
  <c r="O114"/>
  <c r="N43"/>
  <c r="N118"/>
  <c r="G46"/>
  <c r="G121"/>
  <c r="R25"/>
  <c r="R124"/>
  <c r="P42"/>
  <c r="Q46"/>
  <c r="E32"/>
  <c r="E34"/>
  <c r="D37"/>
  <c r="E42"/>
  <c r="D36"/>
  <c r="P35"/>
  <c r="F33"/>
  <c r="L46"/>
  <c r="G42"/>
  <c r="J33"/>
  <c r="J48"/>
  <c r="I33"/>
  <c r="D39"/>
  <c r="O34"/>
  <c r="P46"/>
  <c r="F32"/>
  <c r="G40"/>
  <c r="M35"/>
  <c r="H45"/>
  <c r="O36"/>
  <c r="L33"/>
  <c r="F38"/>
  <c r="O38"/>
  <c r="H33"/>
  <c r="N45"/>
  <c r="K35"/>
  <c r="E46"/>
  <c r="H41"/>
  <c r="L42"/>
  <c r="E39"/>
  <c r="H32"/>
  <c r="H35"/>
  <c r="L41"/>
  <c r="O37"/>
  <c r="L32"/>
  <c r="E41"/>
  <c r="I44"/>
  <c r="O45"/>
  <c r="N39"/>
  <c r="L40"/>
  <c r="J36"/>
  <c r="D48"/>
  <c r="J46"/>
  <c r="P43"/>
  <c r="L34"/>
  <c r="G38"/>
  <c r="K40"/>
  <c r="M48"/>
  <c r="Q33"/>
  <c r="K47"/>
  <c r="E33"/>
  <c r="L45"/>
  <c r="G45"/>
  <c r="N46"/>
  <c r="M43"/>
  <c r="G35"/>
  <c r="K42"/>
  <c r="L39"/>
  <c r="D38"/>
  <c r="D46"/>
  <c r="J42"/>
  <c r="E38"/>
  <c r="P44"/>
  <c r="L35"/>
  <c r="M39"/>
  <c r="K41"/>
  <c r="F35"/>
  <c r="E45"/>
  <c r="P38"/>
  <c r="I42"/>
  <c r="O44"/>
  <c r="I34"/>
  <c r="K39"/>
  <c r="F47"/>
  <c r="M32"/>
  <c r="E35"/>
  <c r="M45"/>
  <c r="K46"/>
  <c r="N47"/>
  <c r="H44"/>
  <c r="M47"/>
  <c r="I48"/>
  <c r="C34"/>
  <c r="B34" s="1"/>
  <c r="O46"/>
  <c r="N40"/>
  <c r="J37"/>
  <c r="I37"/>
  <c r="L44"/>
  <c r="H40"/>
  <c r="I36"/>
  <c r="M33"/>
  <c r="E36"/>
  <c r="P47"/>
  <c r="L38"/>
  <c r="L43"/>
  <c r="H34"/>
  <c r="G37"/>
  <c r="H46"/>
  <c r="D45"/>
  <c r="J40"/>
  <c r="P40"/>
  <c r="F46"/>
  <c r="Q42"/>
  <c r="P34"/>
  <c r="M38"/>
  <c r="O40"/>
  <c r="F34"/>
  <c r="M41"/>
  <c r="G36"/>
  <c r="Q35"/>
  <c r="E47"/>
  <c r="G33"/>
  <c r="O35"/>
  <c r="L47"/>
  <c r="H38"/>
  <c r="I41"/>
  <c r="G44"/>
  <c r="Q36"/>
  <c r="K33"/>
  <c r="L37"/>
  <c r="P45"/>
  <c r="L36"/>
  <c r="E48"/>
  <c r="Q43"/>
  <c r="K45"/>
  <c r="G39"/>
  <c r="G41"/>
  <c r="I32"/>
  <c r="Q34"/>
  <c r="E44"/>
  <c r="O48"/>
  <c r="Q41"/>
  <c r="K44"/>
  <c r="F39"/>
  <c r="H47"/>
  <c r="I35"/>
  <c r="O42"/>
  <c r="Q40"/>
  <c r="D42"/>
  <c r="N37"/>
  <c r="Q39"/>
  <c r="O41"/>
  <c r="D44"/>
  <c r="N35"/>
  <c r="P39"/>
  <c r="N48"/>
  <c r="J35"/>
  <c r="G48"/>
  <c r="Q38"/>
  <c r="H42"/>
  <c r="F45"/>
  <c r="E43"/>
  <c r="J41"/>
  <c r="D41"/>
  <c r="E37"/>
  <c r="J47"/>
  <c r="D40"/>
  <c r="K34"/>
  <c r="M42"/>
  <c r="K48"/>
  <c r="J45"/>
  <c r="H43"/>
  <c r="D34"/>
  <c r="O5"/>
  <c r="B8"/>
  <c r="A54"/>
  <c r="A29"/>
  <c r="A4"/>
  <c r="A104"/>
  <c r="A79"/>
  <c r="U29"/>
  <c r="U4"/>
  <c r="U104" i="22"/>
  <c r="A154"/>
  <c r="A179"/>
  <c r="R43" i="24"/>
  <c r="S43" s="1"/>
  <c r="S18"/>
  <c r="R41"/>
  <c r="S41" s="1"/>
  <c r="S16"/>
  <c r="B9"/>
  <c r="J31"/>
  <c r="J30" s="1"/>
  <c r="J5"/>
  <c r="I31"/>
  <c r="I30" s="1"/>
  <c r="I5"/>
  <c r="C31"/>
  <c r="B6"/>
  <c r="B5" s="1"/>
  <c r="C5"/>
  <c r="C47"/>
  <c r="B47" s="1"/>
  <c r="B22"/>
  <c r="F31"/>
  <c r="F30" s="1"/>
  <c r="F5"/>
  <c r="C49"/>
  <c r="C25"/>
  <c r="R44"/>
  <c r="S44" s="1"/>
  <c r="S19"/>
  <c r="C44"/>
  <c r="B44" s="1"/>
  <c r="B19"/>
  <c r="M31"/>
  <c r="M30" s="1"/>
  <c r="M5"/>
  <c r="R42"/>
  <c r="S42" s="1"/>
  <c r="S17"/>
  <c r="C43"/>
  <c r="B43" s="1"/>
  <c r="B18"/>
  <c r="R35"/>
  <c r="S35" s="1"/>
  <c r="S10"/>
  <c r="L31"/>
  <c r="L30" s="1"/>
  <c r="L5"/>
  <c r="C35"/>
  <c r="B35" s="1"/>
  <c r="B10"/>
  <c r="M49"/>
  <c r="M50" s="1"/>
  <c r="M25"/>
  <c r="C38"/>
  <c r="B38" s="1"/>
  <c r="B13"/>
  <c r="R49"/>
  <c r="S24"/>
  <c r="S25" s="1"/>
  <c r="Q49"/>
  <c r="Q50" s="1"/>
  <c r="Q25"/>
  <c r="K31"/>
  <c r="K30" s="1"/>
  <c r="K5"/>
  <c r="R34"/>
  <c r="S34" s="1"/>
  <c r="S9"/>
  <c r="O49"/>
  <c r="O50" s="1"/>
  <c r="O25"/>
  <c r="H31"/>
  <c r="H30" s="1"/>
  <c r="H5"/>
  <c r="E49"/>
  <c r="E50" s="1"/>
  <c r="E25"/>
  <c r="D31"/>
  <c r="D30" s="1"/>
  <c r="D5"/>
  <c r="R31"/>
  <c r="S6"/>
  <c r="S5" s="1"/>
  <c r="R5"/>
  <c r="J25"/>
  <c r="R48"/>
  <c r="S48" s="1"/>
  <c r="S23"/>
  <c r="C46"/>
  <c r="B46" s="1"/>
  <c r="B21"/>
  <c r="G49"/>
  <c r="G50" s="1"/>
  <c r="G25"/>
  <c r="I49"/>
  <c r="I50" s="1"/>
  <c r="I25"/>
  <c r="P31"/>
  <c r="P30" s="1"/>
  <c r="P5"/>
  <c r="R40"/>
  <c r="S40" s="1"/>
  <c r="S15"/>
  <c r="C42"/>
  <c r="B42" s="1"/>
  <c r="B17"/>
  <c r="K25"/>
  <c r="B12"/>
  <c r="G5"/>
  <c r="B78"/>
  <c r="B103"/>
  <c r="B53"/>
  <c r="V3"/>
  <c r="B28"/>
  <c r="B3"/>
  <c r="V28"/>
  <c r="B153" i="22"/>
  <c r="V103"/>
  <c r="B178"/>
  <c r="B153" i="19"/>
  <c r="R45" i="24"/>
  <c r="S45" s="1"/>
  <c r="S20"/>
  <c r="C48"/>
  <c r="B48" s="1"/>
  <c r="B23"/>
  <c r="R36"/>
  <c r="S36" s="1"/>
  <c r="S11"/>
  <c r="H49"/>
  <c r="H50" s="1"/>
  <c r="H25"/>
  <c r="L49"/>
  <c r="L50" s="1"/>
  <c r="L25"/>
  <c r="R46"/>
  <c r="S46" s="1"/>
  <c r="S21"/>
  <c r="R32"/>
  <c r="S32" s="1"/>
  <c r="S7"/>
  <c r="C40"/>
  <c r="B40" s="1"/>
  <c r="B15"/>
  <c r="Q31"/>
  <c r="Q30" s="1"/>
  <c r="Q5"/>
  <c r="C36"/>
  <c r="B36" s="1"/>
  <c r="B11"/>
  <c r="P49"/>
  <c r="P50" s="1"/>
  <c r="P25"/>
  <c r="R38"/>
  <c r="S38" s="1"/>
  <c r="S13"/>
  <c r="B16"/>
  <c r="N31"/>
  <c r="N30" s="1"/>
  <c r="N5"/>
  <c r="E31"/>
  <c r="E30" s="1"/>
  <c r="E5"/>
  <c r="N49"/>
  <c r="N50" s="1"/>
  <c r="N25"/>
  <c r="R47"/>
  <c r="S47" s="1"/>
  <c r="S22"/>
  <c r="R37"/>
  <c r="S37" s="1"/>
  <c r="S12"/>
  <c r="R39"/>
  <c r="S39" s="1"/>
  <c r="S14"/>
  <c r="D49"/>
  <c r="D50" s="1"/>
  <c r="D25"/>
  <c r="R33"/>
  <c r="S33" s="1"/>
  <c r="S8"/>
  <c r="F49"/>
  <c r="F50" s="1"/>
  <c r="F25"/>
  <c r="C32"/>
  <c r="B32" s="1"/>
  <c r="B7"/>
  <c r="C39"/>
  <c r="B39" s="1"/>
  <c r="B14"/>
  <c r="L33" i="22"/>
  <c r="L37"/>
  <c r="E38"/>
  <c r="K39"/>
  <c r="J39"/>
  <c r="I34"/>
  <c r="J37"/>
  <c r="I36"/>
  <c r="D33"/>
  <c r="I35"/>
  <c r="Q42"/>
  <c r="Q40"/>
  <c r="J43"/>
  <c r="G33"/>
  <c r="I42"/>
  <c r="O39"/>
  <c r="D41"/>
  <c r="F41"/>
  <c r="J33"/>
  <c r="K146"/>
  <c r="K171"/>
  <c r="R134"/>
  <c r="R159"/>
  <c r="C140"/>
  <c r="C165"/>
  <c r="H147"/>
  <c r="H172"/>
  <c r="E144"/>
  <c r="E169"/>
  <c r="O139"/>
  <c r="O164"/>
  <c r="G134"/>
  <c r="G159"/>
  <c r="D138"/>
  <c r="D163"/>
  <c r="M136"/>
  <c r="M161"/>
  <c r="C137"/>
  <c r="C162"/>
  <c r="I141"/>
  <c r="I166"/>
  <c r="F144"/>
  <c r="F169"/>
  <c r="Q141"/>
  <c r="Q166"/>
  <c r="M146"/>
  <c r="M171"/>
  <c r="N138"/>
  <c r="N163"/>
  <c r="O142"/>
  <c r="O167"/>
  <c r="E140"/>
  <c r="E165"/>
  <c r="K133"/>
  <c r="K158"/>
  <c r="K137"/>
  <c r="K162"/>
  <c r="H142"/>
  <c r="H167"/>
  <c r="E149"/>
  <c r="E174"/>
  <c r="E175" s="1"/>
  <c r="N133"/>
  <c r="N158"/>
  <c r="E134"/>
  <c r="E159"/>
  <c r="F135"/>
  <c r="F160"/>
  <c r="H140"/>
  <c r="H165"/>
  <c r="K140"/>
  <c r="K165"/>
  <c r="H136"/>
  <c r="H161"/>
  <c r="H138"/>
  <c r="H163"/>
  <c r="D143"/>
  <c r="D168"/>
  <c r="K134"/>
  <c r="K159"/>
  <c r="N141"/>
  <c r="N166"/>
  <c r="L138"/>
  <c r="L163"/>
  <c r="K35"/>
  <c r="M41"/>
  <c r="L42"/>
  <c r="M33"/>
  <c r="I44"/>
  <c r="I40"/>
  <c r="G35"/>
  <c r="G37"/>
  <c r="K47"/>
  <c r="J41"/>
  <c r="F45"/>
  <c r="I39"/>
  <c r="L41"/>
  <c r="H146"/>
  <c r="H171"/>
  <c r="F139"/>
  <c r="F164"/>
  <c r="O131"/>
  <c r="O156"/>
  <c r="D144"/>
  <c r="D169"/>
  <c r="L146"/>
  <c r="L171"/>
  <c r="P149"/>
  <c r="P174"/>
  <c r="P175" s="1"/>
  <c r="L147"/>
  <c r="L172"/>
  <c r="N131"/>
  <c r="N156"/>
  <c r="P138"/>
  <c r="P163"/>
  <c r="P146"/>
  <c r="P171"/>
  <c r="G142"/>
  <c r="G167"/>
  <c r="N147"/>
  <c r="N172"/>
  <c r="K148"/>
  <c r="K173"/>
  <c r="J139"/>
  <c r="J164"/>
  <c r="I143"/>
  <c r="I168"/>
  <c r="J134"/>
  <c r="J159"/>
  <c r="L133"/>
  <c r="L158"/>
  <c r="N149"/>
  <c r="N174"/>
  <c r="N175" s="1"/>
  <c r="N134"/>
  <c r="N159"/>
  <c r="L141"/>
  <c r="L166"/>
  <c r="O136"/>
  <c r="O161"/>
  <c r="G132"/>
  <c r="G157"/>
  <c r="J148"/>
  <c r="J173"/>
  <c r="I138"/>
  <c r="I163"/>
  <c r="R140"/>
  <c r="R165"/>
  <c r="F137"/>
  <c r="F162"/>
  <c r="L136"/>
  <c r="L161"/>
  <c r="D133"/>
  <c r="D158"/>
  <c r="G139"/>
  <c r="G164"/>
  <c r="Q142"/>
  <c r="Q167"/>
  <c r="J136"/>
  <c r="J161"/>
  <c r="K132"/>
  <c r="K157"/>
  <c r="J47"/>
  <c r="Q47"/>
  <c r="K37"/>
  <c r="Q36"/>
  <c r="F43"/>
  <c r="Q34"/>
  <c r="E37"/>
  <c r="L45"/>
  <c r="D34"/>
  <c r="J45"/>
  <c r="I48"/>
  <c r="N33"/>
  <c r="O35"/>
  <c r="E33"/>
  <c r="I131"/>
  <c r="I156"/>
  <c r="I140"/>
  <c r="I165"/>
  <c r="H135"/>
  <c r="H160"/>
  <c r="P131"/>
  <c r="P156"/>
  <c r="F138"/>
  <c r="F163"/>
  <c r="K149"/>
  <c r="K174"/>
  <c r="K175" s="1"/>
  <c r="K131"/>
  <c r="K156"/>
  <c r="J147"/>
  <c r="J172"/>
  <c r="E147"/>
  <c r="E172"/>
  <c r="L148"/>
  <c r="L173"/>
  <c r="D146"/>
  <c r="D171"/>
  <c r="M145"/>
  <c r="M170"/>
  <c r="N137"/>
  <c r="N162"/>
  <c r="O144"/>
  <c r="O169"/>
  <c r="E139"/>
  <c r="E164"/>
  <c r="P135"/>
  <c r="P160"/>
  <c r="L149"/>
  <c r="L174"/>
  <c r="L175" s="1"/>
  <c r="I137"/>
  <c r="I162"/>
  <c r="I136"/>
  <c r="I161"/>
  <c r="G131"/>
  <c r="G156"/>
  <c r="G145"/>
  <c r="G170"/>
  <c r="Q134"/>
  <c r="Q159"/>
  <c r="R133"/>
  <c r="R158"/>
  <c r="L137"/>
  <c r="L162"/>
  <c r="M131"/>
  <c r="M156"/>
  <c r="N142"/>
  <c r="N167"/>
  <c r="F140"/>
  <c r="F165"/>
  <c r="D142"/>
  <c r="D167"/>
  <c r="O140"/>
  <c r="O165"/>
  <c r="M149"/>
  <c r="M174"/>
  <c r="M175" s="1"/>
  <c r="R149"/>
  <c r="R174"/>
  <c r="Q143"/>
  <c r="Q168"/>
  <c r="F37"/>
  <c r="N45"/>
  <c r="M46"/>
  <c r="O45"/>
  <c r="E41"/>
  <c r="D45"/>
  <c r="G39"/>
  <c r="E146"/>
  <c r="E171"/>
  <c r="N143"/>
  <c r="N168"/>
  <c r="R137"/>
  <c r="R162"/>
  <c r="R145"/>
  <c r="R170"/>
  <c r="I135"/>
  <c r="I160"/>
  <c r="M138"/>
  <c r="M163"/>
  <c r="E143"/>
  <c r="E168"/>
  <c r="O148"/>
  <c r="O173"/>
  <c r="N132"/>
  <c r="N157"/>
  <c r="N140"/>
  <c r="N165"/>
  <c r="J142"/>
  <c r="J167"/>
  <c r="C138"/>
  <c r="C163"/>
  <c r="N139"/>
  <c r="N164"/>
  <c r="I147"/>
  <c r="I172"/>
  <c r="C148"/>
  <c r="C173"/>
  <c r="H143"/>
  <c r="H168"/>
  <c r="F131"/>
  <c r="F156"/>
  <c r="E133"/>
  <c r="E158"/>
  <c r="C133"/>
  <c r="C158"/>
  <c r="H144"/>
  <c r="H169"/>
  <c r="I132"/>
  <c r="I157"/>
  <c r="L135"/>
  <c r="L160"/>
  <c r="O143"/>
  <c r="O168"/>
  <c r="H131"/>
  <c r="H156"/>
  <c r="F149"/>
  <c r="F174"/>
  <c r="F175" s="1"/>
  <c r="I145"/>
  <c r="I170"/>
  <c r="K136"/>
  <c r="K161"/>
  <c r="J137"/>
  <c r="J162"/>
  <c r="G149"/>
  <c r="G174"/>
  <c r="G175" s="1"/>
  <c r="L131"/>
  <c r="L156"/>
  <c r="D147"/>
  <c r="D172"/>
  <c r="F134"/>
  <c r="F159"/>
  <c r="G41"/>
  <c r="Q38"/>
  <c r="I37"/>
  <c r="E46"/>
  <c r="E45"/>
  <c r="I41"/>
  <c r="F47"/>
  <c r="D135"/>
  <c r="D160"/>
  <c r="M143"/>
  <c r="M168"/>
  <c r="O145"/>
  <c r="O170"/>
  <c r="O149"/>
  <c r="O174"/>
  <c r="O175" s="1"/>
  <c r="M142"/>
  <c r="M167"/>
  <c r="C145"/>
  <c r="C170"/>
  <c r="R139"/>
  <c r="R164"/>
  <c r="R141"/>
  <c r="R166"/>
  <c r="R131"/>
  <c r="R156"/>
  <c r="D136"/>
  <c r="D161"/>
  <c r="J144"/>
  <c r="J169"/>
  <c r="J145"/>
  <c r="J170"/>
  <c r="F148"/>
  <c r="F173"/>
  <c r="D131"/>
  <c r="D156"/>
  <c r="G135"/>
  <c r="G160"/>
  <c r="Q136"/>
  <c r="Q161"/>
  <c r="O138"/>
  <c r="O163"/>
  <c r="M147"/>
  <c r="M172"/>
  <c r="J149"/>
  <c r="J174"/>
  <c r="J175" s="1"/>
  <c r="D145"/>
  <c r="D170"/>
  <c r="R142"/>
  <c r="R167"/>
  <c r="G136"/>
  <c r="G161"/>
  <c r="I142"/>
  <c r="I167"/>
  <c r="R132"/>
  <c r="R157"/>
  <c r="R146"/>
  <c r="R171"/>
  <c r="E141"/>
  <c r="E166"/>
  <c r="F136"/>
  <c r="F161"/>
  <c r="Q133"/>
  <c r="Q158"/>
  <c r="E148"/>
  <c r="E173"/>
  <c r="H133"/>
  <c r="H158"/>
  <c r="N144"/>
  <c r="N169"/>
  <c r="I133"/>
  <c r="I158"/>
  <c r="Q43"/>
  <c r="M34"/>
  <c r="N37"/>
  <c r="L34"/>
  <c r="O47"/>
  <c r="L38"/>
  <c r="G47"/>
  <c r="O37"/>
  <c r="D37"/>
  <c r="R147"/>
  <c r="R172"/>
  <c r="L139"/>
  <c r="L164"/>
  <c r="Q131"/>
  <c r="Q156"/>
  <c r="E136"/>
  <c r="E161"/>
  <c r="P140"/>
  <c r="P165"/>
  <c r="M132"/>
  <c r="M157"/>
  <c r="H145"/>
  <c r="H170"/>
  <c r="O147"/>
  <c r="O172"/>
  <c r="R138"/>
  <c r="R163"/>
  <c r="O137"/>
  <c r="O162"/>
  <c r="P147"/>
  <c r="P172"/>
  <c r="G137"/>
  <c r="G162"/>
  <c r="D148"/>
  <c r="D173"/>
  <c r="N148"/>
  <c r="N173"/>
  <c r="J146"/>
  <c r="J171"/>
  <c r="C131"/>
  <c r="C156"/>
  <c r="N135"/>
  <c r="N160"/>
  <c r="H149"/>
  <c r="H174"/>
  <c r="H175" s="1"/>
  <c r="H134"/>
  <c r="H159"/>
  <c r="R135"/>
  <c r="R160"/>
  <c r="I144"/>
  <c r="I169"/>
  <c r="P137"/>
  <c r="P162"/>
  <c r="C139"/>
  <c r="C164"/>
  <c r="H137"/>
  <c r="H162"/>
  <c r="M139"/>
  <c r="M164"/>
  <c r="M140"/>
  <c r="M165"/>
  <c r="M148"/>
  <c r="M173"/>
  <c r="N145"/>
  <c r="N170"/>
  <c r="I148"/>
  <c r="I173"/>
  <c r="J138"/>
  <c r="J163"/>
  <c r="C135"/>
  <c r="C160"/>
  <c r="J135"/>
  <c r="J160"/>
  <c r="M38"/>
  <c r="I32"/>
  <c r="E42"/>
  <c r="Q33"/>
  <c r="M42"/>
  <c r="I47"/>
  <c r="I45"/>
  <c r="F35"/>
  <c r="K33"/>
  <c r="Q32"/>
  <c r="D38"/>
  <c r="G43"/>
  <c r="K43"/>
  <c r="E34"/>
  <c r="K41"/>
  <c r="D42"/>
  <c r="Q45"/>
  <c r="M45"/>
  <c r="N146"/>
  <c r="N171"/>
  <c r="L144"/>
  <c r="L169"/>
  <c r="C142"/>
  <c r="C167"/>
  <c r="D149"/>
  <c r="D174"/>
  <c r="D175" s="1"/>
  <c r="C149"/>
  <c r="C174"/>
  <c r="Q137"/>
  <c r="Q162"/>
  <c r="E131"/>
  <c r="E156"/>
  <c r="I134"/>
  <c r="I159"/>
  <c r="P143"/>
  <c r="P168"/>
  <c r="P145"/>
  <c r="P170"/>
  <c r="L142"/>
  <c r="L167"/>
  <c r="D139"/>
  <c r="D164"/>
  <c r="F145"/>
  <c r="F170"/>
  <c r="K138"/>
  <c r="K163"/>
  <c r="G148"/>
  <c r="G173"/>
  <c r="O141"/>
  <c r="O166"/>
  <c r="I146"/>
  <c r="I171"/>
  <c r="Q148"/>
  <c r="Q173"/>
  <c r="J143"/>
  <c r="J168"/>
  <c r="H141"/>
  <c r="H166"/>
  <c r="C141"/>
  <c r="C166"/>
  <c r="M141"/>
  <c r="M166"/>
  <c r="G138"/>
  <c r="G163"/>
  <c r="Q149"/>
  <c r="Q174"/>
  <c r="Q175" s="1"/>
  <c r="C143"/>
  <c r="C168"/>
  <c r="J131"/>
  <c r="J156"/>
  <c r="J132"/>
  <c r="J157"/>
  <c r="J140"/>
  <c r="J165"/>
  <c r="R136"/>
  <c r="R161"/>
  <c r="M135"/>
  <c r="M160"/>
  <c r="H139"/>
  <c r="H164"/>
  <c r="H148"/>
  <c r="H173"/>
  <c r="Q41"/>
  <c r="G45"/>
  <c r="N41"/>
  <c r="O43"/>
  <c r="O41"/>
  <c r="I38"/>
  <c r="J35"/>
  <c r="F39"/>
  <c r="F33"/>
  <c r="I33"/>
  <c r="M37"/>
  <c r="K45"/>
  <c r="I46"/>
  <c r="I43"/>
  <c r="Q48"/>
  <c r="Q37"/>
  <c r="Q139"/>
  <c r="Q164"/>
  <c r="G141"/>
  <c r="G166"/>
  <c r="E137"/>
  <c r="E162"/>
  <c r="C136"/>
  <c r="C161"/>
  <c r="K144"/>
  <c r="K169"/>
  <c r="R144"/>
  <c r="R169"/>
  <c r="J133"/>
  <c r="J158"/>
  <c r="E138"/>
  <c r="E163"/>
  <c r="K147"/>
  <c r="K172"/>
  <c r="M133"/>
  <c r="M158"/>
  <c r="O132"/>
  <c r="O157"/>
  <c r="I149"/>
  <c r="I174"/>
  <c r="I175" s="1"/>
  <c r="Q146"/>
  <c r="Q171"/>
  <c r="C132"/>
  <c r="C157"/>
  <c r="G144"/>
  <c r="G169"/>
  <c r="C146"/>
  <c r="C171"/>
  <c r="K141"/>
  <c r="K166"/>
  <c r="O146"/>
  <c r="O171"/>
  <c r="Q144"/>
  <c r="Q169"/>
  <c r="R143"/>
  <c r="R168"/>
  <c r="P142"/>
  <c r="P167"/>
  <c r="D134"/>
  <c r="D159"/>
  <c r="K135"/>
  <c r="K160"/>
  <c r="K143"/>
  <c r="K168"/>
  <c r="C147"/>
  <c r="C172"/>
  <c r="F142"/>
  <c r="F167"/>
  <c r="C134"/>
  <c r="C159"/>
  <c r="O135"/>
  <c r="O160"/>
  <c r="C144"/>
  <c r="C169"/>
  <c r="L134"/>
  <c r="L159"/>
  <c r="R148"/>
  <c r="R173"/>
  <c r="B24"/>
  <c r="B25" s="1"/>
  <c r="C25"/>
  <c r="C49"/>
  <c r="J38"/>
  <c r="H31"/>
  <c r="H30" s="1"/>
  <c r="H5"/>
  <c r="B121"/>
  <c r="L39"/>
  <c r="O32"/>
  <c r="R100" i="19"/>
  <c r="S99"/>
  <c r="S100" s="1"/>
  <c r="N34" i="22"/>
  <c r="B7"/>
  <c r="C32"/>
  <c r="B32" s="1"/>
  <c r="F40"/>
  <c r="D105"/>
  <c r="A79"/>
  <c r="A54"/>
  <c r="A104"/>
  <c r="U4"/>
  <c r="A29"/>
  <c r="A79" i="19"/>
  <c r="A129" i="22"/>
  <c r="U29"/>
  <c r="A4"/>
  <c r="A154" i="19"/>
  <c r="A129"/>
  <c r="U154"/>
  <c r="U104"/>
  <c r="A29"/>
  <c r="U54"/>
  <c r="U4"/>
  <c r="U129"/>
  <c r="U79"/>
  <c r="A104"/>
  <c r="U29"/>
  <c r="A54"/>
  <c r="A4" i="23"/>
  <c r="A4" i="19"/>
  <c r="J42" i="22"/>
  <c r="C125"/>
  <c r="B124"/>
  <c r="B125" s="1"/>
  <c r="R125"/>
  <c r="S124"/>
  <c r="S125" s="1"/>
  <c r="S15"/>
  <c r="R40"/>
  <c r="S40" s="1"/>
  <c r="D32"/>
  <c r="H39"/>
  <c r="L44"/>
  <c r="O38"/>
  <c r="J25"/>
  <c r="J49"/>
  <c r="J50" s="1"/>
  <c r="H35"/>
  <c r="O34"/>
  <c r="H41"/>
  <c r="S111"/>
  <c r="F34"/>
  <c r="S118"/>
  <c r="B119"/>
  <c r="B17"/>
  <c r="C42"/>
  <c r="B42" s="1"/>
  <c r="B115"/>
  <c r="D25"/>
  <c r="D49"/>
  <c r="D50" s="1"/>
  <c r="B113"/>
  <c r="B9"/>
  <c r="C34"/>
  <c r="B34" s="1"/>
  <c r="L25"/>
  <c r="L49"/>
  <c r="L50" s="1"/>
  <c r="B99" i="19"/>
  <c r="B100" s="1"/>
  <c r="C100"/>
  <c r="O40" i="22"/>
  <c r="D47"/>
  <c r="G40"/>
  <c r="R105"/>
  <c r="S106"/>
  <c r="S105" s="1"/>
  <c r="P31"/>
  <c r="P30" s="1"/>
  <c r="P5"/>
  <c r="S19"/>
  <c r="R44"/>
  <c r="S44" s="1"/>
  <c r="H47"/>
  <c r="F5"/>
  <c r="F31"/>
  <c r="F30" s="1"/>
  <c r="D36"/>
  <c r="Q125"/>
  <c r="H125"/>
  <c r="M32"/>
  <c r="L43"/>
  <c r="J40"/>
  <c r="S116"/>
  <c r="E48"/>
  <c r="N105"/>
  <c r="J34"/>
  <c r="M39"/>
  <c r="B20"/>
  <c r="C45"/>
  <c r="B45" s="1"/>
  <c r="S8"/>
  <c r="R33"/>
  <c r="S33" s="1"/>
  <c r="K34"/>
  <c r="H32"/>
  <c r="B123"/>
  <c r="E5"/>
  <c r="E31"/>
  <c r="E30" s="1"/>
  <c r="R37"/>
  <c r="S37" s="1"/>
  <c r="S12"/>
  <c r="I5"/>
  <c r="I31"/>
  <c r="I30" s="1"/>
  <c r="K125"/>
  <c r="Q105"/>
  <c r="G44"/>
  <c r="N46"/>
  <c r="C36"/>
  <c r="B36" s="1"/>
  <c r="B11"/>
  <c r="B6"/>
  <c r="B5" s="1"/>
  <c r="C5"/>
  <c r="C31"/>
  <c r="M36"/>
  <c r="N35"/>
  <c r="S7"/>
  <c r="R32"/>
  <c r="S32" s="1"/>
  <c r="S21"/>
  <c r="R46"/>
  <c r="S46" s="1"/>
  <c r="D43"/>
  <c r="G38"/>
  <c r="P40"/>
  <c r="B81" i="19"/>
  <c r="B80" s="1"/>
  <c r="C80"/>
  <c r="B78"/>
  <c r="B103" i="22"/>
  <c r="B3"/>
  <c r="V3"/>
  <c r="B53"/>
  <c r="V28"/>
  <c r="B28"/>
  <c r="B78"/>
  <c r="B128"/>
  <c r="V153" i="19"/>
  <c r="B128"/>
  <c r="V128"/>
  <c r="V78"/>
  <c r="V103"/>
  <c r="V28"/>
  <c r="B53"/>
  <c r="B28"/>
  <c r="V53"/>
  <c r="V3"/>
  <c r="B103"/>
  <c r="B3"/>
  <c r="B3" i="23"/>
  <c r="N125" i="22"/>
  <c r="S24"/>
  <c r="S25" s="1"/>
  <c r="R49"/>
  <c r="R25"/>
  <c r="H36"/>
  <c r="J32"/>
  <c r="R45"/>
  <c r="S45" s="1"/>
  <c r="S20"/>
  <c r="J105"/>
  <c r="L47"/>
  <c r="N39"/>
  <c r="P35"/>
  <c r="M25"/>
  <c r="M49"/>
  <c r="M50" s="1"/>
  <c r="S6"/>
  <c r="S5" s="1"/>
  <c r="R5"/>
  <c r="R31"/>
  <c r="E35"/>
  <c r="O33"/>
  <c r="P36"/>
  <c r="B22"/>
  <c r="C47"/>
  <c r="B47" s="1"/>
  <c r="B118"/>
  <c r="I125"/>
  <c r="S9"/>
  <c r="R34"/>
  <c r="S34" s="1"/>
  <c r="P39"/>
  <c r="L105"/>
  <c r="G46"/>
  <c r="B110"/>
  <c r="F46"/>
  <c r="N38"/>
  <c r="N25"/>
  <c r="N49"/>
  <c r="N50" s="1"/>
  <c r="D35"/>
  <c r="G34"/>
  <c r="G125"/>
  <c r="E125"/>
  <c r="H45"/>
  <c r="S113"/>
  <c r="F36"/>
  <c r="G32"/>
  <c r="S120"/>
  <c r="H105"/>
  <c r="J31"/>
  <c r="J30" s="1"/>
  <c r="J5"/>
  <c r="L40"/>
  <c r="B21"/>
  <c r="C46"/>
  <c r="B46" s="1"/>
  <c r="M35"/>
  <c r="M40"/>
  <c r="B16"/>
  <c r="C41"/>
  <c r="B41" s="1"/>
  <c r="E36"/>
  <c r="B14"/>
  <c r="C39"/>
  <c r="B39" s="1"/>
  <c r="O105"/>
  <c r="D46"/>
  <c r="G105"/>
  <c r="M44"/>
  <c r="B112"/>
  <c r="O36"/>
  <c r="P42"/>
  <c r="K46"/>
  <c r="M125"/>
  <c r="K105"/>
  <c r="M47"/>
  <c r="P32"/>
  <c r="M105"/>
  <c r="P38"/>
  <c r="P125"/>
  <c r="B107"/>
  <c r="R42"/>
  <c r="S42" s="1"/>
  <c r="S17"/>
  <c r="H43"/>
  <c r="L46"/>
  <c r="O42"/>
  <c r="B122"/>
  <c r="O49"/>
  <c r="O50" s="1"/>
  <c r="O25"/>
  <c r="S114"/>
  <c r="L35"/>
  <c r="J36"/>
  <c r="D5"/>
  <c r="D31"/>
  <c r="D30" s="1"/>
  <c r="M48"/>
  <c r="C43"/>
  <c r="B43" s="1"/>
  <c r="B18"/>
  <c r="E40"/>
  <c r="I49"/>
  <c r="I50" s="1"/>
  <c r="I25"/>
  <c r="N48"/>
  <c r="H37"/>
  <c r="S109"/>
  <c r="G48"/>
  <c r="S110"/>
  <c r="N40"/>
  <c r="H33"/>
  <c r="L5"/>
  <c r="L31"/>
  <c r="L30" s="1"/>
  <c r="H48"/>
  <c r="L36"/>
  <c r="O44"/>
  <c r="F49"/>
  <c r="F50" s="1"/>
  <c r="F25"/>
  <c r="B106"/>
  <c r="B105" s="1"/>
  <c r="C105"/>
  <c r="C35"/>
  <c r="B35" s="1"/>
  <c r="B10"/>
  <c r="N42"/>
  <c r="S23"/>
  <c r="R48"/>
  <c r="S48" s="1"/>
  <c r="B108"/>
  <c r="D40"/>
  <c r="P46"/>
  <c r="S122"/>
  <c r="D39"/>
  <c r="G36"/>
  <c r="J44"/>
  <c r="K38"/>
  <c r="G25"/>
  <c r="G49"/>
  <c r="G50" s="1"/>
  <c r="E25"/>
  <c r="E49"/>
  <c r="E50" s="1"/>
  <c r="S13"/>
  <c r="R38"/>
  <c r="S38" s="1"/>
  <c r="P41"/>
  <c r="B116"/>
  <c r="D48"/>
  <c r="B114"/>
  <c r="B12"/>
  <c r="C37"/>
  <c r="B37" s="1"/>
  <c r="E32"/>
  <c r="O48"/>
  <c r="E39"/>
  <c r="G42"/>
  <c r="K5"/>
  <c r="K31"/>
  <c r="K30" s="1"/>
  <c r="M5"/>
  <c r="M31"/>
  <c r="M30" s="1"/>
  <c r="P25"/>
  <c r="P49"/>
  <c r="P50" s="1"/>
  <c r="S117"/>
  <c r="P47"/>
  <c r="O125"/>
  <c r="H34"/>
  <c r="S14"/>
  <c r="R39"/>
  <c r="S39" s="1"/>
  <c r="F32"/>
  <c r="N43"/>
  <c r="S10"/>
  <c r="R35"/>
  <c r="S35" s="1"/>
  <c r="N44"/>
  <c r="E43"/>
  <c r="N36"/>
  <c r="F125"/>
  <c r="S123"/>
  <c r="B8"/>
  <c r="C33"/>
  <c r="B33" s="1"/>
  <c r="S22"/>
  <c r="R47"/>
  <c r="S47" s="1"/>
  <c r="J48"/>
  <c r="K40"/>
  <c r="H38"/>
  <c r="M43"/>
  <c r="S115"/>
  <c r="F38"/>
  <c r="P45"/>
  <c r="J125"/>
  <c r="P43"/>
  <c r="E47"/>
  <c r="S11"/>
  <c r="R36"/>
  <c r="S36" s="1"/>
  <c r="S18"/>
  <c r="R43"/>
  <c r="S43" s="1"/>
  <c r="B19"/>
  <c r="C44"/>
  <c r="B44" s="1"/>
  <c r="B117"/>
  <c r="L48"/>
  <c r="S81" i="19"/>
  <c r="S80" s="1"/>
  <c r="R80"/>
  <c r="B15" i="22"/>
  <c r="C40"/>
  <c r="B40" s="1"/>
  <c r="D125"/>
  <c r="O5"/>
  <c r="O31"/>
  <c r="O30" s="1"/>
  <c r="B13"/>
  <c r="C38"/>
  <c r="B38" s="1"/>
  <c r="G31"/>
  <c r="G30" s="1"/>
  <c r="G5"/>
  <c r="B109"/>
  <c r="L125"/>
  <c r="P48"/>
  <c r="P34"/>
  <c r="K44"/>
  <c r="H42"/>
  <c r="P105"/>
  <c r="S119"/>
  <c r="F42"/>
  <c r="P44"/>
  <c r="F105"/>
  <c r="O46"/>
  <c r="Q49"/>
  <c r="Q50" s="1"/>
  <c r="Q25"/>
  <c r="H25"/>
  <c r="H49"/>
  <c r="H50" s="1"/>
  <c r="N47"/>
  <c r="R41"/>
  <c r="S41" s="1"/>
  <c r="S16"/>
  <c r="K36"/>
  <c r="N5"/>
  <c r="N31"/>
  <c r="N30" s="1"/>
  <c r="B120"/>
  <c r="S108"/>
  <c r="E44"/>
  <c r="B23"/>
  <c r="C48"/>
  <c r="B48" s="1"/>
  <c r="E105"/>
  <c r="S112"/>
  <c r="I105"/>
  <c r="K49"/>
  <c r="K50" s="1"/>
  <c r="K25"/>
  <c r="Q5"/>
  <c r="Q31"/>
  <c r="Q30" s="1"/>
  <c r="K48"/>
  <c r="H46"/>
  <c r="D44"/>
  <c r="B111"/>
  <c r="F48"/>
  <c r="L32"/>
  <c r="N32"/>
  <c r="K32"/>
  <c r="S107"/>
  <c r="S121"/>
  <c r="F44"/>
  <c r="K42"/>
  <c r="H40"/>
  <c r="J46"/>
  <c r="S64" i="1"/>
  <c r="S18" i="21" s="1"/>
  <c r="C40"/>
  <c r="F40" s="1"/>
  <c r="O189" i="1"/>
  <c r="C42" i="21"/>
  <c r="F42" s="1"/>
  <c r="C35"/>
  <c r="F35" s="1"/>
  <c r="S173" i="1"/>
  <c r="S180"/>
  <c r="I160"/>
  <c r="F164"/>
  <c r="I149"/>
  <c r="I162"/>
  <c r="I146"/>
  <c r="I155"/>
  <c r="A85"/>
  <c r="A46" i="21" s="1"/>
  <c r="A45"/>
  <c r="S183" i="1"/>
  <c r="E189"/>
  <c r="S171"/>
  <c r="P189"/>
  <c r="S186"/>
  <c r="C43" i="21"/>
  <c r="F43" s="1"/>
  <c r="K189" i="1"/>
  <c r="F189"/>
  <c r="S175"/>
  <c r="S174"/>
  <c r="S176"/>
  <c r="C33" i="21"/>
  <c r="F33" s="1"/>
  <c r="G164" i="1"/>
  <c r="I153"/>
  <c r="I150"/>
  <c r="I159"/>
  <c r="A239"/>
  <c r="E46" i="21" s="1"/>
  <c r="E45"/>
  <c r="S89" i="1"/>
  <c r="S19" i="21" s="1"/>
  <c r="Q189" i="1"/>
  <c r="L189"/>
  <c r="G189"/>
  <c r="S179"/>
  <c r="C45" i="21"/>
  <c r="C32"/>
  <c r="F32" s="1"/>
  <c r="S170" i="1"/>
  <c r="S169" s="1"/>
  <c r="C27" i="21"/>
  <c r="F27" s="1"/>
  <c r="S181" i="1"/>
  <c r="C38" i="21"/>
  <c r="F38" s="1"/>
  <c r="S172" i="1"/>
  <c r="C29" i="21"/>
  <c r="F29" s="1"/>
  <c r="I157" i="1"/>
  <c r="I154"/>
  <c r="I147"/>
  <c r="S218"/>
  <c r="S22" i="21" s="1"/>
  <c r="C44"/>
  <c r="F44" s="1"/>
  <c r="D189" i="1"/>
  <c r="S185"/>
  <c r="J189"/>
  <c r="S178"/>
  <c r="C30" i="21"/>
  <c r="F30" s="1"/>
  <c r="C37"/>
  <c r="F37" s="1"/>
  <c r="S193" i="1"/>
  <c r="S21" i="21" s="1"/>
  <c r="A214" i="1"/>
  <c r="D46" i="21" s="1"/>
  <c r="D45"/>
  <c r="A110" i="1"/>
  <c r="B46" i="21" s="1"/>
  <c r="B45"/>
  <c r="I189" i="1"/>
  <c r="S187"/>
  <c r="C28" i="21"/>
  <c r="F28" s="1"/>
  <c r="H189" i="1"/>
  <c r="C189"/>
  <c r="C36" i="21"/>
  <c r="F36" s="1"/>
  <c r="N189" i="1"/>
  <c r="S184"/>
  <c r="C41" i="21"/>
  <c r="F41" s="1"/>
  <c r="S182" i="1"/>
  <c r="C39" i="21"/>
  <c r="F39" s="1"/>
  <c r="S177" i="1"/>
  <c r="C34" i="21"/>
  <c r="F34" s="1"/>
  <c r="I156" i="1"/>
  <c r="C164"/>
  <c r="I148"/>
  <c r="I152"/>
  <c r="I161"/>
  <c r="I145"/>
  <c r="E164"/>
  <c r="I158"/>
  <c r="D164"/>
  <c r="I151"/>
  <c r="S168"/>
  <c r="A189"/>
  <c r="G4" i="20"/>
  <c r="G10"/>
  <c r="G23"/>
  <c r="G6"/>
  <c r="G19"/>
  <c r="G15"/>
  <c r="G24"/>
  <c r="G9"/>
  <c r="G11"/>
  <c r="G20"/>
  <c r="G13"/>
  <c r="A164" i="1"/>
  <c r="G27" i="20" s="1"/>
  <c r="G26"/>
  <c r="G7"/>
  <c r="G16"/>
  <c r="G14"/>
  <c r="G22"/>
  <c r="G12"/>
  <c r="G17"/>
  <c r="G21"/>
  <c r="G25"/>
  <c r="G18"/>
  <c r="G8"/>
  <c r="A137" i="1"/>
  <c r="D27" i="20" s="1"/>
  <c r="D26"/>
  <c r="P137" i="1"/>
  <c r="Q136"/>
  <c r="Q137" s="1"/>
  <c r="K277"/>
  <c r="K278" s="1"/>
  <c r="J278"/>
  <c r="S188"/>
  <c r="S189" s="1"/>
  <c r="R189"/>
  <c r="I163"/>
  <c r="H164"/>
  <c r="S263"/>
  <c r="R264"/>
  <c r="F30"/>
  <c r="G29"/>
  <c r="G30" s="1"/>
  <c r="S213"/>
  <c r="S214" s="1"/>
  <c r="R214"/>
  <c r="S109"/>
  <c r="S110" s="1"/>
  <c r="R110"/>
  <c r="R60"/>
  <c r="S59"/>
  <c r="S84"/>
  <c r="S85" s="1"/>
  <c r="R85"/>
  <c r="S238"/>
  <c r="S239" s="1"/>
  <c r="R239"/>
  <c r="F45" i="21" l="1"/>
  <c r="U25" i="23"/>
  <c r="U50"/>
  <c r="AM4"/>
  <c r="AM29"/>
  <c r="S20" i="21"/>
  <c r="S23" s="1"/>
  <c r="U75" i="24"/>
  <c r="U200" i="22"/>
  <c r="U175"/>
  <c r="U100"/>
  <c r="U125" i="24"/>
  <c r="U150" i="22"/>
  <c r="U75"/>
  <c r="A275"/>
  <c r="A200" i="24"/>
  <c r="A250" i="22"/>
  <c r="A225"/>
  <c r="A175" i="24"/>
  <c r="U175"/>
  <c r="A150"/>
  <c r="AM54"/>
  <c r="AM179" i="22"/>
  <c r="AM104" i="24"/>
  <c r="AM129" i="22"/>
  <c r="AM154"/>
  <c r="AM79"/>
  <c r="AM54"/>
  <c r="S179" i="24"/>
  <c r="S254" i="22"/>
  <c r="S229"/>
  <c r="S204"/>
  <c r="S154" i="24"/>
  <c r="AM154"/>
  <c r="S129"/>
  <c r="S157" i="22"/>
  <c r="D155"/>
  <c r="S166"/>
  <c r="B170"/>
  <c r="M155"/>
  <c r="S158"/>
  <c r="K155"/>
  <c r="I155"/>
  <c r="N155"/>
  <c r="S168"/>
  <c r="B171"/>
  <c r="B157"/>
  <c r="S169"/>
  <c r="B161"/>
  <c r="J155"/>
  <c r="B160"/>
  <c r="B164"/>
  <c r="S163"/>
  <c r="Q155"/>
  <c r="S172"/>
  <c r="B158"/>
  <c r="F155"/>
  <c r="B173"/>
  <c r="S162"/>
  <c r="B162"/>
  <c r="S159"/>
  <c r="S171"/>
  <c r="S167"/>
  <c r="S164"/>
  <c r="G155"/>
  <c r="P155"/>
  <c r="S165"/>
  <c r="O155"/>
  <c r="S173"/>
  <c r="B169"/>
  <c r="B159"/>
  <c r="B172"/>
  <c r="S161"/>
  <c r="B168"/>
  <c r="B166"/>
  <c r="E155"/>
  <c r="B167"/>
  <c r="S160"/>
  <c r="L155"/>
  <c r="H155"/>
  <c r="B163"/>
  <c r="S170"/>
  <c r="B165"/>
  <c r="D105" i="24"/>
  <c r="B122"/>
  <c r="N125"/>
  <c r="O105"/>
  <c r="P125"/>
  <c r="E125"/>
  <c r="S117"/>
  <c r="M105"/>
  <c r="B119"/>
  <c r="B121"/>
  <c r="F125"/>
  <c r="H105"/>
  <c r="B117"/>
  <c r="S109"/>
  <c r="Q105"/>
  <c r="C105"/>
  <c r="B106"/>
  <c r="B105" s="1"/>
  <c r="S124"/>
  <c r="S125" s="1"/>
  <c r="R125"/>
  <c r="B115"/>
  <c r="B118"/>
  <c r="S111"/>
  <c r="B123"/>
  <c r="AM4"/>
  <c r="S79"/>
  <c r="S104"/>
  <c r="AM29"/>
  <c r="S54"/>
  <c r="S29"/>
  <c r="S4"/>
  <c r="S179" i="22"/>
  <c r="S154"/>
  <c r="AM104"/>
  <c r="R30" i="24"/>
  <c r="S31"/>
  <c r="S30" s="1"/>
  <c r="R50"/>
  <c r="S49"/>
  <c r="S50" s="1"/>
  <c r="A125"/>
  <c r="A100"/>
  <c r="A25"/>
  <c r="U50"/>
  <c r="U25"/>
  <c r="A75"/>
  <c r="A50"/>
  <c r="A175" i="22"/>
  <c r="U125"/>
  <c r="A200"/>
  <c r="B31" i="24"/>
  <c r="B30" s="1"/>
  <c r="C30"/>
  <c r="C50"/>
  <c r="B49"/>
  <c r="B50" s="1"/>
  <c r="S156" i="22"/>
  <c r="S155" s="1"/>
  <c r="R155"/>
  <c r="S174"/>
  <c r="S175" s="1"/>
  <c r="R175"/>
  <c r="C175"/>
  <c r="B174"/>
  <c r="B175" s="1"/>
  <c r="C155"/>
  <c r="B156"/>
  <c r="B155" s="1"/>
  <c r="E21" i="20"/>
  <c r="E22"/>
  <c r="E20"/>
  <c r="B6"/>
  <c r="B19"/>
  <c r="E8"/>
  <c r="B10"/>
  <c r="S49" i="22"/>
  <c r="S50" s="1"/>
  <c r="R50"/>
  <c r="B15" i="20"/>
  <c r="B17"/>
  <c r="B8"/>
  <c r="B18"/>
  <c r="B49" i="22"/>
  <c r="B50" s="1"/>
  <c r="C50"/>
  <c r="A75"/>
  <c r="A100" i="19"/>
  <c r="A125" i="22"/>
  <c r="A25"/>
  <c r="U25"/>
  <c r="A150"/>
  <c r="U50"/>
  <c r="A50"/>
  <c r="A100"/>
  <c r="A175" i="19"/>
  <c r="U175"/>
  <c r="A150"/>
  <c r="U150"/>
  <c r="U100"/>
  <c r="U125"/>
  <c r="U50"/>
  <c r="A75"/>
  <c r="A50"/>
  <c r="U75"/>
  <c r="U25"/>
  <c r="A125"/>
  <c r="A25"/>
  <c r="A25" i="23"/>
  <c r="C46" i="21"/>
  <c r="F46" s="1"/>
  <c r="E13" i="20"/>
  <c r="B22"/>
  <c r="B9"/>
  <c r="E23"/>
  <c r="B5"/>
  <c r="B11"/>
  <c r="E16"/>
  <c r="E10"/>
  <c r="E9"/>
  <c r="B7"/>
  <c r="E26"/>
  <c r="S54" i="22"/>
  <c r="S29"/>
  <c r="S129"/>
  <c r="S4"/>
  <c r="S79" i="19"/>
  <c r="S79" i="22"/>
  <c r="AM29"/>
  <c r="AM4"/>
  <c r="S104"/>
  <c r="AM154" i="19"/>
  <c r="S129"/>
  <c r="S154"/>
  <c r="AM54"/>
  <c r="AM129"/>
  <c r="AM79"/>
  <c r="S104"/>
  <c r="AM104"/>
  <c r="AM29"/>
  <c r="S54"/>
  <c r="S29"/>
  <c r="AM4"/>
  <c r="S4" i="23"/>
  <c r="S4" i="19"/>
  <c r="B25" i="20"/>
  <c r="B20"/>
  <c r="E5"/>
  <c r="B14"/>
  <c r="B23"/>
  <c r="B27"/>
  <c r="E6"/>
  <c r="E11"/>
  <c r="S31" i="22"/>
  <c r="S30" s="1"/>
  <c r="R30"/>
  <c r="B13" i="20"/>
  <c r="E12"/>
  <c r="C30" i="22"/>
  <c r="B31"/>
  <c r="B30" s="1"/>
  <c r="B24" i="20"/>
  <c r="E17"/>
  <c r="E18"/>
  <c r="B21"/>
  <c r="B12"/>
  <c r="E27"/>
  <c r="E25"/>
  <c r="B26"/>
  <c r="E14"/>
  <c r="E7"/>
  <c r="E15"/>
  <c r="B16"/>
  <c r="E19"/>
  <c r="E24"/>
  <c r="S264" i="1"/>
  <c r="P16" i="23" s="1"/>
  <c r="S60" i="1"/>
  <c r="I164"/>
  <c r="H17" i="20" s="1"/>
  <c r="C13" i="23" l="1"/>
  <c r="D10"/>
  <c r="E7"/>
  <c r="E23"/>
  <c r="N21"/>
  <c r="G17"/>
  <c r="H14"/>
  <c r="I11"/>
  <c r="F12"/>
  <c r="R19"/>
  <c r="K21"/>
  <c r="L18"/>
  <c r="M15"/>
  <c r="J10"/>
  <c r="O9"/>
  <c r="P6"/>
  <c r="P22"/>
  <c r="Q19"/>
  <c r="N8"/>
  <c r="Q17"/>
  <c r="C22"/>
  <c r="D19"/>
  <c r="E16"/>
  <c r="J12"/>
  <c r="G10"/>
  <c r="H7"/>
  <c r="H23"/>
  <c r="I20"/>
  <c r="N10"/>
  <c r="K14"/>
  <c r="L11"/>
  <c r="M8"/>
  <c r="M24"/>
  <c r="R8"/>
  <c r="O18"/>
  <c r="P15"/>
  <c r="Q12"/>
  <c r="F18"/>
  <c r="C6"/>
  <c r="F22"/>
  <c r="C7"/>
  <c r="C23"/>
  <c r="D20"/>
  <c r="E17"/>
  <c r="J16"/>
  <c r="G11"/>
  <c r="H8"/>
  <c r="H24"/>
  <c r="I21"/>
  <c r="N14"/>
  <c r="K15"/>
  <c r="L12"/>
  <c r="M9"/>
  <c r="N6"/>
  <c r="R12"/>
  <c r="O19"/>
  <c r="C8"/>
  <c r="C24"/>
  <c r="D21"/>
  <c r="E18"/>
  <c r="J20"/>
  <c r="G12"/>
  <c r="H9"/>
  <c r="I6"/>
  <c r="I22"/>
  <c r="N18"/>
  <c r="K16"/>
  <c r="L13"/>
  <c r="M10"/>
  <c r="F9"/>
  <c r="R16"/>
  <c r="O20"/>
  <c r="P17"/>
  <c r="Q14"/>
  <c r="J7"/>
  <c r="C17"/>
  <c r="D14"/>
  <c r="E11"/>
  <c r="F11"/>
  <c r="R18"/>
  <c r="G21"/>
  <c r="H18"/>
  <c r="I15"/>
  <c r="J9"/>
  <c r="K9"/>
  <c r="L6"/>
  <c r="L22"/>
  <c r="M19"/>
  <c r="N7"/>
  <c r="O13"/>
  <c r="P10"/>
  <c r="Q7"/>
  <c r="Q23"/>
  <c r="N24"/>
  <c r="R6"/>
  <c r="C10"/>
  <c r="D7"/>
  <c r="D23"/>
  <c r="E20"/>
  <c r="N9"/>
  <c r="G14"/>
  <c r="H11"/>
  <c r="I8"/>
  <c r="I24"/>
  <c r="R7"/>
  <c r="K18"/>
  <c r="L15"/>
  <c r="M12"/>
  <c r="F17"/>
  <c r="R24"/>
  <c r="O22"/>
  <c r="P19"/>
  <c r="Q16"/>
  <c r="J15"/>
  <c r="P20"/>
  <c r="J19"/>
  <c r="C11"/>
  <c r="D8"/>
  <c r="D24"/>
  <c r="E21"/>
  <c r="N13"/>
  <c r="G15"/>
  <c r="H12"/>
  <c r="I9"/>
  <c r="J6"/>
  <c r="R11"/>
  <c r="K19"/>
  <c r="L16"/>
  <c r="M13"/>
  <c r="F21"/>
  <c r="O7"/>
  <c r="O23"/>
  <c r="C12"/>
  <c r="D9"/>
  <c r="E6"/>
  <c r="E22"/>
  <c r="N17"/>
  <c r="G16"/>
  <c r="H13"/>
  <c r="I10"/>
  <c r="F8"/>
  <c r="R15"/>
  <c r="K20"/>
  <c r="L17"/>
  <c r="M14"/>
  <c r="G6"/>
  <c r="O8"/>
  <c r="O24"/>
  <c r="P21"/>
  <c r="Q18"/>
  <c r="J23"/>
  <c r="C21"/>
  <c r="D18"/>
  <c r="E15"/>
  <c r="J8"/>
  <c r="G9"/>
  <c r="H6"/>
  <c r="H22"/>
  <c r="I19"/>
  <c r="K6"/>
  <c r="K13"/>
  <c r="L10"/>
  <c r="M7"/>
  <c r="M23"/>
  <c r="N23"/>
  <c r="O17"/>
  <c r="P14"/>
  <c r="Q11"/>
  <c r="F14"/>
  <c r="R21"/>
  <c r="C14"/>
  <c r="D11"/>
  <c r="E8"/>
  <c r="E24"/>
  <c r="O6"/>
  <c r="G18"/>
  <c r="H15"/>
  <c r="I12"/>
  <c r="F16"/>
  <c r="R23"/>
  <c r="K22"/>
  <c r="L19"/>
  <c r="M16"/>
  <c r="J14"/>
  <c r="O10"/>
  <c r="P7"/>
  <c r="P23"/>
  <c r="Q20"/>
  <c r="N12"/>
  <c r="Q13"/>
  <c r="N16"/>
  <c r="C15"/>
  <c r="D12"/>
  <c r="E9"/>
  <c r="F6"/>
  <c r="R10"/>
  <c r="G19"/>
  <c r="H16"/>
  <c r="I13"/>
  <c r="F20"/>
  <c r="K7"/>
  <c r="K23"/>
  <c r="L20"/>
  <c r="M17"/>
  <c r="J18"/>
  <c r="O11"/>
  <c r="P8"/>
  <c r="C16"/>
  <c r="D13"/>
  <c r="E10"/>
  <c r="F7"/>
  <c r="R14"/>
  <c r="G20"/>
  <c r="H17"/>
  <c r="I14"/>
  <c r="F24"/>
  <c r="K8"/>
  <c r="K24"/>
  <c r="L21"/>
  <c r="M18"/>
  <c r="J22"/>
  <c r="O12"/>
  <c r="P9"/>
  <c r="Q6"/>
  <c r="Q22"/>
  <c r="N20"/>
  <c r="P24"/>
  <c r="D6"/>
  <c r="D22"/>
  <c r="E19"/>
  <c r="J24"/>
  <c r="G13"/>
  <c r="H10"/>
  <c r="I7"/>
  <c r="I23"/>
  <c r="N22"/>
  <c r="K17"/>
  <c r="L14"/>
  <c r="M11"/>
  <c r="F13"/>
  <c r="R20"/>
  <c r="O21"/>
  <c r="P18"/>
  <c r="Q15"/>
  <c r="J11"/>
  <c r="J61" i="24" s="1"/>
  <c r="J86" s="1"/>
  <c r="J136" s="1"/>
  <c r="Q9" i="23"/>
  <c r="C18"/>
  <c r="D15"/>
  <c r="E12"/>
  <c r="F15"/>
  <c r="R22"/>
  <c r="G22"/>
  <c r="H19"/>
  <c r="I16"/>
  <c r="J13"/>
  <c r="K10"/>
  <c r="L7"/>
  <c r="L23"/>
  <c r="M20"/>
  <c r="N11"/>
  <c r="O14"/>
  <c r="O14" i="19" s="1"/>
  <c r="O39" s="1"/>
  <c r="P11" i="23"/>
  <c r="Q8"/>
  <c r="Q24"/>
  <c r="R9"/>
  <c r="R9" i="19" s="1"/>
  <c r="Q21" i="23"/>
  <c r="R13"/>
  <c r="C19"/>
  <c r="D16"/>
  <c r="E13"/>
  <c r="F19"/>
  <c r="G7"/>
  <c r="G23"/>
  <c r="H20"/>
  <c r="I17"/>
  <c r="J17"/>
  <c r="K11"/>
  <c r="L8"/>
  <c r="L24"/>
  <c r="M21"/>
  <c r="N15"/>
  <c r="O15"/>
  <c r="P12"/>
  <c r="C20"/>
  <c r="D17"/>
  <c r="E14"/>
  <c r="F23"/>
  <c r="G8"/>
  <c r="G24"/>
  <c r="H21"/>
  <c r="I18"/>
  <c r="J21"/>
  <c r="K12"/>
  <c r="L9"/>
  <c r="M6"/>
  <c r="M22"/>
  <c r="N19"/>
  <c r="O16"/>
  <c r="P13"/>
  <c r="Q10"/>
  <c r="F10"/>
  <c r="R17"/>
  <c r="C9"/>
  <c r="B34" i="20"/>
  <c r="B41"/>
  <c r="B32"/>
  <c r="B43"/>
  <c r="B46"/>
  <c r="B50"/>
  <c r="B35"/>
  <c r="B37"/>
  <c r="B48"/>
  <c r="B36"/>
  <c r="B47"/>
  <c r="B51"/>
  <c r="B38"/>
  <c r="B33"/>
  <c r="B45"/>
  <c r="B40"/>
  <c r="B44"/>
  <c r="B39"/>
  <c r="B42"/>
  <c r="B49"/>
  <c r="B31"/>
  <c r="E39"/>
  <c r="E47"/>
  <c r="E40"/>
  <c r="E38"/>
  <c r="E46"/>
  <c r="E48"/>
  <c r="E37"/>
  <c r="E45"/>
  <c r="E36"/>
  <c r="E44"/>
  <c r="E35"/>
  <c r="E43"/>
  <c r="E51"/>
  <c r="E34"/>
  <c r="E42"/>
  <c r="E50"/>
  <c r="E31"/>
  <c r="E33"/>
  <c r="E41"/>
  <c r="E49"/>
  <c r="E32"/>
  <c r="G61" i="24"/>
  <c r="G86" s="1"/>
  <c r="R61"/>
  <c r="R86" s="1"/>
  <c r="R136" s="1"/>
  <c r="S136" s="1"/>
  <c r="R60"/>
  <c r="H74"/>
  <c r="M17" i="19"/>
  <c r="M42" s="1"/>
  <c r="M67" i="22"/>
  <c r="M92" s="1"/>
  <c r="G16" i="19"/>
  <c r="G41" s="1"/>
  <c r="G66" i="22"/>
  <c r="G91" s="1"/>
  <c r="I8" i="19"/>
  <c r="I33" s="1"/>
  <c r="I58" i="22"/>
  <c r="I83" s="1"/>
  <c r="J8" i="19"/>
  <c r="J33" s="1"/>
  <c r="J58" i="22"/>
  <c r="J83" s="1"/>
  <c r="C64" i="24"/>
  <c r="J56"/>
  <c r="O56"/>
  <c r="I74"/>
  <c r="R74"/>
  <c r="K74"/>
  <c r="C69"/>
  <c r="P74"/>
  <c r="R58"/>
  <c r="H7" i="20"/>
  <c r="H18"/>
  <c r="H8"/>
  <c r="H24" i="19"/>
  <c r="C66" i="24"/>
  <c r="I56"/>
  <c r="Q74"/>
  <c r="G56"/>
  <c r="J74"/>
  <c r="H25" i="20"/>
  <c r="M74" i="24"/>
  <c r="C59"/>
  <c r="D56"/>
  <c r="R69"/>
  <c r="H56"/>
  <c r="R67"/>
  <c r="R66"/>
  <c r="H26" i="20"/>
  <c r="H23"/>
  <c r="N14" i="19"/>
  <c r="N39" s="1"/>
  <c r="N64" i="22"/>
  <c r="N89" s="1"/>
  <c r="I9" i="19"/>
  <c r="I34" s="1"/>
  <c r="I59" i="22"/>
  <c r="I84" s="1"/>
  <c r="S10" i="23"/>
  <c r="R60" i="22"/>
  <c r="O9" i="19"/>
  <c r="O34" s="1"/>
  <c r="O59" i="22"/>
  <c r="O84" s="1"/>
  <c r="J7" i="19"/>
  <c r="J32" s="1"/>
  <c r="J57" i="22"/>
  <c r="J82" s="1"/>
  <c r="M56" i="24"/>
  <c r="C57"/>
  <c r="C73"/>
  <c r="O74"/>
  <c r="H14" i="20"/>
  <c r="H11"/>
  <c r="C19" i="19"/>
  <c r="R11"/>
  <c r="L56" i="24"/>
  <c r="C70"/>
  <c r="H10" i="20"/>
  <c r="H19"/>
  <c r="J24" i="19"/>
  <c r="C63" i="24"/>
  <c r="E74"/>
  <c r="N74"/>
  <c r="R73"/>
  <c r="H16" i="20"/>
  <c r="H13"/>
  <c r="K23" i="19"/>
  <c r="K48" s="1"/>
  <c r="K73" i="22"/>
  <c r="K98" s="1"/>
  <c r="C18" i="19"/>
  <c r="B18" i="23"/>
  <c r="C68" i="22"/>
  <c r="S11" i="23"/>
  <c r="R61" i="22"/>
  <c r="G11" i="19"/>
  <c r="G36" s="1"/>
  <c r="G61" i="22"/>
  <c r="G86" s="1"/>
  <c r="P22" i="19"/>
  <c r="P47" s="1"/>
  <c r="P72" i="22"/>
  <c r="P97" s="1"/>
  <c r="I24" i="19"/>
  <c r="L74" i="24"/>
  <c r="C72"/>
  <c r="G74"/>
  <c r="R63"/>
  <c r="R62"/>
  <c r="H24" i="20"/>
  <c r="C61" i="24"/>
  <c r="D74"/>
  <c r="R71"/>
  <c r="H12" i="20"/>
  <c r="H15"/>
  <c r="M24" i="19"/>
  <c r="C58" i="24"/>
  <c r="C74"/>
  <c r="R68"/>
  <c r="H5" i="20"/>
  <c r="H6"/>
  <c r="C23" i="19"/>
  <c r="C48" s="1"/>
  <c r="B44" i="26" s="1"/>
  <c r="C7" i="19"/>
  <c r="C67" i="24"/>
  <c r="Q56"/>
  <c r="F56"/>
  <c r="K56"/>
  <c r="H22" i="20"/>
  <c r="L20" i="19"/>
  <c r="L45" s="1"/>
  <c r="L70" i="22"/>
  <c r="L95" s="1"/>
  <c r="D15" i="19"/>
  <c r="D40" s="1"/>
  <c r="D65" i="22"/>
  <c r="D90" s="1"/>
  <c r="O64"/>
  <c r="O89" s="1"/>
  <c r="H25" i="23"/>
  <c r="H74" i="22"/>
  <c r="N24" i="19"/>
  <c r="R24"/>
  <c r="R19"/>
  <c r="N56" i="24"/>
  <c r="C60"/>
  <c r="R70"/>
  <c r="P56"/>
  <c r="D24" i="19"/>
  <c r="C16"/>
  <c r="R12"/>
  <c r="C65" i="24"/>
  <c r="R57"/>
  <c r="R56"/>
  <c r="C56"/>
  <c r="F74"/>
  <c r="H21" i="20"/>
  <c r="H20"/>
  <c r="C17" i="19"/>
  <c r="C24"/>
  <c r="H6"/>
  <c r="C62" i="24"/>
  <c r="E56"/>
  <c r="R72"/>
  <c r="H9" i="20"/>
  <c r="R22" i="19"/>
  <c r="R10"/>
  <c r="C9"/>
  <c r="M6"/>
  <c r="C71" i="24"/>
  <c r="R65"/>
  <c r="R64"/>
  <c r="H27" i="20"/>
  <c r="R59" i="24" l="1"/>
  <c r="J61" i="22"/>
  <c r="J86" s="1"/>
  <c r="J211" s="1"/>
  <c r="J236" s="1"/>
  <c r="J261" s="1"/>
  <c r="J11" i="19"/>
  <c r="J36" s="1"/>
  <c r="B71" i="20"/>
  <c r="B97"/>
  <c r="B98"/>
  <c r="H35"/>
  <c r="H43"/>
  <c r="H51"/>
  <c r="H34"/>
  <c r="H42"/>
  <c r="H50"/>
  <c r="H33"/>
  <c r="H41"/>
  <c r="H49"/>
  <c r="H40"/>
  <c r="H44"/>
  <c r="H32"/>
  <c r="H48"/>
  <c r="H39"/>
  <c r="H47"/>
  <c r="H38"/>
  <c r="H46"/>
  <c r="H37"/>
  <c r="H45"/>
  <c r="H31"/>
  <c r="H36"/>
  <c r="B83"/>
  <c r="B89"/>
  <c r="B65"/>
  <c r="B84"/>
  <c r="B77"/>
  <c r="B57"/>
  <c r="B96"/>
  <c r="B76"/>
  <c r="B102"/>
  <c r="B58"/>
  <c r="R16" i="19"/>
  <c r="B66" i="20"/>
  <c r="B103"/>
  <c r="B78"/>
  <c r="E59" i="24"/>
  <c r="E84" s="1"/>
  <c r="L57"/>
  <c r="L82" s="1"/>
  <c r="L132" s="1"/>
  <c r="I68"/>
  <c r="I93" s="1"/>
  <c r="I143" s="1"/>
  <c r="N73"/>
  <c r="N98" s="1"/>
  <c r="N148" s="1"/>
  <c r="L64"/>
  <c r="L89" s="1"/>
  <c r="L139" s="1"/>
  <c r="I72"/>
  <c r="I97" s="1"/>
  <c r="I147" s="1"/>
  <c r="O58"/>
  <c r="O83" s="1"/>
  <c r="O133" s="1"/>
  <c r="L67"/>
  <c r="L92" s="1"/>
  <c r="L142" s="1"/>
  <c r="F69"/>
  <c r="F94" s="1"/>
  <c r="F144" s="1"/>
  <c r="H63"/>
  <c r="H88" s="1"/>
  <c r="D115" i="19"/>
  <c r="D115" i="24" s="1"/>
  <c r="C36" i="26"/>
  <c r="O57" i="24"/>
  <c r="O82" s="1"/>
  <c r="O132" s="1"/>
  <c r="E58"/>
  <c r="E83" s="1"/>
  <c r="E64"/>
  <c r="E89" s="1"/>
  <c r="D71"/>
  <c r="D96" s="1"/>
  <c r="D146" s="1"/>
  <c r="H60"/>
  <c r="H85" s="1"/>
  <c r="D58"/>
  <c r="D83" s="1"/>
  <c r="O72"/>
  <c r="O97" s="1"/>
  <c r="E73"/>
  <c r="E98" s="1"/>
  <c r="E148" s="1"/>
  <c r="N59"/>
  <c r="N84" s="1"/>
  <c r="N134" s="1"/>
  <c r="Q57"/>
  <c r="Q82" s="1"/>
  <c r="Q132" s="1"/>
  <c r="J64"/>
  <c r="J89" s="1"/>
  <c r="J139" s="1"/>
  <c r="O69"/>
  <c r="O94" s="1"/>
  <c r="E66"/>
  <c r="E91" s="1"/>
  <c r="E141" s="1"/>
  <c r="K62"/>
  <c r="K87" s="1"/>
  <c r="K137" s="1"/>
  <c r="O73"/>
  <c r="O98" s="1"/>
  <c r="O148" s="1"/>
  <c r="Q68"/>
  <c r="Q93" s="1"/>
  <c r="Q143" s="1"/>
  <c r="K64"/>
  <c r="K89" s="1"/>
  <c r="K139" s="1"/>
  <c r="G57"/>
  <c r="G82" s="1"/>
  <c r="G132" s="1"/>
  <c r="Q59"/>
  <c r="Q84" s="1"/>
  <c r="Q134" s="1"/>
  <c r="M68"/>
  <c r="M93" s="1"/>
  <c r="M143" s="1"/>
  <c r="E72"/>
  <c r="E97" s="1"/>
  <c r="E147" s="1"/>
  <c r="G58"/>
  <c r="G83" s="1"/>
  <c r="G133" s="1"/>
  <c r="J108" i="19"/>
  <c r="J133" s="1"/>
  <c r="J158" s="1"/>
  <c r="I29" i="26"/>
  <c r="J111" i="19"/>
  <c r="J136" s="1"/>
  <c r="J161" s="1"/>
  <c r="I32" i="26"/>
  <c r="O59" i="24"/>
  <c r="O84" s="1"/>
  <c r="O134" s="1"/>
  <c r="M67"/>
  <c r="M92" s="1"/>
  <c r="M142" s="1"/>
  <c r="O70"/>
  <c r="O95" s="1"/>
  <c r="L73"/>
  <c r="L98" s="1"/>
  <c r="J70"/>
  <c r="J95" s="1"/>
  <c r="J145" s="1"/>
  <c r="P65"/>
  <c r="P90" s="1"/>
  <c r="P140" s="1"/>
  <c r="M61"/>
  <c r="M86" s="1"/>
  <c r="M136" s="1"/>
  <c r="J73"/>
  <c r="J98" s="1"/>
  <c r="J148" s="1"/>
  <c r="P71"/>
  <c r="P96" s="1"/>
  <c r="M64"/>
  <c r="M89" s="1"/>
  <c r="M139" s="1"/>
  <c r="E70"/>
  <c r="E95" s="1"/>
  <c r="E145" s="1"/>
  <c r="K65"/>
  <c r="K90" s="1"/>
  <c r="K140" s="1"/>
  <c r="P70"/>
  <c r="P95" s="1"/>
  <c r="J60"/>
  <c r="J85" s="1"/>
  <c r="J135" s="1"/>
  <c r="K72"/>
  <c r="K97" s="1"/>
  <c r="K147" s="1"/>
  <c r="J66"/>
  <c r="J91" s="1"/>
  <c r="J141" s="1"/>
  <c r="H59"/>
  <c r="H84" s="1"/>
  <c r="H134" s="1"/>
  <c r="E68"/>
  <c r="E93" s="1"/>
  <c r="E143" s="1"/>
  <c r="Q63"/>
  <c r="Q88" s="1"/>
  <c r="Q138" s="1"/>
  <c r="M71"/>
  <c r="M96" s="1"/>
  <c r="M146" s="1"/>
  <c r="G111" i="19"/>
  <c r="G111" i="24" s="1"/>
  <c r="G136" s="1"/>
  <c r="F32" i="26"/>
  <c r="F60" i="24"/>
  <c r="F85" s="1"/>
  <c r="O68"/>
  <c r="O93" s="1"/>
  <c r="O143" s="1"/>
  <c r="L72"/>
  <c r="L97" s="1"/>
  <c r="Q61"/>
  <c r="Q86" s="1"/>
  <c r="Q136" s="1"/>
  <c r="J68"/>
  <c r="J93" s="1"/>
  <c r="J143" s="1"/>
  <c r="L59"/>
  <c r="L84" s="1"/>
  <c r="L134" s="1"/>
  <c r="I64"/>
  <c r="I89" s="1"/>
  <c r="N70"/>
  <c r="N95" s="1"/>
  <c r="L61"/>
  <c r="L86" s="1"/>
  <c r="L136" s="1"/>
  <c r="H70"/>
  <c r="H95" s="1"/>
  <c r="H145" s="1"/>
  <c r="D63"/>
  <c r="D88" s="1"/>
  <c r="F62"/>
  <c r="F87" s="1"/>
  <c r="N65"/>
  <c r="N90" s="1"/>
  <c r="N140" s="1"/>
  <c r="F73"/>
  <c r="F98" s="1"/>
  <c r="F148" s="1"/>
  <c r="H71"/>
  <c r="H96" s="1"/>
  <c r="H146" s="1"/>
  <c r="G66"/>
  <c r="G91" s="1"/>
  <c r="G141" s="1"/>
  <c r="S61"/>
  <c r="I62"/>
  <c r="I87" s="1"/>
  <c r="M70"/>
  <c r="M95" s="1"/>
  <c r="M145" s="1"/>
  <c r="Q71"/>
  <c r="Q96" s="1"/>
  <c r="N58"/>
  <c r="N83" s="1"/>
  <c r="N133" s="1"/>
  <c r="N61"/>
  <c r="N86" s="1"/>
  <c r="N136" s="1"/>
  <c r="Q65"/>
  <c r="Q90" s="1"/>
  <c r="Q140" s="1"/>
  <c r="N71"/>
  <c r="N96" s="1"/>
  <c r="L62"/>
  <c r="L87" s="1"/>
  <c r="L137" s="1"/>
  <c r="O114" i="19"/>
  <c r="O139" s="1"/>
  <c r="O164" s="1"/>
  <c r="N35" i="26"/>
  <c r="O62" i="24"/>
  <c r="O87" s="1"/>
  <c r="O137" s="1"/>
  <c r="L69"/>
  <c r="L94" s="1"/>
  <c r="L144" s="1"/>
  <c r="O71"/>
  <c r="O96" s="1"/>
  <c r="I67"/>
  <c r="I92" s="1"/>
  <c r="I142" s="1"/>
  <c r="K63"/>
  <c r="K88" s="1"/>
  <c r="K138" s="1"/>
  <c r="F70"/>
  <c r="F95" s="1"/>
  <c r="F145" s="1"/>
  <c r="H65"/>
  <c r="H90" s="1"/>
  <c r="F66"/>
  <c r="F91" s="1"/>
  <c r="F141" s="1"/>
  <c r="N68"/>
  <c r="N93" s="1"/>
  <c r="N143" s="1"/>
  <c r="K123" i="19"/>
  <c r="K148" s="1"/>
  <c r="K173" s="1"/>
  <c r="J44" i="26"/>
  <c r="H64" i="24"/>
  <c r="H89" s="1"/>
  <c r="D60"/>
  <c r="D85" s="1"/>
  <c r="E61"/>
  <c r="E86" s="1"/>
  <c r="M69"/>
  <c r="M94" s="1"/>
  <c r="M144" s="1"/>
  <c r="F64"/>
  <c r="F89" s="1"/>
  <c r="P59"/>
  <c r="P84" s="1"/>
  <c r="P134" s="1"/>
  <c r="M58"/>
  <c r="M83" s="1"/>
  <c r="M133" s="1"/>
  <c r="G62"/>
  <c r="G87" s="1"/>
  <c r="G63"/>
  <c r="G88" s="1"/>
  <c r="P64"/>
  <c r="P89" s="1"/>
  <c r="P139" s="1"/>
  <c r="K69"/>
  <c r="K94" s="1"/>
  <c r="K144" s="1"/>
  <c r="M117" i="19"/>
  <c r="M142" s="1"/>
  <c r="M167" s="1"/>
  <c r="L38" i="26"/>
  <c r="I58" i="24"/>
  <c r="I83" s="1"/>
  <c r="I133" s="1"/>
  <c r="G24" i="19"/>
  <c r="N67" i="24"/>
  <c r="N92" s="1"/>
  <c r="N142" s="1"/>
  <c r="F68"/>
  <c r="F93" s="1"/>
  <c r="F143" s="1"/>
  <c r="P61"/>
  <c r="P86" s="1"/>
  <c r="P136" s="1"/>
  <c r="M59"/>
  <c r="M84" s="1"/>
  <c r="M134" s="1"/>
  <c r="M66"/>
  <c r="M91" s="1"/>
  <c r="M141" s="1"/>
  <c r="E63"/>
  <c r="E88" s="1"/>
  <c r="N69"/>
  <c r="N94" s="1"/>
  <c r="N144" s="1"/>
  <c r="L60"/>
  <c r="L85" s="1"/>
  <c r="L135" s="1"/>
  <c r="P58"/>
  <c r="P83" s="1"/>
  <c r="P133" s="1"/>
  <c r="I71"/>
  <c r="I96" s="1"/>
  <c r="I146" s="1"/>
  <c r="K66"/>
  <c r="K91" s="1"/>
  <c r="K141" s="1"/>
  <c r="G69"/>
  <c r="G94" s="1"/>
  <c r="G144" s="1"/>
  <c r="P122" i="19"/>
  <c r="P122" i="24" s="1"/>
  <c r="O43" i="26"/>
  <c r="Q70" i="24"/>
  <c r="Q95" s="1"/>
  <c r="E57"/>
  <c r="E82" s="1"/>
  <c r="E132" s="1"/>
  <c r="J63"/>
  <c r="J88" s="1"/>
  <c r="J138" s="1"/>
  <c r="N66"/>
  <c r="N91" s="1"/>
  <c r="N141" s="1"/>
  <c r="E65"/>
  <c r="E90" s="1"/>
  <c r="M72"/>
  <c r="M97" s="1"/>
  <c r="O109" i="19"/>
  <c r="O134" s="1"/>
  <c r="O159" s="1"/>
  <c r="N30" i="26"/>
  <c r="Q67" i="24"/>
  <c r="Q92" s="1"/>
  <c r="Q142" s="1"/>
  <c r="I57"/>
  <c r="I82" s="1"/>
  <c r="I132" s="1"/>
  <c r="D66"/>
  <c r="D91" s="1"/>
  <c r="D141" s="1"/>
  <c r="E71"/>
  <c r="E96" s="1"/>
  <c r="E146" s="1"/>
  <c r="L66"/>
  <c r="L91" s="1"/>
  <c r="L141" s="1"/>
  <c r="L70"/>
  <c r="L95" s="1"/>
  <c r="L145" s="1"/>
  <c r="J58"/>
  <c r="J83" s="1"/>
  <c r="J133" s="1"/>
  <c r="G67"/>
  <c r="G92" s="1"/>
  <c r="G142" s="1"/>
  <c r="H62"/>
  <c r="H87" s="1"/>
  <c r="D59"/>
  <c r="D84" s="1"/>
  <c r="H68"/>
  <c r="H93" s="1"/>
  <c r="H143" s="1"/>
  <c r="D62"/>
  <c r="D87" s="1"/>
  <c r="E69"/>
  <c r="E94" s="1"/>
  <c r="E144" s="1"/>
  <c r="J59"/>
  <c r="J84" s="1"/>
  <c r="J134" s="1"/>
  <c r="N63"/>
  <c r="N88" s="1"/>
  <c r="N138" s="1"/>
  <c r="J65"/>
  <c r="J90" s="1"/>
  <c r="J140" s="1"/>
  <c r="P57"/>
  <c r="P82" s="1"/>
  <c r="P132" s="1"/>
  <c r="M57"/>
  <c r="M82" s="1"/>
  <c r="M132" s="1"/>
  <c r="E67"/>
  <c r="E92" s="1"/>
  <c r="E142" s="1"/>
  <c r="N72"/>
  <c r="N97" s="1"/>
  <c r="L63"/>
  <c r="L88" s="1"/>
  <c r="L138" s="1"/>
  <c r="I61"/>
  <c r="I86" s="1"/>
  <c r="D69"/>
  <c r="D94" s="1"/>
  <c r="D144" s="1"/>
  <c r="F72"/>
  <c r="F97" s="1"/>
  <c r="F147" s="1"/>
  <c r="H69"/>
  <c r="H94" s="1"/>
  <c r="H144" s="1"/>
  <c r="G65"/>
  <c r="G90" s="1"/>
  <c r="J67"/>
  <c r="J92" s="1"/>
  <c r="J142" s="1"/>
  <c r="P68"/>
  <c r="P93" s="1"/>
  <c r="P143" s="1"/>
  <c r="F59"/>
  <c r="F84" s="1"/>
  <c r="K71"/>
  <c r="K96" s="1"/>
  <c r="K146" s="1"/>
  <c r="G68"/>
  <c r="G93" s="1"/>
  <c r="G143" s="1"/>
  <c r="J72"/>
  <c r="J97" s="1"/>
  <c r="J147" s="1"/>
  <c r="P69"/>
  <c r="P94" s="1"/>
  <c r="M63"/>
  <c r="M88" s="1"/>
  <c r="M138" s="1"/>
  <c r="G116" i="19"/>
  <c r="G141" s="1"/>
  <c r="G166" s="1"/>
  <c r="F37" i="26"/>
  <c r="D65" i="24"/>
  <c r="D90" s="1"/>
  <c r="P72"/>
  <c r="P97" s="1"/>
  <c r="E60"/>
  <c r="E85" s="1"/>
  <c r="D68"/>
  <c r="D93" s="1"/>
  <c r="D143" s="1"/>
  <c r="I69"/>
  <c r="I94" s="1"/>
  <c r="I144" s="1"/>
  <c r="I73"/>
  <c r="I98" s="1"/>
  <c r="I148" s="1"/>
  <c r="G60"/>
  <c r="G85" s="1"/>
  <c r="K57"/>
  <c r="K82" s="1"/>
  <c r="K132" s="1"/>
  <c r="G59"/>
  <c r="G84" s="1"/>
  <c r="I66"/>
  <c r="I91" s="1"/>
  <c r="I141" s="1"/>
  <c r="M73"/>
  <c r="M98" s="1"/>
  <c r="J69"/>
  <c r="J94" s="1"/>
  <c r="J144" s="1"/>
  <c r="P63"/>
  <c r="P88" s="1"/>
  <c r="P138" s="1"/>
  <c r="M60"/>
  <c r="M85" s="1"/>
  <c r="M135" s="1"/>
  <c r="P62"/>
  <c r="P87" s="1"/>
  <c r="P137" s="1"/>
  <c r="K68"/>
  <c r="K93" s="1"/>
  <c r="K143" s="1"/>
  <c r="Q58"/>
  <c r="Q83" s="1"/>
  <c r="Q133" s="1"/>
  <c r="D67"/>
  <c r="D92" s="1"/>
  <c r="D142" s="1"/>
  <c r="G71"/>
  <c r="G96" s="1"/>
  <c r="G146" s="1"/>
  <c r="J107" i="19"/>
  <c r="J132" s="1"/>
  <c r="J157" s="1"/>
  <c r="I28" i="26"/>
  <c r="N114" i="19"/>
  <c r="N139" s="1"/>
  <c r="N164" s="1"/>
  <c r="M35" i="26"/>
  <c r="Q73" i="24"/>
  <c r="Q98" s="1"/>
  <c r="Q148" s="1"/>
  <c r="O60"/>
  <c r="O85" s="1"/>
  <c r="O135" s="1"/>
  <c r="L68"/>
  <c r="L93" s="1"/>
  <c r="L143" s="1"/>
  <c r="O61"/>
  <c r="O86" s="1"/>
  <c r="O136" s="1"/>
  <c r="Q60"/>
  <c r="Q85" s="1"/>
  <c r="Q135" s="1"/>
  <c r="K58"/>
  <c r="K83" s="1"/>
  <c r="K133" s="1"/>
  <c r="N60"/>
  <c r="N85" s="1"/>
  <c r="N135" s="1"/>
  <c r="O64"/>
  <c r="O89" s="1"/>
  <c r="O139" s="1"/>
  <c r="N64"/>
  <c r="N89" s="1"/>
  <c r="N139" s="1"/>
  <c r="K73"/>
  <c r="K98" s="1"/>
  <c r="K148" s="1"/>
  <c r="J62"/>
  <c r="J87" s="1"/>
  <c r="J137" s="1"/>
  <c r="G72"/>
  <c r="G97" s="1"/>
  <c r="G147" s="1"/>
  <c r="F71"/>
  <c r="F96" s="1"/>
  <c r="F146" s="1"/>
  <c r="H67"/>
  <c r="H92" s="1"/>
  <c r="H142" s="1"/>
  <c r="H73"/>
  <c r="H98" s="1"/>
  <c r="H148" s="1"/>
  <c r="H58"/>
  <c r="H83" s="1"/>
  <c r="H133" s="1"/>
  <c r="D57"/>
  <c r="D82" s="1"/>
  <c r="D132" s="1"/>
  <c r="L120" i="19"/>
  <c r="L145" s="1"/>
  <c r="L170" s="1"/>
  <c r="K41" i="26"/>
  <c r="H72" i="24"/>
  <c r="H97" s="1"/>
  <c r="H147" s="1"/>
  <c r="D64"/>
  <c r="D89" s="1"/>
  <c r="I70"/>
  <c r="I95" s="1"/>
  <c r="I145" s="1"/>
  <c r="N57"/>
  <c r="N82" s="1"/>
  <c r="N132" s="1"/>
  <c r="O67"/>
  <c r="O92" s="1"/>
  <c r="O142" s="1"/>
  <c r="Q64"/>
  <c r="Q89" s="1"/>
  <c r="Q139" s="1"/>
  <c r="K61"/>
  <c r="K86" s="1"/>
  <c r="K136" s="1"/>
  <c r="Q69"/>
  <c r="Q94" s="1"/>
  <c r="L65"/>
  <c r="L90" s="1"/>
  <c r="L140" s="1"/>
  <c r="F61"/>
  <c r="F86" s="1"/>
  <c r="G70"/>
  <c r="G95" s="1"/>
  <c r="G145" s="1"/>
  <c r="Q62"/>
  <c r="Q87" s="1"/>
  <c r="Q137" s="1"/>
  <c r="D70"/>
  <c r="D95" s="1"/>
  <c r="D145" s="1"/>
  <c r="I65"/>
  <c r="I90" s="1"/>
  <c r="I140" s="1"/>
  <c r="D72"/>
  <c r="D97" s="1"/>
  <c r="D147" s="1"/>
  <c r="P73"/>
  <c r="P98" s="1"/>
  <c r="P148" s="1"/>
  <c r="M65"/>
  <c r="M90" s="1"/>
  <c r="M140" s="1"/>
  <c r="F63"/>
  <c r="F88" s="1"/>
  <c r="I108" i="19"/>
  <c r="I133" s="1"/>
  <c r="I158" s="1"/>
  <c r="H29" i="26"/>
  <c r="I59" i="24"/>
  <c r="I84" s="1"/>
  <c r="I134" s="1"/>
  <c r="O65"/>
  <c r="O90" s="1"/>
  <c r="O140" s="1"/>
  <c r="I63"/>
  <c r="I88" s="1"/>
  <c r="K60"/>
  <c r="K85" s="1"/>
  <c r="K135" s="1"/>
  <c r="P60"/>
  <c r="P85" s="1"/>
  <c r="P135" s="1"/>
  <c r="Q72"/>
  <c r="Q97" s="1"/>
  <c r="K67"/>
  <c r="K92" s="1"/>
  <c r="K142" s="1"/>
  <c r="P66"/>
  <c r="P91" s="1"/>
  <c r="P141" s="1"/>
  <c r="K70"/>
  <c r="K95" s="1"/>
  <c r="K145" s="1"/>
  <c r="Q66"/>
  <c r="Q91" s="1"/>
  <c r="Q141" s="1"/>
  <c r="D73"/>
  <c r="D98" s="1"/>
  <c r="D148" s="1"/>
  <c r="F57"/>
  <c r="F82" s="1"/>
  <c r="F132" s="1"/>
  <c r="G64"/>
  <c r="G89" s="1"/>
  <c r="G73"/>
  <c r="G98" s="1"/>
  <c r="G148" s="1"/>
  <c r="I60"/>
  <c r="I85" s="1"/>
  <c r="I135" s="1"/>
  <c r="F67"/>
  <c r="F92" s="1"/>
  <c r="F142" s="1"/>
  <c r="L58"/>
  <c r="L83" s="1"/>
  <c r="L133" s="1"/>
  <c r="J71"/>
  <c r="J96" s="1"/>
  <c r="J146" s="1"/>
  <c r="P67"/>
  <c r="P92" s="1"/>
  <c r="P142" s="1"/>
  <c r="M62"/>
  <c r="M87" s="1"/>
  <c r="M137" s="1"/>
  <c r="O63"/>
  <c r="O88" s="1"/>
  <c r="O138" s="1"/>
  <c r="E62"/>
  <c r="E87" s="1"/>
  <c r="K59"/>
  <c r="K84" s="1"/>
  <c r="K134" s="1"/>
  <c r="F65"/>
  <c r="F90" s="1"/>
  <c r="H57"/>
  <c r="H82" s="1"/>
  <c r="H132" s="1"/>
  <c r="I109" i="19"/>
  <c r="I134" s="1"/>
  <c r="I159" s="1"/>
  <c r="H30" i="26"/>
  <c r="H61" i="24"/>
  <c r="H86" s="1"/>
  <c r="F58"/>
  <c r="F83" s="1"/>
  <c r="N62"/>
  <c r="N87" s="1"/>
  <c r="N137" s="1"/>
  <c r="O66"/>
  <c r="O91" s="1"/>
  <c r="O141" s="1"/>
  <c r="L71"/>
  <c r="L96" s="1"/>
  <c r="L146" s="1"/>
  <c r="H66"/>
  <c r="H91" s="1"/>
  <c r="H141" s="1"/>
  <c r="D61"/>
  <c r="D86" s="1"/>
  <c r="J57"/>
  <c r="J82" s="1"/>
  <c r="J132" s="1"/>
  <c r="C68"/>
  <c r="C93" s="1"/>
  <c r="C143" s="1"/>
  <c r="B143" s="1"/>
  <c r="O189" i="22"/>
  <c r="O214"/>
  <c r="O239" s="1"/>
  <c r="O264" s="1"/>
  <c r="L195"/>
  <c r="L220"/>
  <c r="L245" s="1"/>
  <c r="L270" s="1"/>
  <c r="K198"/>
  <c r="K223"/>
  <c r="K248" s="1"/>
  <c r="K273" s="1"/>
  <c r="I183"/>
  <c r="I208"/>
  <c r="I233" s="1"/>
  <c r="I258" s="1"/>
  <c r="M192"/>
  <c r="M217"/>
  <c r="M242" s="1"/>
  <c r="M267" s="1"/>
  <c r="G186"/>
  <c r="G211"/>
  <c r="G236" s="1"/>
  <c r="G261" s="1"/>
  <c r="J182"/>
  <c r="J207"/>
  <c r="J232" s="1"/>
  <c r="J257" s="1"/>
  <c r="N189"/>
  <c r="N214"/>
  <c r="N239" s="1"/>
  <c r="N264" s="1"/>
  <c r="D190"/>
  <c r="D215"/>
  <c r="D240" s="1"/>
  <c r="D265" s="1"/>
  <c r="J183"/>
  <c r="J208"/>
  <c r="J233" s="1"/>
  <c r="J258" s="1"/>
  <c r="G191"/>
  <c r="G216"/>
  <c r="G241" s="1"/>
  <c r="G266" s="1"/>
  <c r="P197"/>
  <c r="P222"/>
  <c r="P247" s="1"/>
  <c r="P272" s="1"/>
  <c r="O184"/>
  <c r="O209"/>
  <c r="O234" s="1"/>
  <c r="O259" s="1"/>
  <c r="I184"/>
  <c r="I209"/>
  <c r="I234" s="1"/>
  <c r="I259" s="1"/>
  <c r="P147" i="19"/>
  <c r="P172" s="1"/>
  <c r="G136"/>
  <c r="G161" s="1"/>
  <c r="D140"/>
  <c r="D165" s="1"/>
  <c r="B73" i="20"/>
  <c r="B68"/>
  <c r="B64"/>
  <c r="B92"/>
  <c r="B70"/>
  <c r="B104"/>
  <c r="B88"/>
  <c r="B67"/>
  <c r="B80"/>
  <c r="B72"/>
  <c r="B100"/>
  <c r="B75"/>
  <c r="B60"/>
  <c r="B82"/>
  <c r="B87"/>
  <c r="B74"/>
  <c r="B94"/>
  <c r="B61"/>
  <c r="B59"/>
  <c r="B91"/>
  <c r="B85"/>
  <c r="B105"/>
  <c r="B99"/>
  <c r="B63"/>
  <c r="F99" i="24"/>
  <c r="F149" s="1"/>
  <c r="F150" s="1"/>
  <c r="F75"/>
  <c r="R6" i="19"/>
  <c r="S6" s="1"/>
  <c r="S5" s="1"/>
  <c r="F6"/>
  <c r="F5" s="1"/>
  <c r="R93" i="24"/>
  <c r="R143" s="1"/>
  <c r="S143" s="1"/>
  <c r="S68"/>
  <c r="B58"/>
  <c r="C83"/>
  <c r="N75"/>
  <c r="N99"/>
  <c r="N149" s="1"/>
  <c r="N150" s="1"/>
  <c r="O24" i="19"/>
  <c r="O49" s="1"/>
  <c r="N45" i="26" s="1"/>
  <c r="M55" i="24"/>
  <c r="M81"/>
  <c r="M131" s="1"/>
  <c r="M130" s="1"/>
  <c r="S66"/>
  <c r="R91"/>
  <c r="R141" s="1"/>
  <c r="S141" s="1"/>
  <c r="J99"/>
  <c r="J149" s="1"/>
  <c r="J150" s="1"/>
  <c r="J75"/>
  <c r="Q75"/>
  <c r="Q99"/>
  <c r="Q149" s="1"/>
  <c r="Q150" s="1"/>
  <c r="P24" i="19"/>
  <c r="P49" s="1"/>
  <c r="O45" i="26" s="1"/>
  <c r="B69" i="24"/>
  <c r="C94"/>
  <c r="C144" s="1"/>
  <c r="B144" s="1"/>
  <c r="K24" i="19"/>
  <c r="K25" s="1"/>
  <c r="R75" i="24"/>
  <c r="R99"/>
  <c r="R149" s="1"/>
  <c r="S74"/>
  <c r="S75" s="1"/>
  <c r="J81"/>
  <c r="J131" s="1"/>
  <c r="J130" s="1"/>
  <c r="J55"/>
  <c r="C89"/>
  <c r="B64"/>
  <c r="H99"/>
  <c r="H149" s="1"/>
  <c r="H150" s="1"/>
  <c r="H75"/>
  <c r="S86"/>
  <c r="E55"/>
  <c r="E81"/>
  <c r="E131" s="1"/>
  <c r="E130" s="1"/>
  <c r="P81"/>
  <c r="P131" s="1"/>
  <c r="P130" s="1"/>
  <c r="P55"/>
  <c r="R95"/>
  <c r="S70"/>
  <c r="B60"/>
  <c r="C85"/>
  <c r="B67"/>
  <c r="C92"/>
  <c r="C142" s="1"/>
  <c r="B142" s="1"/>
  <c r="D75"/>
  <c r="D99"/>
  <c r="D149" s="1"/>
  <c r="D150" s="1"/>
  <c r="S63"/>
  <c r="R88"/>
  <c r="R138" s="1"/>
  <c r="S138" s="1"/>
  <c r="G75"/>
  <c r="G99"/>
  <c r="G149" s="1"/>
  <c r="G150" s="1"/>
  <c r="S73"/>
  <c r="R98"/>
  <c r="R148" s="1"/>
  <c r="S148" s="1"/>
  <c r="E99"/>
  <c r="E149" s="1"/>
  <c r="E150" s="1"/>
  <c r="E75"/>
  <c r="B63"/>
  <c r="C88"/>
  <c r="B73"/>
  <c r="C98"/>
  <c r="C148" s="1"/>
  <c r="B148" s="1"/>
  <c r="H81"/>
  <c r="H131" s="1"/>
  <c r="H130" s="1"/>
  <c r="H55"/>
  <c r="D81"/>
  <c r="D131" s="1"/>
  <c r="D130" s="1"/>
  <c r="D55"/>
  <c r="I99"/>
  <c r="I149" s="1"/>
  <c r="I150" s="1"/>
  <c r="I75"/>
  <c r="B62" i="20"/>
  <c r="R15" i="19"/>
  <c r="R40" s="1"/>
  <c r="Q36" i="26" s="1"/>
  <c r="C21" i="19"/>
  <c r="C46" s="1"/>
  <c r="B42" i="26" s="1"/>
  <c r="N81" i="24"/>
  <c r="N131" s="1"/>
  <c r="N130" s="1"/>
  <c r="N55"/>
  <c r="R87"/>
  <c r="R137" s="1"/>
  <c r="S137" s="1"/>
  <c r="S62"/>
  <c r="L24" i="19"/>
  <c r="L49" s="1"/>
  <c r="K45" i="26" s="1"/>
  <c r="C20" i="19"/>
  <c r="C45" s="1"/>
  <c r="B41" i="26" s="1"/>
  <c r="L81" i="24"/>
  <c r="L131" s="1"/>
  <c r="L130" s="1"/>
  <c r="L55"/>
  <c r="B57"/>
  <c r="C82"/>
  <c r="C132" s="1"/>
  <c r="B132" s="1"/>
  <c r="R94"/>
  <c r="S69"/>
  <c r="C84"/>
  <c r="B59"/>
  <c r="B66"/>
  <c r="C91"/>
  <c r="C141" s="1"/>
  <c r="B141" s="1"/>
  <c r="R84"/>
  <c r="R134" s="1"/>
  <c r="S134" s="1"/>
  <c r="S59"/>
  <c r="R89"/>
  <c r="R139" s="1"/>
  <c r="S139" s="1"/>
  <c r="S64"/>
  <c r="S72"/>
  <c r="R97"/>
  <c r="B62"/>
  <c r="C87"/>
  <c r="B86" i="20"/>
  <c r="C81" i="24"/>
  <c r="C131" s="1"/>
  <c r="C55"/>
  <c r="B56"/>
  <c r="B55" s="1"/>
  <c r="S57"/>
  <c r="R82"/>
  <c r="R132" s="1"/>
  <c r="S132" s="1"/>
  <c r="B65"/>
  <c r="C90"/>
  <c r="C140" s="1"/>
  <c r="B140" s="1"/>
  <c r="K81"/>
  <c r="K131" s="1"/>
  <c r="K130" s="1"/>
  <c r="K55"/>
  <c r="Q55"/>
  <c r="Q81"/>
  <c r="Q131" s="1"/>
  <c r="Q130" s="1"/>
  <c r="C75"/>
  <c r="B74"/>
  <c r="B75" s="1"/>
  <c r="C99"/>
  <c r="C149" s="1"/>
  <c r="R96"/>
  <c r="S71"/>
  <c r="B61"/>
  <c r="C86"/>
  <c r="C97"/>
  <c r="C147" s="1"/>
  <c r="B147" s="1"/>
  <c r="B72"/>
  <c r="S67"/>
  <c r="R92"/>
  <c r="R142" s="1"/>
  <c r="S142" s="1"/>
  <c r="M75"/>
  <c r="M99"/>
  <c r="M149" s="1"/>
  <c r="M150" s="1"/>
  <c r="G6" i="19"/>
  <c r="G5" s="1"/>
  <c r="I55" i="24"/>
  <c r="I81"/>
  <c r="I131" s="1"/>
  <c r="I130" s="1"/>
  <c r="S58"/>
  <c r="R83"/>
  <c r="R133" s="1"/>
  <c r="S133" s="1"/>
  <c r="O55"/>
  <c r="O81"/>
  <c r="O131" s="1"/>
  <c r="O130" s="1"/>
  <c r="S60"/>
  <c r="R85"/>
  <c r="R135" s="1"/>
  <c r="S135" s="1"/>
  <c r="O15" i="19"/>
  <c r="O40" s="1"/>
  <c r="O65" i="22"/>
  <c r="O90" s="1"/>
  <c r="S14" i="23"/>
  <c r="R64" i="22"/>
  <c r="I13" i="19"/>
  <c r="I38" s="1"/>
  <c r="I63" i="22"/>
  <c r="I88" s="1"/>
  <c r="N17" i="19"/>
  <c r="N42" s="1"/>
  <c r="N67" i="22"/>
  <c r="N92" s="1"/>
  <c r="K10" i="19"/>
  <c r="K35" s="1"/>
  <c r="K60" i="22"/>
  <c r="K85" s="1"/>
  <c r="S22" i="19"/>
  <c r="R47"/>
  <c r="Q43" i="26" s="1"/>
  <c r="P10" i="19"/>
  <c r="P35" s="1"/>
  <c r="P60" i="22"/>
  <c r="P85" s="1"/>
  <c r="S22" i="23"/>
  <c r="R72" i="22"/>
  <c r="Q22" i="19"/>
  <c r="Q47" s="1"/>
  <c r="P43" i="26" s="1"/>
  <c r="Q72" i="22"/>
  <c r="Q97" s="1"/>
  <c r="B12" i="23"/>
  <c r="C62" i="22"/>
  <c r="K17" i="19"/>
  <c r="K42" s="1"/>
  <c r="K67" i="22"/>
  <c r="K92" s="1"/>
  <c r="P16" i="19"/>
  <c r="P41" s="1"/>
  <c r="P66" i="22"/>
  <c r="P91" s="1"/>
  <c r="C5" i="23"/>
  <c r="B6"/>
  <c r="C56" i="22"/>
  <c r="S7" i="23"/>
  <c r="R57" i="22"/>
  <c r="B15" i="23"/>
  <c r="C65" i="22"/>
  <c r="K20" i="19"/>
  <c r="K45" s="1"/>
  <c r="K70" i="22"/>
  <c r="K95" s="1"/>
  <c r="D25" i="19"/>
  <c r="D49"/>
  <c r="C45" i="26" s="1"/>
  <c r="F19" i="19"/>
  <c r="F44" s="1"/>
  <c r="F69" i="22"/>
  <c r="F94" s="1"/>
  <c r="E19" i="19"/>
  <c r="E44" s="1"/>
  <c r="E69" i="22"/>
  <c r="E94" s="1"/>
  <c r="H13" i="19"/>
  <c r="H38" s="1"/>
  <c r="H63" i="22"/>
  <c r="H88" s="1"/>
  <c r="N5" i="23"/>
  <c r="N56" i="22"/>
  <c r="R44" i="19"/>
  <c r="Q40" i="26" s="1"/>
  <c r="S19" i="19"/>
  <c r="O7"/>
  <c r="O32" s="1"/>
  <c r="O57" i="22"/>
  <c r="O82" s="1"/>
  <c r="J9" i="19"/>
  <c r="J34" s="1"/>
  <c r="J59" i="22"/>
  <c r="J84" s="1"/>
  <c r="E8" i="19"/>
  <c r="E33" s="1"/>
  <c r="E58" i="22"/>
  <c r="E83" s="1"/>
  <c r="N13" i="19"/>
  <c r="N38" s="1"/>
  <c r="N63" i="22"/>
  <c r="N88" s="1"/>
  <c r="O21" i="19"/>
  <c r="O46" s="1"/>
  <c r="O71" i="22"/>
  <c r="O96" s="1"/>
  <c r="S18" i="23"/>
  <c r="R68" i="22"/>
  <c r="I17" i="19"/>
  <c r="I42" s="1"/>
  <c r="I67" i="22"/>
  <c r="I92" s="1"/>
  <c r="B8" i="23"/>
  <c r="C58" i="22"/>
  <c r="K13" i="19"/>
  <c r="K38" s="1"/>
  <c r="K63" i="22"/>
  <c r="K88" s="1"/>
  <c r="P8" i="19"/>
  <c r="P33" s="1"/>
  <c r="P58" i="22"/>
  <c r="P83" s="1"/>
  <c r="S21" i="23"/>
  <c r="R71" i="22"/>
  <c r="I21" i="19"/>
  <c r="I46" s="1"/>
  <c r="I71" i="22"/>
  <c r="I96" s="1"/>
  <c r="B11" i="23"/>
  <c r="C61" i="22"/>
  <c r="K16" i="19"/>
  <c r="K41" s="1"/>
  <c r="K66" i="22"/>
  <c r="K91" s="1"/>
  <c r="G25" i="19"/>
  <c r="G49"/>
  <c r="F45" i="26" s="1"/>
  <c r="O17" i="19"/>
  <c r="O42" s="1"/>
  <c r="O67" i="22"/>
  <c r="O92" s="1"/>
  <c r="F16" i="19"/>
  <c r="F41" s="1"/>
  <c r="F66" i="22"/>
  <c r="F91" s="1"/>
  <c r="Q14" i="19"/>
  <c r="Q39" s="1"/>
  <c r="Q64" i="22"/>
  <c r="Q89" s="1"/>
  <c r="N18" i="19"/>
  <c r="N43" s="1"/>
  <c r="N68" i="22"/>
  <c r="N93" s="1"/>
  <c r="K11" i="19"/>
  <c r="K36" s="1"/>
  <c r="K61" i="22"/>
  <c r="K86" s="1"/>
  <c r="R14" i="19"/>
  <c r="P12"/>
  <c r="P37" s="1"/>
  <c r="P62" i="22"/>
  <c r="P87" s="1"/>
  <c r="S23" i="23"/>
  <c r="R73" i="22"/>
  <c r="E25" i="23"/>
  <c r="E74" i="22"/>
  <c r="B13" i="23"/>
  <c r="C63" i="22"/>
  <c r="K18" i="19"/>
  <c r="K43" s="1"/>
  <c r="K68" i="22"/>
  <c r="K93" s="1"/>
  <c r="O13" i="19"/>
  <c r="O38" s="1"/>
  <c r="O63" i="22"/>
  <c r="O88" s="1"/>
  <c r="J13" i="19"/>
  <c r="J38" s="1"/>
  <c r="J63" i="22"/>
  <c r="J88" s="1"/>
  <c r="E12" i="19"/>
  <c r="E37" s="1"/>
  <c r="E62" i="22"/>
  <c r="E87" s="1"/>
  <c r="N16" i="19"/>
  <c r="N41" s="1"/>
  <c r="N66" i="22"/>
  <c r="N91" s="1"/>
  <c r="K9" i="19"/>
  <c r="K34" s="1"/>
  <c r="K59" i="22"/>
  <c r="K84" s="1"/>
  <c r="Q11" i="19"/>
  <c r="Q36" s="1"/>
  <c r="Q61" i="22"/>
  <c r="Q86" s="1"/>
  <c r="G21" i="19"/>
  <c r="G46" s="1"/>
  <c r="G71" i="22"/>
  <c r="G96" s="1"/>
  <c r="J18" i="19"/>
  <c r="J43" s="1"/>
  <c r="J68" i="22"/>
  <c r="J93" s="1"/>
  <c r="B23" i="23"/>
  <c r="C73" i="22"/>
  <c r="L9" i="19"/>
  <c r="L34" s="1"/>
  <c r="L59" i="22"/>
  <c r="L84" s="1"/>
  <c r="S17" i="23"/>
  <c r="R67" i="22"/>
  <c r="Q17" i="19"/>
  <c r="Q42" s="1"/>
  <c r="Q67" i="22"/>
  <c r="Q92" s="1"/>
  <c r="H11" i="19"/>
  <c r="H36" s="1"/>
  <c r="H61" i="22"/>
  <c r="H86" s="1"/>
  <c r="M25" i="23"/>
  <c r="M74" i="22"/>
  <c r="J25" i="23"/>
  <c r="J74" i="22"/>
  <c r="Q25" i="23"/>
  <c r="Q74" i="22"/>
  <c r="P23" i="19"/>
  <c r="P48" s="1"/>
  <c r="P73" i="22"/>
  <c r="P98" s="1"/>
  <c r="G12" i="19"/>
  <c r="G37" s="1"/>
  <c r="G62" i="22"/>
  <c r="G87" s="1"/>
  <c r="M15" i="19"/>
  <c r="M40" s="1"/>
  <c r="M65" i="22"/>
  <c r="M90" s="1"/>
  <c r="E24" i="19"/>
  <c r="O11"/>
  <c r="O36" s="1"/>
  <c r="O61" i="22"/>
  <c r="O86" s="1"/>
  <c r="F12" i="19"/>
  <c r="F37" s="1"/>
  <c r="F62" i="22"/>
  <c r="F87" s="1"/>
  <c r="Q10" i="19"/>
  <c r="Q35" s="1"/>
  <c r="Q60" i="22"/>
  <c r="Q85" s="1"/>
  <c r="N15" i="19"/>
  <c r="N40" s="1"/>
  <c r="N65" i="22"/>
  <c r="N90" s="1"/>
  <c r="K8" i="19"/>
  <c r="K33" s="1"/>
  <c r="K58" i="22"/>
  <c r="K83" s="1"/>
  <c r="J22" i="19"/>
  <c r="J47" s="1"/>
  <c r="J72" i="22"/>
  <c r="J97" s="1"/>
  <c r="E22" i="19"/>
  <c r="E47" s="1"/>
  <c r="E72" i="22"/>
  <c r="E97" s="1"/>
  <c r="P19" i="19"/>
  <c r="P44" s="1"/>
  <c r="P69" i="22"/>
  <c r="P94" s="1"/>
  <c r="G8" i="19"/>
  <c r="G33" s="1"/>
  <c r="G58" i="22"/>
  <c r="G83" s="1"/>
  <c r="M13" i="19"/>
  <c r="M38" s="1"/>
  <c r="M63" i="22"/>
  <c r="M88" s="1"/>
  <c r="B79" i="20"/>
  <c r="B93"/>
  <c r="B55"/>
  <c r="B69"/>
  <c r="B56"/>
  <c r="B101"/>
  <c r="J12" i="19"/>
  <c r="J37" s="1"/>
  <c r="J62" i="22"/>
  <c r="J87" s="1"/>
  <c r="I12" i="19"/>
  <c r="I37" s="1"/>
  <c r="I62" i="22"/>
  <c r="I87" s="1"/>
  <c r="G22" i="19"/>
  <c r="G47" s="1"/>
  <c r="G72" i="22"/>
  <c r="G97" s="1"/>
  <c r="M20" i="19"/>
  <c r="M45" s="1"/>
  <c r="M70" i="22"/>
  <c r="M95" s="1"/>
  <c r="M5" i="19"/>
  <c r="M31"/>
  <c r="L27" i="26" s="1"/>
  <c r="F21" i="19"/>
  <c r="F46" s="1"/>
  <c r="F71" i="22"/>
  <c r="F96" s="1"/>
  <c r="Q21" i="19"/>
  <c r="Q46" s="1"/>
  <c r="Q71" i="22"/>
  <c r="Q96" s="1"/>
  <c r="H17" i="19"/>
  <c r="H42" s="1"/>
  <c r="H67" i="22"/>
  <c r="H92" s="1"/>
  <c r="N8" i="19"/>
  <c r="N33" s="1"/>
  <c r="N58" i="22"/>
  <c r="N83" s="1"/>
  <c r="H5" i="19"/>
  <c r="H31"/>
  <c r="G27" i="26" s="1"/>
  <c r="F25" i="23"/>
  <c r="F74" i="22"/>
  <c r="R5" i="23"/>
  <c r="S6"/>
  <c r="S5" s="1"/>
  <c r="R56" i="22"/>
  <c r="H23" i="19"/>
  <c r="H48" s="1"/>
  <c r="H73" i="22"/>
  <c r="H98" s="1"/>
  <c r="N11" i="19"/>
  <c r="N36" s="1"/>
  <c r="N61" i="22"/>
  <c r="N86" s="1"/>
  <c r="C6" i="19"/>
  <c r="F18"/>
  <c r="F43" s="1"/>
  <c r="F68" i="22"/>
  <c r="F93" s="1"/>
  <c r="Q16" i="19"/>
  <c r="Q41" s="1"/>
  <c r="Q66" i="22"/>
  <c r="Q91" s="1"/>
  <c r="P11" i="19"/>
  <c r="P36" s="1"/>
  <c r="P61" i="22"/>
  <c r="P86" s="1"/>
  <c r="D23" i="19"/>
  <c r="D48" s="1"/>
  <c r="D73" i="22"/>
  <c r="D98" s="1"/>
  <c r="M9" i="19"/>
  <c r="M34" s="1"/>
  <c r="M59" i="22"/>
  <c r="M84" s="1"/>
  <c r="R49" i="19"/>
  <c r="Q45" i="26" s="1"/>
  <c r="R25" i="19"/>
  <c r="S24"/>
  <c r="S25" s="1"/>
  <c r="K5" i="23"/>
  <c r="K56" i="22"/>
  <c r="F7" i="19"/>
  <c r="F32" s="1"/>
  <c r="F57" i="22"/>
  <c r="F82" s="1"/>
  <c r="Q5" i="23"/>
  <c r="Q56" i="22"/>
  <c r="G14" i="19"/>
  <c r="G39" s="1"/>
  <c r="G64" i="22"/>
  <c r="G89" s="1"/>
  <c r="M16" i="19"/>
  <c r="M41" s="1"/>
  <c r="M66" i="22"/>
  <c r="M91" s="1"/>
  <c r="Q6" i="19"/>
  <c r="J16"/>
  <c r="J41" s="1"/>
  <c r="J66" i="22"/>
  <c r="J91" s="1"/>
  <c r="I16" i="19"/>
  <c r="I41" s="1"/>
  <c r="I66" i="22"/>
  <c r="I91" s="1"/>
  <c r="H9" i="19"/>
  <c r="H34" s="1"/>
  <c r="H59" i="22"/>
  <c r="H84" s="1"/>
  <c r="M23" i="19"/>
  <c r="M48" s="1"/>
  <c r="M73" i="22"/>
  <c r="M98" s="1"/>
  <c r="M25" i="19"/>
  <c r="M49"/>
  <c r="L45" i="26" s="1"/>
  <c r="F20" i="19"/>
  <c r="F45" s="1"/>
  <c r="F70" i="22"/>
  <c r="F95" s="1"/>
  <c r="I20" i="19"/>
  <c r="I45" s="1"/>
  <c r="I70" i="22"/>
  <c r="I95" s="1"/>
  <c r="H15" i="19"/>
  <c r="H40" s="1"/>
  <c r="H65" i="22"/>
  <c r="H90" s="1"/>
  <c r="N7" i="19"/>
  <c r="N32" s="1"/>
  <c r="N57" i="22"/>
  <c r="N82" s="1"/>
  <c r="S13" i="23"/>
  <c r="R63" i="22"/>
  <c r="Q13" i="19"/>
  <c r="Q38" s="1"/>
  <c r="Q63" i="22"/>
  <c r="Q88" s="1"/>
  <c r="G25" i="23"/>
  <c r="G74" i="22"/>
  <c r="M21" i="19"/>
  <c r="M46" s="1"/>
  <c r="M71" i="22"/>
  <c r="M96" s="1"/>
  <c r="C8" i="19"/>
  <c r="S61" i="22"/>
  <c r="R86"/>
  <c r="C43" i="19"/>
  <c r="B39" i="26" s="1"/>
  <c r="B18" i="19"/>
  <c r="F22"/>
  <c r="F47" s="1"/>
  <c r="F72" i="22"/>
  <c r="F97" s="1"/>
  <c r="E23" i="19"/>
  <c r="E48" s="1"/>
  <c r="E73" i="22"/>
  <c r="E98" s="1"/>
  <c r="H19" i="19"/>
  <c r="H44" s="1"/>
  <c r="H69" i="22"/>
  <c r="H94" s="1"/>
  <c r="N9" i="19"/>
  <c r="N34" s="1"/>
  <c r="N59" i="22"/>
  <c r="N84" s="1"/>
  <c r="J25" i="19"/>
  <c r="J49"/>
  <c r="I45" i="26" s="1"/>
  <c r="F11" i="19"/>
  <c r="F36" s="1"/>
  <c r="F61" i="22"/>
  <c r="F86" s="1"/>
  <c r="E11" i="19"/>
  <c r="E36" s="1"/>
  <c r="E61" i="22"/>
  <c r="E86" s="1"/>
  <c r="G20" i="19"/>
  <c r="G45" s="1"/>
  <c r="G70" i="22"/>
  <c r="G95" s="1"/>
  <c r="M19" i="19"/>
  <c r="M44" s="1"/>
  <c r="M69" i="22"/>
  <c r="M94" s="1"/>
  <c r="R36" i="19"/>
  <c r="Q32" i="26" s="1"/>
  <c r="S11" i="19"/>
  <c r="O19"/>
  <c r="O44" s="1"/>
  <c r="O69" i="22"/>
  <c r="O94" s="1"/>
  <c r="J17" i="19"/>
  <c r="J42" s="1"/>
  <c r="J67" i="22"/>
  <c r="J92" s="1"/>
  <c r="E16" i="19"/>
  <c r="E41" s="1"/>
  <c r="E66" i="22"/>
  <c r="E91" s="1"/>
  <c r="B7" i="23"/>
  <c r="C57" i="22"/>
  <c r="K12" i="19"/>
  <c r="K37" s="1"/>
  <c r="K62" i="22"/>
  <c r="K87" s="1"/>
  <c r="S60"/>
  <c r="R85"/>
  <c r="S16" i="23"/>
  <c r="R66" i="22"/>
  <c r="I15" i="19"/>
  <c r="I40" s="1"/>
  <c r="I65" i="22"/>
  <c r="I90" s="1"/>
  <c r="P9" i="19"/>
  <c r="P34" s="1"/>
  <c r="P59" i="22"/>
  <c r="P84" s="1"/>
  <c r="D22" i="19"/>
  <c r="D47" s="1"/>
  <c r="D72" i="22"/>
  <c r="D97" s="1"/>
  <c r="M8" i="19"/>
  <c r="M33" s="1"/>
  <c r="M58" i="22"/>
  <c r="M83" s="1"/>
  <c r="N6" i="19"/>
  <c r="Q23"/>
  <c r="Q48" s="1"/>
  <c r="Q73" i="22"/>
  <c r="Q98" s="1"/>
  <c r="H20" i="19"/>
  <c r="H45" s="1"/>
  <c r="H70" i="22"/>
  <c r="H95" s="1"/>
  <c r="O10" i="19"/>
  <c r="O35" s="1"/>
  <c r="O60" i="22"/>
  <c r="O85" s="1"/>
  <c r="D13" i="19"/>
  <c r="D38" s="1"/>
  <c r="D63" i="22"/>
  <c r="D88" s="1"/>
  <c r="L18" i="19"/>
  <c r="L43" s="1"/>
  <c r="L68" i="22"/>
  <c r="L93" s="1"/>
  <c r="R18" i="19"/>
  <c r="S9" i="23"/>
  <c r="R59" i="22"/>
  <c r="Q9" i="19"/>
  <c r="Q34" s="1"/>
  <c r="Q59" i="22"/>
  <c r="Q84" s="1"/>
  <c r="G18" i="19"/>
  <c r="G43" s="1"/>
  <c r="G68" i="22"/>
  <c r="G93" s="1"/>
  <c r="M18" i="19"/>
  <c r="M43" s="1"/>
  <c r="M68" i="22"/>
  <c r="M93" s="1"/>
  <c r="E21" i="19"/>
  <c r="E46" s="1"/>
  <c r="E71" i="22"/>
  <c r="E96" s="1"/>
  <c r="H16" i="19"/>
  <c r="H41" s="1"/>
  <c r="H66" i="22"/>
  <c r="H91" s="1"/>
  <c r="O6" i="19"/>
  <c r="O5" i="23"/>
  <c r="O56" i="22"/>
  <c r="D11" i="19"/>
  <c r="D36" s="1"/>
  <c r="D61" i="22"/>
  <c r="D86" s="1"/>
  <c r="L16" i="19"/>
  <c r="L41" s="1"/>
  <c r="L66" i="22"/>
  <c r="L91" s="1"/>
  <c r="C12" i="19"/>
  <c r="B81" i="20"/>
  <c r="B90"/>
  <c r="B95"/>
  <c r="E10" i="19"/>
  <c r="E35" s="1"/>
  <c r="E60" i="22"/>
  <c r="E85" s="1"/>
  <c r="O20" i="19"/>
  <c r="O45" s="1"/>
  <c r="O70" i="22"/>
  <c r="O95" s="1"/>
  <c r="D18" i="19"/>
  <c r="D43" s="1"/>
  <c r="D68" i="22"/>
  <c r="D93" s="1"/>
  <c r="L23" i="19"/>
  <c r="L48" s="1"/>
  <c r="L73" i="22"/>
  <c r="L98" s="1"/>
  <c r="C34" i="19"/>
  <c r="B30" i="26" s="1"/>
  <c r="B9" i="19"/>
  <c r="J20"/>
  <c r="J45" s="1"/>
  <c r="J70" i="22"/>
  <c r="J95" s="1"/>
  <c r="I19" i="19"/>
  <c r="I44" s="1"/>
  <c r="I69" i="22"/>
  <c r="I94" s="1"/>
  <c r="P15" i="19"/>
  <c r="P40" s="1"/>
  <c r="P65" i="22"/>
  <c r="P90" s="1"/>
  <c r="E6" i="19"/>
  <c r="E5" i="23"/>
  <c r="E56" i="22"/>
  <c r="M11" i="19"/>
  <c r="M36" s="1"/>
  <c r="M61" i="22"/>
  <c r="M86" s="1"/>
  <c r="C49" i="19"/>
  <c r="B45" i="26" s="1"/>
  <c r="B24" i="19"/>
  <c r="B25" s="1"/>
  <c r="C25"/>
  <c r="J23"/>
  <c r="J48" s="1"/>
  <c r="J73" i="22"/>
  <c r="J98" s="1"/>
  <c r="I23" i="19"/>
  <c r="I48" s="1"/>
  <c r="I73" i="22"/>
  <c r="I98" s="1"/>
  <c r="P21" i="19"/>
  <c r="P46" s="1"/>
  <c r="P71" i="22"/>
  <c r="P96" s="1"/>
  <c r="G10" i="19"/>
  <c r="G35" s="1"/>
  <c r="G60" i="22"/>
  <c r="G85" s="1"/>
  <c r="M14" i="19"/>
  <c r="M39" s="1"/>
  <c r="M64" i="22"/>
  <c r="M89" s="1"/>
  <c r="S12" i="19"/>
  <c r="R37"/>
  <c r="Q33" i="26" s="1"/>
  <c r="Q15" i="19"/>
  <c r="Q40" s="1"/>
  <c r="Q65" i="22"/>
  <c r="Q90" s="1"/>
  <c r="H8" i="19"/>
  <c r="H33" s="1"/>
  <c r="H58" i="22"/>
  <c r="H83" s="1"/>
  <c r="N21" i="19"/>
  <c r="N46" s="1"/>
  <c r="N71" i="22"/>
  <c r="N96" s="1"/>
  <c r="D7" i="19"/>
  <c r="D32" s="1"/>
  <c r="D57" i="22"/>
  <c r="D82" s="1"/>
  <c r="L12" i="19"/>
  <c r="L37" s="1"/>
  <c r="L62" i="22"/>
  <c r="L87" s="1"/>
  <c r="N25" i="19"/>
  <c r="N49"/>
  <c r="M45" i="26" s="1"/>
  <c r="F5" i="23"/>
  <c r="F56" i="22"/>
  <c r="H22" i="19"/>
  <c r="H47" s="1"/>
  <c r="H72" i="22"/>
  <c r="H97" s="1"/>
  <c r="O12" i="19"/>
  <c r="O37" s="1"/>
  <c r="O62" i="22"/>
  <c r="O87" s="1"/>
  <c r="D14" i="19"/>
  <c r="D39" s="1"/>
  <c r="D64" i="22"/>
  <c r="D89" s="1"/>
  <c r="L19" i="19"/>
  <c r="L44" s="1"/>
  <c r="L69" i="22"/>
  <c r="L94" s="1"/>
  <c r="C32" i="19"/>
  <c r="B28" i="26" s="1"/>
  <c r="B7" i="19"/>
  <c r="J15"/>
  <c r="J40" s="1"/>
  <c r="J65" i="22"/>
  <c r="J90" s="1"/>
  <c r="E14" i="19"/>
  <c r="E39" s="1"/>
  <c r="E64" i="22"/>
  <c r="E89" s="1"/>
  <c r="P7" i="19"/>
  <c r="P32" s="1"/>
  <c r="P57" i="22"/>
  <c r="P82" s="1"/>
  <c r="D21" i="19"/>
  <c r="D46" s="1"/>
  <c r="D71" i="22"/>
  <c r="D96" s="1"/>
  <c r="M7" i="19"/>
  <c r="M32" s="1"/>
  <c r="M57" i="22"/>
  <c r="M82" s="1"/>
  <c r="R34" i="19"/>
  <c r="Q30" i="26" s="1"/>
  <c r="S9" i="19"/>
  <c r="J19"/>
  <c r="J44" s="1"/>
  <c r="J69" i="22"/>
  <c r="J94" s="1"/>
  <c r="E18" i="19"/>
  <c r="E43" s="1"/>
  <c r="E68" i="22"/>
  <c r="E93" s="1"/>
  <c r="P13" i="19"/>
  <c r="P38" s="1"/>
  <c r="P63" i="22"/>
  <c r="P88" s="1"/>
  <c r="D25" i="23"/>
  <c r="D74" i="22"/>
  <c r="M10" i="19"/>
  <c r="M35" s="1"/>
  <c r="M60" i="22"/>
  <c r="M85" s="1"/>
  <c r="R7" i="19"/>
  <c r="S12" i="23"/>
  <c r="R62" i="22"/>
  <c r="I11" i="19"/>
  <c r="I36" s="1"/>
  <c r="I61" i="22"/>
  <c r="I86" s="1"/>
  <c r="O22" i="19"/>
  <c r="O47" s="1"/>
  <c r="O72" i="22"/>
  <c r="O97" s="1"/>
  <c r="D19" i="19"/>
  <c r="D44" s="1"/>
  <c r="D69" i="22"/>
  <c r="D94" s="1"/>
  <c r="L25" i="23"/>
  <c r="L74" i="22"/>
  <c r="I25" i="19"/>
  <c r="I49"/>
  <c r="H45" i="26" s="1"/>
  <c r="J21" i="19"/>
  <c r="J46" s="1"/>
  <c r="J71" i="22"/>
  <c r="J96" s="1"/>
  <c r="Q20" i="19"/>
  <c r="Q45" s="1"/>
  <c r="Q70" i="22"/>
  <c r="Q95" s="1"/>
  <c r="P17" i="19"/>
  <c r="P42" s="1"/>
  <c r="P67" i="22"/>
  <c r="P92" s="1"/>
  <c r="E7" i="19"/>
  <c r="E32" s="1"/>
  <c r="E57" i="22"/>
  <c r="E82" s="1"/>
  <c r="M12" i="19"/>
  <c r="M37" s="1"/>
  <c r="M62" i="22"/>
  <c r="M87" s="1"/>
  <c r="C15" i="19"/>
  <c r="F10"/>
  <c r="F35" s="1"/>
  <c r="F60" i="22"/>
  <c r="F85" s="1"/>
  <c r="Q8" i="19"/>
  <c r="Q33" s="1"/>
  <c r="Q58" i="22"/>
  <c r="Q83" s="1"/>
  <c r="O18" i="19"/>
  <c r="O43" s="1"/>
  <c r="O68" i="22"/>
  <c r="O93" s="1"/>
  <c r="D17" i="19"/>
  <c r="D42" s="1"/>
  <c r="D67" i="22"/>
  <c r="D92" s="1"/>
  <c r="L22" i="19"/>
  <c r="L47" s="1"/>
  <c r="L72" i="22"/>
  <c r="L97" s="1"/>
  <c r="C44" i="19"/>
  <c r="B40" i="26" s="1"/>
  <c r="B19" i="19"/>
  <c r="F15"/>
  <c r="F40" s="1"/>
  <c r="F65" i="22"/>
  <c r="F90" s="1"/>
  <c r="E15" i="19"/>
  <c r="E40" s="1"/>
  <c r="E65" i="22"/>
  <c r="E90" s="1"/>
  <c r="H7" i="19"/>
  <c r="H32" s="1"/>
  <c r="H57" i="22"/>
  <c r="H82" s="1"/>
  <c r="M22" i="19"/>
  <c r="M47" s="1"/>
  <c r="M72" i="22"/>
  <c r="M97" s="1"/>
  <c r="C13" i="19"/>
  <c r="I14"/>
  <c r="I39" s="1"/>
  <c r="I64" i="22"/>
  <c r="I89" s="1"/>
  <c r="H5" i="23"/>
  <c r="H56" i="22"/>
  <c r="N20" i="19"/>
  <c r="N45" s="1"/>
  <c r="N70" i="22"/>
  <c r="N95" s="1"/>
  <c r="D6" i="19"/>
  <c r="D5" i="23"/>
  <c r="D56" i="22"/>
  <c r="L11" i="19"/>
  <c r="L36" s="1"/>
  <c r="L61" i="22"/>
  <c r="L86" s="1"/>
  <c r="C11" i="19"/>
  <c r="P18"/>
  <c r="P43" s="1"/>
  <c r="P68" i="22"/>
  <c r="P93" s="1"/>
  <c r="G7" i="19"/>
  <c r="G32" s="1"/>
  <c r="G57" i="22"/>
  <c r="G82" s="1"/>
  <c r="F9" i="19"/>
  <c r="F34" s="1"/>
  <c r="F59" i="22"/>
  <c r="F84" s="1"/>
  <c r="B16" i="23"/>
  <c r="C66" i="22"/>
  <c r="K21" i="19"/>
  <c r="K46" s="1"/>
  <c r="K71" i="22"/>
  <c r="K96" s="1"/>
  <c r="H25" i="19"/>
  <c r="H49"/>
  <c r="G45" i="26" s="1"/>
  <c r="S8" i="23"/>
  <c r="R58" i="22"/>
  <c r="I7" i="19"/>
  <c r="I32" s="1"/>
  <c r="I57" i="22"/>
  <c r="I82" s="1"/>
  <c r="O16" i="19"/>
  <c r="O41" s="1"/>
  <c r="O66" i="22"/>
  <c r="O91" s="1"/>
  <c r="D16" i="19"/>
  <c r="D41" s="1"/>
  <c r="D66" i="22"/>
  <c r="D91" s="1"/>
  <c r="L21" i="19"/>
  <c r="L46" s="1"/>
  <c r="L71" i="22"/>
  <c r="L96" s="1"/>
  <c r="R17" i="19"/>
  <c r="P14"/>
  <c r="P39" s="1"/>
  <c r="P64" i="22"/>
  <c r="P89" s="1"/>
  <c r="R25" i="23"/>
  <c r="S24"/>
  <c r="S25" s="1"/>
  <c r="R74" i="22"/>
  <c r="J6" i="19"/>
  <c r="J5" i="23"/>
  <c r="J56" i="22"/>
  <c r="C14" i="19"/>
  <c r="B14" i="23"/>
  <c r="C64" i="22"/>
  <c r="K19" i="19"/>
  <c r="K44" s="1"/>
  <c r="K69" i="22"/>
  <c r="K94" s="1"/>
  <c r="E9" i="19"/>
  <c r="E34" s="1"/>
  <c r="E59" i="22"/>
  <c r="E84" s="1"/>
  <c r="G17" i="19"/>
  <c r="G42" s="1"/>
  <c r="G67" i="22"/>
  <c r="G92" s="1"/>
  <c r="S15" i="23"/>
  <c r="R65" i="22"/>
  <c r="B21" i="23"/>
  <c r="C71" i="22"/>
  <c r="L7" i="19"/>
  <c r="L32" s="1"/>
  <c r="L57" i="22"/>
  <c r="L82" s="1"/>
  <c r="S10" i="19"/>
  <c r="R35"/>
  <c r="Q31" i="26" s="1"/>
  <c r="I18" i="19"/>
  <c r="I43" s="1"/>
  <c r="I68" i="22"/>
  <c r="I93" s="1"/>
  <c r="H12" i="19"/>
  <c r="H37" s="1"/>
  <c r="H62" i="22"/>
  <c r="H87" s="1"/>
  <c r="N23" i="19"/>
  <c r="N48" s="1"/>
  <c r="N73" i="22"/>
  <c r="N98" s="1"/>
  <c r="D9" i="19"/>
  <c r="D34" s="1"/>
  <c r="D59" i="22"/>
  <c r="D84" s="1"/>
  <c r="L14" i="19"/>
  <c r="L39" s="1"/>
  <c r="L64" i="22"/>
  <c r="L89" s="1"/>
  <c r="C42" i="19"/>
  <c r="B38" i="26" s="1"/>
  <c r="B17" i="19"/>
  <c r="I22"/>
  <c r="I47" s="1"/>
  <c r="I72" i="22"/>
  <c r="I97" s="1"/>
  <c r="H18" i="19"/>
  <c r="H43" s="1"/>
  <c r="H68" i="22"/>
  <c r="H93" s="1"/>
  <c r="O8" i="19"/>
  <c r="O33" s="1"/>
  <c r="O58" i="22"/>
  <c r="O83" s="1"/>
  <c r="D12" i="19"/>
  <c r="D37" s="1"/>
  <c r="D62" i="22"/>
  <c r="D87" s="1"/>
  <c r="L17" i="19"/>
  <c r="L42" s="1"/>
  <c r="L67" i="22"/>
  <c r="L92" s="1"/>
  <c r="B16" i="19"/>
  <c r="C41"/>
  <c r="B37" i="26" s="1"/>
  <c r="P5" i="23"/>
  <c r="P56" i="22"/>
  <c r="S20" i="23"/>
  <c r="R70" i="22"/>
  <c r="E20" i="19"/>
  <c r="E45" s="1"/>
  <c r="E70" i="22"/>
  <c r="E95" s="1"/>
  <c r="C10" i="19"/>
  <c r="B10" i="23"/>
  <c r="C60" i="22"/>
  <c r="K15" i="19"/>
  <c r="K40" s="1"/>
  <c r="K65" i="22"/>
  <c r="K90" s="1"/>
  <c r="H75"/>
  <c r="H99"/>
  <c r="K7" i="19"/>
  <c r="K32" s="1"/>
  <c r="K57" i="22"/>
  <c r="K82" s="1"/>
  <c r="P20" i="19"/>
  <c r="P45" s="1"/>
  <c r="P70" i="22"/>
  <c r="P95" s="1"/>
  <c r="G9" i="19"/>
  <c r="G34" s="1"/>
  <c r="G59" i="22"/>
  <c r="G84" s="1"/>
  <c r="J10" i="19"/>
  <c r="J35" s="1"/>
  <c r="J60" i="22"/>
  <c r="J85" s="1"/>
  <c r="B17" i="23"/>
  <c r="C67" i="22"/>
  <c r="K22" i="19"/>
  <c r="K47" s="1"/>
  <c r="K72" i="22"/>
  <c r="K97" s="1"/>
  <c r="B48" i="19"/>
  <c r="C123"/>
  <c r="B123" s="1"/>
  <c r="E13"/>
  <c r="E38" s="1"/>
  <c r="E63" i="22"/>
  <c r="E88" s="1"/>
  <c r="G23" i="19"/>
  <c r="G48" s="1"/>
  <c r="G73" i="22"/>
  <c r="G98" s="1"/>
  <c r="N19" i="19"/>
  <c r="N44" s="1"/>
  <c r="N69" i="22"/>
  <c r="N94" s="1"/>
  <c r="C25" i="23"/>
  <c r="B24"/>
  <c r="B25" s="1"/>
  <c r="C74" i="22"/>
  <c r="L10" i="19"/>
  <c r="L35" s="1"/>
  <c r="L60" i="22"/>
  <c r="L85" s="1"/>
  <c r="R21" i="19"/>
  <c r="E17"/>
  <c r="E42" s="1"/>
  <c r="E67" i="22"/>
  <c r="E92" s="1"/>
  <c r="H10" i="19"/>
  <c r="H35" s="1"/>
  <c r="H60" i="22"/>
  <c r="H85" s="1"/>
  <c r="N22" i="19"/>
  <c r="N47" s="1"/>
  <c r="N72" i="22"/>
  <c r="N97" s="1"/>
  <c r="D8" i="19"/>
  <c r="D33" s="1"/>
  <c r="D58" i="22"/>
  <c r="D83" s="1"/>
  <c r="L13" i="19"/>
  <c r="L38" s="1"/>
  <c r="L63" i="22"/>
  <c r="L88" s="1"/>
  <c r="K6" i="19"/>
  <c r="I10"/>
  <c r="I35" s="1"/>
  <c r="I60" i="22"/>
  <c r="I85" s="1"/>
  <c r="G19" i="19"/>
  <c r="G44" s="1"/>
  <c r="G69" i="22"/>
  <c r="G94" s="1"/>
  <c r="F17" i="19"/>
  <c r="F42" s="1"/>
  <c r="F67" i="22"/>
  <c r="F92" s="1"/>
  <c r="C22" i="19"/>
  <c r="B22" i="23"/>
  <c r="C72" i="22"/>
  <c r="L8" i="19"/>
  <c r="L33" s="1"/>
  <c r="L58" i="22"/>
  <c r="L83" s="1"/>
  <c r="F24" i="19"/>
  <c r="B68" i="22"/>
  <c r="C93"/>
  <c r="Q19" i="19"/>
  <c r="Q44" s="1"/>
  <c r="Q69" i="22"/>
  <c r="Q94" s="1"/>
  <c r="H14" i="19"/>
  <c r="H39" s="1"/>
  <c r="H64" i="22"/>
  <c r="H89" s="1"/>
  <c r="N25" i="23"/>
  <c r="N74" i="22"/>
  <c r="D10" i="19"/>
  <c r="D35" s="1"/>
  <c r="D60" i="22"/>
  <c r="D85" s="1"/>
  <c r="L15" i="19"/>
  <c r="L40" s="1"/>
  <c r="L65" i="22"/>
  <c r="L90" s="1"/>
  <c r="R13" i="19"/>
  <c r="Q7"/>
  <c r="Q32" s="1"/>
  <c r="Q57" i="22"/>
  <c r="Q82" s="1"/>
  <c r="G15" i="19"/>
  <c r="G40" s="1"/>
  <c r="G65" i="22"/>
  <c r="G90" s="1"/>
  <c r="J14" i="19"/>
  <c r="J39" s="1"/>
  <c r="J64" i="22"/>
  <c r="J89" s="1"/>
  <c r="B20" i="23"/>
  <c r="C70" i="22"/>
  <c r="L6" i="19"/>
  <c r="L5" i="23"/>
  <c r="L56" i="22"/>
  <c r="P6" i="19"/>
  <c r="F14"/>
  <c r="F39" s="1"/>
  <c r="F64" i="22"/>
  <c r="F89" s="1"/>
  <c r="Q12" i="19"/>
  <c r="Q37" s="1"/>
  <c r="Q62" i="22"/>
  <c r="Q87" s="1"/>
  <c r="O25" i="23"/>
  <c r="O74" i="22"/>
  <c r="D20" i="19"/>
  <c r="D45" s="1"/>
  <c r="D70" i="22"/>
  <c r="D95" s="1"/>
  <c r="M5" i="23"/>
  <c r="M56" i="22"/>
  <c r="S16" i="19"/>
  <c r="R41"/>
  <c r="Q37" i="26" s="1"/>
  <c r="O23" i="19"/>
  <c r="O48" s="1"/>
  <c r="O73" i="22"/>
  <c r="O98" s="1"/>
  <c r="S19" i="23"/>
  <c r="R69" i="22"/>
  <c r="Q18" i="19"/>
  <c r="Q43" s="1"/>
  <c r="Q68" i="22"/>
  <c r="Q93" s="1"/>
  <c r="B9" i="23"/>
  <c r="C59" i="22"/>
  <c r="K14" i="19"/>
  <c r="K39" s="1"/>
  <c r="K64" i="22"/>
  <c r="K89" s="1"/>
  <c r="G5" i="23"/>
  <c r="G56" i="22"/>
  <c r="F8" i="19"/>
  <c r="F33" s="1"/>
  <c r="F58" i="22"/>
  <c r="F83" s="1"/>
  <c r="I6" i="19"/>
  <c r="I5" i="23"/>
  <c r="I56" i="22"/>
  <c r="N12" i="19"/>
  <c r="N37" s="1"/>
  <c r="N62" i="22"/>
  <c r="N87" s="1"/>
  <c r="R20" i="19"/>
  <c r="P25" i="23"/>
  <c r="P74" i="22"/>
  <c r="G13" i="19"/>
  <c r="G38" s="1"/>
  <c r="G63" i="22"/>
  <c r="G88" s="1"/>
  <c r="F13" i="19"/>
  <c r="F38" s="1"/>
  <c r="F63" i="22"/>
  <c r="F88" s="1"/>
  <c r="B19" i="23"/>
  <c r="C69" i="22"/>
  <c r="K25" i="23"/>
  <c r="K74" i="22"/>
  <c r="Q24" i="19"/>
  <c r="F23"/>
  <c r="F48" s="1"/>
  <c r="F73" i="22"/>
  <c r="F98" s="1"/>
  <c r="I25" i="23"/>
  <c r="I74" i="22"/>
  <c r="H21" i="19"/>
  <c r="H46" s="1"/>
  <c r="H71" i="22"/>
  <c r="H96" s="1"/>
  <c r="N10" i="19"/>
  <c r="N35" s="1"/>
  <c r="N60" i="22"/>
  <c r="N85" s="1"/>
  <c r="R8" i="19"/>
  <c r="R23"/>
  <c r="J186" i="22" l="1"/>
  <c r="R31" i="19"/>
  <c r="Q27" i="26" s="1"/>
  <c r="P147" i="24"/>
  <c r="H62" i="20"/>
  <c r="K62"/>
  <c r="H65"/>
  <c r="K65"/>
  <c r="H70"/>
  <c r="K70"/>
  <c r="H73"/>
  <c r="K73"/>
  <c r="H59"/>
  <c r="K59"/>
  <c r="H61"/>
  <c r="K61"/>
  <c r="H64"/>
  <c r="K64"/>
  <c r="H67"/>
  <c r="K67"/>
  <c r="H69"/>
  <c r="K69"/>
  <c r="H68"/>
  <c r="K68"/>
  <c r="H75"/>
  <c r="K75"/>
  <c r="H55"/>
  <c r="K55"/>
  <c r="H56"/>
  <c r="K56"/>
  <c r="H58"/>
  <c r="K58"/>
  <c r="H60"/>
  <c r="K60"/>
  <c r="H72"/>
  <c r="K72"/>
  <c r="H66"/>
  <c r="K66"/>
  <c r="H63"/>
  <c r="K63"/>
  <c r="H74"/>
  <c r="K74"/>
  <c r="H71"/>
  <c r="K71"/>
  <c r="H57"/>
  <c r="K57"/>
  <c r="D140" i="24"/>
  <c r="B21" i="19"/>
  <c r="F31"/>
  <c r="E27" i="26" s="1"/>
  <c r="O25" i="19"/>
  <c r="H121"/>
  <c r="H146" s="1"/>
  <c r="H171" s="1"/>
  <c r="G42" i="26"/>
  <c r="D110" i="19"/>
  <c r="D110" i="24" s="1"/>
  <c r="D135" s="1"/>
  <c r="C31" i="26"/>
  <c r="H118" i="19"/>
  <c r="H143" s="1"/>
  <c r="H168" s="1"/>
  <c r="G39" i="26"/>
  <c r="G117" i="19"/>
  <c r="G142" s="1"/>
  <c r="G167" s="1"/>
  <c r="F38" i="26"/>
  <c r="F108" i="19"/>
  <c r="E29" i="26"/>
  <c r="Q118" i="19"/>
  <c r="Q143" s="1"/>
  <c r="Q168" s="1"/>
  <c r="P39" i="26"/>
  <c r="F114" i="19"/>
  <c r="F114" i="24" s="1"/>
  <c r="F139" s="1"/>
  <c r="E35" i="26"/>
  <c r="J114" i="19"/>
  <c r="J139" s="1"/>
  <c r="J164" s="1"/>
  <c r="I35" i="26"/>
  <c r="L113" i="19"/>
  <c r="L138" s="1"/>
  <c r="L163" s="1"/>
  <c r="K34" i="26"/>
  <c r="E117" i="19"/>
  <c r="E142" s="1"/>
  <c r="E167" s="1"/>
  <c r="D38" i="26"/>
  <c r="N119" i="19"/>
  <c r="N144" s="1"/>
  <c r="N169" s="1"/>
  <c r="M40" i="26"/>
  <c r="K122" i="19"/>
  <c r="K147" s="1"/>
  <c r="K172" s="1"/>
  <c r="J43" i="26"/>
  <c r="P120" i="19"/>
  <c r="O41" i="26"/>
  <c r="P114" i="19"/>
  <c r="P139" s="1"/>
  <c r="P164" s="1"/>
  <c r="O35" i="26"/>
  <c r="H107" i="19"/>
  <c r="H132" s="1"/>
  <c r="H157" s="1"/>
  <c r="G28" i="26"/>
  <c r="L122" i="19"/>
  <c r="L122" i="24" s="1"/>
  <c r="K43" i="26"/>
  <c r="F110" i="19"/>
  <c r="E31" i="26"/>
  <c r="E118" i="19"/>
  <c r="E143" s="1"/>
  <c r="E168" s="1"/>
  <c r="D39" i="26"/>
  <c r="D121" i="19"/>
  <c r="D146" s="1"/>
  <c r="D171" s="1"/>
  <c r="C42" i="26"/>
  <c r="H122" i="19"/>
  <c r="H147" s="1"/>
  <c r="H172" s="1"/>
  <c r="G43" i="26"/>
  <c r="D107" i="19"/>
  <c r="D132" s="1"/>
  <c r="D157" s="1"/>
  <c r="C28" i="26"/>
  <c r="I123" i="19"/>
  <c r="I148" s="1"/>
  <c r="I173" s="1"/>
  <c r="H44" i="26"/>
  <c r="J120" i="19"/>
  <c r="J145" s="1"/>
  <c r="J170" s="1"/>
  <c r="I41" i="26"/>
  <c r="O120" i="19"/>
  <c r="O120" i="24" s="1"/>
  <c r="N41" i="26"/>
  <c r="D113" i="19"/>
  <c r="C34" i="26"/>
  <c r="M121" i="19"/>
  <c r="M146" s="1"/>
  <c r="M171" s="1"/>
  <c r="L42" i="26"/>
  <c r="N107" i="19"/>
  <c r="N132" s="1"/>
  <c r="N157" s="1"/>
  <c r="M28" i="26"/>
  <c r="J116" i="19"/>
  <c r="J141" s="1"/>
  <c r="J166" s="1"/>
  <c r="I37" i="26"/>
  <c r="M109" i="19"/>
  <c r="M134" s="1"/>
  <c r="M159" s="1"/>
  <c r="L30" i="26"/>
  <c r="F118" i="19"/>
  <c r="F143" s="1"/>
  <c r="F168" s="1"/>
  <c r="E39" i="26"/>
  <c r="H117" i="19"/>
  <c r="H142" s="1"/>
  <c r="H167" s="1"/>
  <c r="G38" i="26"/>
  <c r="M120" i="19"/>
  <c r="M145" s="1"/>
  <c r="M170" s="1"/>
  <c r="L41" i="26"/>
  <c r="E122" i="19"/>
  <c r="E147" s="1"/>
  <c r="E172" s="1"/>
  <c r="D43" i="26"/>
  <c r="Q110" i="19"/>
  <c r="Q135" s="1"/>
  <c r="Q160" s="1"/>
  <c r="P31" i="26"/>
  <c r="K111" i="19"/>
  <c r="K136" s="1"/>
  <c r="K161" s="1"/>
  <c r="J32" i="26"/>
  <c r="O117" i="19"/>
  <c r="O142" s="1"/>
  <c r="O167" s="1"/>
  <c r="N38" i="26"/>
  <c r="I121" i="19"/>
  <c r="I146" s="1"/>
  <c r="I171" s="1"/>
  <c r="H42" i="26"/>
  <c r="N113" i="19"/>
  <c r="N138" s="1"/>
  <c r="N163" s="1"/>
  <c r="M34" i="26"/>
  <c r="F119" i="19"/>
  <c r="F144" s="1"/>
  <c r="F169" s="1"/>
  <c r="E40" i="26"/>
  <c r="B68" i="24"/>
  <c r="O108" i="19"/>
  <c r="O133" s="1"/>
  <c r="O158" s="1"/>
  <c r="N29" i="26"/>
  <c r="I118" i="19"/>
  <c r="I143" s="1"/>
  <c r="I168" s="1"/>
  <c r="H39" i="26"/>
  <c r="O116" i="19"/>
  <c r="O141" s="1"/>
  <c r="O166" s="1"/>
  <c r="N37" i="26"/>
  <c r="P118" i="19"/>
  <c r="P143" s="1"/>
  <c r="P168" s="1"/>
  <c r="O39" i="26"/>
  <c r="G118" i="19"/>
  <c r="G143" s="1"/>
  <c r="G168" s="1"/>
  <c r="F39" i="26"/>
  <c r="I115" i="19"/>
  <c r="I140" s="1"/>
  <c r="I165" s="1"/>
  <c r="H36" i="26"/>
  <c r="F111" i="19"/>
  <c r="F111" i="24" s="1"/>
  <c r="E32" i="26"/>
  <c r="E123" i="19"/>
  <c r="E148" s="1"/>
  <c r="E173" s="1"/>
  <c r="D44" i="26"/>
  <c r="M115" i="19"/>
  <c r="M140" s="1"/>
  <c r="M165" s="1"/>
  <c r="L36" i="26"/>
  <c r="G121" i="19"/>
  <c r="G146" s="1"/>
  <c r="G171" s="1"/>
  <c r="F42" i="26"/>
  <c r="E112" i="19"/>
  <c r="E112" i="24" s="1"/>
  <c r="D33" i="26"/>
  <c r="K117" i="19"/>
  <c r="K142" s="1"/>
  <c r="K167" s="1"/>
  <c r="J38" i="26"/>
  <c r="P110" i="19"/>
  <c r="P135" s="1"/>
  <c r="P160" s="1"/>
  <c r="O31" i="26"/>
  <c r="I113" i="19"/>
  <c r="I113" i="24" s="1"/>
  <c r="I138" s="1"/>
  <c r="H34" i="26"/>
  <c r="L114" i="19"/>
  <c r="L139" s="1"/>
  <c r="L164" s="1"/>
  <c r="K35" i="26"/>
  <c r="K121" i="19"/>
  <c r="K146" s="1"/>
  <c r="K171" s="1"/>
  <c r="J42" i="26"/>
  <c r="N120" i="19"/>
  <c r="N120" i="24" s="1"/>
  <c r="N145" s="1"/>
  <c r="M41" i="26"/>
  <c r="P117" i="19"/>
  <c r="P142" s="1"/>
  <c r="P167" s="1"/>
  <c r="O38" i="26"/>
  <c r="M111" i="19"/>
  <c r="M136" s="1"/>
  <c r="M161" s="1"/>
  <c r="L32" i="26"/>
  <c r="G113" i="19"/>
  <c r="G113" i="24" s="1"/>
  <c r="G138" s="1"/>
  <c r="F34" i="26"/>
  <c r="Q112" i="19"/>
  <c r="Q137" s="1"/>
  <c r="Q162" s="1"/>
  <c r="P33" i="26"/>
  <c r="H110" i="19"/>
  <c r="H110" i="24" s="1"/>
  <c r="G31" i="26"/>
  <c r="G109" i="19"/>
  <c r="G109" i="24" s="1"/>
  <c r="F30" i="26"/>
  <c r="K115" i="19"/>
  <c r="K140" s="1"/>
  <c r="K165" s="1"/>
  <c r="J36" i="26"/>
  <c r="M122" i="19"/>
  <c r="M122" i="24" s="1"/>
  <c r="L43" i="26"/>
  <c r="Q108" i="19"/>
  <c r="Q133" s="1"/>
  <c r="Q158" s="1"/>
  <c r="P29" i="26"/>
  <c r="P113" i="19"/>
  <c r="P138" s="1"/>
  <c r="P163" s="1"/>
  <c r="O34" i="26"/>
  <c r="M107" i="19"/>
  <c r="M132" s="1"/>
  <c r="M157" s="1"/>
  <c r="L28" i="26"/>
  <c r="J115" i="19"/>
  <c r="J140" s="1"/>
  <c r="J165" s="1"/>
  <c r="I36" i="26"/>
  <c r="O112" i="19"/>
  <c r="O137" s="1"/>
  <c r="O162" s="1"/>
  <c r="N33" i="26"/>
  <c r="L112" i="19"/>
  <c r="L137" s="1"/>
  <c r="L162" s="1"/>
  <c r="K33" i="26"/>
  <c r="Q115" i="19"/>
  <c r="Q140" s="1"/>
  <c r="Q165" s="1"/>
  <c r="P36" i="26"/>
  <c r="P121" i="19"/>
  <c r="P121" i="24" s="1"/>
  <c r="P146" s="1"/>
  <c r="O42" i="26"/>
  <c r="I119" i="19"/>
  <c r="I144" s="1"/>
  <c r="I169" s="1"/>
  <c r="H40" i="26"/>
  <c r="D118" i="19"/>
  <c r="D143" s="1"/>
  <c r="D168" s="1"/>
  <c r="C39" i="26"/>
  <c r="L118" i="19"/>
  <c r="L143" s="1"/>
  <c r="L168" s="1"/>
  <c r="K39" i="26"/>
  <c r="Q123" i="19"/>
  <c r="Q148" s="1"/>
  <c r="Q173" s="1"/>
  <c r="P44" i="26"/>
  <c r="F120" i="19"/>
  <c r="F145" s="1"/>
  <c r="F170" s="1"/>
  <c r="E41" i="26"/>
  <c r="I116" i="19"/>
  <c r="I141" s="1"/>
  <c r="I166" s="1"/>
  <c r="H37" i="26"/>
  <c r="Q116" i="19"/>
  <c r="Q141" s="1"/>
  <c r="Q166" s="1"/>
  <c r="P37" i="26"/>
  <c r="N108" i="19"/>
  <c r="N133" s="1"/>
  <c r="N158" s="1"/>
  <c r="M29" i="26"/>
  <c r="J112" i="19"/>
  <c r="J137" s="1"/>
  <c r="J162" s="1"/>
  <c r="I33" i="26"/>
  <c r="P119" i="19"/>
  <c r="P119" i="24" s="1"/>
  <c r="O40" i="26"/>
  <c r="N115" i="19"/>
  <c r="N140" s="1"/>
  <c r="N165" s="1"/>
  <c r="M36" i="26"/>
  <c r="F116" i="19"/>
  <c r="F141" s="1"/>
  <c r="F166" s="1"/>
  <c r="E37" i="26"/>
  <c r="K113" i="19"/>
  <c r="K138" s="1"/>
  <c r="K163" s="1"/>
  <c r="J34" i="26"/>
  <c r="O121" i="19"/>
  <c r="O121" i="24" s="1"/>
  <c r="O146" s="1"/>
  <c r="N42" i="26"/>
  <c r="O107" i="19"/>
  <c r="O132" s="1"/>
  <c r="O157" s="1"/>
  <c r="N28" i="26"/>
  <c r="E119" i="19"/>
  <c r="E144" s="1"/>
  <c r="E169" s="1"/>
  <c r="D40" i="26"/>
  <c r="P25" i="19"/>
  <c r="B93" i="24"/>
  <c r="N110" i="19"/>
  <c r="N135" s="1"/>
  <c r="N160" s="1"/>
  <c r="M31" i="26"/>
  <c r="I110" i="19"/>
  <c r="I135" s="1"/>
  <c r="I160" s="1"/>
  <c r="H31" i="26"/>
  <c r="D112" i="19"/>
  <c r="D112" i="24" s="1"/>
  <c r="D137" s="1"/>
  <c r="C33" i="26"/>
  <c r="K119" i="19"/>
  <c r="K144" s="1"/>
  <c r="K169" s="1"/>
  <c r="J40" i="26"/>
  <c r="G107" i="19"/>
  <c r="G132" s="1"/>
  <c r="G157" s="1"/>
  <c r="F28" i="26"/>
  <c r="E107" i="19"/>
  <c r="E132" s="1"/>
  <c r="E157" s="1"/>
  <c r="D28" i="26"/>
  <c r="I111" i="19"/>
  <c r="I111" i="24" s="1"/>
  <c r="H32" i="26"/>
  <c r="M118" i="19"/>
  <c r="M143" s="1"/>
  <c r="M168" s="1"/>
  <c r="L39" i="26"/>
  <c r="P109" i="19"/>
  <c r="P134" s="1"/>
  <c r="P159" s="1"/>
  <c r="O30" i="26"/>
  <c r="K112" i="19"/>
  <c r="K137" s="1"/>
  <c r="K162" s="1"/>
  <c r="J33" i="26"/>
  <c r="O119" i="19"/>
  <c r="O119" i="24" s="1"/>
  <c r="O144" s="1"/>
  <c r="N40" i="26"/>
  <c r="E111" i="19"/>
  <c r="E111" i="24" s="1"/>
  <c r="D32" i="26"/>
  <c r="H119" i="19"/>
  <c r="H144" s="1"/>
  <c r="H169" s="1"/>
  <c r="G40" i="26"/>
  <c r="G114" i="19"/>
  <c r="G114" i="24" s="1"/>
  <c r="G139" s="1"/>
  <c r="F35" i="26"/>
  <c r="H123" i="19"/>
  <c r="H148" s="1"/>
  <c r="H173" s="1"/>
  <c r="G44" i="26"/>
  <c r="Q117" i="19"/>
  <c r="Q142" s="1"/>
  <c r="Q167" s="1"/>
  <c r="P38" i="26"/>
  <c r="J118" i="19"/>
  <c r="J143" s="1"/>
  <c r="J168" s="1"/>
  <c r="I39" i="26"/>
  <c r="N116" i="19"/>
  <c r="N141" s="1"/>
  <c r="N166" s="1"/>
  <c r="M37" i="26"/>
  <c r="K118" i="19"/>
  <c r="K143" s="1"/>
  <c r="K168" s="1"/>
  <c r="J39" i="26"/>
  <c r="P112" i="19"/>
  <c r="P137" s="1"/>
  <c r="P162" s="1"/>
  <c r="O33" i="26"/>
  <c r="P116" i="19"/>
  <c r="P141" s="1"/>
  <c r="P166" s="1"/>
  <c r="O37" i="26"/>
  <c r="N117" i="19"/>
  <c r="N142" s="1"/>
  <c r="N167" s="1"/>
  <c r="M38" i="26"/>
  <c r="B20" i="19"/>
  <c r="F123"/>
  <c r="F148" s="1"/>
  <c r="F173" s="1"/>
  <c r="E44" i="26"/>
  <c r="H114" i="19"/>
  <c r="H114" i="24" s="1"/>
  <c r="H139" s="1"/>
  <c r="G35" i="26"/>
  <c r="H112" i="19"/>
  <c r="H112" i="24" s="1"/>
  <c r="H137" s="1"/>
  <c r="G33" i="26"/>
  <c r="D116" i="19"/>
  <c r="D141" s="1"/>
  <c r="D166" s="1"/>
  <c r="C37" i="26"/>
  <c r="F113" i="19"/>
  <c r="E34" i="26"/>
  <c r="K114" i="19"/>
  <c r="K139" s="1"/>
  <c r="K164" s="1"/>
  <c r="J35" i="26"/>
  <c r="O123" i="19"/>
  <c r="O148" s="1"/>
  <c r="O173" s="1"/>
  <c r="N44" i="26"/>
  <c r="Q107" i="19"/>
  <c r="Q132" s="1"/>
  <c r="Q157" s="1"/>
  <c r="P28" i="26"/>
  <c r="L108" i="19"/>
  <c r="L133" s="1"/>
  <c r="L158" s="1"/>
  <c r="K29" i="26"/>
  <c r="N122" i="19"/>
  <c r="N122" i="24" s="1"/>
  <c r="N147" s="1"/>
  <c r="M43" i="26"/>
  <c r="E113" i="19"/>
  <c r="E113" i="24" s="1"/>
  <c r="E138" s="1"/>
  <c r="D34" i="26"/>
  <c r="J110" i="19"/>
  <c r="J135" s="1"/>
  <c r="J160" s="1"/>
  <c r="I31" i="26"/>
  <c r="F115" i="19"/>
  <c r="F115" i="24" s="1"/>
  <c r="F140" s="1"/>
  <c r="E36" i="26"/>
  <c r="O118" i="19"/>
  <c r="O143" s="1"/>
  <c r="O168" s="1"/>
  <c r="N39" i="26"/>
  <c r="E114" i="19"/>
  <c r="E114" i="24" s="1"/>
  <c r="E139" s="1"/>
  <c r="D35" i="26"/>
  <c r="D114" i="19"/>
  <c r="D114" i="24" s="1"/>
  <c r="C35" i="26"/>
  <c r="H108" i="19"/>
  <c r="H133" s="1"/>
  <c r="H158" s="1"/>
  <c r="G29" i="26"/>
  <c r="G110" i="19"/>
  <c r="G110" i="24" s="1"/>
  <c r="G135" s="1"/>
  <c r="F31" i="26"/>
  <c r="P115" i="19"/>
  <c r="P140" s="1"/>
  <c r="P165" s="1"/>
  <c r="O36" i="26"/>
  <c r="L123" i="19"/>
  <c r="L123" i="24" s="1"/>
  <c r="K44" i="26"/>
  <c r="D111" i="19"/>
  <c r="D111" i="24" s="1"/>
  <c r="D136" s="1"/>
  <c r="C32" i="26"/>
  <c r="H120" i="19"/>
  <c r="H145" s="1"/>
  <c r="H170" s="1"/>
  <c r="G41" i="26"/>
  <c r="Q113" i="19"/>
  <c r="Q138" s="1"/>
  <c r="Q163" s="1"/>
  <c r="P34" i="26"/>
  <c r="I120" i="19"/>
  <c r="I145" s="1"/>
  <c r="I170" s="1"/>
  <c r="H41" i="26"/>
  <c r="H109" i="19"/>
  <c r="H134" s="1"/>
  <c r="H159" s="1"/>
  <c r="G30" i="26"/>
  <c r="P111" i="19"/>
  <c r="P136" s="1"/>
  <c r="P161" s="1"/>
  <c r="O32" i="26"/>
  <c r="F121" i="19"/>
  <c r="F146" s="1"/>
  <c r="F171" s="1"/>
  <c r="E42" i="26"/>
  <c r="I112" i="19"/>
  <c r="I112" i="24" s="1"/>
  <c r="H33" i="26"/>
  <c r="G108" i="19"/>
  <c r="G133" s="1"/>
  <c r="G158" s="1"/>
  <c r="F29" i="26"/>
  <c r="K108" i="19"/>
  <c r="K133" s="1"/>
  <c r="K158" s="1"/>
  <c r="J29" i="26"/>
  <c r="O111" i="19"/>
  <c r="O136" s="1"/>
  <c r="O161" s="1"/>
  <c r="N32" i="26"/>
  <c r="Q114" i="19"/>
  <c r="Q139" s="1"/>
  <c r="Q164" s="1"/>
  <c r="P35" i="26"/>
  <c r="K116" i="19"/>
  <c r="K141" s="1"/>
  <c r="K166" s="1"/>
  <c r="J37" i="26"/>
  <c r="P108" i="19"/>
  <c r="P133" s="1"/>
  <c r="P158" s="1"/>
  <c r="O29" i="26"/>
  <c r="J109" i="19"/>
  <c r="J134" s="1"/>
  <c r="J159" s="1"/>
  <c r="I30" i="26"/>
  <c r="H113" i="19"/>
  <c r="H113" i="24" s="1"/>
  <c r="G34" i="26"/>
  <c r="K120" i="19"/>
  <c r="K145" s="1"/>
  <c r="K170" s="1"/>
  <c r="J41" i="26"/>
  <c r="G119" i="19"/>
  <c r="G144" s="1"/>
  <c r="G169" s="1"/>
  <c r="F40" i="26"/>
  <c r="L110" i="19"/>
  <c r="L135" s="1"/>
  <c r="L160" s="1"/>
  <c r="K31" i="26"/>
  <c r="E120" i="19"/>
  <c r="E145" s="1"/>
  <c r="E170" s="1"/>
  <c r="D41" i="26"/>
  <c r="I122" i="19"/>
  <c r="I147" s="1"/>
  <c r="I172" s="1"/>
  <c r="H43" i="26"/>
  <c r="L107" i="19"/>
  <c r="L132" s="1"/>
  <c r="L157" s="1"/>
  <c r="K28" i="26"/>
  <c r="F109" i="19"/>
  <c r="F109" i="24" s="1"/>
  <c r="F134" s="1"/>
  <c r="E30" i="26"/>
  <c r="J121" i="19"/>
  <c r="J146" s="1"/>
  <c r="J171" s="1"/>
  <c r="I42" i="26"/>
  <c r="D122" i="19"/>
  <c r="D147" s="1"/>
  <c r="D172" s="1"/>
  <c r="C43" i="26"/>
  <c r="J117" i="19"/>
  <c r="J142" s="1"/>
  <c r="J167" s="1"/>
  <c r="I38" i="26"/>
  <c r="G120" i="19"/>
  <c r="G145" s="1"/>
  <c r="G170" s="1"/>
  <c r="F41" i="26"/>
  <c r="N109" i="19"/>
  <c r="N134" s="1"/>
  <c r="N159" s="1"/>
  <c r="M30" i="26"/>
  <c r="M116" i="19"/>
  <c r="M141" s="1"/>
  <c r="M166" s="1"/>
  <c r="L37" i="26"/>
  <c r="N111" i="19"/>
  <c r="N136" s="1"/>
  <c r="N161" s="1"/>
  <c r="M32" i="26"/>
  <c r="P123" i="19"/>
  <c r="P148" s="1"/>
  <c r="P173" s="1"/>
  <c r="O44" i="26"/>
  <c r="H111" i="19"/>
  <c r="H111" i="24" s="1"/>
  <c r="G32" i="26"/>
  <c r="K109" i="19"/>
  <c r="K134" s="1"/>
  <c r="K159" s="1"/>
  <c r="J30" i="26"/>
  <c r="O113" i="19"/>
  <c r="O138" s="1"/>
  <c r="O163" s="1"/>
  <c r="N34" i="26"/>
  <c r="Q122" i="19"/>
  <c r="Q122" i="24" s="1"/>
  <c r="Q147" s="1"/>
  <c r="K110" i="19"/>
  <c r="K135" s="1"/>
  <c r="K160" s="1"/>
  <c r="J31" i="26"/>
  <c r="O115" i="19"/>
  <c r="O140" s="1"/>
  <c r="O165" s="1"/>
  <c r="N36" i="26"/>
  <c r="L115" i="19"/>
  <c r="L140" s="1"/>
  <c r="L165" s="1"/>
  <c r="K36" i="26"/>
  <c r="N112" i="19"/>
  <c r="N137" s="1"/>
  <c r="N162" s="1"/>
  <c r="M33" i="26"/>
  <c r="L117" i="19"/>
  <c r="L142" s="1"/>
  <c r="L167" s="1"/>
  <c r="K38" i="26"/>
  <c r="N123" i="19"/>
  <c r="N148" s="1"/>
  <c r="N173" s="1"/>
  <c r="M44" i="26"/>
  <c r="E109" i="19"/>
  <c r="E109" i="24" s="1"/>
  <c r="E134" s="1"/>
  <c r="D30" i="26"/>
  <c r="L121" i="19"/>
  <c r="L146" s="1"/>
  <c r="L171" s="1"/>
  <c r="K42" i="26"/>
  <c r="I114" i="19"/>
  <c r="I114" i="24" s="1"/>
  <c r="H35" i="26"/>
  <c r="M112" i="19"/>
  <c r="M137" s="1"/>
  <c r="M162" s="1"/>
  <c r="L33" i="26"/>
  <c r="O122" i="19"/>
  <c r="O122" i="24" s="1"/>
  <c r="O147" s="1"/>
  <c r="N43" i="26"/>
  <c r="E121" i="19"/>
  <c r="E146" s="1"/>
  <c r="E171" s="1"/>
  <c r="D42" i="26"/>
  <c r="D120" i="19"/>
  <c r="D145" s="1"/>
  <c r="D170" s="1"/>
  <c r="C41" i="26"/>
  <c r="G115" i="19"/>
  <c r="F36" i="26"/>
  <c r="D108" i="19"/>
  <c r="D108" i="24" s="1"/>
  <c r="D133" s="1"/>
  <c r="C29" i="26"/>
  <c r="G123" i="19"/>
  <c r="G148" s="1"/>
  <c r="G173" s="1"/>
  <c r="F44" i="26"/>
  <c r="K107" i="19"/>
  <c r="K132" s="1"/>
  <c r="K157" s="1"/>
  <c r="J28" i="26"/>
  <c r="L111" i="19"/>
  <c r="L136" s="1"/>
  <c r="L161" s="1"/>
  <c r="K32" i="26"/>
  <c r="E115" i="19"/>
  <c r="E115" i="24" s="1"/>
  <c r="E140" s="1"/>
  <c r="D36" i="26"/>
  <c r="D117" i="19"/>
  <c r="D142" s="1"/>
  <c r="D167" s="1"/>
  <c r="C38" i="26"/>
  <c r="M110" i="19"/>
  <c r="M135" s="1"/>
  <c r="M160" s="1"/>
  <c r="L31" i="26"/>
  <c r="J119" i="19"/>
  <c r="J144" s="1"/>
  <c r="J169" s="1"/>
  <c r="I40" i="26"/>
  <c r="P107" i="19"/>
  <c r="P132" s="1"/>
  <c r="P157" s="1"/>
  <c r="O28" i="26"/>
  <c r="L119" i="19"/>
  <c r="L144" s="1"/>
  <c r="L169" s="1"/>
  <c r="K40" i="26"/>
  <c r="N121" i="19"/>
  <c r="N121" i="24" s="1"/>
  <c r="M42" i="26"/>
  <c r="M114" i="19"/>
  <c r="M139" s="1"/>
  <c r="M164" s="1"/>
  <c r="L35" i="26"/>
  <c r="J123" i="19"/>
  <c r="J148" s="1"/>
  <c r="J173" s="1"/>
  <c r="I44" i="26"/>
  <c r="E110" i="19"/>
  <c r="E110" i="24" s="1"/>
  <c r="E135" s="1"/>
  <c r="D31" i="26"/>
  <c r="L116" i="19"/>
  <c r="L141" s="1"/>
  <c r="L166" s="1"/>
  <c r="K37" i="26"/>
  <c r="O110" i="19"/>
  <c r="O135" s="1"/>
  <c r="O160" s="1"/>
  <c r="N31" i="26"/>
  <c r="H115" i="19"/>
  <c r="H115" i="24" s="1"/>
  <c r="H140" s="1"/>
  <c r="G36" i="26"/>
  <c r="M123" i="19"/>
  <c r="M123" i="24" s="1"/>
  <c r="M148" s="1"/>
  <c r="L44" i="26"/>
  <c r="D123" i="19"/>
  <c r="D148" s="1"/>
  <c r="D173" s="1"/>
  <c r="C44" i="26"/>
  <c r="Q121" i="19"/>
  <c r="P42" i="26"/>
  <c r="G122" i="19"/>
  <c r="G147" s="1"/>
  <c r="G172" s="1"/>
  <c r="F43" i="26"/>
  <c r="M113" i="19"/>
  <c r="M138" s="1"/>
  <c r="M163" s="1"/>
  <c r="L34" i="26"/>
  <c r="J122" i="19"/>
  <c r="J147" s="1"/>
  <c r="J172" s="1"/>
  <c r="I43" i="26"/>
  <c r="F112" i="19"/>
  <c r="E33" i="26"/>
  <c r="N118" i="19"/>
  <c r="N143" s="1"/>
  <c r="N168" s="1"/>
  <c r="M39" i="26"/>
  <c r="I117" i="19"/>
  <c r="I142" s="1"/>
  <c r="I167" s="1"/>
  <c r="H38" i="26"/>
  <c r="E108" i="19"/>
  <c r="E108" i="24" s="1"/>
  <c r="D29" i="26"/>
  <c r="Q119" i="19"/>
  <c r="Q119" i="24" s="1"/>
  <c r="Q144" s="1"/>
  <c r="P40" i="26"/>
  <c r="F117" i="19"/>
  <c r="F142" s="1"/>
  <c r="F167" s="1"/>
  <c r="E38" i="26"/>
  <c r="D109" i="19"/>
  <c r="D109" i="24" s="1"/>
  <c r="D134" s="1"/>
  <c r="C30" i="26"/>
  <c r="I107" i="19"/>
  <c r="I132" s="1"/>
  <c r="I157" s="1"/>
  <c r="H28" i="26"/>
  <c r="Q120" i="19"/>
  <c r="P41" i="26"/>
  <c r="D119" i="19"/>
  <c r="D144" s="1"/>
  <c r="D169" s="1"/>
  <c r="C40" i="26"/>
  <c r="H116" i="19"/>
  <c r="H141" s="1"/>
  <c r="H166" s="1"/>
  <c r="G37" i="26"/>
  <c r="Q109" i="19"/>
  <c r="Q134" s="1"/>
  <c r="Q159" s="1"/>
  <c r="P30" i="26"/>
  <c r="M108" i="19"/>
  <c r="M133" s="1"/>
  <c r="M158" s="1"/>
  <c r="L29" i="26"/>
  <c r="E116" i="19"/>
  <c r="E141" s="1"/>
  <c r="E166" s="1"/>
  <c r="D37" i="26"/>
  <c r="M119" i="19"/>
  <c r="M144" s="1"/>
  <c r="M169" s="1"/>
  <c r="L40" i="26"/>
  <c r="F122" i="19"/>
  <c r="F147" s="1"/>
  <c r="F172" s="1"/>
  <c r="E43" i="26"/>
  <c r="F107" i="19"/>
  <c r="F132" s="1"/>
  <c r="F157" s="1"/>
  <c r="E28" i="26"/>
  <c r="G112" i="19"/>
  <c r="G112" i="24" s="1"/>
  <c r="G137" s="1"/>
  <c r="F33" i="26"/>
  <c r="L109" i="19"/>
  <c r="L134" s="1"/>
  <c r="L159" s="1"/>
  <c r="K30" i="26"/>
  <c r="Q111" i="19"/>
  <c r="Q136" s="1"/>
  <c r="Q161" s="1"/>
  <c r="P32" i="26"/>
  <c r="J113" i="19"/>
  <c r="J138" s="1"/>
  <c r="J163" s="1"/>
  <c r="I34" i="26"/>
  <c r="O198" i="22"/>
  <c r="O223"/>
  <c r="O248" s="1"/>
  <c r="O273" s="1"/>
  <c r="J189"/>
  <c r="J214"/>
  <c r="J239" s="1"/>
  <c r="J264" s="1"/>
  <c r="N197"/>
  <c r="N222"/>
  <c r="N247" s="1"/>
  <c r="N272" s="1"/>
  <c r="K197"/>
  <c r="K222"/>
  <c r="K247" s="1"/>
  <c r="K272" s="1"/>
  <c r="H182"/>
  <c r="H207"/>
  <c r="H232" s="1"/>
  <c r="H257" s="1"/>
  <c r="L197"/>
  <c r="L222"/>
  <c r="L247" s="1"/>
  <c r="L272" s="1"/>
  <c r="F185"/>
  <c r="F210"/>
  <c r="F235" s="1"/>
  <c r="F260" s="1"/>
  <c r="E193"/>
  <c r="E218"/>
  <c r="E243" s="1"/>
  <c r="E268" s="1"/>
  <c r="E189"/>
  <c r="E214"/>
  <c r="E239" s="1"/>
  <c r="E264" s="1"/>
  <c r="H197"/>
  <c r="H222"/>
  <c r="H247" s="1"/>
  <c r="H272" s="1"/>
  <c r="H183"/>
  <c r="H208"/>
  <c r="H233" s="1"/>
  <c r="H258" s="1"/>
  <c r="G185"/>
  <c r="G210"/>
  <c r="G235" s="1"/>
  <c r="G260" s="1"/>
  <c r="I198"/>
  <c r="I223"/>
  <c r="I248" s="1"/>
  <c r="I273" s="1"/>
  <c r="P190"/>
  <c r="P215"/>
  <c r="P240" s="1"/>
  <c r="P265" s="1"/>
  <c r="J195"/>
  <c r="J220"/>
  <c r="J245" s="1"/>
  <c r="J270" s="1"/>
  <c r="L198"/>
  <c r="L223"/>
  <c r="L248" s="1"/>
  <c r="L273" s="1"/>
  <c r="O195"/>
  <c r="O220"/>
  <c r="O245" s="1"/>
  <c r="O270" s="1"/>
  <c r="D186"/>
  <c r="D211"/>
  <c r="D236" s="1"/>
  <c r="D261" s="1"/>
  <c r="D188"/>
  <c r="D213"/>
  <c r="D238" s="1"/>
  <c r="D263" s="1"/>
  <c r="H195"/>
  <c r="H220"/>
  <c r="H245" s="1"/>
  <c r="H270" s="1"/>
  <c r="M196"/>
  <c r="M221"/>
  <c r="M246" s="1"/>
  <c r="M271" s="1"/>
  <c r="Q188"/>
  <c r="Q213"/>
  <c r="Q238" s="1"/>
  <c r="Q263" s="1"/>
  <c r="N182"/>
  <c r="N207"/>
  <c r="N232" s="1"/>
  <c r="N257" s="1"/>
  <c r="I195"/>
  <c r="I220"/>
  <c r="I245" s="1"/>
  <c r="I270" s="1"/>
  <c r="H184"/>
  <c r="H209"/>
  <c r="H234" s="1"/>
  <c r="H259" s="1"/>
  <c r="J191"/>
  <c r="J216"/>
  <c r="J241" s="1"/>
  <c r="J266" s="1"/>
  <c r="M184"/>
  <c r="M209"/>
  <c r="M234" s="1"/>
  <c r="M259" s="1"/>
  <c r="P186"/>
  <c r="P211"/>
  <c r="P236" s="1"/>
  <c r="P261" s="1"/>
  <c r="F193"/>
  <c r="F218"/>
  <c r="F243" s="1"/>
  <c r="F268" s="1"/>
  <c r="H192"/>
  <c r="H217"/>
  <c r="H242" s="1"/>
  <c r="H267" s="1"/>
  <c r="F196"/>
  <c r="F221"/>
  <c r="F246" s="1"/>
  <c r="F271" s="1"/>
  <c r="M195"/>
  <c r="M220"/>
  <c r="M245" s="1"/>
  <c r="M270" s="1"/>
  <c r="I187"/>
  <c r="I212"/>
  <c r="I237" s="1"/>
  <c r="I262" s="1"/>
  <c r="G183"/>
  <c r="G208"/>
  <c r="G233" s="1"/>
  <c r="G258" s="1"/>
  <c r="E197"/>
  <c r="E222"/>
  <c r="E247" s="1"/>
  <c r="E272" s="1"/>
  <c r="K183"/>
  <c r="K208"/>
  <c r="K233" s="1"/>
  <c r="K258" s="1"/>
  <c r="Q185"/>
  <c r="Q210"/>
  <c r="Q235" s="1"/>
  <c r="Q260" s="1"/>
  <c r="O186"/>
  <c r="O211"/>
  <c r="O236" s="1"/>
  <c r="O261" s="1"/>
  <c r="K186"/>
  <c r="K211"/>
  <c r="K236" s="1"/>
  <c r="K261" s="1"/>
  <c r="Q189"/>
  <c r="Q214"/>
  <c r="Q239" s="1"/>
  <c r="Q264" s="1"/>
  <c r="O192"/>
  <c r="O217"/>
  <c r="O242" s="1"/>
  <c r="O267" s="1"/>
  <c r="K191"/>
  <c r="K216"/>
  <c r="K241" s="1"/>
  <c r="K266" s="1"/>
  <c r="I196"/>
  <c r="I221"/>
  <c r="I246" s="1"/>
  <c r="I271" s="1"/>
  <c r="P183"/>
  <c r="P208"/>
  <c r="P233" s="1"/>
  <c r="P258" s="1"/>
  <c r="N188"/>
  <c r="N213"/>
  <c r="N238" s="1"/>
  <c r="N263" s="1"/>
  <c r="J184"/>
  <c r="J209"/>
  <c r="J234" s="1"/>
  <c r="J259" s="1"/>
  <c r="H188"/>
  <c r="H213"/>
  <c r="H238" s="1"/>
  <c r="H263" s="1"/>
  <c r="F194"/>
  <c r="F219"/>
  <c r="F244" s="1"/>
  <c r="F269" s="1"/>
  <c r="K195"/>
  <c r="K220"/>
  <c r="K245" s="1"/>
  <c r="K270" s="1"/>
  <c r="F188"/>
  <c r="F213"/>
  <c r="F238" s="1"/>
  <c r="F263" s="1"/>
  <c r="Q193"/>
  <c r="Q218"/>
  <c r="Q243" s="1"/>
  <c r="Q268" s="1"/>
  <c r="F189"/>
  <c r="F214"/>
  <c r="F239" s="1"/>
  <c r="F264" s="1"/>
  <c r="L188"/>
  <c r="L213"/>
  <c r="L238" s="1"/>
  <c r="L263" s="1"/>
  <c r="E188"/>
  <c r="E213"/>
  <c r="E238" s="1"/>
  <c r="E263" s="1"/>
  <c r="P195"/>
  <c r="P220"/>
  <c r="P245" s="1"/>
  <c r="P270" s="1"/>
  <c r="H199"/>
  <c r="H200" s="1"/>
  <c r="H224"/>
  <c r="P189"/>
  <c r="P214"/>
  <c r="P239" s="1"/>
  <c r="P264" s="1"/>
  <c r="F190"/>
  <c r="F215"/>
  <c r="F240" s="1"/>
  <c r="F265" s="1"/>
  <c r="O193"/>
  <c r="O218"/>
  <c r="O243" s="1"/>
  <c r="O268" s="1"/>
  <c r="D196"/>
  <c r="D221"/>
  <c r="D246" s="1"/>
  <c r="D271" s="1"/>
  <c r="D189"/>
  <c r="D214"/>
  <c r="D239" s="1"/>
  <c r="D264" s="1"/>
  <c r="D182"/>
  <c r="D207"/>
  <c r="D232" s="1"/>
  <c r="D257" s="1"/>
  <c r="H196"/>
  <c r="H221"/>
  <c r="H246" s="1"/>
  <c r="H271" s="1"/>
  <c r="F198"/>
  <c r="F223"/>
  <c r="F248" s="1"/>
  <c r="F273" s="1"/>
  <c r="D185"/>
  <c r="D210"/>
  <c r="D235" s="1"/>
  <c r="D260" s="1"/>
  <c r="H189"/>
  <c r="H214"/>
  <c r="H239" s="1"/>
  <c r="H264" s="1"/>
  <c r="C193"/>
  <c r="B193" s="1"/>
  <c r="C218"/>
  <c r="F192"/>
  <c r="F217"/>
  <c r="F242" s="1"/>
  <c r="F267" s="1"/>
  <c r="I185"/>
  <c r="I210"/>
  <c r="I235" s="1"/>
  <c r="I260" s="1"/>
  <c r="D187"/>
  <c r="D212"/>
  <c r="D237" s="1"/>
  <c r="D262" s="1"/>
  <c r="H193"/>
  <c r="H218"/>
  <c r="H243" s="1"/>
  <c r="H268" s="1"/>
  <c r="D184"/>
  <c r="D209"/>
  <c r="D234" s="1"/>
  <c r="D259" s="1"/>
  <c r="H187"/>
  <c r="H212"/>
  <c r="H237" s="1"/>
  <c r="H262" s="1"/>
  <c r="G192"/>
  <c r="G217"/>
  <c r="G242" s="1"/>
  <c r="G267" s="1"/>
  <c r="K194"/>
  <c r="K219"/>
  <c r="K244" s="1"/>
  <c r="K269" s="1"/>
  <c r="D191"/>
  <c r="D216"/>
  <c r="D241" s="1"/>
  <c r="D266" s="1"/>
  <c r="I182"/>
  <c r="I207"/>
  <c r="I232" s="1"/>
  <c r="I257" s="1"/>
  <c r="G182"/>
  <c r="G207"/>
  <c r="G232" s="1"/>
  <c r="G257" s="1"/>
  <c r="E182"/>
  <c r="E207"/>
  <c r="E232" s="1"/>
  <c r="E257" s="1"/>
  <c r="Q195"/>
  <c r="Q220"/>
  <c r="Q245" s="1"/>
  <c r="Q270" s="1"/>
  <c r="D194"/>
  <c r="D219"/>
  <c r="D244" s="1"/>
  <c r="D269" s="1"/>
  <c r="I186"/>
  <c r="I211"/>
  <c r="I236" s="1"/>
  <c r="I261" s="1"/>
  <c r="H191"/>
  <c r="H216"/>
  <c r="H241" s="1"/>
  <c r="H266" s="1"/>
  <c r="M193"/>
  <c r="M218"/>
  <c r="M243" s="1"/>
  <c r="M268" s="1"/>
  <c r="Q184"/>
  <c r="Q209"/>
  <c r="Q234" s="1"/>
  <c r="Q259" s="1"/>
  <c r="M183"/>
  <c r="M208"/>
  <c r="M233" s="1"/>
  <c r="M258" s="1"/>
  <c r="P184"/>
  <c r="P209"/>
  <c r="P234" s="1"/>
  <c r="P259" s="1"/>
  <c r="K187"/>
  <c r="K212"/>
  <c r="K237" s="1"/>
  <c r="K262" s="1"/>
  <c r="E191"/>
  <c r="E216"/>
  <c r="E241" s="1"/>
  <c r="E266" s="1"/>
  <c r="O194"/>
  <c r="O219"/>
  <c r="O244" s="1"/>
  <c r="O269" s="1"/>
  <c r="M194"/>
  <c r="M219"/>
  <c r="M244" s="1"/>
  <c r="M269" s="1"/>
  <c r="E186"/>
  <c r="E211"/>
  <c r="E236" s="1"/>
  <c r="E261" s="1"/>
  <c r="H194"/>
  <c r="H219"/>
  <c r="H244" s="1"/>
  <c r="H269" s="1"/>
  <c r="F197"/>
  <c r="F222"/>
  <c r="F247" s="1"/>
  <c r="F272" s="1"/>
  <c r="R186"/>
  <c r="S186" s="1"/>
  <c r="R211"/>
  <c r="G189"/>
  <c r="G214"/>
  <c r="G239" s="1"/>
  <c r="G264" s="1"/>
  <c r="F182"/>
  <c r="F207"/>
  <c r="F232" s="1"/>
  <c r="F257" s="1"/>
  <c r="H198"/>
  <c r="H223"/>
  <c r="H248" s="1"/>
  <c r="H273" s="1"/>
  <c r="G187"/>
  <c r="G212"/>
  <c r="G237" s="1"/>
  <c r="G262" s="1"/>
  <c r="Q192"/>
  <c r="Q217"/>
  <c r="Q242" s="1"/>
  <c r="Q267" s="1"/>
  <c r="L184"/>
  <c r="L209"/>
  <c r="L234" s="1"/>
  <c r="L259" s="1"/>
  <c r="J193"/>
  <c r="J218"/>
  <c r="J243" s="1"/>
  <c r="J268" s="1"/>
  <c r="Q186"/>
  <c r="Q211"/>
  <c r="Q236" s="1"/>
  <c r="Q261" s="1"/>
  <c r="N191"/>
  <c r="N216"/>
  <c r="N241" s="1"/>
  <c r="N266" s="1"/>
  <c r="J188"/>
  <c r="J213"/>
  <c r="J238" s="1"/>
  <c r="J263" s="1"/>
  <c r="K193"/>
  <c r="K218"/>
  <c r="K243" s="1"/>
  <c r="K268" s="1"/>
  <c r="P187"/>
  <c r="P212"/>
  <c r="P237" s="1"/>
  <c r="P262" s="1"/>
  <c r="P191"/>
  <c r="P216"/>
  <c r="P241" s="1"/>
  <c r="P266" s="1"/>
  <c r="N192"/>
  <c r="N217"/>
  <c r="N242" s="1"/>
  <c r="N267" s="1"/>
  <c r="F183"/>
  <c r="F208"/>
  <c r="F233" s="1"/>
  <c r="F258" s="1"/>
  <c r="Q182"/>
  <c r="Q207"/>
  <c r="Q232" s="1"/>
  <c r="Q257" s="1"/>
  <c r="E192"/>
  <c r="E217"/>
  <c r="E242" s="1"/>
  <c r="E267" s="1"/>
  <c r="J185"/>
  <c r="J210"/>
  <c r="J235" s="1"/>
  <c r="J260" s="1"/>
  <c r="G188"/>
  <c r="G213"/>
  <c r="G238" s="1"/>
  <c r="G263" s="1"/>
  <c r="D195"/>
  <c r="D220"/>
  <c r="D245" s="1"/>
  <c r="D270" s="1"/>
  <c r="G190"/>
  <c r="G215"/>
  <c r="G240" s="1"/>
  <c r="G265" s="1"/>
  <c r="D183"/>
  <c r="D208"/>
  <c r="D233" s="1"/>
  <c r="D258" s="1"/>
  <c r="H185"/>
  <c r="H210"/>
  <c r="H235" s="1"/>
  <c r="H260" s="1"/>
  <c r="G198"/>
  <c r="G223"/>
  <c r="G248" s="1"/>
  <c r="G273" s="1"/>
  <c r="G184"/>
  <c r="G209"/>
  <c r="G234" s="1"/>
  <c r="G259" s="1"/>
  <c r="K182"/>
  <c r="K207"/>
  <c r="K232" s="1"/>
  <c r="K257" s="1"/>
  <c r="K190"/>
  <c r="K215"/>
  <c r="K240" s="1"/>
  <c r="K265" s="1"/>
  <c r="L186"/>
  <c r="L211"/>
  <c r="L236" s="1"/>
  <c r="L261" s="1"/>
  <c r="M197"/>
  <c r="M222"/>
  <c r="M247" s="1"/>
  <c r="M272" s="1"/>
  <c r="E190"/>
  <c r="E215"/>
  <c r="E240" s="1"/>
  <c r="E265" s="1"/>
  <c r="D192"/>
  <c r="D217"/>
  <c r="D242" s="1"/>
  <c r="D267" s="1"/>
  <c r="Q183"/>
  <c r="Q208"/>
  <c r="Q233" s="1"/>
  <c r="Q258" s="1"/>
  <c r="M185"/>
  <c r="M210"/>
  <c r="M235" s="1"/>
  <c r="M260" s="1"/>
  <c r="P188"/>
  <c r="P213"/>
  <c r="P238" s="1"/>
  <c r="P263" s="1"/>
  <c r="J194"/>
  <c r="J219"/>
  <c r="J244" s="1"/>
  <c r="J269" s="1"/>
  <c r="M182"/>
  <c r="M207"/>
  <c r="M232" s="1"/>
  <c r="M257" s="1"/>
  <c r="P182"/>
  <c r="P207"/>
  <c r="P232" s="1"/>
  <c r="P257" s="1"/>
  <c r="J190"/>
  <c r="J215"/>
  <c r="J240" s="1"/>
  <c r="J265" s="1"/>
  <c r="L194"/>
  <c r="L219"/>
  <c r="L244" s="1"/>
  <c r="L269" s="1"/>
  <c r="O187"/>
  <c r="O212"/>
  <c r="O237" s="1"/>
  <c r="O262" s="1"/>
  <c r="L187"/>
  <c r="L212"/>
  <c r="L237" s="1"/>
  <c r="L262" s="1"/>
  <c r="N196"/>
  <c r="N221"/>
  <c r="N246" s="1"/>
  <c r="N271" s="1"/>
  <c r="Q190"/>
  <c r="Q215"/>
  <c r="Q240" s="1"/>
  <c r="Q265" s="1"/>
  <c r="M189"/>
  <c r="M214"/>
  <c r="M239" s="1"/>
  <c r="M264" s="1"/>
  <c r="P196"/>
  <c r="P221"/>
  <c r="P246" s="1"/>
  <c r="P271" s="1"/>
  <c r="J198"/>
  <c r="J223"/>
  <c r="J248" s="1"/>
  <c r="J273" s="1"/>
  <c r="I194"/>
  <c r="I219"/>
  <c r="I244" s="1"/>
  <c r="I269" s="1"/>
  <c r="D193"/>
  <c r="D218"/>
  <c r="D243" s="1"/>
  <c r="D268" s="1"/>
  <c r="E185"/>
  <c r="E210"/>
  <c r="E235" s="1"/>
  <c r="E260" s="1"/>
  <c r="L191"/>
  <c r="L216"/>
  <c r="L241" s="1"/>
  <c r="L266" s="1"/>
  <c r="L193"/>
  <c r="L218"/>
  <c r="L243" s="1"/>
  <c r="L268" s="1"/>
  <c r="O185"/>
  <c r="O210"/>
  <c r="O235" s="1"/>
  <c r="O260" s="1"/>
  <c r="Q198"/>
  <c r="Q223"/>
  <c r="Q248" s="1"/>
  <c r="Q273" s="1"/>
  <c r="H190"/>
  <c r="H215"/>
  <c r="H240" s="1"/>
  <c r="H265" s="1"/>
  <c r="F195"/>
  <c r="F220"/>
  <c r="F245" s="1"/>
  <c r="F270" s="1"/>
  <c r="M198"/>
  <c r="M223"/>
  <c r="M248" s="1"/>
  <c r="M273" s="1"/>
  <c r="I191"/>
  <c r="I216"/>
  <c r="I241" s="1"/>
  <c r="I266" s="1"/>
  <c r="D198"/>
  <c r="D223"/>
  <c r="D248" s="1"/>
  <c r="D273" s="1"/>
  <c r="Q191"/>
  <c r="Q216"/>
  <c r="Q241" s="1"/>
  <c r="Q266" s="1"/>
  <c r="N183"/>
  <c r="N208"/>
  <c r="N233" s="1"/>
  <c r="N258" s="1"/>
  <c r="Q196"/>
  <c r="Q221"/>
  <c r="Q246" s="1"/>
  <c r="Q271" s="1"/>
  <c r="G197"/>
  <c r="G222"/>
  <c r="G247" s="1"/>
  <c r="G272" s="1"/>
  <c r="J187"/>
  <c r="J212"/>
  <c r="J237" s="1"/>
  <c r="J262" s="1"/>
  <c r="M188"/>
  <c r="M213"/>
  <c r="M238" s="1"/>
  <c r="M263" s="1"/>
  <c r="P194"/>
  <c r="P219"/>
  <c r="P244" s="1"/>
  <c r="P269" s="1"/>
  <c r="J197"/>
  <c r="J222"/>
  <c r="J247" s="1"/>
  <c r="J272" s="1"/>
  <c r="N190"/>
  <c r="N215"/>
  <c r="N240" s="1"/>
  <c r="N265" s="1"/>
  <c r="F187"/>
  <c r="F212"/>
  <c r="F237" s="1"/>
  <c r="F262" s="1"/>
  <c r="N193"/>
  <c r="N218"/>
  <c r="N243" s="1"/>
  <c r="N268" s="1"/>
  <c r="F191"/>
  <c r="F216"/>
  <c r="F241" s="1"/>
  <c r="F266" s="1"/>
  <c r="K188"/>
  <c r="K213"/>
  <c r="K238" s="1"/>
  <c r="K263" s="1"/>
  <c r="I192"/>
  <c r="I217"/>
  <c r="I242" s="1"/>
  <c r="I267" s="1"/>
  <c r="O196"/>
  <c r="O221"/>
  <c r="O246" s="1"/>
  <c r="O271" s="1"/>
  <c r="E183"/>
  <c r="E208"/>
  <c r="E233" s="1"/>
  <c r="E258" s="1"/>
  <c r="O182"/>
  <c r="O207"/>
  <c r="O232" s="1"/>
  <c r="O257" s="1"/>
  <c r="E194"/>
  <c r="E219"/>
  <c r="E244" s="1"/>
  <c r="E269" s="1"/>
  <c r="K189"/>
  <c r="K214"/>
  <c r="K239" s="1"/>
  <c r="K264" s="1"/>
  <c r="L183"/>
  <c r="L208"/>
  <c r="L233" s="1"/>
  <c r="L258" s="1"/>
  <c r="N194"/>
  <c r="N219"/>
  <c r="N244" s="1"/>
  <c r="N269" s="1"/>
  <c r="Q187"/>
  <c r="Q212"/>
  <c r="Q237" s="1"/>
  <c r="Q262" s="1"/>
  <c r="N185"/>
  <c r="N210"/>
  <c r="N235" s="1"/>
  <c r="N260" s="1"/>
  <c r="N187"/>
  <c r="N212"/>
  <c r="N237" s="1"/>
  <c r="N262" s="1"/>
  <c r="L190"/>
  <c r="L215"/>
  <c r="L240" s="1"/>
  <c r="L265" s="1"/>
  <c r="Q194"/>
  <c r="Q219"/>
  <c r="Q244" s="1"/>
  <c r="Q269" s="1"/>
  <c r="G194"/>
  <c r="G219"/>
  <c r="G244" s="1"/>
  <c r="G269" s="1"/>
  <c r="L185"/>
  <c r="L210"/>
  <c r="L235" s="1"/>
  <c r="L260" s="1"/>
  <c r="E195"/>
  <c r="E220"/>
  <c r="E245" s="1"/>
  <c r="E270" s="1"/>
  <c r="L192"/>
  <c r="L217"/>
  <c r="L242" s="1"/>
  <c r="L267" s="1"/>
  <c r="O183"/>
  <c r="O208"/>
  <c r="O233" s="1"/>
  <c r="O258" s="1"/>
  <c r="I197"/>
  <c r="I222"/>
  <c r="I247" s="1"/>
  <c r="I272" s="1"/>
  <c r="L189"/>
  <c r="L214"/>
  <c r="L239" s="1"/>
  <c r="L264" s="1"/>
  <c r="N198"/>
  <c r="N223"/>
  <c r="N248" s="1"/>
  <c r="N273" s="1"/>
  <c r="I193"/>
  <c r="I218"/>
  <c r="I243" s="1"/>
  <c r="I268" s="1"/>
  <c r="L182"/>
  <c r="L207"/>
  <c r="L232" s="1"/>
  <c r="L257" s="1"/>
  <c r="E184"/>
  <c r="E209"/>
  <c r="E234" s="1"/>
  <c r="E259" s="1"/>
  <c r="L196"/>
  <c r="L221"/>
  <c r="L246" s="1"/>
  <c r="L271" s="1"/>
  <c r="O191"/>
  <c r="O216"/>
  <c r="O241" s="1"/>
  <c r="O266" s="1"/>
  <c r="K196"/>
  <c r="K221"/>
  <c r="K246" s="1"/>
  <c r="K271" s="1"/>
  <c r="F184"/>
  <c r="F209"/>
  <c r="F234" s="1"/>
  <c r="F259" s="1"/>
  <c r="P193"/>
  <c r="P218"/>
  <c r="P243" s="1"/>
  <c r="P268" s="1"/>
  <c r="N195"/>
  <c r="N220"/>
  <c r="N245" s="1"/>
  <c r="N270" s="1"/>
  <c r="I189"/>
  <c r="I214"/>
  <c r="I239" s="1"/>
  <c r="I264" s="1"/>
  <c r="M187"/>
  <c r="M212"/>
  <c r="M237" s="1"/>
  <c r="M262" s="1"/>
  <c r="P192"/>
  <c r="P217"/>
  <c r="P242" s="1"/>
  <c r="P267" s="1"/>
  <c r="J196"/>
  <c r="J221"/>
  <c r="J246" s="1"/>
  <c r="J271" s="1"/>
  <c r="O197"/>
  <c r="O222"/>
  <c r="O247" s="1"/>
  <c r="O272" s="1"/>
  <c r="M186"/>
  <c r="M211"/>
  <c r="M236" s="1"/>
  <c r="M261" s="1"/>
  <c r="E196"/>
  <c r="E221"/>
  <c r="E246" s="1"/>
  <c r="E271" s="1"/>
  <c r="G193"/>
  <c r="G218"/>
  <c r="G243" s="1"/>
  <c r="G268" s="1"/>
  <c r="D197"/>
  <c r="D222"/>
  <c r="D247" s="1"/>
  <c r="D272" s="1"/>
  <c r="I190"/>
  <c r="I215"/>
  <c r="I240" s="1"/>
  <c r="I265" s="1"/>
  <c r="R185"/>
  <c r="S185" s="1"/>
  <c r="R210"/>
  <c r="J192"/>
  <c r="J217"/>
  <c r="J242" s="1"/>
  <c r="J267" s="1"/>
  <c r="G195"/>
  <c r="G220"/>
  <c r="G245" s="1"/>
  <c r="G270" s="1"/>
  <c r="F186"/>
  <c r="F211"/>
  <c r="F236" s="1"/>
  <c r="F261" s="1"/>
  <c r="N184"/>
  <c r="N209"/>
  <c r="N234" s="1"/>
  <c r="N259" s="1"/>
  <c r="E198"/>
  <c r="E223"/>
  <c r="E248" s="1"/>
  <c r="E273" s="1"/>
  <c r="M191"/>
  <c r="M216"/>
  <c r="M241" s="1"/>
  <c r="M266" s="1"/>
  <c r="N186"/>
  <c r="N211"/>
  <c r="N236" s="1"/>
  <c r="N261" s="1"/>
  <c r="M190"/>
  <c r="M215"/>
  <c r="M240" s="1"/>
  <c r="M265" s="1"/>
  <c r="P198"/>
  <c r="P223"/>
  <c r="P248" s="1"/>
  <c r="P273" s="1"/>
  <c r="H186"/>
  <c r="H211"/>
  <c r="H236" s="1"/>
  <c r="H261" s="1"/>
  <c r="G196"/>
  <c r="G221"/>
  <c r="G246" s="1"/>
  <c r="G271" s="1"/>
  <c r="K184"/>
  <c r="K209"/>
  <c r="K234" s="1"/>
  <c r="K259" s="1"/>
  <c r="E187"/>
  <c r="E212"/>
  <c r="E237" s="1"/>
  <c r="E262" s="1"/>
  <c r="O188"/>
  <c r="O213"/>
  <c r="O238" s="1"/>
  <c r="O263" s="1"/>
  <c r="K192"/>
  <c r="K217"/>
  <c r="K242" s="1"/>
  <c r="K267" s="1"/>
  <c r="Q197"/>
  <c r="Q222"/>
  <c r="Q247" s="1"/>
  <c r="Q272" s="1"/>
  <c r="P185"/>
  <c r="P210"/>
  <c r="P235" s="1"/>
  <c r="P260" s="1"/>
  <c r="K185"/>
  <c r="K210"/>
  <c r="K235" s="1"/>
  <c r="K260" s="1"/>
  <c r="I188"/>
  <c r="I213"/>
  <c r="I238" s="1"/>
  <c r="I263" s="1"/>
  <c r="O190"/>
  <c r="O215"/>
  <c r="O240" s="1"/>
  <c r="O265" s="1"/>
  <c r="I136" i="24"/>
  <c r="E136" i="19"/>
  <c r="E161" s="1"/>
  <c r="E136" i="24"/>
  <c r="C150"/>
  <c r="B149"/>
  <c r="B150" s="1"/>
  <c r="H135" i="19"/>
  <c r="H160" s="1"/>
  <c r="H135" i="24"/>
  <c r="G134"/>
  <c r="M147"/>
  <c r="N146"/>
  <c r="E135" i="19"/>
  <c r="E160" s="1"/>
  <c r="P144" i="24"/>
  <c r="E133" i="19"/>
  <c r="E158" s="1"/>
  <c r="E133" i="24"/>
  <c r="B131"/>
  <c r="B130" s="1"/>
  <c r="C130"/>
  <c r="S149"/>
  <c r="S150" s="1"/>
  <c r="R150"/>
  <c r="F136"/>
  <c r="H136" i="19"/>
  <c r="H161" s="1"/>
  <c r="H136" i="24"/>
  <c r="E137"/>
  <c r="I138" i="19"/>
  <c r="I163" s="1"/>
  <c r="I139"/>
  <c r="I164" s="1"/>
  <c r="I139" i="24"/>
  <c r="E138" i="19"/>
  <c r="E163" s="1"/>
  <c r="L147"/>
  <c r="L172" s="1"/>
  <c r="L147" i="24"/>
  <c r="D139" i="19"/>
  <c r="D164" s="1"/>
  <c r="D139" i="24"/>
  <c r="L148" i="19"/>
  <c r="L173" s="1"/>
  <c r="L148" i="24"/>
  <c r="O145" i="19"/>
  <c r="O170" s="1"/>
  <c r="O145" i="24"/>
  <c r="I137" i="19"/>
  <c r="I162" s="1"/>
  <c r="I137" i="24"/>
  <c r="H138" i="19"/>
  <c r="H163" s="1"/>
  <c r="H138" i="24"/>
  <c r="G31" i="19"/>
  <c r="F27" i="26" s="1"/>
  <c r="R5" i="19"/>
  <c r="L25"/>
  <c r="K49"/>
  <c r="S15"/>
  <c r="S85" i="24"/>
  <c r="S83"/>
  <c r="G55"/>
  <c r="G81"/>
  <c r="G131" s="1"/>
  <c r="G130" s="1"/>
  <c r="S92"/>
  <c r="B86"/>
  <c r="C100"/>
  <c r="B99"/>
  <c r="B100" s="1"/>
  <c r="S89"/>
  <c r="S84"/>
  <c r="B84"/>
  <c r="S87"/>
  <c r="B88"/>
  <c r="S98"/>
  <c r="S88"/>
  <c r="B92"/>
  <c r="E80"/>
  <c r="F100"/>
  <c r="S82"/>
  <c r="C80"/>
  <c r="B81"/>
  <c r="B80" s="1"/>
  <c r="S97"/>
  <c r="B91"/>
  <c r="L75"/>
  <c r="L99"/>
  <c r="L149" s="1"/>
  <c r="L150" s="1"/>
  <c r="R90"/>
  <c r="R140" s="1"/>
  <c r="S140" s="1"/>
  <c r="S65"/>
  <c r="I100"/>
  <c r="H80"/>
  <c r="S95"/>
  <c r="H100"/>
  <c r="J80"/>
  <c r="K75"/>
  <c r="K99"/>
  <c r="K149" s="1"/>
  <c r="K150" s="1"/>
  <c r="P75"/>
  <c r="P99"/>
  <c r="P149" s="1"/>
  <c r="P150" s="1"/>
  <c r="M80"/>
  <c r="N100"/>
  <c r="R55"/>
  <c r="R81"/>
  <c r="R131" s="1"/>
  <c r="S56"/>
  <c r="S55" s="1"/>
  <c r="O80"/>
  <c r="I80"/>
  <c r="M100"/>
  <c r="K80"/>
  <c r="S94"/>
  <c r="L80"/>
  <c r="N80"/>
  <c r="B98"/>
  <c r="G100"/>
  <c r="D100"/>
  <c r="B85"/>
  <c r="J100"/>
  <c r="S93"/>
  <c r="B97"/>
  <c r="S96"/>
  <c r="Q80"/>
  <c r="B90"/>
  <c r="B87"/>
  <c r="B82"/>
  <c r="C95"/>
  <c r="C145" s="1"/>
  <c r="B145" s="1"/>
  <c r="B70"/>
  <c r="B71"/>
  <c r="C96"/>
  <c r="C146" s="1"/>
  <c r="B146" s="1"/>
  <c r="D80"/>
  <c r="E100"/>
  <c r="P80"/>
  <c r="B89"/>
  <c r="R100"/>
  <c r="S99"/>
  <c r="S100" s="1"/>
  <c r="B94"/>
  <c r="Q100"/>
  <c r="S91"/>
  <c r="O75"/>
  <c r="O99"/>
  <c r="O149" s="1"/>
  <c r="O150" s="1"/>
  <c r="B83"/>
  <c r="F81"/>
  <c r="F131" s="1"/>
  <c r="F130" s="1"/>
  <c r="F55"/>
  <c r="S8" i="19"/>
  <c r="R33"/>
  <c r="Q29" i="26" s="1"/>
  <c r="B69" i="22"/>
  <c r="C94"/>
  <c r="S20" i="19"/>
  <c r="R45"/>
  <c r="Q41" i="26" s="1"/>
  <c r="G55" i="22"/>
  <c r="G81"/>
  <c r="B59"/>
  <c r="C84"/>
  <c r="S69"/>
  <c r="R94"/>
  <c r="S41" i="19"/>
  <c r="R116"/>
  <c r="S116" s="1"/>
  <c r="P5"/>
  <c r="P31"/>
  <c r="O27" i="26" s="1"/>
  <c r="B70" i="22"/>
  <c r="C95"/>
  <c r="R38" i="19"/>
  <c r="Q34" i="26" s="1"/>
  <c r="S13" i="19"/>
  <c r="B72" i="22"/>
  <c r="C97"/>
  <c r="R46" i="19"/>
  <c r="Q42" i="26" s="1"/>
  <c r="S21" i="19"/>
  <c r="S70" i="22"/>
  <c r="R95"/>
  <c r="B41" i="19"/>
  <c r="C116"/>
  <c r="B116" s="1"/>
  <c r="S35"/>
  <c r="R110"/>
  <c r="S110" s="1"/>
  <c r="B71" i="22"/>
  <c r="C96"/>
  <c r="C39" i="19"/>
  <c r="B35" i="26" s="1"/>
  <c r="B14" i="19"/>
  <c r="R75" i="22"/>
  <c r="S74"/>
  <c r="S75" s="1"/>
  <c r="R99"/>
  <c r="H50" i="19"/>
  <c r="H124"/>
  <c r="H125" s="1"/>
  <c r="B66" i="22"/>
  <c r="C91"/>
  <c r="C36" i="19"/>
  <c r="B32" i="26" s="1"/>
  <c r="B11" i="19"/>
  <c r="H55" i="22"/>
  <c r="H81"/>
  <c r="C38" i="19"/>
  <c r="B34" i="26" s="1"/>
  <c r="B13" i="19"/>
  <c r="I50"/>
  <c r="I124"/>
  <c r="I125" s="1"/>
  <c r="R32"/>
  <c r="Q28" i="26" s="1"/>
  <c r="S7" i="19"/>
  <c r="S34"/>
  <c r="R109"/>
  <c r="S109" s="1"/>
  <c r="B32"/>
  <c r="C107"/>
  <c r="B107" s="1"/>
  <c r="E55" i="22"/>
  <c r="E81"/>
  <c r="B12" i="19"/>
  <c r="C37"/>
  <c r="B33" i="26" s="1"/>
  <c r="S18" i="19"/>
  <c r="R43"/>
  <c r="Q39" i="26" s="1"/>
  <c r="S66" i="22"/>
  <c r="R91"/>
  <c r="J50" i="19"/>
  <c r="J124"/>
  <c r="J125" s="1"/>
  <c r="S86" i="22"/>
  <c r="S136"/>
  <c r="E25" i="19"/>
  <c r="E49"/>
  <c r="D45" i="26" s="1"/>
  <c r="G50" i="19"/>
  <c r="G124"/>
  <c r="G125" s="1"/>
  <c r="B61" i="22"/>
  <c r="C86"/>
  <c r="S71"/>
  <c r="R96"/>
  <c r="N55"/>
  <c r="N81"/>
  <c r="D50" i="19"/>
  <c r="D124"/>
  <c r="D125" s="1"/>
  <c r="B65" i="22"/>
  <c r="C90"/>
  <c r="B56"/>
  <c r="B55" s="1"/>
  <c r="C55"/>
  <c r="C81"/>
  <c r="S40" i="19"/>
  <c r="R115"/>
  <c r="S115" s="1"/>
  <c r="I75" i="22"/>
  <c r="I99"/>
  <c r="Q25" i="19"/>
  <c r="Q49"/>
  <c r="P45" i="26" s="1"/>
  <c r="I31" i="19"/>
  <c r="H27" i="26" s="1"/>
  <c r="I5" i="19"/>
  <c r="L55" i="22"/>
  <c r="L81"/>
  <c r="N75"/>
  <c r="N99"/>
  <c r="F25" i="19"/>
  <c r="F49"/>
  <c r="E45" i="26" s="1"/>
  <c r="K5" i="19"/>
  <c r="K31"/>
  <c r="J27" i="26" s="1"/>
  <c r="C148" i="19"/>
  <c r="B67" i="22"/>
  <c r="C92"/>
  <c r="C35" i="19"/>
  <c r="B31" i="26" s="1"/>
  <c r="B10" i="19"/>
  <c r="B42"/>
  <c r="C117"/>
  <c r="B117" s="1"/>
  <c r="J55" i="22"/>
  <c r="J81"/>
  <c r="R42" i="19"/>
  <c r="Q38" i="26" s="1"/>
  <c r="S17" i="19"/>
  <c r="D31"/>
  <c r="C27" i="26" s="1"/>
  <c r="D5" i="19"/>
  <c r="C40"/>
  <c r="B36" i="26" s="1"/>
  <c r="B15" i="19"/>
  <c r="F55" i="22"/>
  <c r="F81"/>
  <c r="C50" i="19"/>
  <c r="B49"/>
  <c r="B50" s="1"/>
  <c r="C124"/>
  <c r="C149" s="1"/>
  <c r="O55" i="22"/>
  <c r="O81"/>
  <c r="G75"/>
  <c r="G99"/>
  <c r="S63"/>
  <c r="R88"/>
  <c r="Q5" i="19"/>
  <c r="Q31"/>
  <c r="P27" i="26" s="1"/>
  <c r="C5" i="19"/>
  <c r="B23" s="1"/>
  <c r="B6"/>
  <c r="B5" s="1"/>
  <c r="C31"/>
  <c r="B27" i="26" s="1"/>
  <c r="F75" i="22"/>
  <c r="F99"/>
  <c r="M30" i="19"/>
  <c r="M106"/>
  <c r="M105" s="1"/>
  <c r="J75" i="22"/>
  <c r="J99"/>
  <c r="S67"/>
  <c r="R92"/>
  <c r="B73"/>
  <c r="C98"/>
  <c r="B63"/>
  <c r="C88"/>
  <c r="S73"/>
  <c r="R98"/>
  <c r="S14" i="19"/>
  <c r="R39"/>
  <c r="Q35" i="26" s="1"/>
  <c r="B5" i="23"/>
  <c r="L50" i="19"/>
  <c r="L124"/>
  <c r="L125" s="1"/>
  <c r="P50"/>
  <c r="P124"/>
  <c r="P125" s="1"/>
  <c r="O50"/>
  <c r="O124"/>
  <c r="O125" s="1"/>
  <c r="S31"/>
  <c r="S30" s="1"/>
  <c r="R30"/>
  <c r="R106"/>
  <c r="K75" i="22"/>
  <c r="K99"/>
  <c r="P75"/>
  <c r="P99"/>
  <c r="M55"/>
  <c r="M81"/>
  <c r="O75"/>
  <c r="O99"/>
  <c r="C47" i="19"/>
  <c r="B43" i="26" s="1"/>
  <c r="B22" i="19"/>
  <c r="P55" i="22"/>
  <c r="P81"/>
  <c r="S65"/>
  <c r="R90"/>
  <c r="B64"/>
  <c r="C89"/>
  <c r="S58"/>
  <c r="R83"/>
  <c r="B44" i="19"/>
  <c r="C119"/>
  <c r="B119" s="1"/>
  <c r="L75" i="22"/>
  <c r="L99"/>
  <c r="S62"/>
  <c r="R87"/>
  <c r="E31" i="19"/>
  <c r="D27" i="26" s="1"/>
  <c r="E5" i="19"/>
  <c r="B34"/>
  <c r="C109"/>
  <c r="C109" i="24" s="1"/>
  <c r="S59" i="22"/>
  <c r="R84"/>
  <c r="S85"/>
  <c r="S135"/>
  <c r="B57"/>
  <c r="C82"/>
  <c r="B8" i="19"/>
  <c r="C33"/>
  <c r="B29" i="26" s="1"/>
  <c r="Q55" i="22"/>
  <c r="Q81"/>
  <c r="K55"/>
  <c r="K81"/>
  <c r="R50" i="19"/>
  <c r="S49"/>
  <c r="S50" s="1"/>
  <c r="R124"/>
  <c r="R55" i="22"/>
  <c r="S56"/>
  <c r="S55" s="1"/>
  <c r="R81"/>
  <c r="B58"/>
  <c r="C83"/>
  <c r="S68"/>
  <c r="R93"/>
  <c r="S57"/>
  <c r="R82"/>
  <c r="B46" i="19"/>
  <c r="C121"/>
  <c r="B121" s="1"/>
  <c r="R48"/>
  <c r="Q44" i="26" s="1"/>
  <c r="S23" i="19"/>
  <c r="I55" i="22"/>
  <c r="I81"/>
  <c r="L31" i="19"/>
  <c r="K27" i="26" s="1"/>
  <c r="L5" i="19"/>
  <c r="B93" i="22"/>
  <c r="B143"/>
  <c r="B74"/>
  <c r="B75" s="1"/>
  <c r="C75"/>
  <c r="C99"/>
  <c r="H100"/>
  <c r="H150"/>
  <c r="B60"/>
  <c r="C85"/>
  <c r="J31" i="19"/>
  <c r="I27" i="26" s="1"/>
  <c r="J5" i="19"/>
  <c r="D55" i="22"/>
  <c r="D81"/>
  <c r="D75"/>
  <c r="D99"/>
  <c r="N50" i="19"/>
  <c r="N124"/>
  <c r="N125" s="1"/>
  <c r="S37"/>
  <c r="R112"/>
  <c r="S112" s="1"/>
  <c r="O31"/>
  <c r="N27" i="26" s="1"/>
  <c r="O5" i="19"/>
  <c r="N5"/>
  <c r="N31"/>
  <c r="M27" i="26" s="1"/>
  <c r="S36" i="19"/>
  <c r="R111"/>
  <c r="S111" s="1"/>
  <c r="B43"/>
  <c r="C118"/>
  <c r="B118" s="1"/>
  <c r="M50"/>
  <c r="M124"/>
  <c r="M125" s="1"/>
  <c r="H30"/>
  <c r="H106"/>
  <c r="H105" s="1"/>
  <c r="Q75" i="22"/>
  <c r="Q99"/>
  <c r="M75"/>
  <c r="M99"/>
  <c r="E75"/>
  <c r="E99"/>
  <c r="S44" i="19"/>
  <c r="R119"/>
  <c r="R119" i="24" s="1"/>
  <c r="B62" i="22"/>
  <c r="C87"/>
  <c r="S72"/>
  <c r="R97"/>
  <c r="S47" i="19"/>
  <c r="R122"/>
  <c r="R122" i="24" s="1"/>
  <c r="S64" i="22"/>
  <c r="R89"/>
  <c r="B45" i="19"/>
  <c r="C120"/>
  <c r="B120" s="1"/>
  <c r="F30"/>
  <c r="F106"/>
  <c r="F105" s="1"/>
  <c r="K50"/>
  <c r="Q144" l="1"/>
  <c r="Q169" s="1"/>
  <c r="F140"/>
  <c r="F165" s="1"/>
  <c r="D136"/>
  <c r="D161" s="1"/>
  <c r="E137"/>
  <c r="E162" s="1"/>
  <c r="F136"/>
  <c r="F161" s="1"/>
  <c r="P146"/>
  <c r="P171" s="1"/>
  <c r="N145"/>
  <c r="N170" s="1"/>
  <c r="O146"/>
  <c r="O171" s="1"/>
  <c r="M147"/>
  <c r="M172" s="1"/>
  <c r="I136"/>
  <c r="I161" s="1"/>
  <c r="P144"/>
  <c r="P169" s="1"/>
  <c r="G134"/>
  <c r="G159" s="1"/>
  <c r="O144"/>
  <c r="O169" s="1"/>
  <c r="D137"/>
  <c r="D162" s="1"/>
  <c r="N146"/>
  <c r="N171" s="1"/>
  <c r="E140"/>
  <c r="E165" s="1"/>
  <c r="D133"/>
  <c r="D158" s="1"/>
  <c r="D135"/>
  <c r="D160" s="1"/>
  <c r="O147"/>
  <c r="O172" s="1"/>
  <c r="H139"/>
  <c r="H164" s="1"/>
  <c r="N147"/>
  <c r="N172" s="1"/>
  <c r="G135"/>
  <c r="G160" s="1"/>
  <c r="G137"/>
  <c r="G162" s="1"/>
  <c r="E134"/>
  <c r="E159" s="1"/>
  <c r="H140"/>
  <c r="H165" s="1"/>
  <c r="Q147"/>
  <c r="Q172" s="1"/>
  <c r="F134"/>
  <c r="F159" s="1"/>
  <c r="F139"/>
  <c r="F164" s="1"/>
  <c r="M148"/>
  <c r="M173" s="1"/>
  <c r="D134"/>
  <c r="D159" s="1"/>
  <c r="E139"/>
  <c r="E164" s="1"/>
  <c r="H137"/>
  <c r="H162" s="1"/>
  <c r="Q145"/>
  <c r="Q170" s="1"/>
  <c r="Q120" i="24"/>
  <c r="Q145" s="1"/>
  <c r="F137" i="19"/>
  <c r="F162" s="1"/>
  <c r="F112" i="24"/>
  <c r="F137" s="1"/>
  <c r="Q146" i="19"/>
  <c r="Q171" s="1"/>
  <c r="Q121" i="24"/>
  <c r="Q146" s="1"/>
  <c r="G140" i="19"/>
  <c r="G165" s="1"/>
  <c r="G115" i="24"/>
  <c r="G140" s="1"/>
  <c r="F138" i="19"/>
  <c r="F163" s="1"/>
  <c r="F113" i="24"/>
  <c r="F138" s="1"/>
  <c r="D138" i="19"/>
  <c r="D163" s="1"/>
  <c r="D113" i="24"/>
  <c r="D138" s="1"/>
  <c r="F135" i="19"/>
  <c r="F160" s="1"/>
  <c r="F110" i="24"/>
  <c r="F135" s="1"/>
  <c r="P145" i="19"/>
  <c r="P170" s="1"/>
  <c r="P120" i="24"/>
  <c r="P145" s="1"/>
  <c r="F133" i="19"/>
  <c r="F158" s="1"/>
  <c r="F108" i="24"/>
  <c r="F133" s="1"/>
  <c r="G138" i="19"/>
  <c r="G163" s="1"/>
  <c r="G139"/>
  <c r="G164" s="1"/>
  <c r="K124"/>
  <c r="K125" s="1"/>
  <c r="J45" i="26"/>
  <c r="G30" i="19"/>
  <c r="G106"/>
  <c r="G105" s="1"/>
  <c r="R190" i="22"/>
  <c r="S190" s="1"/>
  <c r="R215"/>
  <c r="R192"/>
  <c r="S192" s="1"/>
  <c r="R217"/>
  <c r="H249"/>
  <c r="H225"/>
  <c r="R184"/>
  <c r="S184" s="1"/>
  <c r="R209"/>
  <c r="K199"/>
  <c r="K200" s="1"/>
  <c r="K224"/>
  <c r="C192"/>
  <c r="B192" s="1"/>
  <c r="C217"/>
  <c r="R196"/>
  <c r="S196" s="1"/>
  <c r="R221"/>
  <c r="R191"/>
  <c r="S191" s="1"/>
  <c r="R216"/>
  <c r="R189"/>
  <c r="S189" s="1"/>
  <c r="R214"/>
  <c r="R197"/>
  <c r="S197" s="1"/>
  <c r="R222"/>
  <c r="M199"/>
  <c r="M200" s="1"/>
  <c r="M224"/>
  <c r="D199"/>
  <c r="D200" s="1"/>
  <c r="D224"/>
  <c r="R188"/>
  <c r="S188" s="1"/>
  <c r="R213"/>
  <c r="O181"/>
  <c r="O180" s="1"/>
  <c r="O206"/>
  <c r="O231" s="1"/>
  <c r="L181"/>
  <c r="L180" s="1"/>
  <c r="L206"/>
  <c r="L231" s="1"/>
  <c r="R195"/>
  <c r="S195" s="1"/>
  <c r="R220"/>
  <c r="C197"/>
  <c r="B197" s="1"/>
  <c r="C222"/>
  <c r="C195"/>
  <c r="B195" s="1"/>
  <c r="C220"/>
  <c r="C184"/>
  <c r="B184" s="1"/>
  <c r="C209"/>
  <c r="R181"/>
  <c r="R180" s="1"/>
  <c r="R206"/>
  <c r="R231" s="1"/>
  <c r="R256" s="1"/>
  <c r="C182"/>
  <c r="B182" s="1"/>
  <c r="C207"/>
  <c r="R183"/>
  <c r="S183" s="1"/>
  <c r="R208"/>
  <c r="I181"/>
  <c r="I180" s="1"/>
  <c r="I206"/>
  <c r="I231" s="1"/>
  <c r="C183"/>
  <c r="B183" s="1"/>
  <c r="C208"/>
  <c r="K181"/>
  <c r="K180" s="1"/>
  <c r="K206"/>
  <c r="K231" s="1"/>
  <c r="R187"/>
  <c r="S187" s="1"/>
  <c r="R212"/>
  <c r="C189"/>
  <c r="B189" s="1"/>
  <c r="C214"/>
  <c r="P181"/>
  <c r="P180" s="1"/>
  <c r="P206"/>
  <c r="P231" s="1"/>
  <c r="P199"/>
  <c r="P200" s="1"/>
  <c r="P224"/>
  <c r="J199"/>
  <c r="J200" s="1"/>
  <c r="J224"/>
  <c r="J181"/>
  <c r="J180" s="1"/>
  <c r="J206"/>
  <c r="J231" s="1"/>
  <c r="C190"/>
  <c r="B190" s="1"/>
  <c r="C215"/>
  <c r="C186"/>
  <c r="B186" s="1"/>
  <c r="C211"/>
  <c r="H181"/>
  <c r="H180" s="1"/>
  <c r="H206"/>
  <c r="H231" s="1"/>
  <c r="R235"/>
  <c r="S210"/>
  <c r="R236"/>
  <c r="S211"/>
  <c r="C243"/>
  <c r="B218"/>
  <c r="R193"/>
  <c r="S193" s="1"/>
  <c r="R218"/>
  <c r="Q181"/>
  <c r="Q180" s="1"/>
  <c r="Q206"/>
  <c r="Q231" s="1"/>
  <c r="L199"/>
  <c r="L200" s="1"/>
  <c r="L224"/>
  <c r="M181"/>
  <c r="M180" s="1"/>
  <c r="M206"/>
  <c r="M231" s="1"/>
  <c r="C188"/>
  <c r="B188" s="1"/>
  <c r="C213"/>
  <c r="R182"/>
  <c r="S182" s="1"/>
  <c r="R207"/>
  <c r="O199"/>
  <c r="O200" s="1"/>
  <c r="O224"/>
  <c r="R198"/>
  <c r="S198" s="1"/>
  <c r="R223"/>
  <c r="C198"/>
  <c r="B198" s="1"/>
  <c r="C223"/>
  <c r="F199"/>
  <c r="F200" s="1"/>
  <c r="F224"/>
  <c r="F181"/>
  <c r="F180" s="1"/>
  <c r="F206"/>
  <c r="F231" s="1"/>
  <c r="N181"/>
  <c r="N180" s="1"/>
  <c r="N206"/>
  <c r="N231" s="1"/>
  <c r="E181"/>
  <c r="E180" s="1"/>
  <c r="E206"/>
  <c r="E231" s="1"/>
  <c r="C191"/>
  <c r="B191" s="1"/>
  <c r="C216"/>
  <c r="R199"/>
  <c r="R200" s="1"/>
  <c r="R224"/>
  <c r="C187"/>
  <c r="B187" s="1"/>
  <c r="C212"/>
  <c r="E199"/>
  <c r="E200" s="1"/>
  <c r="E224"/>
  <c r="Q199"/>
  <c r="Q200" s="1"/>
  <c r="Q224"/>
  <c r="D181"/>
  <c r="D180" s="1"/>
  <c r="D206"/>
  <c r="D231" s="1"/>
  <c r="C185"/>
  <c r="B185" s="1"/>
  <c r="C210"/>
  <c r="C199"/>
  <c r="B199" s="1"/>
  <c r="B200" s="1"/>
  <c r="C224"/>
  <c r="G199"/>
  <c r="G200" s="1"/>
  <c r="G224"/>
  <c r="N199"/>
  <c r="N200" s="1"/>
  <c r="N224"/>
  <c r="I199"/>
  <c r="I200" s="1"/>
  <c r="I224"/>
  <c r="C181"/>
  <c r="B181" s="1"/>
  <c r="B180" s="1"/>
  <c r="C206"/>
  <c r="C231" s="1"/>
  <c r="C256" s="1"/>
  <c r="C196"/>
  <c r="B196" s="1"/>
  <c r="C221"/>
  <c r="R194"/>
  <c r="S194" s="1"/>
  <c r="R219"/>
  <c r="G181"/>
  <c r="G180" s="1"/>
  <c r="G206"/>
  <c r="G231" s="1"/>
  <c r="C194"/>
  <c r="B194" s="1"/>
  <c r="C219"/>
  <c r="B109" i="19"/>
  <c r="S122"/>
  <c r="S119"/>
  <c r="S131" i="24"/>
  <c r="S130" s="1"/>
  <c r="R130"/>
  <c r="B95"/>
  <c r="K100"/>
  <c r="G80"/>
  <c r="O100"/>
  <c r="P100"/>
  <c r="L100"/>
  <c r="F80"/>
  <c r="S81"/>
  <c r="S80" s="1"/>
  <c r="R80"/>
  <c r="B96"/>
  <c r="S90"/>
  <c r="M149" i="19"/>
  <c r="M174" s="1"/>
  <c r="M175" s="1"/>
  <c r="C145"/>
  <c r="C170" s="1"/>
  <c r="B170" s="1"/>
  <c r="R147"/>
  <c r="R172" s="1"/>
  <c r="S172" s="1"/>
  <c r="R144"/>
  <c r="R169" s="1"/>
  <c r="S169" s="1"/>
  <c r="J149"/>
  <c r="J150" s="1"/>
  <c r="R136"/>
  <c r="S136" s="1"/>
  <c r="D149"/>
  <c r="D150" s="1"/>
  <c r="C143"/>
  <c r="B143" s="1"/>
  <c r="P149"/>
  <c r="P150" s="1"/>
  <c r="I149"/>
  <c r="I150" s="1"/>
  <c r="C134"/>
  <c r="C159" s="1"/>
  <c r="B159" s="1"/>
  <c r="S98" i="22"/>
  <c r="S148"/>
  <c r="B98"/>
  <c r="B148"/>
  <c r="J100"/>
  <c r="J150"/>
  <c r="S88"/>
  <c r="S138"/>
  <c r="O80"/>
  <c r="O130"/>
  <c r="B35" i="19"/>
  <c r="C110"/>
  <c r="C110" i="24" s="1"/>
  <c r="K30" i="19"/>
  <c r="K106"/>
  <c r="K105" s="1"/>
  <c r="N100" i="22"/>
  <c r="N150"/>
  <c r="I100"/>
  <c r="I150"/>
  <c r="B90"/>
  <c r="B140"/>
  <c r="S43" i="19"/>
  <c r="R118"/>
  <c r="S118" s="1"/>
  <c r="E80" i="22"/>
  <c r="E130"/>
  <c r="R100"/>
  <c r="S99"/>
  <c r="S100" s="1"/>
  <c r="B39" i="19"/>
  <c r="C114"/>
  <c r="C114" i="24" s="1"/>
  <c r="S46" i="19"/>
  <c r="R121"/>
  <c r="R121" i="24" s="1"/>
  <c r="S38" i="19"/>
  <c r="R113"/>
  <c r="S113" s="1"/>
  <c r="S94" i="22"/>
  <c r="S144"/>
  <c r="G80"/>
  <c r="G130"/>
  <c r="B94"/>
  <c r="B144"/>
  <c r="F100"/>
  <c r="F150"/>
  <c r="B40" i="19"/>
  <c r="C115"/>
  <c r="B115" s="1"/>
  <c r="S42"/>
  <c r="R117"/>
  <c r="S117" s="1"/>
  <c r="C142"/>
  <c r="B92" i="22"/>
  <c r="B142"/>
  <c r="I30" i="19"/>
  <c r="I106"/>
  <c r="I105" s="1"/>
  <c r="C80" i="22"/>
  <c r="B81"/>
  <c r="B80" s="1"/>
  <c r="N80"/>
  <c r="N130"/>
  <c r="B86"/>
  <c r="B136"/>
  <c r="S32" i="19"/>
  <c r="R107"/>
  <c r="S107" s="1"/>
  <c r="B96" i="22"/>
  <c r="B146"/>
  <c r="S95"/>
  <c r="S145"/>
  <c r="B97"/>
  <c r="B147"/>
  <c r="B95"/>
  <c r="B145"/>
  <c r="R141" i="19"/>
  <c r="D80" i="22"/>
  <c r="D130"/>
  <c r="B85"/>
  <c r="B135"/>
  <c r="L30" i="19"/>
  <c r="L106"/>
  <c r="L105" s="1"/>
  <c r="S48"/>
  <c r="R123"/>
  <c r="S123" s="1"/>
  <c r="R149"/>
  <c r="S124"/>
  <c r="S125" s="1"/>
  <c r="R125"/>
  <c r="E30"/>
  <c r="E106"/>
  <c r="E105" s="1"/>
  <c r="S83" i="22"/>
  <c r="S133"/>
  <c r="P80"/>
  <c r="P130"/>
  <c r="P100"/>
  <c r="P150"/>
  <c r="R131" i="19"/>
  <c r="R105"/>
  <c r="S106"/>
  <c r="S105" s="1"/>
  <c r="I80" i="22"/>
  <c r="I130"/>
  <c r="C146" i="19"/>
  <c r="S89" i="22"/>
  <c r="S139"/>
  <c r="E100"/>
  <c r="E150"/>
  <c r="Q100"/>
  <c r="Q150"/>
  <c r="D100"/>
  <c r="D150"/>
  <c r="S84"/>
  <c r="S134"/>
  <c r="C144" i="19"/>
  <c r="B89" i="22"/>
  <c r="B139"/>
  <c r="M80"/>
  <c r="M130"/>
  <c r="K100"/>
  <c r="K150"/>
  <c r="L149" i="19"/>
  <c r="S39"/>
  <c r="R114"/>
  <c r="S114" s="1"/>
  <c r="B88" i="22"/>
  <c r="B138"/>
  <c r="S92"/>
  <c r="S142"/>
  <c r="Q30" i="19"/>
  <c r="Q106"/>
  <c r="Q105" s="1"/>
  <c r="G100" i="22"/>
  <c r="G150"/>
  <c r="C174" i="19"/>
  <c r="C150"/>
  <c r="B149"/>
  <c r="B150" s="1"/>
  <c r="F80" i="22"/>
  <c r="F130"/>
  <c r="J80"/>
  <c r="J130"/>
  <c r="F50" i="19"/>
  <c r="F124"/>
  <c r="F125" s="1"/>
  <c r="L80" i="22"/>
  <c r="L130"/>
  <c r="Q50" i="19"/>
  <c r="Q124"/>
  <c r="Q125" s="1"/>
  <c r="E50"/>
  <c r="E124"/>
  <c r="E125" s="1"/>
  <c r="S91" i="22"/>
  <c r="S141"/>
  <c r="B37" i="19"/>
  <c r="C112"/>
  <c r="C112" i="24" s="1"/>
  <c r="R134" i="19"/>
  <c r="B38"/>
  <c r="C113"/>
  <c r="C113" i="24" s="1"/>
  <c r="B36" i="19"/>
  <c r="C111"/>
  <c r="C111" i="24" s="1"/>
  <c r="H149" i="19"/>
  <c r="B84" i="22"/>
  <c r="B134"/>
  <c r="S45" i="19"/>
  <c r="R120"/>
  <c r="R120" i="24" s="1"/>
  <c r="S33" i="19"/>
  <c r="R108"/>
  <c r="S108" s="1"/>
  <c r="M100" i="22"/>
  <c r="M150"/>
  <c r="N30" i="19"/>
  <c r="N106"/>
  <c r="N105" s="1"/>
  <c r="S90" i="22"/>
  <c r="S140"/>
  <c r="O100"/>
  <c r="O150"/>
  <c r="F131" i="19"/>
  <c r="B87" i="22"/>
  <c r="B137"/>
  <c r="H131" i="19"/>
  <c r="R137"/>
  <c r="B99" i="22"/>
  <c r="B100" s="1"/>
  <c r="C100"/>
  <c r="S93"/>
  <c r="S143"/>
  <c r="S81"/>
  <c r="S80" s="1"/>
  <c r="R80"/>
  <c r="Q80"/>
  <c r="Q130"/>
  <c r="B82"/>
  <c r="B132"/>
  <c r="S87"/>
  <c r="S137"/>
  <c r="S97"/>
  <c r="S147"/>
  <c r="O30" i="19"/>
  <c r="O106"/>
  <c r="O105" s="1"/>
  <c r="N149"/>
  <c r="J30"/>
  <c r="J106"/>
  <c r="J105" s="1"/>
  <c r="S82" i="22"/>
  <c r="S132"/>
  <c r="B83"/>
  <c r="B133"/>
  <c r="K80"/>
  <c r="K130"/>
  <c r="B33" i="19"/>
  <c r="C108"/>
  <c r="C108" i="24" s="1"/>
  <c r="L100" i="22"/>
  <c r="L150"/>
  <c r="B47" i="19"/>
  <c r="C122"/>
  <c r="B122" s="1"/>
  <c r="O149"/>
  <c r="M131"/>
  <c r="C30"/>
  <c r="B31"/>
  <c r="B30" s="1"/>
  <c r="C106"/>
  <c r="C131" s="1"/>
  <c r="B124"/>
  <c r="B125" s="1"/>
  <c r="C125"/>
  <c r="D30"/>
  <c r="D106"/>
  <c r="D105" s="1"/>
  <c r="B148"/>
  <c r="C173"/>
  <c r="B173" s="1"/>
  <c r="R140"/>
  <c r="S96" i="22"/>
  <c r="S146"/>
  <c r="G149" i="19"/>
  <c r="C132"/>
  <c r="H80" i="22"/>
  <c r="H130"/>
  <c r="B91"/>
  <c r="B141"/>
  <c r="R135" i="19"/>
  <c r="C141"/>
  <c r="P30"/>
  <c r="P106"/>
  <c r="P105" s="1"/>
  <c r="Q205" i="22" l="1"/>
  <c r="L205"/>
  <c r="J205"/>
  <c r="I205"/>
  <c r="S181"/>
  <c r="S180" s="1"/>
  <c r="G131" i="19"/>
  <c r="G156" s="1"/>
  <c r="G155" s="1"/>
  <c r="P205" i="22"/>
  <c r="R161" i="19"/>
  <c r="S161" s="1"/>
  <c r="D174"/>
  <c r="D175" s="1"/>
  <c r="M205" i="22"/>
  <c r="K205"/>
  <c r="N205"/>
  <c r="C168" i="19"/>
  <c r="B168" s="1"/>
  <c r="K149"/>
  <c r="K174" s="1"/>
  <c r="K175" s="1"/>
  <c r="G205" i="22"/>
  <c r="S147" i="19"/>
  <c r="O205" i="22"/>
  <c r="F205"/>
  <c r="H205"/>
  <c r="D205"/>
  <c r="E205"/>
  <c r="C200"/>
  <c r="S199"/>
  <c r="S200" s="1"/>
  <c r="B256"/>
  <c r="B255" s="1"/>
  <c r="C255"/>
  <c r="D230"/>
  <c r="D256"/>
  <c r="D255" s="1"/>
  <c r="E230"/>
  <c r="E256"/>
  <c r="E255" s="1"/>
  <c r="F230"/>
  <c r="F256"/>
  <c r="F255" s="1"/>
  <c r="H230"/>
  <c r="H256"/>
  <c r="H255" s="1"/>
  <c r="P230"/>
  <c r="P256"/>
  <c r="P255" s="1"/>
  <c r="S256"/>
  <c r="S255" s="1"/>
  <c r="R255"/>
  <c r="O230"/>
  <c r="O256"/>
  <c r="O255" s="1"/>
  <c r="S236"/>
  <c r="R261"/>
  <c r="S261" s="1"/>
  <c r="C180"/>
  <c r="G230"/>
  <c r="G256"/>
  <c r="G255" s="1"/>
  <c r="N230"/>
  <c r="N256"/>
  <c r="N255" s="1"/>
  <c r="M230"/>
  <c r="M256"/>
  <c r="M255" s="1"/>
  <c r="Q230"/>
  <c r="Q256"/>
  <c r="Q255" s="1"/>
  <c r="J230"/>
  <c r="J256"/>
  <c r="J255" s="1"/>
  <c r="K230"/>
  <c r="K256"/>
  <c r="K255" s="1"/>
  <c r="I230"/>
  <c r="I256"/>
  <c r="I255" s="1"/>
  <c r="L230"/>
  <c r="L256"/>
  <c r="L255" s="1"/>
  <c r="B243"/>
  <c r="C268"/>
  <c r="B268" s="1"/>
  <c r="S235"/>
  <c r="R260"/>
  <c r="S260" s="1"/>
  <c r="H250"/>
  <c r="H274"/>
  <c r="H275" s="1"/>
  <c r="C244"/>
  <c r="B219"/>
  <c r="R244"/>
  <c r="S219"/>
  <c r="B231"/>
  <c r="B230" s="1"/>
  <c r="C230"/>
  <c r="N249"/>
  <c r="N225"/>
  <c r="C249"/>
  <c r="C274" s="1"/>
  <c r="C225"/>
  <c r="B224"/>
  <c r="B225" s="1"/>
  <c r="E249"/>
  <c r="E225"/>
  <c r="R249"/>
  <c r="R274" s="1"/>
  <c r="R225"/>
  <c r="S224"/>
  <c r="S225" s="1"/>
  <c r="C248"/>
  <c r="B223"/>
  <c r="O249"/>
  <c r="O225"/>
  <c r="C238"/>
  <c r="B213"/>
  <c r="L249"/>
  <c r="L225"/>
  <c r="R243"/>
  <c r="S218"/>
  <c r="C240"/>
  <c r="B215"/>
  <c r="J249"/>
  <c r="J225"/>
  <c r="R237"/>
  <c r="S212"/>
  <c r="C233"/>
  <c r="B208"/>
  <c r="R233"/>
  <c r="S208"/>
  <c r="S231"/>
  <c r="S230" s="1"/>
  <c r="R230"/>
  <c r="C245"/>
  <c r="B220"/>
  <c r="R245"/>
  <c r="S220"/>
  <c r="D249"/>
  <c r="D225"/>
  <c r="R247"/>
  <c r="S222"/>
  <c r="R241"/>
  <c r="S216"/>
  <c r="C242"/>
  <c r="B217"/>
  <c r="R234"/>
  <c r="S209"/>
  <c r="R242"/>
  <c r="S217"/>
  <c r="C246"/>
  <c r="B221"/>
  <c r="I249"/>
  <c r="I225"/>
  <c r="G249"/>
  <c r="G225"/>
  <c r="C235"/>
  <c r="B210"/>
  <c r="Q249"/>
  <c r="Q225"/>
  <c r="C237"/>
  <c r="B212"/>
  <c r="C241"/>
  <c r="B216"/>
  <c r="F249"/>
  <c r="F225"/>
  <c r="R248"/>
  <c r="S223"/>
  <c r="R232"/>
  <c r="S207"/>
  <c r="C236"/>
  <c r="B211"/>
  <c r="P249"/>
  <c r="P225"/>
  <c r="C239"/>
  <c r="B214"/>
  <c r="C232"/>
  <c r="B207"/>
  <c r="C234"/>
  <c r="B209"/>
  <c r="C247"/>
  <c r="B222"/>
  <c r="R238"/>
  <c r="S213"/>
  <c r="M249"/>
  <c r="M225"/>
  <c r="R239"/>
  <c r="S214"/>
  <c r="R246"/>
  <c r="S221"/>
  <c r="K249"/>
  <c r="K225"/>
  <c r="R240"/>
  <c r="S215"/>
  <c r="B112" i="19"/>
  <c r="R147" i="24"/>
  <c r="S147" s="1"/>
  <c r="S122"/>
  <c r="B113" i="19"/>
  <c r="B114"/>
  <c r="B110"/>
  <c r="S120"/>
  <c r="R144" i="24"/>
  <c r="S144" s="1"/>
  <c r="S119"/>
  <c r="C134"/>
  <c r="B134" s="1"/>
  <c r="B109"/>
  <c r="B108" i="19"/>
  <c r="B111"/>
  <c r="S121"/>
  <c r="J174"/>
  <c r="J175" s="1"/>
  <c r="B134"/>
  <c r="S144"/>
  <c r="P174"/>
  <c r="P175" s="1"/>
  <c r="M150"/>
  <c r="K150"/>
  <c r="I174"/>
  <c r="I175" s="1"/>
  <c r="B145"/>
  <c r="R143"/>
  <c r="R168" s="1"/>
  <c r="S168" s="1"/>
  <c r="C140"/>
  <c r="C165" s="1"/>
  <c r="B165" s="1"/>
  <c r="C135"/>
  <c r="B135" s="1"/>
  <c r="C147"/>
  <c r="B147" s="1"/>
  <c r="Q149"/>
  <c r="Q150" s="1"/>
  <c r="F149"/>
  <c r="F150" s="1"/>
  <c r="R142"/>
  <c r="S142" s="1"/>
  <c r="R139"/>
  <c r="R164" s="1"/>
  <c r="S164" s="1"/>
  <c r="C139"/>
  <c r="C164" s="1"/>
  <c r="B164" s="1"/>
  <c r="D131"/>
  <c r="D156" s="1"/>
  <c r="D155" s="1"/>
  <c r="N131"/>
  <c r="N130" s="1"/>
  <c r="K131"/>
  <c r="K130" s="1"/>
  <c r="C166"/>
  <c r="B166" s="1"/>
  <c r="B141"/>
  <c r="B132"/>
  <c r="C157"/>
  <c r="B157" s="1"/>
  <c r="C105"/>
  <c r="B106"/>
  <c r="B105" s="1"/>
  <c r="O150"/>
  <c r="O174"/>
  <c r="O175" s="1"/>
  <c r="C133"/>
  <c r="J131"/>
  <c r="O131"/>
  <c r="S131" i="22"/>
  <c r="S130" s="1"/>
  <c r="R130"/>
  <c r="R133" i="19"/>
  <c r="H150"/>
  <c r="H174"/>
  <c r="H175" s="1"/>
  <c r="C138"/>
  <c r="E149"/>
  <c r="B131" i="22"/>
  <c r="B130" s="1"/>
  <c r="C130"/>
  <c r="S135" i="19"/>
  <c r="R160"/>
  <c r="S160" s="1"/>
  <c r="S137"/>
  <c r="R162"/>
  <c r="S162" s="1"/>
  <c r="S134"/>
  <c r="R159"/>
  <c r="S159" s="1"/>
  <c r="S141"/>
  <c r="R166"/>
  <c r="S166" s="1"/>
  <c r="B142"/>
  <c r="C167"/>
  <c r="B167" s="1"/>
  <c r="R138"/>
  <c r="R150" i="22"/>
  <c r="S149"/>
  <c r="S150" s="1"/>
  <c r="P131" i="19"/>
  <c r="B149" i="22"/>
  <c r="B150" s="1"/>
  <c r="C150"/>
  <c r="H130" i="19"/>
  <c r="H156"/>
  <c r="H155" s="1"/>
  <c r="F130"/>
  <c r="F156"/>
  <c r="F155" s="1"/>
  <c r="R145"/>
  <c r="C136"/>
  <c r="C137"/>
  <c r="C175"/>
  <c r="B174"/>
  <c r="B175" s="1"/>
  <c r="Q131"/>
  <c r="L150"/>
  <c r="L174"/>
  <c r="L175" s="1"/>
  <c r="B144"/>
  <c r="C169"/>
  <c r="B169" s="1"/>
  <c r="E131"/>
  <c r="R174"/>
  <c r="S149"/>
  <c r="S150" s="1"/>
  <c r="R150"/>
  <c r="G150"/>
  <c r="G174"/>
  <c r="G175" s="1"/>
  <c r="S140"/>
  <c r="R165"/>
  <c r="S165" s="1"/>
  <c r="C156"/>
  <c r="B131"/>
  <c r="B130" s="1"/>
  <c r="C130"/>
  <c r="M130"/>
  <c r="M156"/>
  <c r="M155" s="1"/>
  <c r="N150"/>
  <c r="N174"/>
  <c r="N175" s="1"/>
  <c r="B146"/>
  <c r="C171"/>
  <c r="B171" s="1"/>
  <c r="R156"/>
  <c r="S131"/>
  <c r="S130" s="1"/>
  <c r="R130"/>
  <c r="R148"/>
  <c r="L131"/>
  <c r="R132"/>
  <c r="I131"/>
  <c r="R146"/>
  <c r="G130" l="1"/>
  <c r="S143"/>
  <c r="B139"/>
  <c r="K250" i="22"/>
  <c r="K274"/>
  <c r="K275" s="1"/>
  <c r="B234"/>
  <c r="C259"/>
  <c r="B259" s="1"/>
  <c r="S248"/>
  <c r="R273"/>
  <c r="S273" s="1"/>
  <c r="Q250"/>
  <c r="Q274"/>
  <c r="Q275" s="1"/>
  <c r="S234"/>
  <c r="R259"/>
  <c r="S259" s="1"/>
  <c r="D250"/>
  <c r="D274"/>
  <c r="D275" s="1"/>
  <c r="S237"/>
  <c r="R262"/>
  <c r="S262" s="1"/>
  <c r="O250"/>
  <c r="O274"/>
  <c r="O275" s="1"/>
  <c r="N250"/>
  <c r="N274"/>
  <c r="N275" s="1"/>
  <c r="S244"/>
  <c r="R269"/>
  <c r="S269" s="1"/>
  <c r="R275"/>
  <c r="S274"/>
  <c r="S275" s="1"/>
  <c r="S238"/>
  <c r="R263"/>
  <c r="S263" s="1"/>
  <c r="B236"/>
  <c r="C261"/>
  <c r="B261" s="1"/>
  <c r="G250"/>
  <c r="G274"/>
  <c r="G275" s="1"/>
  <c r="S241"/>
  <c r="R266"/>
  <c r="S266" s="1"/>
  <c r="S233"/>
  <c r="R258"/>
  <c r="S258" s="1"/>
  <c r="B240"/>
  <c r="C265"/>
  <c r="B265" s="1"/>
  <c r="S240"/>
  <c r="R265"/>
  <c r="S265" s="1"/>
  <c r="S246"/>
  <c r="R271"/>
  <c r="S271" s="1"/>
  <c r="M250"/>
  <c r="M274"/>
  <c r="M275" s="1"/>
  <c r="B247"/>
  <c r="C272"/>
  <c r="B272" s="1"/>
  <c r="B232"/>
  <c r="C257"/>
  <c r="B257" s="1"/>
  <c r="P250"/>
  <c r="P274"/>
  <c r="P275" s="1"/>
  <c r="S232"/>
  <c r="R257"/>
  <c r="S257" s="1"/>
  <c r="F250"/>
  <c r="F274"/>
  <c r="F275" s="1"/>
  <c r="B237"/>
  <c r="C262"/>
  <c r="B262" s="1"/>
  <c r="B235"/>
  <c r="C260"/>
  <c r="B260" s="1"/>
  <c r="I250"/>
  <c r="I274"/>
  <c r="I275" s="1"/>
  <c r="S242"/>
  <c r="R267"/>
  <c r="S267" s="1"/>
  <c r="B242"/>
  <c r="C267"/>
  <c r="B267" s="1"/>
  <c r="S247"/>
  <c r="R272"/>
  <c r="S272" s="1"/>
  <c r="S245"/>
  <c r="R270"/>
  <c r="S270" s="1"/>
  <c r="B233"/>
  <c r="C258"/>
  <c r="B258" s="1"/>
  <c r="J250"/>
  <c r="J274"/>
  <c r="J275" s="1"/>
  <c r="S243"/>
  <c r="R268"/>
  <c r="S268" s="1"/>
  <c r="B238"/>
  <c r="C263"/>
  <c r="B263" s="1"/>
  <c r="B248"/>
  <c r="C273"/>
  <c r="B273" s="1"/>
  <c r="B274"/>
  <c r="B275" s="1"/>
  <c r="C275"/>
  <c r="B244"/>
  <c r="C269"/>
  <c r="B269" s="1"/>
  <c r="S239"/>
  <c r="R264"/>
  <c r="S264" s="1"/>
  <c r="B239"/>
  <c r="C264"/>
  <c r="B264" s="1"/>
  <c r="B241"/>
  <c r="C266"/>
  <c r="B266" s="1"/>
  <c r="B246"/>
  <c r="C271"/>
  <c r="B271" s="1"/>
  <c r="B245"/>
  <c r="C270"/>
  <c r="B270" s="1"/>
  <c r="L250"/>
  <c r="L274"/>
  <c r="L275" s="1"/>
  <c r="E250"/>
  <c r="E274"/>
  <c r="E275" s="1"/>
  <c r="S249"/>
  <c r="S250" s="1"/>
  <c r="R250"/>
  <c r="C250"/>
  <c r="B249"/>
  <c r="B250" s="1"/>
  <c r="S206"/>
  <c r="S205" s="1"/>
  <c r="R205"/>
  <c r="C205"/>
  <c r="B206"/>
  <c r="B205" s="1"/>
  <c r="C136" i="24"/>
  <c r="B136" s="1"/>
  <c r="B111"/>
  <c r="R145"/>
  <c r="S145" s="1"/>
  <c r="S120"/>
  <c r="C139"/>
  <c r="B139" s="1"/>
  <c r="B114"/>
  <c r="R146"/>
  <c r="S146" s="1"/>
  <c r="S121"/>
  <c r="C133"/>
  <c r="B133" s="1"/>
  <c r="B108"/>
  <c r="C135"/>
  <c r="B135" s="1"/>
  <c r="B110"/>
  <c r="C138"/>
  <c r="B138" s="1"/>
  <c r="B113"/>
  <c r="C137"/>
  <c r="B137" s="1"/>
  <c r="B112"/>
  <c r="D130" i="19"/>
  <c r="B140"/>
  <c r="F174"/>
  <c r="F175" s="1"/>
  <c r="S139"/>
  <c r="C160"/>
  <c r="B160" s="1"/>
  <c r="C172"/>
  <c r="B172" s="1"/>
  <c r="N156"/>
  <c r="N155" s="1"/>
  <c r="Q174"/>
  <c r="Q175" s="1"/>
  <c r="R167"/>
  <c r="S167" s="1"/>
  <c r="K156"/>
  <c r="K155" s="1"/>
  <c r="B156"/>
  <c r="B155" s="1"/>
  <c r="C155"/>
  <c r="B137"/>
  <c r="C162"/>
  <c r="B162" s="1"/>
  <c r="L130"/>
  <c r="L156"/>
  <c r="L155" s="1"/>
  <c r="S148"/>
  <c r="R173"/>
  <c r="S173" s="1"/>
  <c r="I130"/>
  <c r="I156"/>
  <c r="I155" s="1"/>
  <c r="S132"/>
  <c r="R157"/>
  <c r="S157" s="1"/>
  <c r="R175"/>
  <c r="S174"/>
  <c r="S175" s="1"/>
  <c r="B136"/>
  <c r="C161"/>
  <c r="B161" s="1"/>
  <c r="E150"/>
  <c r="E174"/>
  <c r="E175" s="1"/>
  <c r="S133"/>
  <c r="R158"/>
  <c r="S158" s="1"/>
  <c r="B133"/>
  <c r="C158"/>
  <c r="B158" s="1"/>
  <c r="S146"/>
  <c r="R171"/>
  <c r="S171" s="1"/>
  <c r="E130"/>
  <c r="E156"/>
  <c r="E155" s="1"/>
  <c r="S145"/>
  <c r="R170"/>
  <c r="S170" s="1"/>
  <c r="B138"/>
  <c r="C163"/>
  <c r="B163" s="1"/>
  <c r="O130"/>
  <c r="O156"/>
  <c r="O155" s="1"/>
  <c r="R155"/>
  <c r="S156"/>
  <c r="S155" s="1"/>
  <c r="Q130"/>
  <c r="Q156"/>
  <c r="Q155" s="1"/>
  <c r="P130"/>
  <c r="P156"/>
  <c r="P155" s="1"/>
  <c r="S138"/>
  <c r="R163"/>
  <c r="S163" s="1"/>
  <c r="J130"/>
  <c r="J156"/>
  <c r="J155" s="1"/>
</calcChain>
</file>

<file path=xl/sharedStrings.xml><?xml version="1.0" encoding="utf-8"?>
<sst xmlns="http://schemas.openxmlformats.org/spreadsheetml/2006/main" count="2200" uniqueCount="1246">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</sst>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 applyBorder="1"/>
    <xf numFmtId="170" fontId="0" fillId="0" borderId="0" xfId="0" applyNumberFormat="1"/>
    <xf numFmtId="17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/>
        <c:axId val="152014848"/>
        <c:axId val="152016384"/>
      </c:scatterChart>
      <c:valAx>
        <c:axId val="152014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6384"/>
        <c:crosses val="autoZero"/>
        <c:crossBetween val="midCat"/>
      </c:valAx>
      <c:valAx>
        <c:axId val="152016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/>
        <c:axId val="152101632"/>
        <c:axId val="152103168"/>
      </c:scatterChart>
      <c:valAx>
        <c:axId val="152101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3168"/>
        <c:crosses val="autoZero"/>
        <c:crossBetween val="midCat"/>
      </c:valAx>
      <c:valAx>
        <c:axId val="152103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/>
        <c:axId val="152196608"/>
        <c:axId val="152198144"/>
      </c:scatterChart>
      <c:valAx>
        <c:axId val="1521966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8144"/>
        <c:crosses val="autoZero"/>
        <c:crossBetween val="midCat"/>
      </c:valAx>
      <c:valAx>
        <c:axId val="15219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/>
        <c:axId val="152279296"/>
        <c:axId val="152289280"/>
      </c:scatterChart>
      <c:valAx>
        <c:axId val="152279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9280"/>
        <c:crosses val="autoZero"/>
        <c:crossBetween val="midCat"/>
      </c:valAx>
      <c:valAx>
        <c:axId val="152289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02"/>
  <sheetViews>
    <sheetView workbookViewId="0">
      <selection sqref="A1:XFD1048576"/>
    </sheetView>
  </sheetViews>
  <sheetFormatPr defaultRowHeight="15"/>
  <sheetData>
    <row r="1" spans="1:3">
      <c r="A1" t="s">
        <v>0</v>
      </c>
    </row>
    <row r="2" spans="1:3">
      <c r="A2" t="s">
        <v>1</v>
      </c>
      <c r="B2" t="s">
        <v>1193</v>
      </c>
    </row>
    <row r="3" spans="1:3">
      <c r="A3" t="s">
        <v>2</v>
      </c>
      <c r="B3" t="s">
        <v>1194</v>
      </c>
      <c r="C3" s="2">
        <v>0.9275810185185186</v>
      </c>
    </row>
    <row r="5" spans="1:3">
      <c r="A5" t="s">
        <v>4</v>
      </c>
      <c r="B5" t="s">
        <v>5</v>
      </c>
    </row>
    <row r="6" spans="1:3">
      <c r="A6" t="s">
        <v>3</v>
      </c>
      <c r="B6" t="s">
        <v>6</v>
      </c>
    </row>
    <row r="7" spans="1:3">
      <c r="A7">
        <v>1</v>
      </c>
      <c r="B7">
        <v>600</v>
      </c>
    </row>
    <row r="8" spans="1:3">
      <c r="A8">
        <v>2</v>
      </c>
      <c r="B8">
        <v>650</v>
      </c>
    </row>
    <row r="9" spans="1:3">
      <c r="A9">
        <v>3</v>
      </c>
      <c r="B9">
        <v>750</v>
      </c>
    </row>
    <row r="10" spans="1:3">
      <c r="A10">
        <v>4</v>
      </c>
      <c r="B10">
        <v>800</v>
      </c>
    </row>
    <row r="11" spans="1:3">
      <c r="A11">
        <v>5</v>
      </c>
      <c r="B11">
        <v>900</v>
      </c>
    </row>
    <row r="12" spans="1:3">
      <c r="A12">
        <v>6</v>
      </c>
      <c r="B12">
        <v>1000</v>
      </c>
    </row>
    <row r="13" spans="1:3">
      <c r="A13">
        <v>7</v>
      </c>
      <c r="B13">
        <v>1200</v>
      </c>
    </row>
    <row r="14" spans="1:3">
      <c r="A14">
        <v>8</v>
      </c>
      <c r="B14">
        <v>1380</v>
      </c>
    </row>
    <row r="15" spans="1:3">
      <c r="A15">
        <v>9</v>
      </c>
      <c r="B15">
        <v>1600</v>
      </c>
    </row>
    <row r="16" spans="1:3">
      <c r="A16">
        <v>10</v>
      </c>
      <c r="B16">
        <v>1800</v>
      </c>
    </row>
    <row r="17" spans="1:2">
      <c r="A17">
        <v>11</v>
      </c>
      <c r="B17">
        <v>2000</v>
      </c>
    </row>
    <row r="18" spans="1:2">
      <c r="A18">
        <v>12</v>
      </c>
      <c r="B18">
        <v>2200</v>
      </c>
    </row>
    <row r="19" spans="1:2">
      <c r="A19">
        <v>13</v>
      </c>
      <c r="B19">
        <v>2400</v>
      </c>
    </row>
    <row r="20" spans="1:2">
      <c r="A20">
        <v>14</v>
      </c>
      <c r="B20">
        <v>2600</v>
      </c>
    </row>
    <row r="21" spans="1:2">
      <c r="A21">
        <v>15</v>
      </c>
      <c r="B21">
        <v>2700</v>
      </c>
    </row>
    <row r="22" spans="1:2">
      <c r="A22">
        <v>16</v>
      </c>
      <c r="B22">
        <v>2800</v>
      </c>
    </row>
    <row r="23" spans="1:2">
      <c r="A23">
        <v>17</v>
      </c>
      <c r="B23">
        <v>2900</v>
      </c>
    </row>
    <row r="24" spans="1:2">
      <c r="A24">
        <v>18</v>
      </c>
      <c r="B24">
        <v>3000</v>
      </c>
    </row>
    <row r="25" spans="1:2">
      <c r="A25">
        <v>19</v>
      </c>
      <c r="B25">
        <v>3220</v>
      </c>
    </row>
    <row r="26" spans="1:2">
      <c r="A26">
        <v>20</v>
      </c>
      <c r="B26">
        <v>3600</v>
      </c>
    </row>
    <row r="27" spans="1:2">
      <c r="A27">
        <v>21</v>
      </c>
      <c r="B27">
        <v>4000</v>
      </c>
    </row>
    <row r="29" spans="1:2">
      <c r="A29" t="s">
        <v>7</v>
      </c>
      <c r="B29" t="s">
        <v>8</v>
      </c>
    </row>
    <row r="30" spans="1:2">
      <c r="A30" t="s">
        <v>3</v>
      </c>
      <c r="B30" t="s">
        <v>9</v>
      </c>
    </row>
    <row r="31" spans="1:2">
      <c r="A31">
        <v>1</v>
      </c>
      <c r="B31">
        <v>0</v>
      </c>
    </row>
    <row r="32" spans="1:2">
      <c r="A32">
        <v>2</v>
      </c>
      <c r="B32">
        <v>25</v>
      </c>
    </row>
    <row r="33" spans="1:2">
      <c r="A33">
        <v>3</v>
      </c>
      <c r="B33">
        <v>50</v>
      </c>
    </row>
    <row r="34" spans="1:2">
      <c r="A34">
        <v>4</v>
      </c>
      <c r="B34">
        <v>100</v>
      </c>
    </row>
    <row r="36" spans="1:2">
      <c r="A36" t="s">
        <v>10</v>
      </c>
      <c r="B36" t="s">
        <v>11</v>
      </c>
    </row>
    <row r="37" spans="1:2">
      <c r="A37" t="s">
        <v>3</v>
      </c>
      <c r="B37" t="s">
        <v>6</v>
      </c>
    </row>
    <row r="38" spans="1:2">
      <c r="A38">
        <v>1</v>
      </c>
      <c r="B38">
        <v>600</v>
      </c>
    </row>
    <row r="39" spans="1:2">
      <c r="A39">
        <v>2</v>
      </c>
      <c r="B39">
        <v>650</v>
      </c>
    </row>
    <row r="40" spans="1:2">
      <c r="A40">
        <v>3</v>
      </c>
      <c r="B40">
        <v>750</v>
      </c>
    </row>
    <row r="41" spans="1:2">
      <c r="A41">
        <v>4</v>
      </c>
      <c r="B41">
        <v>800</v>
      </c>
    </row>
    <row r="42" spans="1:2">
      <c r="A42">
        <v>5</v>
      </c>
      <c r="B42">
        <v>900</v>
      </c>
    </row>
    <row r="43" spans="1:2">
      <c r="A43">
        <v>6</v>
      </c>
      <c r="B43">
        <v>1000</v>
      </c>
    </row>
    <row r="44" spans="1:2">
      <c r="A44">
        <v>7</v>
      </c>
      <c r="B44">
        <v>1200</v>
      </c>
    </row>
    <row r="45" spans="1:2">
      <c r="A45">
        <v>8</v>
      </c>
      <c r="B45">
        <v>1380</v>
      </c>
    </row>
    <row r="46" spans="1:2">
      <c r="A46">
        <v>9</v>
      </c>
      <c r="B46">
        <v>1600</v>
      </c>
    </row>
    <row r="47" spans="1:2">
      <c r="A47">
        <v>10</v>
      </c>
      <c r="B47">
        <v>1800</v>
      </c>
    </row>
    <row r="48" spans="1:2">
      <c r="A48">
        <v>11</v>
      </c>
      <c r="B48">
        <v>2000</v>
      </c>
    </row>
    <row r="49" spans="1:2">
      <c r="A49">
        <v>12</v>
      </c>
      <c r="B49">
        <v>2200</v>
      </c>
    </row>
    <row r="50" spans="1:2">
      <c r="A50">
        <v>13</v>
      </c>
      <c r="B50">
        <v>2400</v>
      </c>
    </row>
    <row r="51" spans="1:2">
      <c r="A51">
        <v>14</v>
      </c>
      <c r="B51">
        <v>2600</v>
      </c>
    </row>
    <row r="52" spans="1:2">
      <c r="A52">
        <v>15</v>
      </c>
      <c r="B52">
        <v>2700</v>
      </c>
    </row>
    <row r="53" spans="1:2">
      <c r="A53">
        <v>16</v>
      </c>
      <c r="B53">
        <v>2800</v>
      </c>
    </row>
    <row r="54" spans="1:2">
      <c r="A54">
        <v>17</v>
      </c>
      <c r="B54">
        <v>2900</v>
      </c>
    </row>
    <row r="55" spans="1:2">
      <c r="A55">
        <v>18</v>
      </c>
      <c r="B55">
        <v>3000</v>
      </c>
    </row>
    <row r="56" spans="1:2">
      <c r="A56">
        <v>19</v>
      </c>
      <c r="B56">
        <v>3220</v>
      </c>
    </row>
    <row r="57" spans="1:2">
      <c r="A57">
        <v>20</v>
      </c>
      <c r="B57">
        <v>3600</v>
      </c>
    </row>
    <row r="58" spans="1:2">
      <c r="A58">
        <v>21</v>
      </c>
      <c r="B58">
        <v>4000</v>
      </c>
    </row>
    <row r="60" spans="1:2">
      <c r="A60" t="s">
        <v>12</v>
      </c>
      <c r="B60" t="s">
        <v>13</v>
      </c>
    </row>
    <row r="61" spans="1:2">
      <c r="A61" t="s">
        <v>3</v>
      </c>
      <c r="B61" t="s">
        <v>9</v>
      </c>
    </row>
    <row r="62" spans="1:2">
      <c r="A62">
        <v>1</v>
      </c>
      <c r="B62">
        <v>0</v>
      </c>
    </row>
    <row r="63" spans="1:2">
      <c r="A63">
        <v>2</v>
      </c>
      <c r="B63">
        <v>25</v>
      </c>
    </row>
    <row r="64" spans="1:2">
      <c r="A64">
        <v>3</v>
      </c>
      <c r="B64">
        <v>50</v>
      </c>
    </row>
    <row r="65" spans="1:2">
      <c r="A65">
        <v>4</v>
      </c>
      <c r="B65">
        <v>100</v>
      </c>
    </row>
    <row r="67" spans="1:2">
      <c r="A67" t="s">
        <v>14</v>
      </c>
      <c r="B67" t="s">
        <v>15</v>
      </c>
    </row>
    <row r="68" spans="1:2">
      <c r="A68" t="s">
        <v>3</v>
      </c>
      <c r="B68" t="s">
        <v>16</v>
      </c>
    </row>
    <row r="69" spans="1:2">
      <c r="A69">
        <v>1</v>
      </c>
      <c r="B69">
        <v>0</v>
      </c>
    </row>
    <row r="70" spans="1:2">
      <c r="A70">
        <v>2</v>
      </c>
      <c r="B70">
        <v>1.0190220000000001</v>
      </c>
    </row>
    <row r="71" spans="1:2">
      <c r="A71">
        <v>3</v>
      </c>
      <c r="B71">
        <v>1.9701090000000001</v>
      </c>
    </row>
    <row r="72" spans="1:2">
      <c r="A72">
        <v>4</v>
      </c>
      <c r="B72">
        <v>5.0271739999999996</v>
      </c>
    </row>
    <row r="73" spans="1:2">
      <c r="A73">
        <v>5</v>
      </c>
      <c r="B73">
        <v>8.0163049999999991</v>
      </c>
    </row>
    <row r="74" spans="1:2">
      <c r="A74">
        <v>6</v>
      </c>
      <c r="B74">
        <v>12.024457</v>
      </c>
    </row>
    <row r="75" spans="1:2">
      <c r="A75">
        <v>7</v>
      </c>
      <c r="B75">
        <v>15.013586999999999</v>
      </c>
    </row>
    <row r="76" spans="1:2">
      <c r="A76">
        <v>8</v>
      </c>
      <c r="B76">
        <v>19.972826000000001</v>
      </c>
    </row>
    <row r="77" spans="1:2">
      <c r="A77">
        <v>9</v>
      </c>
      <c r="B77">
        <v>25.000001000000001</v>
      </c>
    </row>
    <row r="78" spans="1:2">
      <c r="A78">
        <v>10</v>
      </c>
      <c r="B78">
        <v>30.027175</v>
      </c>
    </row>
    <row r="79" spans="1:2">
      <c r="A79">
        <v>11</v>
      </c>
      <c r="B79">
        <v>33.016305000000003</v>
      </c>
    </row>
    <row r="80" spans="1:2">
      <c r="A80">
        <v>12</v>
      </c>
      <c r="B80">
        <v>34.986414000000003</v>
      </c>
    </row>
    <row r="81" spans="1:2">
      <c r="A81">
        <v>13</v>
      </c>
      <c r="B81">
        <v>37.975543999999999</v>
      </c>
    </row>
    <row r="82" spans="1:2">
      <c r="A82">
        <v>14</v>
      </c>
      <c r="B82">
        <v>40.013587999999999</v>
      </c>
    </row>
    <row r="83" spans="1:2">
      <c r="A83">
        <v>15</v>
      </c>
      <c r="B83">
        <v>41.032609999999998</v>
      </c>
    </row>
    <row r="84" spans="1:2">
      <c r="A84">
        <v>16</v>
      </c>
      <c r="B84">
        <v>44.021740000000001</v>
      </c>
    </row>
    <row r="85" spans="1:2">
      <c r="A85">
        <v>17</v>
      </c>
      <c r="B85">
        <v>45.991849000000002</v>
      </c>
    </row>
    <row r="86" spans="1:2">
      <c r="A86">
        <v>18</v>
      </c>
      <c r="B86">
        <v>48.029891999999997</v>
      </c>
    </row>
    <row r="87" spans="1:2">
      <c r="A87">
        <v>19</v>
      </c>
      <c r="B87">
        <v>51.019022999999997</v>
      </c>
    </row>
    <row r="88" spans="1:2">
      <c r="A88">
        <v>20</v>
      </c>
      <c r="B88">
        <v>59.986414000000003</v>
      </c>
    </row>
    <row r="89" spans="1:2">
      <c r="A89">
        <v>21</v>
      </c>
      <c r="B89">
        <v>80.027175999999997</v>
      </c>
    </row>
    <row r="90" spans="1:2">
      <c r="A90">
        <v>22</v>
      </c>
      <c r="B90">
        <v>100.00000199999999</v>
      </c>
    </row>
    <row r="91" spans="1:2">
      <c r="A91">
        <v>23</v>
      </c>
      <c r="B91">
        <v>119.972829</v>
      </c>
    </row>
    <row r="92" spans="1:2">
      <c r="A92">
        <v>24</v>
      </c>
      <c r="B92">
        <v>140.01358999999999</v>
      </c>
    </row>
    <row r="94" spans="1:2">
      <c r="A94" t="s">
        <v>17</v>
      </c>
      <c r="B94" t="s">
        <v>18</v>
      </c>
    </row>
    <row r="95" spans="1:2">
      <c r="A95" t="s">
        <v>3</v>
      </c>
      <c r="B95" t="s">
        <v>19</v>
      </c>
    </row>
    <row r="96" spans="1:2">
      <c r="A96">
        <v>1</v>
      </c>
      <c r="B96">
        <v>8.9792000000000005</v>
      </c>
    </row>
    <row r="97" spans="1:2">
      <c r="A97">
        <v>2</v>
      </c>
      <c r="B97">
        <v>14.9816</v>
      </c>
    </row>
    <row r="98" spans="1:2">
      <c r="A98">
        <v>3</v>
      </c>
      <c r="B98">
        <v>20.007999999999999</v>
      </c>
    </row>
    <row r="99" spans="1:2">
      <c r="A99">
        <v>4</v>
      </c>
      <c r="B99">
        <v>24.985600000000002</v>
      </c>
    </row>
    <row r="100" spans="1:2">
      <c r="A100">
        <v>5</v>
      </c>
      <c r="B100">
        <v>30.012</v>
      </c>
    </row>
    <row r="101" spans="1:2">
      <c r="A101">
        <v>6</v>
      </c>
      <c r="B101">
        <v>40.015999999999998</v>
      </c>
    </row>
    <row r="102" spans="1:2">
      <c r="A102">
        <v>7</v>
      </c>
      <c r="B102">
        <v>50.02</v>
      </c>
    </row>
    <row r="103" spans="1:2">
      <c r="A103">
        <v>8</v>
      </c>
      <c r="B103">
        <v>60.024000000000001</v>
      </c>
    </row>
    <row r="104" spans="1:2">
      <c r="A104">
        <v>9</v>
      </c>
      <c r="B104">
        <v>69.979200000000006</v>
      </c>
    </row>
    <row r="105" spans="1:2">
      <c r="A105">
        <v>10</v>
      </c>
      <c r="B105">
        <v>79.983199999999997</v>
      </c>
    </row>
    <row r="106" spans="1:2">
      <c r="A106">
        <v>11</v>
      </c>
      <c r="B106">
        <v>99.991200000000006</v>
      </c>
    </row>
    <row r="107" spans="1:2">
      <c r="A107">
        <v>12</v>
      </c>
      <c r="B107">
        <v>109.9952</v>
      </c>
    </row>
    <row r="108" spans="1:2">
      <c r="A108">
        <v>13</v>
      </c>
      <c r="B108">
        <v>119.9992</v>
      </c>
    </row>
    <row r="109" spans="1:2">
      <c r="A109">
        <v>14</v>
      </c>
      <c r="B109">
        <v>140.00720000000001</v>
      </c>
    </row>
    <row r="110" spans="1:2">
      <c r="A110">
        <v>15</v>
      </c>
      <c r="B110">
        <v>160.01519999999999</v>
      </c>
    </row>
    <row r="111" spans="1:2">
      <c r="A111">
        <v>16</v>
      </c>
      <c r="B111">
        <v>180.0232</v>
      </c>
    </row>
    <row r="113" spans="1:5">
      <c r="A113" t="s">
        <v>1195</v>
      </c>
      <c r="B113" t="s">
        <v>1196</v>
      </c>
    </row>
    <row r="114" spans="1:5">
      <c r="B114" t="s">
        <v>21</v>
      </c>
    </row>
    <row r="115" spans="1: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>
      <c r="A138" t="s">
        <v>1197</v>
      </c>
      <c r="B138" t="s">
        <v>23</v>
      </c>
    </row>
    <row r="139" spans="1:5">
      <c r="B139" t="s">
        <v>21</v>
      </c>
    </row>
    <row r="140" spans="1: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>
      <c r="A163" t="s">
        <v>1198</v>
      </c>
      <c r="B163" t="s">
        <v>24</v>
      </c>
    </row>
    <row r="164" spans="1:17">
      <c r="B164" t="s">
        <v>25</v>
      </c>
    </row>
    <row r="165" spans="1:17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>
      <c r="A191" t="s">
        <v>27</v>
      </c>
      <c r="B191" t="s">
        <v>28</v>
      </c>
      <c r="D191" t="s">
        <v>29</v>
      </c>
    </row>
    <row r="193" spans="1:4">
      <c r="A193" t="s">
        <v>30</v>
      </c>
      <c r="B193" t="s">
        <v>31</v>
      </c>
      <c r="D193" t="s">
        <v>32</v>
      </c>
    </row>
    <row r="195" spans="1:4">
      <c r="A195" t="s">
        <v>33</v>
      </c>
      <c r="B195" t="s">
        <v>34</v>
      </c>
    </row>
    <row r="196" spans="1:4">
      <c r="A196" t="s">
        <v>3</v>
      </c>
      <c r="B196" t="s">
        <v>6</v>
      </c>
    </row>
    <row r="197" spans="1:4">
      <c r="A197">
        <v>1</v>
      </c>
      <c r="B197">
        <v>620</v>
      </c>
    </row>
    <row r="198" spans="1:4">
      <c r="A198">
        <v>2</v>
      </c>
      <c r="B198">
        <v>650</v>
      </c>
    </row>
    <row r="199" spans="1:4">
      <c r="A199">
        <v>3</v>
      </c>
      <c r="B199">
        <v>800</v>
      </c>
    </row>
    <row r="200" spans="1:4">
      <c r="A200">
        <v>4</v>
      </c>
      <c r="B200">
        <v>1000</v>
      </c>
    </row>
    <row r="201" spans="1:4">
      <c r="A201">
        <v>5</v>
      </c>
      <c r="B201">
        <v>1200</v>
      </c>
    </row>
    <row r="202" spans="1:4">
      <c r="A202">
        <v>6</v>
      </c>
      <c r="B202">
        <v>1400</v>
      </c>
    </row>
    <row r="203" spans="1:4">
      <c r="A203">
        <v>7</v>
      </c>
      <c r="B203">
        <v>1550</v>
      </c>
    </row>
    <row r="204" spans="1:4">
      <c r="A204">
        <v>8</v>
      </c>
      <c r="B204">
        <v>1700</v>
      </c>
    </row>
    <row r="205" spans="1:4">
      <c r="A205">
        <v>9</v>
      </c>
      <c r="B205">
        <v>1800</v>
      </c>
    </row>
    <row r="206" spans="1:4">
      <c r="A206">
        <v>10</v>
      </c>
      <c r="B206">
        <v>2000</v>
      </c>
    </row>
    <row r="207" spans="1:4">
      <c r="A207">
        <v>11</v>
      </c>
      <c r="B207">
        <v>2200</v>
      </c>
    </row>
    <row r="208" spans="1:4">
      <c r="A208">
        <v>12</v>
      </c>
      <c r="B208">
        <v>2400</v>
      </c>
    </row>
    <row r="209" spans="1:2">
      <c r="A209">
        <v>13</v>
      </c>
      <c r="B209">
        <v>2600</v>
      </c>
    </row>
    <row r="210" spans="1:2">
      <c r="A210">
        <v>14</v>
      </c>
      <c r="B210">
        <v>2800</v>
      </c>
    </row>
    <row r="211" spans="1:2">
      <c r="A211">
        <v>15</v>
      </c>
      <c r="B211">
        <v>2900</v>
      </c>
    </row>
    <row r="212" spans="1:2">
      <c r="A212">
        <v>16</v>
      </c>
      <c r="B212">
        <v>3000</v>
      </c>
    </row>
    <row r="213" spans="1:2">
      <c r="A213">
        <v>17</v>
      </c>
      <c r="B213">
        <v>3200</v>
      </c>
    </row>
    <row r="214" spans="1:2">
      <c r="A214">
        <v>18</v>
      </c>
      <c r="B214">
        <v>3300</v>
      </c>
    </row>
    <row r="215" spans="1:2">
      <c r="A215">
        <v>19</v>
      </c>
      <c r="B215">
        <v>3500</v>
      </c>
    </row>
    <row r="217" spans="1:2">
      <c r="A217" t="s">
        <v>35</v>
      </c>
      <c r="B217" t="s">
        <v>36</v>
      </c>
    </row>
    <row r="218" spans="1:2">
      <c r="A218" t="s">
        <v>3</v>
      </c>
      <c r="B218" t="s">
        <v>16</v>
      </c>
    </row>
    <row r="219" spans="1:2">
      <c r="A219">
        <v>1</v>
      </c>
      <c r="B219">
        <v>0</v>
      </c>
    </row>
    <row r="220" spans="1:2">
      <c r="A220">
        <v>2</v>
      </c>
      <c r="B220">
        <v>9.9864130000000007</v>
      </c>
    </row>
    <row r="221" spans="1:2">
      <c r="A221">
        <v>3</v>
      </c>
      <c r="B221">
        <v>19.972826000000001</v>
      </c>
    </row>
    <row r="222" spans="1:2">
      <c r="A222">
        <v>4</v>
      </c>
      <c r="B222">
        <v>30.027175</v>
      </c>
    </row>
    <row r="223" spans="1:2">
      <c r="A223">
        <v>5</v>
      </c>
      <c r="B223">
        <v>44.972827000000002</v>
      </c>
    </row>
    <row r="224" spans="1:2">
      <c r="A224">
        <v>6</v>
      </c>
      <c r="B224">
        <v>55.027175</v>
      </c>
    </row>
    <row r="225" spans="1:2">
      <c r="A225">
        <v>7</v>
      </c>
      <c r="B225">
        <v>65.013587999999999</v>
      </c>
    </row>
    <row r="226" spans="1:2">
      <c r="A226">
        <v>8</v>
      </c>
      <c r="B226">
        <v>75.000001999999995</v>
      </c>
    </row>
    <row r="227" spans="1:2">
      <c r="A227">
        <v>9</v>
      </c>
      <c r="B227">
        <v>84.986414999999994</v>
      </c>
    </row>
    <row r="228" spans="1:2">
      <c r="A228">
        <v>10</v>
      </c>
      <c r="B228">
        <v>94.972828000000007</v>
      </c>
    </row>
    <row r="229" spans="1:2">
      <c r="A229">
        <v>11</v>
      </c>
      <c r="B229">
        <v>109.98641499999999</v>
      </c>
    </row>
    <row r="230" spans="1:2">
      <c r="A230">
        <v>12</v>
      </c>
      <c r="B230">
        <v>119.972829</v>
      </c>
    </row>
    <row r="231" spans="1:2">
      <c r="A231">
        <v>13</v>
      </c>
      <c r="B231">
        <v>125.00000300000001</v>
      </c>
    </row>
    <row r="232" spans="1:2">
      <c r="A232">
        <v>14</v>
      </c>
      <c r="B232">
        <v>130.02717699999999</v>
      </c>
    </row>
    <row r="233" spans="1:2">
      <c r="A233">
        <v>15</v>
      </c>
      <c r="B233">
        <v>134.98641599999999</v>
      </c>
    </row>
    <row r="234" spans="1:2">
      <c r="A234">
        <v>16</v>
      </c>
      <c r="B234">
        <v>140.01358999999999</v>
      </c>
    </row>
    <row r="236" spans="1:2">
      <c r="A236" t="s">
        <v>37</v>
      </c>
      <c r="B236" t="s">
        <v>38</v>
      </c>
    </row>
    <row r="237" spans="1:2">
      <c r="A237" t="s">
        <v>3</v>
      </c>
      <c r="B237" t="s">
        <v>6</v>
      </c>
    </row>
    <row r="238" spans="1:2">
      <c r="A238">
        <v>1</v>
      </c>
      <c r="B238">
        <v>620</v>
      </c>
    </row>
    <row r="239" spans="1:2">
      <c r="A239">
        <v>2</v>
      </c>
      <c r="B239">
        <v>650</v>
      </c>
    </row>
    <row r="240" spans="1:2">
      <c r="A240">
        <v>3</v>
      </c>
      <c r="B240">
        <v>800</v>
      </c>
    </row>
    <row r="241" spans="1:2">
      <c r="A241">
        <v>4</v>
      </c>
      <c r="B241">
        <v>1000</v>
      </c>
    </row>
    <row r="242" spans="1:2">
      <c r="A242">
        <v>5</v>
      </c>
      <c r="B242">
        <v>1200</v>
      </c>
    </row>
    <row r="243" spans="1:2">
      <c r="A243">
        <v>6</v>
      </c>
      <c r="B243">
        <v>1400</v>
      </c>
    </row>
    <row r="244" spans="1:2">
      <c r="A244">
        <v>7</v>
      </c>
      <c r="B244">
        <v>1550</v>
      </c>
    </row>
    <row r="245" spans="1:2">
      <c r="A245">
        <v>8</v>
      </c>
      <c r="B245">
        <v>1700</v>
      </c>
    </row>
    <row r="246" spans="1:2">
      <c r="A246">
        <v>9</v>
      </c>
      <c r="B246">
        <v>1800</v>
      </c>
    </row>
    <row r="247" spans="1:2">
      <c r="A247">
        <v>10</v>
      </c>
      <c r="B247">
        <v>2000</v>
      </c>
    </row>
    <row r="248" spans="1:2">
      <c r="A248">
        <v>11</v>
      </c>
      <c r="B248">
        <v>2200</v>
      </c>
    </row>
    <row r="249" spans="1:2">
      <c r="A249">
        <v>12</v>
      </c>
      <c r="B249">
        <v>2400</v>
      </c>
    </row>
    <row r="250" spans="1:2">
      <c r="A250">
        <v>13</v>
      </c>
      <c r="B250">
        <v>2600</v>
      </c>
    </row>
    <row r="251" spans="1:2">
      <c r="A251">
        <v>14</v>
      </c>
      <c r="B251">
        <v>2800</v>
      </c>
    </row>
    <row r="252" spans="1:2">
      <c r="A252">
        <v>15</v>
      </c>
      <c r="B252">
        <v>2900</v>
      </c>
    </row>
    <row r="253" spans="1:2">
      <c r="A253">
        <v>16</v>
      </c>
      <c r="B253">
        <v>3000</v>
      </c>
    </row>
    <row r="254" spans="1:2">
      <c r="A254">
        <v>17</v>
      </c>
      <c r="B254">
        <v>3200</v>
      </c>
    </row>
    <row r="255" spans="1:2">
      <c r="A255">
        <v>18</v>
      </c>
      <c r="B255">
        <v>3300</v>
      </c>
    </row>
    <row r="256" spans="1:2">
      <c r="A256">
        <v>19</v>
      </c>
      <c r="B256">
        <v>3500</v>
      </c>
    </row>
    <row r="258" spans="1:2">
      <c r="A258" t="s">
        <v>39</v>
      </c>
      <c r="B258" t="s">
        <v>40</v>
      </c>
    </row>
    <row r="259" spans="1:2">
      <c r="A259" t="s">
        <v>3</v>
      </c>
      <c r="B259" t="s">
        <v>16</v>
      </c>
    </row>
    <row r="260" spans="1:2">
      <c r="A260">
        <v>1</v>
      </c>
      <c r="B260">
        <v>0</v>
      </c>
    </row>
    <row r="261" spans="1:2">
      <c r="A261">
        <v>2</v>
      </c>
      <c r="B261">
        <v>9.9864130000000007</v>
      </c>
    </row>
    <row r="262" spans="1:2">
      <c r="A262">
        <v>3</v>
      </c>
      <c r="B262">
        <v>19.972826000000001</v>
      </c>
    </row>
    <row r="263" spans="1:2">
      <c r="A263">
        <v>4</v>
      </c>
      <c r="B263">
        <v>30.027175</v>
      </c>
    </row>
    <row r="264" spans="1:2">
      <c r="A264">
        <v>5</v>
      </c>
      <c r="B264">
        <v>44.972827000000002</v>
      </c>
    </row>
    <row r="265" spans="1:2">
      <c r="A265">
        <v>6</v>
      </c>
      <c r="B265">
        <v>55.027175</v>
      </c>
    </row>
    <row r="266" spans="1:2">
      <c r="A266">
        <v>7</v>
      </c>
      <c r="B266">
        <v>65.013587999999999</v>
      </c>
    </row>
    <row r="267" spans="1:2">
      <c r="A267">
        <v>8</v>
      </c>
      <c r="B267">
        <v>75.000001999999995</v>
      </c>
    </row>
    <row r="268" spans="1:2">
      <c r="A268">
        <v>9</v>
      </c>
      <c r="B268">
        <v>84.986414999999994</v>
      </c>
    </row>
    <row r="269" spans="1:2">
      <c r="A269">
        <v>10</v>
      </c>
      <c r="B269">
        <v>94.972828000000007</v>
      </c>
    </row>
    <row r="270" spans="1:2">
      <c r="A270">
        <v>11</v>
      </c>
      <c r="B270">
        <v>109.98641499999999</v>
      </c>
    </row>
    <row r="271" spans="1:2">
      <c r="A271">
        <v>12</v>
      </c>
      <c r="B271">
        <v>119.972829</v>
      </c>
    </row>
    <row r="272" spans="1:2">
      <c r="A272">
        <v>13</v>
      </c>
      <c r="B272">
        <v>125.00000300000001</v>
      </c>
    </row>
    <row r="273" spans="1:17">
      <c r="A273">
        <v>14</v>
      </c>
      <c r="B273">
        <v>130.02717699999999</v>
      </c>
    </row>
    <row r="274" spans="1:17">
      <c r="A274">
        <v>15</v>
      </c>
      <c r="B274">
        <v>134.98641599999999</v>
      </c>
    </row>
    <row r="275" spans="1:17">
      <c r="A275">
        <v>16</v>
      </c>
      <c r="B275">
        <v>140.01358999999999</v>
      </c>
    </row>
    <row r="277" spans="1:17">
      <c r="A277" t="s">
        <v>1199</v>
      </c>
      <c r="B277" t="s">
        <v>41</v>
      </c>
    </row>
    <row r="278" spans="1:17">
      <c r="B278" t="s">
        <v>26</v>
      </c>
    </row>
    <row r="279" spans="1:17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>
      <c r="A300" t="s">
        <v>1200</v>
      </c>
      <c r="B300" t="s">
        <v>42</v>
      </c>
    </row>
    <row r="301" spans="1:17">
      <c r="B301" t="s">
        <v>26</v>
      </c>
    </row>
    <row r="302" spans="1:17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>
      <c r="A323" t="s">
        <v>43</v>
      </c>
      <c r="B323" t="s">
        <v>44</v>
      </c>
    </row>
    <row r="324" spans="1:17">
      <c r="A324" t="s">
        <v>3</v>
      </c>
      <c r="B324" t="s">
        <v>6</v>
      </c>
    </row>
    <row r="325" spans="1:17">
      <c r="A325">
        <v>1</v>
      </c>
      <c r="B325">
        <v>620</v>
      </c>
    </row>
    <row r="326" spans="1:17">
      <c r="A326">
        <v>2</v>
      </c>
      <c r="B326">
        <v>650</v>
      </c>
    </row>
    <row r="327" spans="1:17">
      <c r="A327">
        <v>3</v>
      </c>
      <c r="B327">
        <v>800</v>
      </c>
    </row>
    <row r="328" spans="1:17">
      <c r="A328">
        <v>4</v>
      </c>
      <c r="B328">
        <v>1000</v>
      </c>
    </row>
    <row r="329" spans="1:17">
      <c r="A329">
        <v>5</v>
      </c>
      <c r="B329">
        <v>1200</v>
      </c>
    </row>
    <row r="330" spans="1:17">
      <c r="A330">
        <v>6</v>
      </c>
      <c r="B330">
        <v>1400</v>
      </c>
    </row>
    <row r="331" spans="1:17">
      <c r="A331">
        <v>7</v>
      </c>
      <c r="B331">
        <v>1550</v>
      </c>
    </row>
    <row r="332" spans="1:17">
      <c r="A332">
        <v>8</v>
      </c>
      <c r="B332">
        <v>1700</v>
      </c>
    </row>
    <row r="333" spans="1:17">
      <c r="A333">
        <v>9</v>
      </c>
      <c r="B333">
        <v>1800</v>
      </c>
    </row>
    <row r="334" spans="1:17">
      <c r="A334">
        <v>10</v>
      </c>
      <c r="B334">
        <v>2000</v>
      </c>
    </row>
    <row r="335" spans="1:17">
      <c r="A335">
        <v>11</v>
      </c>
      <c r="B335">
        <v>2200</v>
      </c>
    </row>
    <row r="336" spans="1:17">
      <c r="A336">
        <v>12</v>
      </c>
      <c r="B336">
        <v>2400</v>
      </c>
    </row>
    <row r="337" spans="1:2">
      <c r="A337">
        <v>13</v>
      </c>
      <c r="B337">
        <v>2600</v>
      </c>
    </row>
    <row r="338" spans="1:2">
      <c r="A338">
        <v>14</v>
      </c>
      <c r="B338">
        <v>2800</v>
      </c>
    </row>
    <row r="339" spans="1:2">
      <c r="A339">
        <v>15</v>
      </c>
      <c r="B339">
        <v>2900</v>
      </c>
    </row>
    <row r="340" spans="1:2">
      <c r="A340">
        <v>16</v>
      </c>
      <c r="B340">
        <v>3000</v>
      </c>
    </row>
    <row r="341" spans="1:2">
      <c r="A341">
        <v>17</v>
      </c>
      <c r="B341">
        <v>3200</v>
      </c>
    </row>
    <row r="342" spans="1:2">
      <c r="A342">
        <v>18</v>
      </c>
      <c r="B342">
        <v>3300</v>
      </c>
    </row>
    <row r="343" spans="1:2">
      <c r="A343">
        <v>19</v>
      </c>
      <c r="B343">
        <v>3500</v>
      </c>
    </row>
    <row r="345" spans="1:2">
      <c r="A345" t="s">
        <v>45</v>
      </c>
      <c r="B345" t="s">
        <v>46</v>
      </c>
    </row>
    <row r="346" spans="1:2">
      <c r="A346" t="s">
        <v>3</v>
      </c>
      <c r="B346" t="s">
        <v>16</v>
      </c>
    </row>
    <row r="347" spans="1:2">
      <c r="A347">
        <v>1</v>
      </c>
      <c r="B347">
        <v>0</v>
      </c>
    </row>
    <row r="348" spans="1:2">
      <c r="A348">
        <v>2</v>
      </c>
      <c r="B348">
        <v>9.9864130000000007</v>
      </c>
    </row>
    <row r="349" spans="1:2">
      <c r="A349">
        <v>3</v>
      </c>
      <c r="B349">
        <v>19.972826000000001</v>
      </c>
    </row>
    <row r="350" spans="1:2">
      <c r="A350">
        <v>4</v>
      </c>
      <c r="B350">
        <v>30.027175</v>
      </c>
    </row>
    <row r="351" spans="1:2">
      <c r="A351">
        <v>5</v>
      </c>
      <c r="B351">
        <v>44.972827000000002</v>
      </c>
    </row>
    <row r="352" spans="1:2">
      <c r="A352">
        <v>6</v>
      </c>
      <c r="B352">
        <v>55.027175</v>
      </c>
    </row>
    <row r="353" spans="1:17">
      <c r="A353">
        <v>7</v>
      </c>
      <c r="B353">
        <v>65.013587999999999</v>
      </c>
    </row>
    <row r="354" spans="1:17">
      <c r="A354">
        <v>8</v>
      </c>
      <c r="B354">
        <v>75.000001999999995</v>
      </c>
    </row>
    <row r="355" spans="1:17">
      <c r="A355">
        <v>9</v>
      </c>
      <c r="B355">
        <v>84.986414999999994</v>
      </c>
    </row>
    <row r="356" spans="1:17">
      <c r="A356">
        <v>10</v>
      </c>
      <c r="B356">
        <v>94.972828000000007</v>
      </c>
    </row>
    <row r="357" spans="1:17">
      <c r="A357">
        <v>11</v>
      </c>
      <c r="B357">
        <v>109.98641499999999</v>
      </c>
    </row>
    <row r="358" spans="1:17">
      <c r="A358">
        <v>12</v>
      </c>
      <c r="B358">
        <v>119.972829</v>
      </c>
    </row>
    <row r="359" spans="1:17">
      <c r="A359">
        <v>13</v>
      </c>
      <c r="B359">
        <v>125.00000300000001</v>
      </c>
    </row>
    <row r="360" spans="1:17">
      <c r="A360">
        <v>14</v>
      </c>
      <c r="B360">
        <v>130.02717699999999</v>
      </c>
    </row>
    <row r="361" spans="1:17">
      <c r="A361">
        <v>15</v>
      </c>
      <c r="B361">
        <v>134.98641599999999</v>
      </c>
    </row>
    <row r="362" spans="1:17">
      <c r="A362">
        <v>16</v>
      </c>
      <c r="B362">
        <v>140.01358999999999</v>
      </c>
    </row>
    <row r="364" spans="1:17">
      <c r="A364" t="s">
        <v>47</v>
      </c>
      <c r="B364" t="s">
        <v>48</v>
      </c>
    </row>
    <row r="365" spans="1:17">
      <c r="B365" t="s">
        <v>26</v>
      </c>
    </row>
    <row r="366" spans="1:17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>
      <c r="A387" t="s">
        <v>49</v>
      </c>
      <c r="B387" t="s">
        <v>50</v>
      </c>
    </row>
    <row r="388" spans="1:17">
      <c r="A388" t="s">
        <v>3</v>
      </c>
      <c r="B388" t="s">
        <v>6</v>
      </c>
    </row>
    <row r="389" spans="1:17">
      <c r="A389">
        <v>1</v>
      </c>
      <c r="B389">
        <v>620</v>
      </c>
    </row>
    <row r="390" spans="1:17">
      <c r="A390">
        <v>2</v>
      </c>
      <c r="B390">
        <v>650</v>
      </c>
    </row>
    <row r="391" spans="1:17">
      <c r="A391">
        <v>3</v>
      </c>
      <c r="B391">
        <v>800</v>
      </c>
    </row>
    <row r="392" spans="1:17">
      <c r="A392">
        <v>4</v>
      </c>
      <c r="B392">
        <v>1000</v>
      </c>
    </row>
    <row r="393" spans="1:17">
      <c r="A393">
        <v>5</v>
      </c>
      <c r="B393">
        <v>1200</v>
      </c>
    </row>
    <row r="394" spans="1:17">
      <c r="A394">
        <v>6</v>
      </c>
      <c r="B394">
        <v>1400</v>
      </c>
    </row>
    <row r="395" spans="1:17">
      <c r="A395">
        <v>7</v>
      </c>
      <c r="B395">
        <v>1550</v>
      </c>
    </row>
    <row r="396" spans="1:17">
      <c r="A396">
        <v>8</v>
      </c>
      <c r="B396">
        <v>1700</v>
      </c>
    </row>
    <row r="397" spans="1:17">
      <c r="A397">
        <v>9</v>
      </c>
      <c r="B397">
        <v>1800</v>
      </c>
    </row>
    <row r="398" spans="1:17">
      <c r="A398">
        <v>10</v>
      </c>
      <c r="B398">
        <v>2000</v>
      </c>
    </row>
    <row r="399" spans="1:17">
      <c r="A399">
        <v>11</v>
      </c>
      <c r="B399">
        <v>2200</v>
      </c>
    </row>
    <row r="400" spans="1:17">
      <c r="A400">
        <v>12</v>
      </c>
      <c r="B400">
        <v>2400</v>
      </c>
    </row>
    <row r="401" spans="1:2">
      <c r="A401">
        <v>13</v>
      </c>
      <c r="B401">
        <v>2600</v>
      </c>
    </row>
    <row r="402" spans="1:2">
      <c r="A402">
        <v>14</v>
      </c>
      <c r="B402">
        <v>2800</v>
      </c>
    </row>
    <row r="403" spans="1:2">
      <c r="A403">
        <v>15</v>
      </c>
      <c r="B403">
        <v>2900</v>
      </c>
    </row>
    <row r="404" spans="1:2">
      <c r="A404">
        <v>16</v>
      </c>
      <c r="B404">
        <v>3000</v>
      </c>
    </row>
    <row r="405" spans="1:2">
      <c r="A405">
        <v>17</v>
      </c>
      <c r="B405">
        <v>3200</v>
      </c>
    </row>
    <row r="406" spans="1:2">
      <c r="A406">
        <v>18</v>
      </c>
      <c r="B406">
        <v>3300</v>
      </c>
    </row>
    <row r="407" spans="1:2">
      <c r="A407">
        <v>19</v>
      </c>
      <c r="B407">
        <v>3500</v>
      </c>
    </row>
    <row r="409" spans="1:2">
      <c r="A409" t="s">
        <v>51</v>
      </c>
      <c r="B409" t="s">
        <v>52</v>
      </c>
    </row>
    <row r="410" spans="1:2">
      <c r="A410" t="s">
        <v>3</v>
      </c>
      <c r="B410" t="s">
        <v>16</v>
      </c>
    </row>
    <row r="411" spans="1:2">
      <c r="A411">
        <v>1</v>
      </c>
      <c r="B411">
        <v>0</v>
      </c>
    </row>
    <row r="412" spans="1:2">
      <c r="A412">
        <v>2</v>
      </c>
      <c r="B412">
        <v>9.9864130000000007</v>
      </c>
    </row>
    <row r="413" spans="1:2">
      <c r="A413">
        <v>3</v>
      </c>
      <c r="B413">
        <v>19.972826000000001</v>
      </c>
    </row>
    <row r="414" spans="1:2">
      <c r="A414">
        <v>4</v>
      </c>
      <c r="B414">
        <v>30.027175</v>
      </c>
    </row>
    <row r="415" spans="1:2">
      <c r="A415">
        <v>5</v>
      </c>
      <c r="B415">
        <v>44.972827000000002</v>
      </c>
    </row>
    <row r="416" spans="1:2">
      <c r="A416">
        <v>6</v>
      </c>
      <c r="B416">
        <v>55.027175</v>
      </c>
    </row>
    <row r="417" spans="1:17">
      <c r="A417">
        <v>7</v>
      </c>
      <c r="B417">
        <v>65.013587999999999</v>
      </c>
    </row>
    <row r="418" spans="1:17">
      <c r="A418">
        <v>8</v>
      </c>
      <c r="B418">
        <v>75.000001999999995</v>
      </c>
    </row>
    <row r="419" spans="1:17">
      <c r="A419">
        <v>9</v>
      </c>
      <c r="B419">
        <v>84.986414999999994</v>
      </c>
    </row>
    <row r="420" spans="1:17">
      <c r="A420">
        <v>10</v>
      </c>
      <c r="B420">
        <v>94.972828000000007</v>
      </c>
    </row>
    <row r="421" spans="1:17">
      <c r="A421">
        <v>11</v>
      </c>
      <c r="B421">
        <v>109.98641499999999</v>
      </c>
    </row>
    <row r="422" spans="1:17">
      <c r="A422">
        <v>12</v>
      </c>
      <c r="B422">
        <v>119.972829</v>
      </c>
    </row>
    <row r="423" spans="1:17">
      <c r="A423">
        <v>13</v>
      </c>
      <c r="B423">
        <v>125.00000300000001</v>
      </c>
    </row>
    <row r="424" spans="1:17">
      <c r="A424">
        <v>14</v>
      </c>
      <c r="B424">
        <v>130.02717699999999</v>
      </c>
    </row>
    <row r="425" spans="1:17">
      <c r="A425">
        <v>15</v>
      </c>
      <c r="B425">
        <v>134.98641599999999</v>
      </c>
    </row>
    <row r="426" spans="1:17">
      <c r="A426">
        <v>16</v>
      </c>
      <c r="B426">
        <v>140.01358999999999</v>
      </c>
    </row>
    <row r="428" spans="1:17">
      <c r="A428" t="s">
        <v>53</v>
      </c>
      <c r="B428" t="s">
        <v>54</v>
      </c>
    </row>
    <row r="429" spans="1:17">
      <c r="B429" t="s">
        <v>26</v>
      </c>
    </row>
    <row r="430" spans="1:17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>
      <c r="A451" t="s">
        <v>55</v>
      </c>
      <c r="B451" t="s">
        <v>56</v>
      </c>
    </row>
    <row r="452" spans="1:17">
      <c r="A452" t="s">
        <v>3</v>
      </c>
      <c r="B452" t="s">
        <v>6</v>
      </c>
    </row>
    <row r="453" spans="1:17">
      <c r="A453">
        <v>1</v>
      </c>
      <c r="B453">
        <v>620</v>
      </c>
    </row>
    <row r="454" spans="1:17">
      <c r="A454">
        <v>2</v>
      </c>
      <c r="B454">
        <v>650</v>
      </c>
    </row>
    <row r="455" spans="1:17">
      <c r="A455">
        <v>3</v>
      </c>
      <c r="B455">
        <v>800</v>
      </c>
    </row>
    <row r="456" spans="1:17">
      <c r="A456">
        <v>4</v>
      </c>
      <c r="B456">
        <v>1000</v>
      </c>
    </row>
    <row r="457" spans="1:17">
      <c r="A457">
        <v>5</v>
      </c>
      <c r="B457">
        <v>1200</v>
      </c>
    </row>
    <row r="458" spans="1:17">
      <c r="A458">
        <v>6</v>
      </c>
      <c r="B458">
        <v>1400</v>
      </c>
    </row>
    <row r="459" spans="1:17">
      <c r="A459">
        <v>7</v>
      </c>
      <c r="B459">
        <v>1550</v>
      </c>
    </row>
    <row r="460" spans="1:17">
      <c r="A460">
        <v>8</v>
      </c>
      <c r="B460">
        <v>1700</v>
      </c>
    </row>
    <row r="461" spans="1:17">
      <c r="A461">
        <v>9</v>
      </c>
      <c r="B461">
        <v>1800</v>
      </c>
    </row>
    <row r="462" spans="1:17">
      <c r="A462">
        <v>10</v>
      </c>
      <c r="B462">
        <v>2000</v>
      </c>
    </row>
    <row r="463" spans="1:17">
      <c r="A463">
        <v>11</v>
      </c>
      <c r="B463">
        <v>2200</v>
      </c>
    </row>
    <row r="464" spans="1:17">
      <c r="A464">
        <v>12</v>
      </c>
      <c r="B464">
        <v>2400</v>
      </c>
    </row>
    <row r="465" spans="1:2">
      <c r="A465">
        <v>13</v>
      </c>
      <c r="B465">
        <v>2600</v>
      </c>
    </row>
    <row r="466" spans="1:2">
      <c r="A466">
        <v>14</v>
      </c>
      <c r="B466">
        <v>2800</v>
      </c>
    </row>
    <row r="467" spans="1:2">
      <c r="A467">
        <v>15</v>
      </c>
      <c r="B467">
        <v>2900</v>
      </c>
    </row>
    <row r="468" spans="1:2">
      <c r="A468">
        <v>16</v>
      </c>
      <c r="B468">
        <v>3000</v>
      </c>
    </row>
    <row r="469" spans="1:2">
      <c r="A469">
        <v>17</v>
      </c>
      <c r="B469">
        <v>3200</v>
      </c>
    </row>
    <row r="470" spans="1:2">
      <c r="A470">
        <v>18</v>
      </c>
      <c r="B470">
        <v>3300</v>
      </c>
    </row>
    <row r="471" spans="1:2">
      <c r="A471">
        <v>19</v>
      </c>
      <c r="B471">
        <v>3500</v>
      </c>
    </row>
    <row r="473" spans="1:2">
      <c r="A473" t="s">
        <v>57</v>
      </c>
      <c r="B473" t="s">
        <v>58</v>
      </c>
    </row>
    <row r="474" spans="1:2">
      <c r="A474" t="s">
        <v>3</v>
      </c>
      <c r="B474" t="s">
        <v>16</v>
      </c>
    </row>
    <row r="475" spans="1:2">
      <c r="A475">
        <v>1</v>
      </c>
      <c r="B475">
        <v>0</v>
      </c>
    </row>
    <row r="476" spans="1:2">
      <c r="A476">
        <v>2</v>
      </c>
      <c r="B476">
        <v>9.9864130000000007</v>
      </c>
    </row>
    <row r="477" spans="1:2">
      <c r="A477">
        <v>3</v>
      </c>
      <c r="B477">
        <v>19.972826000000001</v>
      </c>
    </row>
    <row r="478" spans="1:2">
      <c r="A478">
        <v>4</v>
      </c>
      <c r="B478">
        <v>30.027175</v>
      </c>
    </row>
    <row r="479" spans="1:2">
      <c r="A479">
        <v>5</v>
      </c>
      <c r="B479">
        <v>44.972827000000002</v>
      </c>
    </row>
    <row r="480" spans="1:2">
      <c r="A480">
        <v>6</v>
      </c>
      <c r="B480">
        <v>55.027175</v>
      </c>
    </row>
    <row r="481" spans="1:17">
      <c r="A481">
        <v>7</v>
      </c>
      <c r="B481">
        <v>65.013587999999999</v>
      </c>
    </row>
    <row r="482" spans="1:17">
      <c r="A482">
        <v>8</v>
      </c>
      <c r="B482">
        <v>75.000001999999995</v>
      </c>
    </row>
    <row r="483" spans="1:17">
      <c r="A483">
        <v>9</v>
      </c>
      <c r="B483">
        <v>84.986414999999994</v>
      </c>
    </row>
    <row r="484" spans="1:17">
      <c r="A484">
        <v>10</v>
      </c>
      <c r="B484">
        <v>94.972828000000007</v>
      </c>
    </row>
    <row r="485" spans="1:17">
      <c r="A485">
        <v>11</v>
      </c>
      <c r="B485">
        <v>109.98641499999999</v>
      </c>
    </row>
    <row r="486" spans="1:17">
      <c r="A486">
        <v>12</v>
      </c>
      <c r="B486">
        <v>119.972829</v>
      </c>
    </row>
    <row r="487" spans="1:17">
      <c r="A487">
        <v>13</v>
      </c>
      <c r="B487">
        <v>125.00000300000001</v>
      </c>
    </row>
    <row r="488" spans="1:17">
      <c r="A488">
        <v>14</v>
      </c>
      <c r="B488">
        <v>130.02717699999999</v>
      </c>
    </row>
    <row r="489" spans="1:17">
      <c r="A489">
        <v>15</v>
      </c>
      <c r="B489">
        <v>134.98641599999999</v>
      </c>
    </row>
    <row r="490" spans="1:17">
      <c r="A490">
        <v>16</v>
      </c>
      <c r="B490">
        <v>140.01358999999999</v>
      </c>
    </row>
    <row r="492" spans="1:17">
      <c r="A492" t="s">
        <v>59</v>
      </c>
      <c r="B492" t="s">
        <v>60</v>
      </c>
    </row>
    <row r="493" spans="1:17">
      <c r="B493" t="s">
        <v>26</v>
      </c>
    </row>
    <row r="494" spans="1:17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>
      <c r="A515" t="s">
        <v>61</v>
      </c>
      <c r="B515" t="s">
        <v>62</v>
      </c>
    </row>
    <row r="516" spans="1:17">
      <c r="A516" t="s">
        <v>3</v>
      </c>
      <c r="B516" t="s">
        <v>6</v>
      </c>
    </row>
    <row r="517" spans="1:17">
      <c r="A517">
        <v>1</v>
      </c>
      <c r="B517">
        <v>500</v>
      </c>
    </row>
    <row r="518" spans="1:17">
      <c r="A518">
        <v>2</v>
      </c>
      <c r="B518">
        <v>600</v>
      </c>
    </row>
    <row r="519" spans="1:17">
      <c r="A519">
        <v>3</v>
      </c>
      <c r="B519">
        <v>800</v>
      </c>
    </row>
    <row r="520" spans="1:17">
      <c r="A520">
        <v>4</v>
      </c>
      <c r="B520">
        <v>1000</v>
      </c>
    </row>
    <row r="521" spans="1:17">
      <c r="A521">
        <v>5</v>
      </c>
      <c r="B521">
        <v>1200</v>
      </c>
    </row>
    <row r="522" spans="1:17">
      <c r="A522">
        <v>6</v>
      </c>
      <c r="B522">
        <v>1400</v>
      </c>
    </row>
    <row r="523" spans="1:17">
      <c r="A523">
        <v>7</v>
      </c>
      <c r="B523">
        <v>1600</v>
      </c>
    </row>
    <row r="524" spans="1:17">
      <c r="A524">
        <v>8</v>
      </c>
      <c r="B524">
        <v>1800</v>
      </c>
    </row>
    <row r="525" spans="1:17">
      <c r="A525">
        <v>9</v>
      </c>
      <c r="B525">
        <v>2000</v>
      </c>
    </row>
    <row r="526" spans="1:17">
      <c r="A526">
        <v>10</v>
      </c>
      <c r="B526">
        <v>2200</v>
      </c>
    </row>
    <row r="527" spans="1:17">
      <c r="A527">
        <v>11</v>
      </c>
      <c r="B527">
        <v>2400</v>
      </c>
    </row>
    <row r="528" spans="1:17">
      <c r="A528">
        <v>12</v>
      </c>
      <c r="B528">
        <v>2600</v>
      </c>
    </row>
    <row r="529" spans="1:2">
      <c r="A529">
        <v>13</v>
      </c>
      <c r="B529">
        <v>3000</v>
      </c>
    </row>
    <row r="531" spans="1:2">
      <c r="A531" t="s">
        <v>63</v>
      </c>
      <c r="B531" t="s">
        <v>64</v>
      </c>
    </row>
    <row r="532" spans="1:2">
      <c r="A532" t="s">
        <v>3</v>
      </c>
      <c r="B532" t="s">
        <v>16</v>
      </c>
    </row>
    <row r="533" spans="1:2">
      <c r="A533">
        <v>1</v>
      </c>
      <c r="B533">
        <v>0</v>
      </c>
    </row>
    <row r="534" spans="1:2">
      <c r="A534">
        <v>2</v>
      </c>
      <c r="B534">
        <v>12.024457</v>
      </c>
    </row>
    <row r="535" spans="1:2">
      <c r="A535">
        <v>3</v>
      </c>
      <c r="B535">
        <v>23.980979000000001</v>
      </c>
    </row>
    <row r="536" spans="1:2">
      <c r="A536">
        <v>4</v>
      </c>
      <c r="B536">
        <v>31.997282999999999</v>
      </c>
    </row>
    <row r="537" spans="1:2">
      <c r="A537">
        <v>5</v>
      </c>
      <c r="B537">
        <v>36.005436000000003</v>
      </c>
    </row>
    <row r="538" spans="1:2">
      <c r="A538">
        <v>6</v>
      </c>
      <c r="B538">
        <v>54.076087999999999</v>
      </c>
    </row>
    <row r="539" spans="1:2">
      <c r="A539">
        <v>7</v>
      </c>
      <c r="B539">
        <v>59.986414000000003</v>
      </c>
    </row>
    <row r="540" spans="1:2">
      <c r="A540">
        <v>8</v>
      </c>
      <c r="B540">
        <v>69.972828000000007</v>
      </c>
    </row>
    <row r="541" spans="1:2">
      <c r="A541">
        <v>9</v>
      </c>
      <c r="B541">
        <v>80.027175999999997</v>
      </c>
    </row>
    <row r="542" spans="1:2">
      <c r="A542">
        <v>10</v>
      </c>
      <c r="B542">
        <v>109.98641499999999</v>
      </c>
    </row>
    <row r="543" spans="1:2">
      <c r="A543">
        <v>11</v>
      </c>
      <c r="B543">
        <v>119.972829</v>
      </c>
    </row>
    <row r="545" spans="1:12">
      <c r="A545" t="s">
        <v>65</v>
      </c>
      <c r="B545" t="s">
        <v>66</v>
      </c>
    </row>
    <row r="546" spans="1:12">
      <c r="B546" t="s">
        <v>26</v>
      </c>
    </row>
    <row r="547" spans="1:12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>
      <c r="A562" t="s">
        <v>67</v>
      </c>
      <c r="B562" t="s">
        <v>68</v>
      </c>
    </row>
    <row r="563" spans="1:2">
      <c r="A563" t="s">
        <v>3</v>
      </c>
      <c r="B563" t="s">
        <v>69</v>
      </c>
    </row>
    <row r="564" spans="1:2">
      <c r="A564">
        <v>1</v>
      </c>
      <c r="B564">
        <v>-39.86</v>
      </c>
    </row>
    <row r="565" spans="1:2">
      <c r="A565">
        <v>2</v>
      </c>
      <c r="B565">
        <v>-19.86</v>
      </c>
    </row>
    <row r="566" spans="1:2">
      <c r="A566">
        <v>3</v>
      </c>
      <c r="B566">
        <v>0.14000000000000001</v>
      </c>
    </row>
    <row r="567" spans="1:2">
      <c r="A567">
        <v>4</v>
      </c>
      <c r="B567">
        <v>20.14</v>
      </c>
    </row>
    <row r="568" spans="1:2">
      <c r="A568">
        <v>5</v>
      </c>
      <c r="B568">
        <v>40.14</v>
      </c>
    </row>
    <row r="569" spans="1:2">
      <c r="A569">
        <v>6</v>
      </c>
      <c r="B569">
        <v>60.14</v>
      </c>
    </row>
    <row r="570" spans="1:2">
      <c r="A570">
        <v>7</v>
      </c>
      <c r="B570">
        <v>150.13999999999999</v>
      </c>
    </row>
    <row r="571" spans="1:2">
      <c r="A571">
        <v>8</v>
      </c>
      <c r="B571">
        <v>180.14</v>
      </c>
    </row>
    <row r="573" spans="1:2">
      <c r="A573" t="s">
        <v>70</v>
      </c>
      <c r="B573" t="s">
        <v>71</v>
      </c>
    </row>
    <row r="574" spans="1:2">
      <c r="A574" t="s">
        <v>3</v>
      </c>
      <c r="B574" t="s">
        <v>69</v>
      </c>
    </row>
    <row r="575" spans="1:2">
      <c r="A575">
        <v>1</v>
      </c>
      <c r="B575">
        <v>-39.86</v>
      </c>
    </row>
    <row r="576" spans="1:2">
      <c r="A576">
        <v>2</v>
      </c>
      <c r="B576">
        <v>-19.86</v>
      </c>
    </row>
    <row r="577" spans="1:9">
      <c r="A577">
        <v>3</v>
      </c>
      <c r="B577">
        <v>0.14000000000000001</v>
      </c>
    </row>
    <row r="578" spans="1:9">
      <c r="A578">
        <v>4</v>
      </c>
      <c r="B578">
        <v>40.14</v>
      </c>
    </row>
    <row r="579" spans="1:9">
      <c r="A579">
        <v>5</v>
      </c>
      <c r="B579">
        <v>55.14</v>
      </c>
    </row>
    <row r="580" spans="1:9">
      <c r="A580">
        <v>6</v>
      </c>
      <c r="B580">
        <v>60.14</v>
      </c>
    </row>
    <row r="581" spans="1:9">
      <c r="A581">
        <v>7</v>
      </c>
      <c r="B581">
        <v>80.14</v>
      </c>
    </row>
    <row r="582" spans="1:9">
      <c r="A582">
        <v>8</v>
      </c>
      <c r="B582">
        <v>120.14</v>
      </c>
    </row>
    <row r="584" spans="1:9">
      <c r="A584" t="s">
        <v>72</v>
      </c>
      <c r="B584" t="s">
        <v>73</v>
      </c>
    </row>
    <row r="585" spans="1:9">
      <c r="B585" t="s">
        <v>74</v>
      </c>
    </row>
    <row r="586" spans="1:9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>
      <c r="A596" t="s">
        <v>76</v>
      </c>
      <c r="B596" t="s">
        <v>77</v>
      </c>
    </row>
    <row r="597" spans="1:9">
      <c r="A597" t="s">
        <v>3</v>
      </c>
      <c r="B597" t="s">
        <v>6</v>
      </c>
    </row>
    <row r="598" spans="1:9">
      <c r="A598">
        <v>1</v>
      </c>
      <c r="B598">
        <v>500</v>
      </c>
    </row>
    <row r="599" spans="1:9">
      <c r="A599">
        <v>2</v>
      </c>
      <c r="B599">
        <v>600</v>
      </c>
    </row>
    <row r="600" spans="1:9">
      <c r="A600">
        <v>3</v>
      </c>
      <c r="B600">
        <v>800</v>
      </c>
    </row>
    <row r="601" spans="1:9">
      <c r="A601">
        <v>4</v>
      </c>
      <c r="B601">
        <v>1000</v>
      </c>
    </row>
    <row r="602" spans="1:9">
      <c r="A602">
        <v>5</v>
      </c>
      <c r="B602">
        <v>1200</v>
      </c>
    </row>
    <row r="603" spans="1:9">
      <c r="A603">
        <v>6</v>
      </c>
      <c r="B603">
        <v>1400</v>
      </c>
    </row>
    <row r="604" spans="1:9">
      <c r="A604">
        <v>7</v>
      </c>
      <c r="B604">
        <v>1600</v>
      </c>
    </row>
    <row r="605" spans="1:9">
      <c r="A605">
        <v>8</v>
      </c>
      <c r="B605">
        <v>1800</v>
      </c>
    </row>
    <row r="606" spans="1:9">
      <c r="A606">
        <v>9</v>
      </c>
      <c r="B606">
        <v>2000</v>
      </c>
    </row>
    <row r="607" spans="1:9">
      <c r="A607">
        <v>10</v>
      </c>
      <c r="B607">
        <v>2200</v>
      </c>
    </row>
    <row r="608" spans="1:9">
      <c r="A608">
        <v>11</v>
      </c>
      <c r="B608">
        <v>2400</v>
      </c>
    </row>
    <row r="609" spans="1:2">
      <c r="A609">
        <v>12</v>
      </c>
      <c r="B609">
        <v>2600</v>
      </c>
    </row>
    <row r="610" spans="1:2">
      <c r="A610">
        <v>13</v>
      </c>
      <c r="B610">
        <v>3000</v>
      </c>
    </row>
    <row r="612" spans="1:2">
      <c r="A612" t="s">
        <v>78</v>
      </c>
      <c r="B612" t="s">
        <v>79</v>
      </c>
    </row>
    <row r="613" spans="1:2">
      <c r="A613" t="s">
        <v>3</v>
      </c>
      <c r="B613" t="s">
        <v>16</v>
      </c>
    </row>
    <row r="614" spans="1:2">
      <c r="A614">
        <v>1</v>
      </c>
      <c r="B614">
        <v>0</v>
      </c>
    </row>
    <row r="615" spans="1:2">
      <c r="A615">
        <v>2</v>
      </c>
      <c r="B615">
        <v>12.024457</v>
      </c>
    </row>
    <row r="616" spans="1:2">
      <c r="A616">
        <v>3</v>
      </c>
      <c r="B616">
        <v>23.980979000000001</v>
      </c>
    </row>
    <row r="617" spans="1:2">
      <c r="A617">
        <v>4</v>
      </c>
      <c r="B617">
        <v>31.997282999999999</v>
      </c>
    </row>
    <row r="618" spans="1:2">
      <c r="A618">
        <v>5</v>
      </c>
      <c r="B618">
        <v>36.005436000000003</v>
      </c>
    </row>
    <row r="619" spans="1:2">
      <c r="A619">
        <v>6</v>
      </c>
      <c r="B619">
        <v>54.076087999999999</v>
      </c>
    </row>
    <row r="620" spans="1:2">
      <c r="A620">
        <v>7</v>
      </c>
      <c r="B620">
        <v>59.986414000000003</v>
      </c>
    </row>
    <row r="621" spans="1:2">
      <c r="A621">
        <v>8</v>
      </c>
      <c r="B621">
        <v>69.972828000000007</v>
      </c>
    </row>
    <row r="622" spans="1:2">
      <c r="A622">
        <v>9</v>
      </c>
      <c r="B622">
        <v>80.027175999999997</v>
      </c>
    </row>
    <row r="623" spans="1:2">
      <c r="A623">
        <v>10</v>
      </c>
      <c r="B623">
        <v>109.98641499999999</v>
      </c>
    </row>
    <row r="624" spans="1:2">
      <c r="A624">
        <v>11</v>
      </c>
      <c r="B624">
        <v>119.972829</v>
      </c>
    </row>
    <row r="626" spans="1:12">
      <c r="A626" t="s">
        <v>80</v>
      </c>
      <c r="B626" t="s">
        <v>81</v>
      </c>
    </row>
    <row r="627" spans="1:12">
      <c r="B627" t="s">
        <v>26</v>
      </c>
    </row>
    <row r="628" spans="1:12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>
      <c r="A643" t="s">
        <v>82</v>
      </c>
      <c r="B643" t="s">
        <v>83</v>
      </c>
    </row>
    <row r="644" spans="1:12">
      <c r="A644" t="s">
        <v>3</v>
      </c>
      <c r="B644" t="s">
        <v>69</v>
      </c>
    </row>
    <row r="645" spans="1:12">
      <c r="A645">
        <v>1</v>
      </c>
      <c r="B645">
        <v>-39.86</v>
      </c>
    </row>
    <row r="646" spans="1:12">
      <c r="A646">
        <v>2</v>
      </c>
      <c r="B646">
        <v>-19.86</v>
      </c>
    </row>
    <row r="647" spans="1:12">
      <c r="A647">
        <v>3</v>
      </c>
      <c r="B647">
        <v>0.14000000000000001</v>
      </c>
    </row>
    <row r="648" spans="1:12">
      <c r="A648">
        <v>4</v>
      </c>
      <c r="B648">
        <v>20.14</v>
      </c>
    </row>
    <row r="649" spans="1:12">
      <c r="A649">
        <v>5</v>
      </c>
      <c r="B649">
        <v>40.14</v>
      </c>
    </row>
    <row r="650" spans="1:12">
      <c r="A650">
        <v>6</v>
      </c>
      <c r="B650">
        <v>60.14</v>
      </c>
    </row>
    <row r="651" spans="1:12">
      <c r="A651">
        <v>7</v>
      </c>
      <c r="B651">
        <v>80.14</v>
      </c>
    </row>
    <row r="652" spans="1:12">
      <c r="A652">
        <v>8</v>
      </c>
      <c r="B652">
        <v>100.14</v>
      </c>
    </row>
    <row r="653" spans="1:12">
      <c r="A653">
        <v>9</v>
      </c>
      <c r="B653">
        <v>170.14</v>
      </c>
    </row>
    <row r="654" spans="1:12">
      <c r="A654">
        <v>10</v>
      </c>
      <c r="B654">
        <v>180.14</v>
      </c>
    </row>
    <row r="656" spans="1:12">
      <c r="A656" t="s">
        <v>84</v>
      </c>
      <c r="B656" t="s">
        <v>85</v>
      </c>
    </row>
    <row r="657" spans="1:2">
      <c r="A657" t="s">
        <v>74</v>
      </c>
      <c r="B657" t="s">
        <v>86</v>
      </c>
    </row>
    <row r="658" spans="1:2">
      <c r="A658">
        <v>-40</v>
      </c>
      <c r="B658">
        <v>0</v>
      </c>
    </row>
    <row r="659" spans="1:2">
      <c r="A659">
        <v>-20</v>
      </c>
      <c r="B659">
        <v>0</v>
      </c>
    </row>
    <row r="660" spans="1:2">
      <c r="A660">
        <v>0</v>
      </c>
      <c r="B660">
        <v>0</v>
      </c>
    </row>
    <row r="661" spans="1:2">
      <c r="A661">
        <v>20</v>
      </c>
      <c r="B661">
        <v>0</v>
      </c>
    </row>
    <row r="662" spans="1:2">
      <c r="A662">
        <v>40</v>
      </c>
      <c r="B662">
        <v>0</v>
      </c>
    </row>
    <row r="663" spans="1:2">
      <c r="A663">
        <v>60</v>
      </c>
      <c r="B663">
        <v>0</v>
      </c>
    </row>
    <row r="664" spans="1:2">
      <c r="A664">
        <v>80</v>
      </c>
      <c r="B664">
        <v>0</v>
      </c>
    </row>
    <row r="665" spans="1:2">
      <c r="A665">
        <v>100</v>
      </c>
      <c r="B665">
        <v>0</v>
      </c>
    </row>
    <row r="666" spans="1:2">
      <c r="A666">
        <v>170</v>
      </c>
      <c r="B666">
        <v>0</v>
      </c>
    </row>
    <row r="667" spans="1:2">
      <c r="A667">
        <v>180</v>
      </c>
      <c r="B667">
        <v>0</v>
      </c>
    </row>
    <row r="669" spans="1:2">
      <c r="A669" t="s">
        <v>87</v>
      </c>
      <c r="B669" t="s">
        <v>88</v>
      </c>
    </row>
    <row r="670" spans="1:2">
      <c r="A670" t="s">
        <v>3</v>
      </c>
      <c r="B670" t="s">
        <v>16</v>
      </c>
    </row>
    <row r="671" spans="1:2">
      <c r="A671">
        <v>1</v>
      </c>
      <c r="B671">
        <v>0</v>
      </c>
    </row>
    <row r="672" spans="1:2">
      <c r="A672">
        <v>2</v>
      </c>
      <c r="B672">
        <v>1.0190220000000001</v>
      </c>
    </row>
    <row r="673" spans="1:2">
      <c r="A673">
        <v>3</v>
      </c>
      <c r="B673">
        <v>1.9701090000000001</v>
      </c>
    </row>
    <row r="674" spans="1:2">
      <c r="A674">
        <v>4</v>
      </c>
      <c r="B674">
        <v>5.0271739999999996</v>
      </c>
    </row>
    <row r="675" spans="1:2">
      <c r="A675">
        <v>5</v>
      </c>
      <c r="B675">
        <v>8.0163049999999991</v>
      </c>
    </row>
    <row r="676" spans="1:2">
      <c r="A676">
        <v>6</v>
      </c>
      <c r="B676">
        <v>12.024457</v>
      </c>
    </row>
    <row r="677" spans="1:2">
      <c r="A677">
        <v>7</v>
      </c>
      <c r="B677">
        <v>15.013586999999999</v>
      </c>
    </row>
    <row r="678" spans="1:2">
      <c r="A678">
        <v>8</v>
      </c>
      <c r="B678">
        <v>19.972826000000001</v>
      </c>
    </row>
    <row r="679" spans="1:2">
      <c r="A679">
        <v>9</v>
      </c>
      <c r="B679">
        <v>25.000001000000001</v>
      </c>
    </row>
    <row r="680" spans="1:2">
      <c r="A680">
        <v>10</v>
      </c>
      <c r="B680">
        <v>30.027175</v>
      </c>
    </row>
    <row r="681" spans="1:2">
      <c r="A681">
        <v>11</v>
      </c>
      <c r="B681">
        <v>44.972827000000002</v>
      </c>
    </row>
    <row r="683" spans="1:2">
      <c r="A683" t="s">
        <v>89</v>
      </c>
      <c r="B683" t="s">
        <v>90</v>
      </c>
    </row>
    <row r="684" spans="1:2">
      <c r="A684" t="s">
        <v>3</v>
      </c>
      <c r="B684" t="s">
        <v>19</v>
      </c>
    </row>
    <row r="685" spans="1:2">
      <c r="A685">
        <v>1</v>
      </c>
      <c r="B685">
        <v>8.9792000000000005</v>
      </c>
    </row>
    <row r="686" spans="1:2">
      <c r="A686">
        <v>2</v>
      </c>
      <c r="B686">
        <v>14.9816</v>
      </c>
    </row>
    <row r="687" spans="1:2">
      <c r="A687">
        <v>3</v>
      </c>
      <c r="B687">
        <v>20.007999999999999</v>
      </c>
    </row>
    <row r="688" spans="1:2">
      <c r="A688">
        <v>4</v>
      </c>
      <c r="B688">
        <v>24.985600000000002</v>
      </c>
    </row>
    <row r="689" spans="1:10">
      <c r="A689">
        <v>5</v>
      </c>
      <c r="B689">
        <v>30.012</v>
      </c>
    </row>
    <row r="690" spans="1:10">
      <c r="A690">
        <v>6</v>
      </c>
      <c r="B690">
        <v>40.015999999999998</v>
      </c>
    </row>
    <row r="691" spans="1:10">
      <c r="A691">
        <v>7</v>
      </c>
      <c r="B691">
        <v>50.02</v>
      </c>
    </row>
    <row r="692" spans="1:10">
      <c r="A692">
        <v>8</v>
      </c>
      <c r="B692">
        <v>99.991200000000006</v>
      </c>
    </row>
    <row r="693" spans="1:10">
      <c r="A693">
        <v>9</v>
      </c>
      <c r="B693">
        <v>160.01519999999999</v>
      </c>
    </row>
    <row r="695" spans="1:10">
      <c r="A695" t="s">
        <v>91</v>
      </c>
      <c r="B695" t="s">
        <v>92</v>
      </c>
    </row>
    <row r="696" spans="1:10">
      <c r="B696" t="s">
        <v>25</v>
      </c>
    </row>
    <row r="697" spans="1:10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>
      <c r="A710" t="s">
        <v>93</v>
      </c>
      <c r="B710" t="s">
        <v>94</v>
      </c>
    </row>
    <row r="711" spans="1:10">
      <c r="A711" t="s">
        <v>3</v>
      </c>
      <c r="B711" t="s">
        <v>6</v>
      </c>
    </row>
    <row r="712" spans="1:10">
      <c r="A712">
        <v>1</v>
      </c>
      <c r="B712">
        <v>620</v>
      </c>
    </row>
    <row r="713" spans="1:10">
      <c r="A713">
        <v>2</v>
      </c>
      <c r="B713">
        <v>650</v>
      </c>
    </row>
    <row r="714" spans="1:10">
      <c r="A714">
        <v>3</v>
      </c>
      <c r="B714">
        <v>800</v>
      </c>
    </row>
    <row r="715" spans="1:10">
      <c r="A715">
        <v>4</v>
      </c>
      <c r="B715">
        <v>1000</v>
      </c>
    </row>
    <row r="716" spans="1:10">
      <c r="A716">
        <v>5</v>
      </c>
      <c r="B716">
        <v>1200</v>
      </c>
    </row>
    <row r="717" spans="1:10">
      <c r="A717">
        <v>6</v>
      </c>
      <c r="B717">
        <v>1400</v>
      </c>
    </row>
    <row r="718" spans="1:10">
      <c r="A718">
        <v>7</v>
      </c>
      <c r="B718">
        <v>1550</v>
      </c>
    </row>
    <row r="719" spans="1:10">
      <c r="A719">
        <v>8</v>
      </c>
      <c r="B719">
        <v>1700</v>
      </c>
    </row>
    <row r="720" spans="1:10">
      <c r="A720">
        <v>9</v>
      </c>
      <c r="B720">
        <v>1800</v>
      </c>
    </row>
    <row r="721" spans="1:2">
      <c r="A721">
        <v>10</v>
      </c>
      <c r="B721">
        <v>2000</v>
      </c>
    </row>
    <row r="722" spans="1:2">
      <c r="A722">
        <v>11</v>
      </c>
      <c r="B722">
        <v>2200</v>
      </c>
    </row>
    <row r="723" spans="1:2">
      <c r="A723">
        <v>12</v>
      </c>
      <c r="B723">
        <v>2400</v>
      </c>
    </row>
    <row r="724" spans="1:2">
      <c r="A724">
        <v>13</v>
      </c>
      <c r="B724">
        <v>2600</v>
      </c>
    </row>
    <row r="725" spans="1:2">
      <c r="A725">
        <v>14</v>
      </c>
      <c r="B725">
        <v>2800</v>
      </c>
    </row>
    <row r="726" spans="1:2">
      <c r="A726">
        <v>15</v>
      </c>
      <c r="B726">
        <v>2900</v>
      </c>
    </row>
    <row r="727" spans="1:2">
      <c r="A727">
        <v>16</v>
      </c>
      <c r="B727">
        <v>3000</v>
      </c>
    </row>
    <row r="728" spans="1:2">
      <c r="A728">
        <v>17</v>
      </c>
      <c r="B728">
        <v>3200</v>
      </c>
    </row>
    <row r="729" spans="1:2">
      <c r="A729">
        <v>18</v>
      </c>
      <c r="B729">
        <v>3300</v>
      </c>
    </row>
    <row r="730" spans="1:2">
      <c r="A730">
        <v>19</v>
      </c>
      <c r="B730">
        <v>3500</v>
      </c>
    </row>
    <row r="732" spans="1:2">
      <c r="A732" t="s">
        <v>95</v>
      </c>
      <c r="B732" t="s">
        <v>96</v>
      </c>
    </row>
    <row r="733" spans="1:2">
      <c r="A733" t="s">
        <v>3</v>
      </c>
      <c r="B733" t="s">
        <v>16</v>
      </c>
    </row>
    <row r="734" spans="1:2">
      <c r="A734">
        <v>1</v>
      </c>
      <c r="B734">
        <v>0</v>
      </c>
    </row>
    <row r="735" spans="1:2">
      <c r="A735">
        <v>2</v>
      </c>
      <c r="B735">
        <v>9.9864130000000007</v>
      </c>
    </row>
    <row r="736" spans="1:2">
      <c r="A736">
        <v>3</v>
      </c>
      <c r="B736">
        <v>19.972826000000001</v>
      </c>
    </row>
    <row r="737" spans="1:2">
      <c r="A737">
        <v>4</v>
      </c>
      <c r="B737">
        <v>30.027175</v>
      </c>
    </row>
    <row r="738" spans="1:2">
      <c r="A738">
        <v>5</v>
      </c>
      <c r="B738">
        <v>40.013587999999999</v>
      </c>
    </row>
    <row r="739" spans="1:2">
      <c r="A739">
        <v>6</v>
      </c>
      <c r="B739">
        <v>55.027175</v>
      </c>
    </row>
    <row r="740" spans="1:2">
      <c r="A740">
        <v>7</v>
      </c>
      <c r="B740">
        <v>65.013587999999999</v>
      </c>
    </row>
    <row r="741" spans="1:2">
      <c r="A741">
        <v>8</v>
      </c>
      <c r="B741">
        <v>75.000001999999995</v>
      </c>
    </row>
    <row r="742" spans="1:2">
      <c r="A742">
        <v>9</v>
      </c>
      <c r="B742">
        <v>84.986414999999994</v>
      </c>
    </row>
    <row r="743" spans="1:2">
      <c r="A743">
        <v>10</v>
      </c>
      <c r="B743">
        <v>94.972828000000007</v>
      </c>
    </row>
    <row r="744" spans="1:2">
      <c r="A744">
        <v>11</v>
      </c>
      <c r="B744">
        <v>109.98641499999999</v>
      </c>
    </row>
    <row r="745" spans="1:2">
      <c r="A745">
        <v>12</v>
      </c>
      <c r="B745">
        <v>119.972829</v>
      </c>
    </row>
    <row r="746" spans="1:2">
      <c r="A746">
        <v>13</v>
      </c>
      <c r="B746">
        <v>125.00000300000001</v>
      </c>
    </row>
    <row r="747" spans="1:2">
      <c r="A747">
        <v>14</v>
      </c>
      <c r="B747">
        <v>130.02717699999999</v>
      </c>
    </row>
    <row r="748" spans="1:2">
      <c r="A748">
        <v>15</v>
      </c>
      <c r="B748">
        <v>134.98641599999999</v>
      </c>
    </row>
    <row r="749" spans="1:2">
      <c r="A749">
        <v>16</v>
      </c>
      <c r="B749">
        <v>140.01358999999999</v>
      </c>
    </row>
    <row r="751" spans="1:2">
      <c r="A751" t="s">
        <v>97</v>
      </c>
      <c r="B751" t="s">
        <v>98</v>
      </c>
    </row>
    <row r="752" spans="1:2">
      <c r="A752" t="s">
        <v>3</v>
      </c>
      <c r="B752" t="s">
        <v>6</v>
      </c>
    </row>
    <row r="753" spans="1:2">
      <c r="A753">
        <v>1</v>
      </c>
      <c r="B753">
        <v>620</v>
      </c>
    </row>
    <row r="754" spans="1:2">
      <c r="A754">
        <v>2</v>
      </c>
      <c r="B754">
        <v>650</v>
      </c>
    </row>
    <row r="755" spans="1:2">
      <c r="A755">
        <v>3</v>
      </c>
      <c r="B755">
        <v>800</v>
      </c>
    </row>
    <row r="756" spans="1:2">
      <c r="A756">
        <v>4</v>
      </c>
      <c r="B756">
        <v>1000</v>
      </c>
    </row>
    <row r="757" spans="1:2">
      <c r="A757">
        <v>5</v>
      </c>
      <c r="B757">
        <v>1200</v>
      </c>
    </row>
    <row r="758" spans="1:2">
      <c r="A758">
        <v>6</v>
      </c>
      <c r="B758">
        <v>1400</v>
      </c>
    </row>
    <row r="759" spans="1:2">
      <c r="A759">
        <v>7</v>
      </c>
      <c r="B759">
        <v>1550</v>
      </c>
    </row>
    <row r="760" spans="1:2">
      <c r="A760">
        <v>8</v>
      </c>
      <c r="B760">
        <v>1700</v>
      </c>
    </row>
    <row r="761" spans="1:2">
      <c r="A761">
        <v>9</v>
      </c>
      <c r="B761">
        <v>1800</v>
      </c>
    </row>
    <row r="762" spans="1:2">
      <c r="A762">
        <v>10</v>
      </c>
      <c r="B762">
        <v>2000</v>
      </c>
    </row>
    <row r="763" spans="1:2">
      <c r="A763">
        <v>11</v>
      </c>
      <c r="B763">
        <v>2200</v>
      </c>
    </row>
    <row r="764" spans="1:2">
      <c r="A764">
        <v>12</v>
      </c>
      <c r="B764">
        <v>2400</v>
      </c>
    </row>
    <row r="765" spans="1:2">
      <c r="A765">
        <v>13</v>
      </c>
      <c r="B765">
        <v>2600</v>
      </c>
    </row>
    <row r="766" spans="1:2">
      <c r="A766">
        <v>14</v>
      </c>
      <c r="B766">
        <v>2800</v>
      </c>
    </row>
    <row r="767" spans="1:2">
      <c r="A767">
        <v>15</v>
      </c>
      <c r="B767">
        <v>2900</v>
      </c>
    </row>
    <row r="768" spans="1:2">
      <c r="A768">
        <v>16</v>
      </c>
      <c r="B768">
        <v>3000</v>
      </c>
    </row>
    <row r="769" spans="1:2">
      <c r="A769">
        <v>17</v>
      </c>
      <c r="B769">
        <v>3200</v>
      </c>
    </row>
    <row r="770" spans="1:2">
      <c r="A770">
        <v>18</v>
      </c>
      <c r="B770">
        <v>3300</v>
      </c>
    </row>
    <row r="771" spans="1:2">
      <c r="A771">
        <v>19</v>
      </c>
      <c r="B771">
        <v>3500</v>
      </c>
    </row>
    <row r="773" spans="1:2">
      <c r="A773" t="s">
        <v>99</v>
      </c>
      <c r="B773" t="s">
        <v>100</v>
      </c>
    </row>
    <row r="774" spans="1:2">
      <c r="A774" t="s">
        <v>3</v>
      </c>
      <c r="B774" t="s">
        <v>16</v>
      </c>
    </row>
    <row r="775" spans="1:2">
      <c r="A775">
        <v>1</v>
      </c>
      <c r="B775">
        <v>0</v>
      </c>
    </row>
    <row r="776" spans="1:2">
      <c r="A776">
        <v>2</v>
      </c>
      <c r="B776">
        <v>9.9864130000000007</v>
      </c>
    </row>
    <row r="777" spans="1:2">
      <c r="A777">
        <v>3</v>
      </c>
      <c r="B777">
        <v>19.972826000000001</v>
      </c>
    </row>
    <row r="778" spans="1:2">
      <c r="A778">
        <v>4</v>
      </c>
      <c r="B778">
        <v>30.027175</v>
      </c>
    </row>
    <row r="779" spans="1:2">
      <c r="A779">
        <v>5</v>
      </c>
      <c r="B779">
        <v>40.013587999999999</v>
      </c>
    </row>
    <row r="780" spans="1:2">
      <c r="A780">
        <v>6</v>
      </c>
      <c r="B780">
        <v>55.027175</v>
      </c>
    </row>
    <row r="781" spans="1:2">
      <c r="A781">
        <v>7</v>
      </c>
      <c r="B781">
        <v>65.013587999999999</v>
      </c>
    </row>
    <row r="782" spans="1:2">
      <c r="A782">
        <v>8</v>
      </c>
      <c r="B782">
        <v>75.000001999999995</v>
      </c>
    </row>
    <row r="783" spans="1:2">
      <c r="A783">
        <v>9</v>
      </c>
      <c r="B783">
        <v>84.986414999999994</v>
      </c>
    </row>
    <row r="784" spans="1:2">
      <c r="A784">
        <v>10</v>
      </c>
      <c r="B784">
        <v>94.972828000000007</v>
      </c>
    </row>
    <row r="785" spans="1:17">
      <c r="A785">
        <v>11</v>
      </c>
      <c r="B785">
        <v>109.98641499999999</v>
      </c>
    </row>
    <row r="786" spans="1:17">
      <c r="A786">
        <v>12</v>
      </c>
      <c r="B786">
        <v>119.972829</v>
      </c>
    </row>
    <row r="787" spans="1:17">
      <c r="A787">
        <v>13</v>
      </c>
      <c r="B787">
        <v>125.00000300000001</v>
      </c>
    </row>
    <row r="788" spans="1:17">
      <c r="A788">
        <v>14</v>
      </c>
      <c r="B788">
        <v>130.02717699999999</v>
      </c>
    </row>
    <row r="789" spans="1:17">
      <c r="A789">
        <v>15</v>
      </c>
      <c r="B789">
        <v>134.98641599999999</v>
      </c>
    </row>
    <row r="790" spans="1:17">
      <c r="A790">
        <v>16</v>
      </c>
      <c r="B790">
        <v>140.01358999999999</v>
      </c>
    </row>
    <row r="792" spans="1:17">
      <c r="A792" t="s">
        <v>1201</v>
      </c>
      <c r="B792" t="s">
        <v>101</v>
      </c>
    </row>
    <row r="793" spans="1:17">
      <c r="B793" t="s">
        <v>26</v>
      </c>
    </row>
    <row r="794" spans="1:17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>
      <c r="A815" t="s">
        <v>1202</v>
      </c>
      <c r="B815" t="s">
        <v>102</v>
      </c>
    </row>
    <row r="816" spans="1:17">
      <c r="B816" t="s">
        <v>26</v>
      </c>
    </row>
    <row r="817" spans="1:17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>
      <c r="A838" t="s">
        <v>103</v>
      </c>
      <c r="B838" t="s">
        <v>104</v>
      </c>
    </row>
    <row r="839" spans="1:17">
      <c r="A839" t="s">
        <v>3</v>
      </c>
      <c r="B839" t="s">
        <v>6</v>
      </c>
    </row>
    <row r="840" spans="1:17">
      <c r="A840">
        <v>1</v>
      </c>
      <c r="B840">
        <v>620</v>
      </c>
    </row>
    <row r="841" spans="1:17">
      <c r="A841">
        <v>2</v>
      </c>
      <c r="B841">
        <v>650</v>
      </c>
    </row>
    <row r="842" spans="1:17">
      <c r="A842">
        <v>3</v>
      </c>
      <c r="B842">
        <v>800</v>
      </c>
    </row>
    <row r="843" spans="1:17">
      <c r="A843">
        <v>4</v>
      </c>
      <c r="B843">
        <v>1000</v>
      </c>
    </row>
    <row r="844" spans="1:17">
      <c r="A844">
        <v>5</v>
      </c>
      <c r="B844">
        <v>1200</v>
      </c>
    </row>
    <row r="845" spans="1:17">
      <c r="A845">
        <v>6</v>
      </c>
      <c r="B845">
        <v>1400</v>
      </c>
    </row>
    <row r="846" spans="1:17">
      <c r="A846">
        <v>7</v>
      </c>
      <c r="B846">
        <v>1550</v>
      </c>
    </row>
    <row r="847" spans="1:17">
      <c r="A847">
        <v>8</v>
      </c>
      <c r="B847">
        <v>1700</v>
      </c>
    </row>
    <row r="848" spans="1:17">
      <c r="A848">
        <v>9</v>
      </c>
      <c r="B848">
        <v>1800</v>
      </c>
    </row>
    <row r="849" spans="1:2">
      <c r="A849">
        <v>10</v>
      </c>
      <c r="B849">
        <v>2000</v>
      </c>
    </row>
    <row r="850" spans="1:2">
      <c r="A850">
        <v>11</v>
      </c>
      <c r="B850">
        <v>2200</v>
      </c>
    </row>
    <row r="851" spans="1:2">
      <c r="A851">
        <v>12</v>
      </c>
      <c r="B851">
        <v>2400</v>
      </c>
    </row>
    <row r="852" spans="1:2">
      <c r="A852">
        <v>13</v>
      </c>
      <c r="B852">
        <v>2600</v>
      </c>
    </row>
    <row r="853" spans="1:2">
      <c r="A853">
        <v>14</v>
      </c>
      <c r="B853">
        <v>2800</v>
      </c>
    </row>
    <row r="854" spans="1:2">
      <c r="A854">
        <v>15</v>
      </c>
      <c r="B854">
        <v>2900</v>
      </c>
    </row>
    <row r="855" spans="1:2">
      <c r="A855">
        <v>16</v>
      </c>
      <c r="B855">
        <v>3000</v>
      </c>
    </row>
    <row r="856" spans="1:2">
      <c r="A856">
        <v>17</v>
      </c>
      <c r="B856">
        <v>3200</v>
      </c>
    </row>
    <row r="857" spans="1:2">
      <c r="A857">
        <v>18</v>
      </c>
      <c r="B857">
        <v>3300</v>
      </c>
    </row>
    <row r="858" spans="1:2">
      <c r="A858">
        <v>19</v>
      </c>
      <c r="B858">
        <v>3500</v>
      </c>
    </row>
    <row r="860" spans="1:2">
      <c r="A860" t="s">
        <v>105</v>
      </c>
      <c r="B860" t="s">
        <v>106</v>
      </c>
    </row>
    <row r="861" spans="1:2">
      <c r="A861" t="s">
        <v>3</v>
      </c>
      <c r="B861" t="s">
        <v>16</v>
      </c>
    </row>
    <row r="862" spans="1:2">
      <c r="A862">
        <v>1</v>
      </c>
      <c r="B862">
        <v>0</v>
      </c>
    </row>
    <row r="863" spans="1:2">
      <c r="A863">
        <v>2</v>
      </c>
      <c r="B863">
        <v>9.9864130000000007</v>
      </c>
    </row>
    <row r="864" spans="1:2">
      <c r="A864">
        <v>3</v>
      </c>
      <c r="B864">
        <v>19.972826000000001</v>
      </c>
    </row>
    <row r="865" spans="1:2">
      <c r="A865">
        <v>4</v>
      </c>
      <c r="B865">
        <v>30.027175</v>
      </c>
    </row>
    <row r="866" spans="1:2">
      <c r="A866">
        <v>5</v>
      </c>
      <c r="B866">
        <v>40.013587999999999</v>
      </c>
    </row>
    <row r="867" spans="1:2">
      <c r="A867">
        <v>6</v>
      </c>
      <c r="B867">
        <v>55.027175</v>
      </c>
    </row>
    <row r="868" spans="1:2">
      <c r="A868">
        <v>7</v>
      </c>
      <c r="B868">
        <v>65.013587999999999</v>
      </c>
    </row>
    <row r="869" spans="1:2">
      <c r="A869">
        <v>8</v>
      </c>
      <c r="B869">
        <v>75.000001999999995</v>
      </c>
    </row>
    <row r="870" spans="1:2">
      <c r="A870">
        <v>9</v>
      </c>
      <c r="B870">
        <v>84.986414999999994</v>
      </c>
    </row>
    <row r="871" spans="1:2">
      <c r="A871">
        <v>10</v>
      </c>
      <c r="B871">
        <v>94.972828000000007</v>
      </c>
    </row>
    <row r="872" spans="1:2">
      <c r="A872">
        <v>11</v>
      </c>
      <c r="B872">
        <v>109.98641499999999</v>
      </c>
    </row>
    <row r="873" spans="1:2">
      <c r="A873">
        <v>12</v>
      </c>
      <c r="B873">
        <v>119.972829</v>
      </c>
    </row>
    <row r="874" spans="1:2">
      <c r="A874">
        <v>13</v>
      </c>
      <c r="B874">
        <v>125.00000300000001</v>
      </c>
    </row>
    <row r="875" spans="1:2">
      <c r="A875">
        <v>14</v>
      </c>
      <c r="B875">
        <v>130.02717699999999</v>
      </c>
    </row>
    <row r="876" spans="1:2">
      <c r="A876">
        <v>15</v>
      </c>
      <c r="B876">
        <v>134.98641599999999</v>
      </c>
    </row>
    <row r="877" spans="1:2">
      <c r="A877">
        <v>16</v>
      </c>
      <c r="B877">
        <v>140.01358999999999</v>
      </c>
    </row>
    <row r="879" spans="1:2">
      <c r="A879" t="s">
        <v>107</v>
      </c>
      <c r="B879" t="s">
        <v>108</v>
      </c>
    </row>
    <row r="880" spans="1:2">
      <c r="B880" t="s">
        <v>26</v>
      </c>
    </row>
    <row r="881" spans="1:17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>
      <c r="A902" t="s">
        <v>109</v>
      </c>
      <c r="B902" t="s">
        <v>110</v>
      </c>
    </row>
    <row r="903" spans="1:17">
      <c r="A903" t="s">
        <v>3</v>
      </c>
      <c r="B903" t="s">
        <v>6</v>
      </c>
    </row>
    <row r="904" spans="1:17">
      <c r="A904">
        <v>1</v>
      </c>
      <c r="B904">
        <v>620</v>
      </c>
    </row>
    <row r="905" spans="1:17">
      <c r="A905">
        <v>2</v>
      </c>
      <c r="B905">
        <v>650</v>
      </c>
    </row>
    <row r="906" spans="1:17">
      <c r="A906">
        <v>3</v>
      </c>
      <c r="B906">
        <v>800</v>
      </c>
    </row>
    <row r="907" spans="1:17">
      <c r="A907">
        <v>4</v>
      </c>
      <c r="B907">
        <v>1000</v>
      </c>
    </row>
    <row r="908" spans="1:17">
      <c r="A908">
        <v>5</v>
      </c>
      <c r="B908">
        <v>1200</v>
      </c>
    </row>
    <row r="909" spans="1:17">
      <c r="A909">
        <v>6</v>
      </c>
      <c r="B909">
        <v>1400</v>
      </c>
    </row>
    <row r="910" spans="1:17">
      <c r="A910">
        <v>7</v>
      </c>
      <c r="B910">
        <v>1550</v>
      </c>
    </row>
    <row r="911" spans="1:17">
      <c r="A911">
        <v>8</v>
      </c>
      <c r="B911">
        <v>1700</v>
      </c>
    </row>
    <row r="912" spans="1:17">
      <c r="A912">
        <v>9</v>
      </c>
      <c r="B912">
        <v>1800</v>
      </c>
    </row>
    <row r="913" spans="1:2">
      <c r="A913">
        <v>10</v>
      </c>
      <c r="B913">
        <v>2000</v>
      </c>
    </row>
    <row r="914" spans="1:2">
      <c r="A914">
        <v>11</v>
      </c>
      <c r="B914">
        <v>2200</v>
      </c>
    </row>
    <row r="915" spans="1:2">
      <c r="A915">
        <v>12</v>
      </c>
      <c r="B915">
        <v>2400</v>
      </c>
    </row>
    <row r="916" spans="1:2">
      <c r="A916">
        <v>13</v>
      </c>
      <c r="B916">
        <v>2600</v>
      </c>
    </row>
    <row r="917" spans="1:2">
      <c r="A917">
        <v>14</v>
      </c>
      <c r="B917">
        <v>2800</v>
      </c>
    </row>
    <row r="918" spans="1:2">
      <c r="A918">
        <v>15</v>
      </c>
      <c r="B918">
        <v>2900</v>
      </c>
    </row>
    <row r="919" spans="1:2">
      <c r="A919">
        <v>16</v>
      </c>
      <c r="B919">
        <v>3000</v>
      </c>
    </row>
    <row r="920" spans="1:2">
      <c r="A920">
        <v>17</v>
      </c>
      <c r="B920">
        <v>3200</v>
      </c>
    </row>
    <row r="921" spans="1:2">
      <c r="A921">
        <v>18</v>
      </c>
      <c r="B921">
        <v>3300</v>
      </c>
    </row>
    <row r="922" spans="1:2">
      <c r="A922">
        <v>19</v>
      </c>
      <c r="B922">
        <v>3500</v>
      </c>
    </row>
    <row r="924" spans="1:2">
      <c r="A924" t="s">
        <v>111</v>
      </c>
      <c r="B924" t="s">
        <v>112</v>
      </c>
    </row>
    <row r="925" spans="1:2">
      <c r="A925" t="s">
        <v>3</v>
      </c>
      <c r="B925" t="s">
        <v>16</v>
      </c>
    </row>
    <row r="926" spans="1:2">
      <c r="A926">
        <v>1</v>
      </c>
      <c r="B926">
        <v>0</v>
      </c>
    </row>
    <row r="927" spans="1:2">
      <c r="A927">
        <v>2</v>
      </c>
      <c r="B927">
        <v>9.9864130000000007</v>
      </c>
    </row>
    <row r="928" spans="1:2">
      <c r="A928">
        <v>3</v>
      </c>
      <c r="B928">
        <v>19.972826000000001</v>
      </c>
    </row>
    <row r="929" spans="1:2">
      <c r="A929">
        <v>4</v>
      </c>
      <c r="B929">
        <v>30.027175</v>
      </c>
    </row>
    <row r="930" spans="1:2">
      <c r="A930">
        <v>5</v>
      </c>
      <c r="B930">
        <v>40.013587999999999</v>
      </c>
    </row>
    <row r="931" spans="1:2">
      <c r="A931">
        <v>6</v>
      </c>
      <c r="B931">
        <v>55.027175</v>
      </c>
    </row>
    <row r="932" spans="1:2">
      <c r="A932">
        <v>7</v>
      </c>
      <c r="B932">
        <v>65.013587999999999</v>
      </c>
    </row>
    <row r="933" spans="1:2">
      <c r="A933">
        <v>8</v>
      </c>
      <c r="B933">
        <v>75.000001999999995</v>
      </c>
    </row>
    <row r="934" spans="1:2">
      <c r="A934">
        <v>9</v>
      </c>
      <c r="B934">
        <v>84.986414999999994</v>
      </c>
    </row>
    <row r="935" spans="1:2">
      <c r="A935">
        <v>10</v>
      </c>
      <c r="B935">
        <v>94.972828000000007</v>
      </c>
    </row>
    <row r="936" spans="1:2">
      <c r="A936">
        <v>11</v>
      </c>
      <c r="B936">
        <v>109.98641499999999</v>
      </c>
    </row>
    <row r="937" spans="1:2">
      <c r="A937">
        <v>12</v>
      </c>
      <c r="B937">
        <v>119.972829</v>
      </c>
    </row>
    <row r="938" spans="1:2">
      <c r="A938">
        <v>13</v>
      </c>
      <c r="B938">
        <v>125.00000300000001</v>
      </c>
    </row>
    <row r="939" spans="1:2">
      <c r="A939">
        <v>14</v>
      </c>
      <c r="B939">
        <v>130.02717699999999</v>
      </c>
    </row>
    <row r="940" spans="1:2">
      <c r="A940">
        <v>15</v>
      </c>
      <c r="B940">
        <v>134.98641599999999</v>
      </c>
    </row>
    <row r="941" spans="1:2">
      <c r="A941">
        <v>16</v>
      </c>
      <c r="B941">
        <v>140.01358999999999</v>
      </c>
    </row>
    <row r="943" spans="1:2">
      <c r="A943" t="s">
        <v>113</v>
      </c>
      <c r="B943" t="s">
        <v>114</v>
      </c>
    </row>
    <row r="944" spans="1:2">
      <c r="B944" t="s">
        <v>26</v>
      </c>
    </row>
    <row r="945" spans="1:17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>
      <c r="A966" t="s">
        <v>115</v>
      </c>
      <c r="B966" t="s">
        <v>116</v>
      </c>
    </row>
    <row r="967" spans="1:17">
      <c r="A967" t="s">
        <v>3</v>
      </c>
      <c r="B967" t="s">
        <v>6</v>
      </c>
    </row>
    <row r="968" spans="1:17">
      <c r="A968">
        <v>1</v>
      </c>
      <c r="B968">
        <v>620</v>
      </c>
    </row>
    <row r="969" spans="1:17">
      <c r="A969">
        <v>2</v>
      </c>
      <c r="B969">
        <v>650</v>
      </c>
    </row>
    <row r="970" spans="1:17">
      <c r="A970">
        <v>3</v>
      </c>
      <c r="B970">
        <v>800</v>
      </c>
    </row>
    <row r="971" spans="1:17">
      <c r="A971">
        <v>4</v>
      </c>
      <c r="B971">
        <v>1000</v>
      </c>
    </row>
    <row r="972" spans="1:17">
      <c r="A972">
        <v>5</v>
      </c>
      <c r="B972">
        <v>1200</v>
      </c>
    </row>
    <row r="973" spans="1:17">
      <c r="A973">
        <v>6</v>
      </c>
      <c r="B973">
        <v>1400</v>
      </c>
    </row>
    <row r="974" spans="1:17">
      <c r="A974">
        <v>7</v>
      </c>
      <c r="B974">
        <v>1550</v>
      </c>
    </row>
    <row r="975" spans="1:17">
      <c r="A975">
        <v>8</v>
      </c>
      <c r="B975">
        <v>1700</v>
      </c>
    </row>
    <row r="976" spans="1:17">
      <c r="A976">
        <v>9</v>
      </c>
      <c r="B976">
        <v>1800</v>
      </c>
    </row>
    <row r="977" spans="1:2">
      <c r="A977">
        <v>10</v>
      </c>
      <c r="B977">
        <v>2000</v>
      </c>
    </row>
    <row r="978" spans="1:2">
      <c r="A978">
        <v>11</v>
      </c>
      <c r="B978">
        <v>2200</v>
      </c>
    </row>
    <row r="979" spans="1:2">
      <c r="A979">
        <v>12</v>
      </c>
      <c r="B979">
        <v>2400</v>
      </c>
    </row>
    <row r="980" spans="1:2">
      <c r="A980">
        <v>13</v>
      </c>
      <c r="B980">
        <v>2600</v>
      </c>
    </row>
    <row r="981" spans="1:2">
      <c r="A981">
        <v>14</v>
      </c>
      <c r="B981">
        <v>2800</v>
      </c>
    </row>
    <row r="982" spans="1:2">
      <c r="A982">
        <v>15</v>
      </c>
      <c r="B982">
        <v>2900</v>
      </c>
    </row>
    <row r="983" spans="1:2">
      <c r="A983">
        <v>16</v>
      </c>
      <c r="B983">
        <v>3000</v>
      </c>
    </row>
    <row r="984" spans="1:2">
      <c r="A984">
        <v>17</v>
      </c>
      <c r="B984">
        <v>3200</v>
      </c>
    </row>
    <row r="985" spans="1:2">
      <c r="A985">
        <v>18</v>
      </c>
      <c r="B985">
        <v>3300</v>
      </c>
    </row>
    <row r="986" spans="1:2">
      <c r="A986">
        <v>19</v>
      </c>
      <c r="B986">
        <v>3500</v>
      </c>
    </row>
    <row r="988" spans="1:2">
      <c r="A988" t="s">
        <v>117</v>
      </c>
      <c r="B988" t="s">
        <v>118</v>
      </c>
    </row>
    <row r="989" spans="1:2">
      <c r="A989" t="s">
        <v>3</v>
      </c>
      <c r="B989" t="s">
        <v>16</v>
      </c>
    </row>
    <row r="990" spans="1:2">
      <c r="A990">
        <v>1</v>
      </c>
      <c r="B990">
        <v>0</v>
      </c>
    </row>
    <row r="991" spans="1:2">
      <c r="A991">
        <v>2</v>
      </c>
      <c r="B991">
        <v>9.9864130000000007</v>
      </c>
    </row>
    <row r="992" spans="1:2">
      <c r="A992">
        <v>3</v>
      </c>
      <c r="B992">
        <v>19.972826000000001</v>
      </c>
    </row>
    <row r="993" spans="1:2">
      <c r="A993">
        <v>4</v>
      </c>
      <c r="B993">
        <v>30.027175</v>
      </c>
    </row>
    <row r="994" spans="1:2">
      <c r="A994">
        <v>5</v>
      </c>
      <c r="B994">
        <v>40.013587999999999</v>
      </c>
    </row>
    <row r="995" spans="1:2">
      <c r="A995">
        <v>6</v>
      </c>
      <c r="B995">
        <v>55.027175</v>
      </c>
    </row>
    <row r="996" spans="1:2">
      <c r="A996">
        <v>7</v>
      </c>
      <c r="B996">
        <v>65.013587999999999</v>
      </c>
    </row>
    <row r="997" spans="1:2">
      <c r="A997">
        <v>8</v>
      </c>
      <c r="B997">
        <v>75.000001999999995</v>
      </c>
    </row>
    <row r="998" spans="1:2">
      <c r="A998">
        <v>9</v>
      </c>
      <c r="B998">
        <v>84.986414999999994</v>
      </c>
    </row>
    <row r="999" spans="1:2">
      <c r="A999">
        <v>10</v>
      </c>
      <c r="B999">
        <v>94.972828000000007</v>
      </c>
    </row>
    <row r="1000" spans="1:2">
      <c r="A1000">
        <v>11</v>
      </c>
      <c r="B1000">
        <v>109.98641499999999</v>
      </c>
    </row>
    <row r="1001" spans="1:2">
      <c r="A1001">
        <v>12</v>
      </c>
      <c r="B1001">
        <v>119.972829</v>
      </c>
    </row>
    <row r="1002" spans="1:2">
      <c r="A1002">
        <v>13</v>
      </c>
      <c r="B1002">
        <v>125.00000300000001</v>
      </c>
    </row>
    <row r="1003" spans="1:2">
      <c r="A1003">
        <v>14</v>
      </c>
      <c r="B1003">
        <v>130.02717699999999</v>
      </c>
    </row>
    <row r="1004" spans="1:2">
      <c r="A1004">
        <v>15</v>
      </c>
      <c r="B1004">
        <v>134.98641599999999</v>
      </c>
    </row>
    <row r="1005" spans="1:2">
      <c r="A1005">
        <v>16</v>
      </c>
      <c r="B1005">
        <v>140.01358999999999</v>
      </c>
    </row>
    <row r="1007" spans="1:2">
      <c r="A1007" t="s">
        <v>119</v>
      </c>
      <c r="B1007" t="s">
        <v>120</v>
      </c>
    </row>
    <row r="1008" spans="1:2">
      <c r="B1008" t="s">
        <v>26</v>
      </c>
    </row>
    <row r="1009" spans="1:17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>
      <c r="A1030" t="s">
        <v>121</v>
      </c>
      <c r="B1030" t="s">
        <v>122</v>
      </c>
    </row>
    <row r="1031" spans="1:17">
      <c r="A1031" t="s">
        <v>3</v>
      </c>
      <c r="B1031" t="s">
        <v>6</v>
      </c>
    </row>
    <row r="1032" spans="1:17">
      <c r="A1032">
        <v>1</v>
      </c>
      <c r="B1032">
        <v>550</v>
      </c>
    </row>
    <row r="1033" spans="1:17">
      <c r="A1033">
        <v>2</v>
      </c>
      <c r="B1033">
        <v>600</v>
      </c>
    </row>
    <row r="1034" spans="1:17">
      <c r="A1034">
        <v>3</v>
      </c>
      <c r="B1034">
        <v>650</v>
      </c>
    </row>
    <row r="1035" spans="1:17">
      <c r="A1035">
        <v>4</v>
      </c>
      <c r="B1035">
        <v>700</v>
      </c>
    </row>
    <row r="1036" spans="1:17">
      <c r="A1036">
        <v>5</v>
      </c>
      <c r="B1036">
        <v>750</v>
      </c>
    </row>
    <row r="1037" spans="1:17">
      <c r="A1037">
        <v>6</v>
      </c>
      <c r="B1037">
        <v>800</v>
      </c>
    </row>
    <row r="1038" spans="1:17">
      <c r="A1038">
        <v>7</v>
      </c>
      <c r="B1038">
        <v>1000</v>
      </c>
    </row>
    <row r="1039" spans="1:17">
      <c r="A1039">
        <v>8</v>
      </c>
      <c r="B1039">
        <v>1100</v>
      </c>
    </row>
    <row r="1040" spans="1:17">
      <c r="A1040">
        <v>9</v>
      </c>
      <c r="B1040">
        <v>1200</v>
      </c>
    </row>
    <row r="1041" spans="1:2">
      <c r="A1041">
        <v>10</v>
      </c>
      <c r="B1041">
        <v>1600</v>
      </c>
    </row>
    <row r="1042" spans="1:2">
      <c r="A1042">
        <v>11</v>
      </c>
      <c r="B1042">
        <v>1800</v>
      </c>
    </row>
    <row r="1043" spans="1:2">
      <c r="A1043">
        <v>12</v>
      </c>
      <c r="B1043">
        <v>2000</v>
      </c>
    </row>
    <row r="1044" spans="1:2">
      <c r="A1044">
        <v>13</v>
      </c>
      <c r="B1044">
        <v>2200</v>
      </c>
    </row>
    <row r="1046" spans="1:2">
      <c r="A1046" t="s">
        <v>123</v>
      </c>
      <c r="B1046" t="s">
        <v>124</v>
      </c>
    </row>
    <row r="1047" spans="1:2">
      <c r="A1047" t="s">
        <v>3</v>
      </c>
      <c r="B1047" t="s">
        <v>16</v>
      </c>
    </row>
    <row r="1048" spans="1:2">
      <c r="A1048">
        <v>1</v>
      </c>
      <c r="B1048">
        <v>0</v>
      </c>
    </row>
    <row r="1049" spans="1:2">
      <c r="A1049">
        <v>2</v>
      </c>
      <c r="B1049">
        <v>9.9864130000000007</v>
      </c>
    </row>
    <row r="1050" spans="1:2">
      <c r="A1050">
        <v>3</v>
      </c>
      <c r="B1050">
        <v>19.972826000000001</v>
      </c>
    </row>
    <row r="1051" spans="1:2">
      <c r="A1051">
        <v>4</v>
      </c>
      <c r="B1051">
        <v>30.027175</v>
      </c>
    </row>
    <row r="1052" spans="1:2">
      <c r="A1052">
        <v>5</v>
      </c>
      <c r="B1052">
        <v>40.013587999999999</v>
      </c>
    </row>
    <row r="1053" spans="1:2">
      <c r="A1053">
        <v>6</v>
      </c>
      <c r="B1053">
        <v>169.97282999999999</v>
      </c>
    </row>
    <row r="1054" spans="1:2">
      <c r="A1054">
        <v>7</v>
      </c>
      <c r="B1054">
        <v>180.02717799999999</v>
      </c>
    </row>
    <row r="1055" spans="1:2">
      <c r="A1055">
        <v>8</v>
      </c>
      <c r="B1055">
        <v>209.98641699999999</v>
      </c>
    </row>
    <row r="1056" spans="1:2">
      <c r="A1056">
        <v>9</v>
      </c>
      <c r="B1056">
        <v>239.87772200000001</v>
      </c>
    </row>
    <row r="1057" spans="1:12">
      <c r="A1057">
        <v>10</v>
      </c>
      <c r="B1057">
        <v>269.97283199999998</v>
      </c>
    </row>
    <row r="1058" spans="1:12">
      <c r="A1058">
        <v>11</v>
      </c>
      <c r="B1058">
        <v>300.00000599999998</v>
      </c>
    </row>
    <row r="1060" spans="1:12">
      <c r="A1060" t="s">
        <v>125</v>
      </c>
      <c r="B1060" t="s">
        <v>126</v>
      </c>
    </row>
    <row r="1061" spans="1:12">
      <c r="B1061" t="s">
        <v>26</v>
      </c>
    </row>
    <row r="1062" spans="1:12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>
      <c r="A1077" t="s">
        <v>127</v>
      </c>
      <c r="B1077" t="s">
        <v>128</v>
      </c>
    </row>
    <row r="1078" spans="1:12">
      <c r="A1078" t="s">
        <v>3</v>
      </c>
      <c r="B1078" t="s">
        <v>69</v>
      </c>
    </row>
    <row r="1079" spans="1:12">
      <c r="A1079">
        <v>1</v>
      </c>
      <c r="B1079">
        <v>-19.86</v>
      </c>
    </row>
    <row r="1080" spans="1:12">
      <c r="A1080">
        <v>2</v>
      </c>
      <c r="B1080">
        <v>-9.86</v>
      </c>
    </row>
    <row r="1081" spans="1:12">
      <c r="A1081">
        <v>3</v>
      </c>
      <c r="B1081">
        <v>10.14</v>
      </c>
    </row>
    <row r="1082" spans="1:12">
      <c r="A1082">
        <v>4</v>
      </c>
      <c r="B1082">
        <v>20.14</v>
      </c>
    </row>
    <row r="1083" spans="1:12">
      <c r="A1083">
        <v>5</v>
      </c>
      <c r="B1083">
        <v>40.14</v>
      </c>
    </row>
    <row r="1084" spans="1:12">
      <c r="A1084">
        <v>6</v>
      </c>
      <c r="B1084">
        <v>60.14</v>
      </c>
    </row>
    <row r="1085" spans="1:12">
      <c r="A1085">
        <v>7</v>
      </c>
      <c r="B1085">
        <v>100.14</v>
      </c>
    </row>
    <row r="1086" spans="1:12">
      <c r="A1086">
        <v>8</v>
      </c>
      <c r="B1086">
        <v>120.14</v>
      </c>
    </row>
    <row r="1088" spans="1:12">
      <c r="A1088" t="s">
        <v>129</v>
      </c>
      <c r="B1088" t="s">
        <v>130</v>
      </c>
    </row>
    <row r="1089" spans="1:9">
      <c r="A1089" t="s">
        <v>3</v>
      </c>
      <c r="B1089" t="s">
        <v>69</v>
      </c>
    </row>
    <row r="1090" spans="1:9">
      <c r="A1090">
        <v>1</v>
      </c>
      <c r="B1090">
        <v>-39.86</v>
      </c>
    </row>
    <row r="1091" spans="1:9">
      <c r="A1091">
        <v>2</v>
      </c>
      <c r="B1091">
        <v>-19.86</v>
      </c>
    </row>
    <row r="1092" spans="1:9">
      <c r="A1092">
        <v>3</v>
      </c>
      <c r="B1092">
        <v>0.14000000000000001</v>
      </c>
    </row>
    <row r="1093" spans="1:9">
      <c r="A1093">
        <v>4</v>
      </c>
      <c r="B1093">
        <v>20.14</v>
      </c>
    </row>
    <row r="1094" spans="1:9">
      <c r="A1094">
        <v>5</v>
      </c>
      <c r="B1094">
        <v>40.14</v>
      </c>
    </row>
    <row r="1095" spans="1:9">
      <c r="A1095">
        <v>6</v>
      </c>
      <c r="B1095">
        <v>50.14</v>
      </c>
    </row>
    <row r="1096" spans="1:9">
      <c r="A1096">
        <v>7</v>
      </c>
      <c r="B1096">
        <v>60.14</v>
      </c>
    </row>
    <row r="1097" spans="1:9">
      <c r="A1097">
        <v>8</v>
      </c>
      <c r="B1097">
        <v>60.64</v>
      </c>
    </row>
    <row r="1099" spans="1:9">
      <c r="A1099" t="s">
        <v>131</v>
      </c>
      <c r="B1099" t="s">
        <v>132</v>
      </c>
    </row>
    <row r="1100" spans="1:9">
      <c r="B1100" t="s">
        <v>74</v>
      </c>
    </row>
    <row r="1101" spans="1:9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>
      <c r="A1111" t="s">
        <v>133</v>
      </c>
      <c r="B1111" t="s">
        <v>134</v>
      </c>
    </row>
    <row r="1112" spans="1:9">
      <c r="A1112" t="s">
        <v>3</v>
      </c>
      <c r="B1112" t="s">
        <v>6</v>
      </c>
    </row>
    <row r="1113" spans="1:9">
      <c r="A1113">
        <v>1</v>
      </c>
      <c r="B1113">
        <v>500</v>
      </c>
    </row>
    <row r="1114" spans="1:9">
      <c r="A1114">
        <v>2</v>
      </c>
      <c r="B1114">
        <v>600</v>
      </c>
    </row>
    <row r="1115" spans="1:9">
      <c r="A1115">
        <v>3</v>
      </c>
      <c r="B1115">
        <v>800</v>
      </c>
    </row>
    <row r="1116" spans="1:9">
      <c r="A1116">
        <v>4</v>
      </c>
      <c r="B1116">
        <v>1000</v>
      </c>
    </row>
    <row r="1117" spans="1:9">
      <c r="A1117">
        <v>5</v>
      </c>
      <c r="B1117">
        <v>1200</v>
      </c>
    </row>
    <row r="1118" spans="1:9">
      <c r="A1118">
        <v>6</v>
      </c>
      <c r="B1118">
        <v>1400</v>
      </c>
    </row>
    <row r="1119" spans="1:9">
      <c r="A1119">
        <v>7</v>
      </c>
      <c r="B1119">
        <v>1600</v>
      </c>
    </row>
    <row r="1120" spans="1:9">
      <c r="A1120">
        <v>8</v>
      </c>
      <c r="B1120">
        <v>1800</v>
      </c>
    </row>
    <row r="1121" spans="1:2">
      <c r="A1121">
        <v>9</v>
      </c>
      <c r="B1121">
        <v>2000</v>
      </c>
    </row>
    <row r="1122" spans="1:2">
      <c r="A1122">
        <v>10</v>
      </c>
      <c r="B1122">
        <v>2200</v>
      </c>
    </row>
    <row r="1123" spans="1:2">
      <c r="A1123">
        <v>11</v>
      </c>
      <c r="B1123">
        <v>2400</v>
      </c>
    </row>
    <row r="1124" spans="1:2">
      <c r="A1124">
        <v>12</v>
      </c>
      <c r="B1124">
        <v>2600</v>
      </c>
    </row>
    <row r="1125" spans="1:2">
      <c r="A1125">
        <v>13</v>
      </c>
      <c r="B1125">
        <v>3000</v>
      </c>
    </row>
    <row r="1127" spans="1:2">
      <c r="A1127" t="s">
        <v>135</v>
      </c>
      <c r="B1127" t="s">
        <v>136</v>
      </c>
    </row>
    <row r="1128" spans="1:2">
      <c r="A1128" t="s">
        <v>3</v>
      </c>
      <c r="B1128" t="s">
        <v>16</v>
      </c>
    </row>
    <row r="1129" spans="1:2">
      <c r="A1129">
        <v>1</v>
      </c>
      <c r="B1129">
        <v>0</v>
      </c>
    </row>
    <row r="1130" spans="1:2">
      <c r="A1130">
        <v>2</v>
      </c>
      <c r="B1130">
        <v>19.972826000000001</v>
      </c>
    </row>
    <row r="1131" spans="1:2">
      <c r="A1131">
        <v>3</v>
      </c>
      <c r="B1131">
        <v>40.013587999999999</v>
      </c>
    </row>
    <row r="1132" spans="1:2">
      <c r="A1132">
        <v>4</v>
      </c>
      <c r="B1132">
        <v>59.986414000000003</v>
      </c>
    </row>
    <row r="1133" spans="1:2">
      <c r="A1133">
        <v>5</v>
      </c>
      <c r="B1133">
        <v>80.027175999999997</v>
      </c>
    </row>
    <row r="1134" spans="1:2">
      <c r="A1134">
        <v>6</v>
      </c>
      <c r="B1134">
        <v>100.00000199999999</v>
      </c>
    </row>
    <row r="1135" spans="1:2">
      <c r="A1135">
        <v>7</v>
      </c>
      <c r="B1135">
        <v>119.972829</v>
      </c>
    </row>
    <row r="1136" spans="1:2">
      <c r="A1136">
        <v>8</v>
      </c>
      <c r="B1136">
        <v>140.01358999999999</v>
      </c>
    </row>
    <row r="1137" spans="1:12">
      <c r="A1137">
        <v>9</v>
      </c>
      <c r="B1137">
        <v>159.98641599999999</v>
      </c>
    </row>
    <row r="1138" spans="1:12">
      <c r="A1138">
        <v>10</v>
      </c>
      <c r="B1138">
        <v>180.02717799999999</v>
      </c>
    </row>
    <row r="1139" spans="1:12">
      <c r="A1139">
        <v>11</v>
      </c>
      <c r="B1139">
        <v>200.00000399999999</v>
      </c>
    </row>
    <row r="1141" spans="1:12">
      <c r="A1141" t="s">
        <v>137</v>
      </c>
      <c r="B1141" t="s">
        <v>138</v>
      </c>
    </row>
    <row r="1142" spans="1:12">
      <c r="B1142" t="s">
        <v>26</v>
      </c>
    </row>
    <row r="1143" spans="1:12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>
      <c r="A1158" t="s">
        <v>139</v>
      </c>
      <c r="B1158" t="s">
        <v>140</v>
      </c>
    </row>
    <row r="1159" spans="1:12">
      <c r="A1159" t="s">
        <v>3</v>
      </c>
      <c r="B1159" t="s">
        <v>69</v>
      </c>
    </row>
    <row r="1160" spans="1:12">
      <c r="A1160">
        <v>1</v>
      </c>
      <c r="B1160">
        <v>-19.86</v>
      </c>
    </row>
    <row r="1161" spans="1:12">
      <c r="A1161">
        <v>2</v>
      </c>
      <c r="B1161">
        <v>0.14000000000000001</v>
      </c>
    </row>
    <row r="1162" spans="1:12">
      <c r="A1162">
        <v>3</v>
      </c>
      <c r="B1162">
        <v>10.14</v>
      </c>
    </row>
    <row r="1163" spans="1:12">
      <c r="A1163">
        <v>4</v>
      </c>
      <c r="B1163">
        <v>20.14</v>
      </c>
    </row>
    <row r="1164" spans="1:12">
      <c r="A1164">
        <v>5</v>
      </c>
      <c r="B1164">
        <v>30.14</v>
      </c>
    </row>
    <row r="1165" spans="1:12">
      <c r="A1165">
        <v>6</v>
      </c>
      <c r="B1165">
        <v>40.14</v>
      </c>
    </row>
    <row r="1166" spans="1:12">
      <c r="A1166">
        <v>7</v>
      </c>
      <c r="B1166">
        <v>50.14</v>
      </c>
    </row>
    <row r="1167" spans="1:12">
      <c r="A1167">
        <v>8</v>
      </c>
      <c r="B1167">
        <v>60.14</v>
      </c>
    </row>
    <row r="1168" spans="1:12">
      <c r="A1168">
        <v>9</v>
      </c>
      <c r="B1168">
        <v>70.14</v>
      </c>
    </row>
    <row r="1169" spans="1:6">
      <c r="A1169">
        <v>10</v>
      </c>
      <c r="B1169">
        <v>80.14</v>
      </c>
    </row>
    <row r="1170" spans="1:6">
      <c r="A1170">
        <v>11</v>
      </c>
      <c r="B1170">
        <v>90.14</v>
      </c>
    </row>
    <row r="1171" spans="1:6">
      <c r="A1171">
        <v>12</v>
      </c>
      <c r="B1171">
        <v>100.14</v>
      </c>
    </row>
    <row r="1173" spans="1:6">
      <c r="A1173" t="s">
        <v>141</v>
      </c>
      <c r="B1173" t="s">
        <v>142</v>
      </c>
    </row>
    <row r="1174" spans="1:6">
      <c r="A1174" t="s">
        <v>3</v>
      </c>
      <c r="B1174" t="s">
        <v>143</v>
      </c>
    </row>
    <row r="1175" spans="1:6">
      <c r="A1175">
        <v>1</v>
      </c>
      <c r="B1175">
        <v>9.3281229999999997</v>
      </c>
    </row>
    <row r="1176" spans="1:6">
      <c r="A1176">
        <v>2</v>
      </c>
      <c r="B1176">
        <v>10.312497</v>
      </c>
    </row>
    <row r="1177" spans="1:6">
      <c r="A1177">
        <v>3</v>
      </c>
      <c r="B1177">
        <v>11.296872</v>
      </c>
    </row>
    <row r="1178" spans="1:6">
      <c r="A1178">
        <v>4</v>
      </c>
      <c r="B1178">
        <v>12.281247</v>
      </c>
    </row>
    <row r="1179" spans="1:6">
      <c r="A1179">
        <v>5</v>
      </c>
      <c r="B1179">
        <v>13.257809</v>
      </c>
    </row>
    <row r="1181" spans="1:6">
      <c r="A1181" t="s">
        <v>144</v>
      </c>
      <c r="B1181" t="s">
        <v>145</v>
      </c>
    </row>
    <row r="1182" spans="1:6">
      <c r="B1182" t="s">
        <v>146</v>
      </c>
    </row>
    <row r="1183" spans="1:6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>
      <c r="A1197" t="s">
        <v>147</v>
      </c>
      <c r="B1197" t="s">
        <v>148</v>
      </c>
    </row>
    <row r="1198" spans="1:6">
      <c r="A1198" t="s">
        <v>3</v>
      </c>
      <c r="B1198" t="s">
        <v>6</v>
      </c>
    </row>
    <row r="1199" spans="1:6">
      <c r="A1199">
        <v>1</v>
      </c>
      <c r="B1199">
        <v>600</v>
      </c>
    </row>
    <row r="1200" spans="1:6">
      <c r="A1200">
        <v>2</v>
      </c>
      <c r="B1200">
        <v>800</v>
      </c>
    </row>
    <row r="1201" spans="1:2">
      <c r="A1201">
        <v>3</v>
      </c>
      <c r="B1201">
        <v>1000</v>
      </c>
    </row>
    <row r="1202" spans="1:2">
      <c r="A1202">
        <v>4</v>
      </c>
      <c r="B1202">
        <v>1200</v>
      </c>
    </row>
    <row r="1203" spans="1:2">
      <c r="A1203">
        <v>5</v>
      </c>
      <c r="B1203">
        <v>1400</v>
      </c>
    </row>
    <row r="1204" spans="1:2">
      <c r="A1204">
        <v>6</v>
      </c>
      <c r="B1204">
        <v>1600</v>
      </c>
    </row>
    <row r="1205" spans="1:2">
      <c r="A1205">
        <v>7</v>
      </c>
      <c r="B1205">
        <v>1800</v>
      </c>
    </row>
    <row r="1206" spans="1:2">
      <c r="A1206">
        <v>8</v>
      </c>
      <c r="B1206">
        <v>2000</v>
      </c>
    </row>
    <row r="1207" spans="1:2">
      <c r="A1207">
        <v>9</v>
      </c>
      <c r="B1207">
        <v>2200</v>
      </c>
    </row>
    <row r="1208" spans="1:2">
      <c r="A1208">
        <v>10</v>
      </c>
      <c r="B1208">
        <v>2400</v>
      </c>
    </row>
    <row r="1209" spans="1:2">
      <c r="A1209">
        <v>11</v>
      </c>
      <c r="B1209">
        <v>2600</v>
      </c>
    </row>
    <row r="1210" spans="1:2">
      <c r="A1210">
        <v>12</v>
      </c>
      <c r="B1210">
        <v>2800</v>
      </c>
    </row>
    <row r="1211" spans="1:2">
      <c r="A1211">
        <v>13</v>
      </c>
      <c r="B1211">
        <v>3000</v>
      </c>
    </row>
    <row r="1213" spans="1:2">
      <c r="A1213" t="s">
        <v>149</v>
      </c>
      <c r="B1213" t="s">
        <v>150</v>
      </c>
    </row>
    <row r="1214" spans="1:2">
      <c r="A1214" t="s">
        <v>3</v>
      </c>
      <c r="B1214" t="s">
        <v>16</v>
      </c>
    </row>
    <row r="1215" spans="1:2">
      <c r="A1215">
        <v>1</v>
      </c>
      <c r="B1215">
        <v>0</v>
      </c>
    </row>
    <row r="1216" spans="1:2">
      <c r="A1216">
        <v>2</v>
      </c>
      <c r="B1216">
        <v>19.972826000000001</v>
      </c>
    </row>
    <row r="1217" spans="1:12">
      <c r="A1217">
        <v>3</v>
      </c>
      <c r="B1217">
        <v>40.013587999999999</v>
      </c>
    </row>
    <row r="1218" spans="1:12">
      <c r="A1218">
        <v>4</v>
      </c>
      <c r="B1218">
        <v>59.986414000000003</v>
      </c>
    </row>
    <row r="1219" spans="1:12">
      <c r="A1219">
        <v>5</v>
      </c>
      <c r="B1219">
        <v>80.027175999999997</v>
      </c>
    </row>
    <row r="1220" spans="1:12">
      <c r="A1220">
        <v>6</v>
      </c>
      <c r="B1220">
        <v>100.00000199999999</v>
      </c>
    </row>
    <row r="1221" spans="1:12">
      <c r="A1221">
        <v>7</v>
      </c>
      <c r="B1221">
        <v>119.972829</v>
      </c>
    </row>
    <row r="1222" spans="1:12">
      <c r="A1222">
        <v>8</v>
      </c>
      <c r="B1222">
        <v>140.01358999999999</v>
      </c>
    </row>
    <row r="1223" spans="1:12">
      <c r="A1223">
        <v>9</v>
      </c>
      <c r="B1223">
        <v>159.98641599999999</v>
      </c>
    </row>
    <row r="1224" spans="1:12">
      <c r="A1224">
        <v>10</v>
      </c>
      <c r="B1224">
        <v>180.02717799999999</v>
      </c>
    </row>
    <row r="1225" spans="1:12">
      <c r="A1225">
        <v>11</v>
      </c>
      <c r="B1225">
        <v>200.00000399999999</v>
      </c>
    </row>
    <row r="1227" spans="1:12">
      <c r="A1227" t="s">
        <v>151</v>
      </c>
      <c r="B1227" t="s">
        <v>152</v>
      </c>
    </row>
    <row r="1228" spans="1:12">
      <c r="B1228" t="s">
        <v>26</v>
      </c>
    </row>
    <row r="1229" spans="1:12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>
      <c r="A1244" t="s">
        <v>153</v>
      </c>
      <c r="B1244" t="s">
        <v>154</v>
      </c>
    </row>
    <row r="1245" spans="1:12">
      <c r="A1245" t="s">
        <v>3</v>
      </c>
      <c r="B1245" t="s">
        <v>6</v>
      </c>
    </row>
    <row r="1246" spans="1:12">
      <c r="A1246">
        <v>1</v>
      </c>
      <c r="B1246">
        <v>600</v>
      </c>
    </row>
    <row r="1247" spans="1:12">
      <c r="A1247">
        <v>2</v>
      </c>
      <c r="B1247">
        <v>800</v>
      </c>
    </row>
    <row r="1248" spans="1:12">
      <c r="A1248">
        <v>3</v>
      </c>
      <c r="B1248">
        <v>1000</v>
      </c>
    </row>
    <row r="1249" spans="1:2">
      <c r="A1249">
        <v>4</v>
      </c>
      <c r="B1249">
        <v>1200</v>
      </c>
    </row>
    <row r="1250" spans="1:2">
      <c r="A1250">
        <v>5</v>
      </c>
      <c r="B1250">
        <v>1400</v>
      </c>
    </row>
    <row r="1251" spans="1:2">
      <c r="A1251">
        <v>6</v>
      </c>
      <c r="B1251">
        <v>1600</v>
      </c>
    </row>
    <row r="1252" spans="1:2">
      <c r="A1252">
        <v>7</v>
      </c>
      <c r="B1252">
        <v>1800</v>
      </c>
    </row>
    <row r="1253" spans="1:2">
      <c r="A1253">
        <v>8</v>
      </c>
      <c r="B1253">
        <v>2000</v>
      </c>
    </row>
    <row r="1254" spans="1:2">
      <c r="A1254">
        <v>9</v>
      </c>
      <c r="B1254">
        <v>2200</v>
      </c>
    </row>
    <row r="1255" spans="1:2">
      <c r="A1255">
        <v>10</v>
      </c>
      <c r="B1255">
        <v>2400</v>
      </c>
    </row>
    <row r="1256" spans="1:2">
      <c r="A1256">
        <v>11</v>
      </c>
      <c r="B1256">
        <v>2600</v>
      </c>
    </row>
    <row r="1257" spans="1:2">
      <c r="A1257">
        <v>12</v>
      </c>
      <c r="B1257">
        <v>2800</v>
      </c>
    </row>
    <row r="1258" spans="1:2">
      <c r="A1258">
        <v>13</v>
      </c>
      <c r="B1258">
        <v>3000</v>
      </c>
    </row>
    <row r="1260" spans="1:2">
      <c r="A1260" t="s">
        <v>155</v>
      </c>
      <c r="B1260" t="s">
        <v>156</v>
      </c>
    </row>
    <row r="1261" spans="1:2">
      <c r="A1261" t="s">
        <v>3</v>
      </c>
      <c r="B1261" t="s">
        <v>143</v>
      </c>
    </row>
    <row r="1262" spans="1:2">
      <c r="A1262">
        <v>1</v>
      </c>
      <c r="B1262">
        <v>0</v>
      </c>
    </row>
    <row r="1263" spans="1:2">
      <c r="A1263">
        <v>2</v>
      </c>
      <c r="B1263">
        <v>4.9140610000000002</v>
      </c>
    </row>
    <row r="1264" spans="1:2">
      <c r="A1264">
        <v>3</v>
      </c>
      <c r="B1264">
        <v>9.8203099999999992</v>
      </c>
    </row>
    <row r="1265" spans="1:12">
      <c r="A1265">
        <v>4</v>
      </c>
      <c r="B1265">
        <v>14.734370999999999</v>
      </c>
    </row>
    <row r="1266" spans="1:12">
      <c r="A1266">
        <v>5</v>
      </c>
      <c r="B1266">
        <v>19.648432</v>
      </c>
    </row>
    <row r="1267" spans="1:12">
      <c r="A1267">
        <v>6</v>
      </c>
      <c r="B1267">
        <v>24.554680999999999</v>
      </c>
    </row>
    <row r="1268" spans="1:12">
      <c r="A1268">
        <v>7</v>
      </c>
      <c r="B1268">
        <v>29.468741999999999</v>
      </c>
    </row>
    <row r="1269" spans="1:12">
      <c r="A1269">
        <v>8</v>
      </c>
      <c r="B1269">
        <v>34.382804</v>
      </c>
    </row>
    <row r="1270" spans="1:12">
      <c r="A1270">
        <v>9</v>
      </c>
      <c r="B1270">
        <v>39.289051999999998</v>
      </c>
    </row>
    <row r="1271" spans="1:12">
      <c r="A1271">
        <v>10</v>
      </c>
      <c r="B1271">
        <v>44.203113999999999</v>
      </c>
    </row>
    <row r="1272" spans="1:12">
      <c r="A1272">
        <v>11</v>
      </c>
      <c r="B1272">
        <v>49.117175000000003</v>
      </c>
    </row>
    <row r="1274" spans="1:12">
      <c r="A1274" t="s">
        <v>157</v>
      </c>
      <c r="B1274" t="s">
        <v>158</v>
      </c>
    </row>
    <row r="1275" spans="1:12">
      <c r="B1275" t="s">
        <v>146</v>
      </c>
    </row>
    <row r="1276" spans="1:12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>
      <c r="A1291" t="s">
        <v>159</v>
      </c>
      <c r="B1291" t="s">
        <v>160</v>
      </c>
    </row>
    <row r="1292" spans="1:12">
      <c r="A1292" t="s">
        <v>3</v>
      </c>
      <c r="B1292" t="s">
        <v>16</v>
      </c>
    </row>
    <row r="1293" spans="1:12">
      <c r="A1293">
        <v>1</v>
      </c>
      <c r="B1293">
        <v>0</v>
      </c>
    </row>
    <row r="1294" spans="1:12">
      <c r="A1294">
        <v>2</v>
      </c>
      <c r="B1294">
        <v>1.0190220000000001</v>
      </c>
    </row>
    <row r="1295" spans="1:12">
      <c r="A1295">
        <v>3</v>
      </c>
      <c r="B1295">
        <v>1.9701090000000001</v>
      </c>
    </row>
    <row r="1296" spans="1:12">
      <c r="A1296">
        <v>4</v>
      </c>
      <c r="B1296">
        <v>5.0271739999999996</v>
      </c>
    </row>
    <row r="1297" spans="1:2">
      <c r="A1297">
        <v>5</v>
      </c>
      <c r="B1297">
        <v>8.0163049999999991</v>
      </c>
    </row>
    <row r="1298" spans="1:2">
      <c r="A1298">
        <v>6</v>
      </c>
      <c r="B1298">
        <v>12.024457</v>
      </c>
    </row>
    <row r="1299" spans="1:2">
      <c r="A1299">
        <v>7</v>
      </c>
      <c r="B1299">
        <v>15.013586999999999</v>
      </c>
    </row>
    <row r="1300" spans="1:2">
      <c r="A1300">
        <v>8</v>
      </c>
      <c r="B1300">
        <v>19.972826000000001</v>
      </c>
    </row>
    <row r="1301" spans="1:2">
      <c r="A1301">
        <v>9</v>
      </c>
      <c r="B1301">
        <v>25.000001000000001</v>
      </c>
    </row>
    <row r="1302" spans="1:2">
      <c r="A1302">
        <v>10</v>
      </c>
      <c r="B1302">
        <v>30.027175</v>
      </c>
    </row>
    <row r="1303" spans="1:2">
      <c r="A1303">
        <v>11</v>
      </c>
      <c r="B1303">
        <v>44.972827000000002</v>
      </c>
    </row>
    <row r="1305" spans="1:2">
      <c r="A1305" t="s">
        <v>161</v>
      </c>
      <c r="B1305" t="s">
        <v>162</v>
      </c>
    </row>
    <row r="1306" spans="1:2">
      <c r="A1306" t="s">
        <v>3</v>
      </c>
      <c r="B1306" t="s">
        <v>19</v>
      </c>
    </row>
    <row r="1307" spans="1:2">
      <c r="A1307">
        <v>1</v>
      </c>
      <c r="B1307">
        <v>8.9792000000000005</v>
      </c>
    </row>
    <row r="1308" spans="1:2">
      <c r="A1308">
        <v>2</v>
      </c>
      <c r="B1308">
        <v>14.9816</v>
      </c>
    </row>
    <row r="1309" spans="1:2">
      <c r="A1309">
        <v>3</v>
      </c>
      <c r="B1309">
        <v>20.007999999999999</v>
      </c>
    </row>
    <row r="1310" spans="1:2">
      <c r="A1310">
        <v>4</v>
      </c>
      <c r="B1310">
        <v>24.985600000000002</v>
      </c>
    </row>
    <row r="1311" spans="1:2">
      <c r="A1311">
        <v>5</v>
      </c>
      <c r="B1311">
        <v>30.012</v>
      </c>
    </row>
    <row r="1312" spans="1:2">
      <c r="A1312">
        <v>6</v>
      </c>
      <c r="B1312">
        <v>40.015999999999998</v>
      </c>
    </row>
    <row r="1313" spans="1:10">
      <c r="A1313">
        <v>7</v>
      </c>
      <c r="B1313">
        <v>50.02</v>
      </c>
    </row>
    <row r="1314" spans="1:10">
      <c r="A1314">
        <v>8</v>
      </c>
      <c r="B1314">
        <v>99.991200000000006</v>
      </c>
    </row>
    <row r="1315" spans="1:10">
      <c r="A1315">
        <v>9</v>
      </c>
      <c r="B1315">
        <v>160.01519999999999</v>
      </c>
    </row>
    <row r="1317" spans="1:10">
      <c r="A1317" t="s">
        <v>163</v>
      </c>
      <c r="B1317" t="s">
        <v>164</v>
      </c>
    </row>
    <row r="1318" spans="1:10">
      <c r="B1318" t="s">
        <v>25</v>
      </c>
    </row>
    <row r="1319" spans="1:10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>
      <c r="A1332" t="s">
        <v>165</v>
      </c>
      <c r="B1332" t="s">
        <v>166</v>
      </c>
    </row>
    <row r="1333" spans="1:10">
      <c r="A1333" t="s">
        <v>3</v>
      </c>
      <c r="B1333" t="s">
        <v>143</v>
      </c>
    </row>
    <row r="1334" spans="1:10">
      <c r="A1334">
        <v>1</v>
      </c>
      <c r="B1334">
        <v>0</v>
      </c>
    </row>
    <row r="1335" spans="1:10">
      <c r="A1335">
        <v>2</v>
      </c>
      <c r="B1335">
        <v>0.49218699999999999</v>
      </c>
    </row>
    <row r="1336" spans="1:10">
      <c r="A1336">
        <v>3</v>
      </c>
      <c r="B1336">
        <v>0.984375</v>
      </c>
    </row>
    <row r="1337" spans="1:10">
      <c r="A1337">
        <v>4</v>
      </c>
      <c r="B1337">
        <v>1.4765619999999999</v>
      </c>
    </row>
    <row r="1338" spans="1:10">
      <c r="A1338">
        <v>5</v>
      </c>
      <c r="B1338">
        <v>2.4531239999999999</v>
      </c>
    </row>
    <row r="1339" spans="1:10">
      <c r="A1339">
        <v>6</v>
      </c>
      <c r="B1339">
        <v>4.9140610000000002</v>
      </c>
    </row>
    <row r="1340" spans="1:10">
      <c r="A1340">
        <v>7</v>
      </c>
      <c r="B1340">
        <v>7.3671860000000002</v>
      </c>
    </row>
    <row r="1341" spans="1:10">
      <c r="A1341">
        <v>8</v>
      </c>
      <c r="B1341">
        <v>9.8203099999999992</v>
      </c>
    </row>
    <row r="1342" spans="1:10">
      <c r="A1342">
        <v>9</v>
      </c>
      <c r="B1342">
        <v>14.734370999999999</v>
      </c>
    </row>
    <row r="1343" spans="1:10">
      <c r="A1343">
        <v>10</v>
      </c>
      <c r="B1343">
        <v>19.648432</v>
      </c>
    </row>
    <row r="1344" spans="1:10">
      <c r="A1344">
        <v>11</v>
      </c>
      <c r="B1344">
        <v>21.609369000000001</v>
      </c>
    </row>
    <row r="1345" spans="1:2">
      <c r="A1345">
        <v>12</v>
      </c>
      <c r="B1345">
        <v>28.976555000000001</v>
      </c>
    </row>
    <row r="1346" spans="1:2">
      <c r="A1346">
        <v>13</v>
      </c>
      <c r="B1346">
        <v>30.453116999999999</v>
      </c>
    </row>
    <row r="1347" spans="1:2">
      <c r="A1347">
        <v>14</v>
      </c>
      <c r="B1347">
        <v>32.414054</v>
      </c>
    </row>
    <row r="1349" spans="1:2">
      <c r="A1349" t="s">
        <v>167</v>
      </c>
      <c r="B1349" t="s">
        <v>168</v>
      </c>
    </row>
    <row r="1350" spans="1:2">
      <c r="A1350" t="s">
        <v>3</v>
      </c>
      <c r="B1350" t="s">
        <v>6</v>
      </c>
    </row>
    <row r="1351" spans="1:2">
      <c r="A1351">
        <v>1</v>
      </c>
      <c r="B1351">
        <v>475</v>
      </c>
    </row>
    <row r="1352" spans="1:2">
      <c r="A1352">
        <v>2</v>
      </c>
      <c r="B1352">
        <v>500</v>
      </c>
    </row>
    <row r="1353" spans="1:2">
      <c r="A1353">
        <v>3</v>
      </c>
      <c r="B1353">
        <v>650</v>
      </c>
    </row>
    <row r="1354" spans="1:2">
      <c r="A1354">
        <v>4</v>
      </c>
      <c r="B1354">
        <v>750</v>
      </c>
    </row>
    <row r="1355" spans="1:2">
      <c r="A1355">
        <v>5</v>
      </c>
      <c r="B1355">
        <v>1000</v>
      </c>
    </row>
    <row r="1356" spans="1:2">
      <c r="A1356">
        <v>6</v>
      </c>
      <c r="B1356">
        <v>1200</v>
      </c>
    </row>
    <row r="1357" spans="1:2">
      <c r="A1357">
        <v>7</v>
      </c>
      <c r="B1357">
        <v>1300</v>
      </c>
    </row>
    <row r="1358" spans="1:2">
      <c r="A1358">
        <v>8</v>
      </c>
      <c r="B1358">
        <v>1400</v>
      </c>
    </row>
    <row r="1359" spans="1:2">
      <c r="A1359">
        <v>9</v>
      </c>
      <c r="B1359">
        <v>1600</v>
      </c>
    </row>
    <row r="1360" spans="1:2">
      <c r="A1360">
        <v>10</v>
      </c>
      <c r="B1360">
        <v>1800</v>
      </c>
    </row>
    <row r="1361" spans="1:2">
      <c r="A1361">
        <v>11</v>
      </c>
      <c r="B1361">
        <v>2000</v>
      </c>
    </row>
    <row r="1362" spans="1:2">
      <c r="A1362">
        <v>12</v>
      </c>
      <c r="B1362">
        <v>2200</v>
      </c>
    </row>
    <row r="1363" spans="1:2">
      <c r="A1363">
        <v>13</v>
      </c>
      <c r="B1363">
        <v>2400</v>
      </c>
    </row>
    <row r="1364" spans="1:2">
      <c r="A1364">
        <v>14</v>
      </c>
      <c r="B1364">
        <v>2500</v>
      </c>
    </row>
    <row r="1365" spans="1:2">
      <c r="A1365">
        <v>15</v>
      </c>
      <c r="B1365">
        <v>2600</v>
      </c>
    </row>
    <row r="1366" spans="1:2">
      <c r="A1366">
        <v>16</v>
      </c>
      <c r="B1366">
        <v>2700</v>
      </c>
    </row>
    <row r="1367" spans="1:2">
      <c r="A1367">
        <v>17</v>
      </c>
      <c r="B1367">
        <v>2800</v>
      </c>
    </row>
    <row r="1368" spans="1:2">
      <c r="A1368">
        <v>18</v>
      </c>
      <c r="B1368">
        <v>3000</v>
      </c>
    </row>
    <row r="1369" spans="1:2">
      <c r="A1369">
        <v>19</v>
      </c>
      <c r="B1369">
        <v>3250</v>
      </c>
    </row>
    <row r="1370" spans="1:2">
      <c r="A1370">
        <v>20</v>
      </c>
      <c r="B1370">
        <v>3800</v>
      </c>
    </row>
    <row r="1371" spans="1:2">
      <c r="A1371">
        <v>21</v>
      </c>
      <c r="B1371">
        <v>4200</v>
      </c>
    </row>
    <row r="1373" spans="1:2">
      <c r="A1373" t="s">
        <v>169</v>
      </c>
      <c r="B1373" t="s">
        <v>170</v>
      </c>
    </row>
    <row r="1374" spans="1:2">
      <c r="A1374" t="s">
        <v>3</v>
      </c>
      <c r="B1374" t="s">
        <v>6</v>
      </c>
    </row>
    <row r="1375" spans="1:2">
      <c r="A1375">
        <v>1</v>
      </c>
      <c r="B1375">
        <v>600</v>
      </c>
    </row>
    <row r="1376" spans="1:2">
      <c r="A1376">
        <v>2</v>
      </c>
      <c r="B1376">
        <v>650</v>
      </c>
    </row>
    <row r="1377" spans="1:2">
      <c r="A1377">
        <v>3</v>
      </c>
      <c r="B1377">
        <v>700</v>
      </c>
    </row>
    <row r="1378" spans="1:2">
      <c r="A1378">
        <v>4</v>
      </c>
      <c r="B1378">
        <v>800</v>
      </c>
    </row>
    <row r="1379" spans="1:2">
      <c r="A1379">
        <v>5</v>
      </c>
      <c r="B1379">
        <v>900</v>
      </c>
    </row>
    <row r="1380" spans="1:2">
      <c r="A1380">
        <v>6</v>
      </c>
      <c r="B1380">
        <v>1000</v>
      </c>
    </row>
    <row r="1381" spans="1:2">
      <c r="A1381">
        <v>7</v>
      </c>
      <c r="B1381">
        <v>1200</v>
      </c>
    </row>
    <row r="1382" spans="1:2">
      <c r="A1382">
        <v>8</v>
      </c>
      <c r="B1382">
        <v>1380</v>
      </c>
    </row>
    <row r="1383" spans="1:2">
      <c r="A1383">
        <v>9</v>
      </c>
      <c r="B1383">
        <v>1600</v>
      </c>
    </row>
    <row r="1384" spans="1:2">
      <c r="A1384">
        <v>10</v>
      </c>
      <c r="B1384">
        <v>1800</v>
      </c>
    </row>
    <row r="1385" spans="1:2">
      <c r="A1385">
        <v>11</v>
      </c>
      <c r="B1385">
        <v>2000</v>
      </c>
    </row>
    <row r="1386" spans="1:2">
      <c r="A1386">
        <v>12</v>
      </c>
      <c r="B1386">
        <v>2200</v>
      </c>
    </row>
    <row r="1387" spans="1:2">
      <c r="A1387">
        <v>13</v>
      </c>
      <c r="B1387">
        <v>2400</v>
      </c>
    </row>
    <row r="1388" spans="1:2">
      <c r="A1388">
        <v>14</v>
      </c>
      <c r="B1388">
        <v>2600</v>
      </c>
    </row>
    <row r="1389" spans="1:2">
      <c r="A1389">
        <v>15</v>
      </c>
      <c r="B1389">
        <v>2800</v>
      </c>
    </row>
    <row r="1390" spans="1:2">
      <c r="A1390">
        <v>16</v>
      </c>
      <c r="B1390">
        <v>2900</v>
      </c>
    </row>
    <row r="1391" spans="1:2">
      <c r="A1391">
        <v>17</v>
      </c>
      <c r="B1391">
        <v>3000</v>
      </c>
    </row>
    <row r="1392" spans="1:2">
      <c r="A1392">
        <v>18</v>
      </c>
      <c r="B1392">
        <v>3200</v>
      </c>
    </row>
    <row r="1393" spans="1:15">
      <c r="A1393">
        <v>19</v>
      </c>
      <c r="B1393">
        <v>3250</v>
      </c>
    </row>
    <row r="1394" spans="1:15">
      <c r="A1394">
        <v>20</v>
      </c>
      <c r="B1394">
        <v>3600</v>
      </c>
    </row>
    <row r="1395" spans="1:15">
      <c r="A1395">
        <v>21</v>
      </c>
      <c r="B1395">
        <v>4000</v>
      </c>
    </row>
    <row r="1397" spans="1:15">
      <c r="A1397" t="s">
        <v>171</v>
      </c>
      <c r="B1397" t="s">
        <v>172</v>
      </c>
    </row>
    <row r="1398" spans="1:15">
      <c r="A1398" t="s">
        <v>3</v>
      </c>
      <c r="B1398" t="s">
        <v>143</v>
      </c>
    </row>
    <row r="1399" spans="1:15">
      <c r="A1399">
        <v>1</v>
      </c>
      <c r="B1399">
        <v>0</v>
      </c>
    </row>
    <row r="1400" spans="1:15">
      <c r="A1400">
        <v>2</v>
      </c>
      <c r="B1400">
        <v>9.3281229999999997</v>
      </c>
    </row>
    <row r="1401" spans="1:15">
      <c r="A1401">
        <v>3</v>
      </c>
      <c r="B1401">
        <v>10.507809999999999</v>
      </c>
    </row>
    <row r="1402" spans="1:15">
      <c r="A1402">
        <v>4</v>
      </c>
      <c r="B1402">
        <v>11.789059</v>
      </c>
    </row>
    <row r="1403" spans="1:15">
      <c r="A1403">
        <v>5</v>
      </c>
      <c r="B1403">
        <v>13.210934</v>
      </c>
    </row>
    <row r="1404" spans="1:15">
      <c r="A1404">
        <v>6</v>
      </c>
      <c r="B1404">
        <v>14.492184</v>
      </c>
    </row>
    <row r="1406" spans="1:15">
      <c r="A1406" t="s">
        <v>1203</v>
      </c>
      <c r="B1406" t="s">
        <v>173</v>
      </c>
    </row>
    <row r="1407" spans="1:15">
      <c r="B1407" t="s">
        <v>146</v>
      </c>
    </row>
    <row r="1408" spans="1:1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>
      <c r="A1431" t="s">
        <v>1204</v>
      </c>
      <c r="B1431" t="s">
        <v>174</v>
      </c>
    </row>
    <row r="1432" spans="1:15">
      <c r="B1432" t="s">
        <v>146</v>
      </c>
    </row>
    <row r="1433" spans="1:1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>
      <c r="A1456" t="s">
        <v>175</v>
      </c>
      <c r="B1456" t="s">
        <v>176</v>
      </c>
    </row>
    <row r="1457" spans="1:7">
      <c r="B1457" t="s">
        <v>146</v>
      </c>
    </row>
    <row r="1458" spans="1:7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>
      <c r="A1481" t="s">
        <v>177</v>
      </c>
      <c r="B1481" t="s">
        <v>178</v>
      </c>
    </row>
    <row r="1482" spans="1:7">
      <c r="B1482" t="s">
        <v>146</v>
      </c>
    </row>
    <row r="1483" spans="1:7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>
      <c r="A1506" t="s">
        <v>179</v>
      </c>
      <c r="B1506" t="s">
        <v>180</v>
      </c>
    </row>
    <row r="1507" spans="1:2">
      <c r="A1507" t="s">
        <v>3</v>
      </c>
      <c r="B1507" t="s">
        <v>6</v>
      </c>
    </row>
    <row r="1508" spans="1:2">
      <c r="A1508">
        <v>1</v>
      </c>
      <c r="B1508">
        <v>750</v>
      </c>
    </row>
    <row r="1509" spans="1:2">
      <c r="A1509">
        <v>2</v>
      </c>
      <c r="B1509">
        <v>800</v>
      </c>
    </row>
    <row r="1510" spans="1:2">
      <c r="A1510">
        <v>3</v>
      </c>
      <c r="B1510">
        <v>900</v>
      </c>
    </row>
    <row r="1511" spans="1:2">
      <c r="A1511">
        <v>4</v>
      </c>
      <c r="B1511">
        <v>1000</v>
      </c>
    </row>
    <row r="1512" spans="1:2">
      <c r="A1512">
        <v>5</v>
      </c>
      <c r="B1512">
        <v>1200</v>
      </c>
    </row>
    <row r="1513" spans="1:2">
      <c r="A1513">
        <v>6</v>
      </c>
      <c r="B1513">
        <v>1400</v>
      </c>
    </row>
    <row r="1514" spans="1:2">
      <c r="A1514">
        <v>7</v>
      </c>
      <c r="B1514">
        <v>1600</v>
      </c>
    </row>
    <row r="1515" spans="1:2">
      <c r="A1515">
        <v>8</v>
      </c>
      <c r="B1515">
        <v>1800</v>
      </c>
    </row>
    <row r="1516" spans="1:2">
      <c r="A1516">
        <v>9</v>
      </c>
      <c r="B1516">
        <v>2000</v>
      </c>
    </row>
    <row r="1517" spans="1:2">
      <c r="A1517">
        <v>10</v>
      </c>
      <c r="B1517">
        <v>2200</v>
      </c>
    </row>
    <row r="1518" spans="1:2">
      <c r="A1518">
        <v>11</v>
      </c>
      <c r="B1518">
        <v>2400</v>
      </c>
    </row>
    <row r="1519" spans="1:2">
      <c r="A1519">
        <v>12</v>
      </c>
      <c r="B1519">
        <v>2600</v>
      </c>
    </row>
    <row r="1520" spans="1:2">
      <c r="A1520">
        <v>13</v>
      </c>
      <c r="B1520">
        <v>2700</v>
      </c>
    </row>
    <row r="1521" spans="1:2">
      <c r="A1521">
        <v>14</v>
      </c>
      <c r="B1521">
        <v>2800</v>
      </c>
    </row>
    <row r="1522" spans="1:2">
      <c r="A1522">
        <v>15</v>
      </c>
      <c r="B1522">
        <v>2900</v>
      </c>
    </row>
    <row r="1523" spans="1:2">
      <c r="A1523">
        <v>16</v>
      </c>
      <c r="B1523">
        <v>3000</v>
      </c>
    </row>
    <row r="1524" spans="1:2">
      <c r="A1524">
        <v>17</v>
      </c>
      <c r="B1524">
        <v>3200</v>
      </c>
    </row>
    <row r="1525" spans="1:2">
      <c r="A1525">
        <v>18</v>
      </c>
      <c r="B1525">
        <v>3600</v>
      </c>
    </row>
    <row r="1526" spans="1:2">
      <c r="A1526">
        <v>19</v>
      </c>
      <c r="B1526">
        <v>4000</v>
      </c>
    </row>
    <row r="1528" spans="1:2">
      <c r="A1528" t="s">
        <v>181</v>
      </c>
      <c r="B1528" t="s">
        <v>182</v>
      </c>
    </row>
    <row r="1529" spans="1:2">
      <c r="A1529" t="s">
        <v>3</v>
      </c>
      <c r="B1529" t="s">
        <v>183</v>
      </c>
    </row>
    <row r="1530" spans="1:2">
      <c r="A1530">
        <v>1</v>
      </c>
      <c r="B1530">
        <v>4.4983000000000002E-2</v>
      </c>
    </row>
    <row r="1531" spans="1:2">
      <c r="A1531">
        <v>2</v>
      </c>
      <c r="B1531">
        <v>4.7974000000000003E-2</v>
      </c>
    </row>
    <row r="1532" spans="1:2">
      <c r="A1532">
        <v>3</v>
      </c>
      <c r="B1532">
        <v>4.9987999999999998E-2</v>
      </c>
    </row>
    <row r="1533" spans="1:2">
      <c r="A1533">
        <v>4</v>
      </c>
      <c r="B1533">
        <v>5.2002E-2</v>
      </c>
    </row>
    <row r="1534" spans="1:2">
      <c r="A1534">
        <v>5</v>
      </c>
      <c r="B1534">
        <v>5.4993E-2</v>
      </c>
    </row>
    <row r="1535" spans="1:2">
      <c r="A1535">
        <v>6</v>
      </c>
      <c r="B1535">
        <v>5.7007000000000002E-2</v>
      </c>
    </row>
    <row r="1536" spans="1:2">
      <c r="A1536">
        <v>7</v>
      </c>
      <c r="B1536">
        <v>5.9998000000000003E-2</v>
      </c>
    </row>
    <row r="1537" spans="1:17">
      <c r="A1537">
        <v>8</v>
      </c>
      <c r="B1537">
        <v>6.2011999999999998E-2</v>
      </c>
    </row>
    <row r="1538" spans="1:17">
      <c r="A1538">
        <v>9</v>
      </c>
      <c r="B1538">
        <v>9.9975999999999995E-2</v>
      </c>
    </row>
    <row r="1539" spans="1:17">
      <c r="A1539">
        <v>10</v>
      </c>
      <c r="B1539">
        <v>9.9975999999999995E-2</v>
      </c>
    </row>
    <row r="1540" spans="1:17">
      <c r="A1540">
        <v>11</v>
      </c>
      <c r="B1540">
        <v>9.9975999999999995E-2</v>
      </c>
    </row>
    <row r="1541" spans="1:17">
      <c r="A1541">
        <v>12</v>
      </c>
      <c r="B1541">
        <v>9.9975999999999995E-2</v>
      </c>
    </row>
    <row r="1542" spans="1:17">
      <c r="A1542">
        <v>13</v>
      </c>
      <c r="B1542">
        <v>9.9975999999999995E-2</v>
      </c>
    </row>
    <row r="1543" spans="1:17">
      <c r="A1543">
        <v>14</v>
      </c>
      <c r="B1543">
        <v>9.9975999999999995E-2</v>
      </c>
    </row>
    <row r="1544" spans="1:17">
      <c r="A1544">
        <v>15</v>
      </c>
      <c r="B1544">
        <v>9.9975999999999995E-2</v>
      </c>
    </row>
    <row r="1545" spans="1:17">
      <c r="A1545">
        <v>16</v>
      </c>
      <c r="B1545">
        <v>9.9975999999999995E-2</v>
      </c>
    </row>
    <row r="1547" spans="1:17">
      <c r="A1547" t="s">
        <v>184</v>
      </c>
      <c r="B1547" t="s">
        <v>185</v>
      </c>
    </row>
    <row r="1548" spans="1:17">
      <c r="B1548" t="s">
        <v>186</v>
      </c>
    </row>
    <row r="1549" spans="1:17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>
      <c r="A1570" t="s">
        <v>187</v>
      </c>
      <c r="B1570" t="s">
        <v>188</v>
      </c>
    </row>
    <row r="1571" spans="1:2">
      <c r="A1571" t="s">
        <v>3</v>
      </c>
      <c r="B1571" t="s">
        <v>6</v>
      </c>
    </row>
    <row r="1572" spans="1:2">
      <c r="A1572">
        <v>1</v>
      </c>
      <c r="B1572">
        <v>1450</v>
      </c>
    </row>
    <row r="1573" spans="1:2">
      <c r="A1573">
        <v>2</v>
      </c>
      <c r="B1573">
        <v>1500</v>
      </c>
    </row>
    <row r="1574" spans="1:2">
      <c r="A1574">
        <v>3</v>
      </c>
      <c r="B1574">
        <v>1600</v>
      </c>
    </row>
    <row r="1575" spans="1:2">
      <c r="A1575">
        <v>4</v>
      </c>
      <c r="B1575">
        <v>1700</v>
      </c>
    </row>
    <row r="1576" spans="1:2">
      <c r="A1576">
        <v>5</v>
      </c>
      <c r="B1576">
        <v>1800</v>
      </c>
    </row>
    <row r="1577" spans="1:2">
      <c r="A1577">
        <v>6</v>
      </c>
      <c r="B1577">
        <v>1900</v>
      </c>
    </row>
    <row r="1578" spans="1:2">
      <c r="A1578">
        <v>7</v>
      </c>
      <c r="B1578">
        <v>2000</v>
      </c>
    </row>
    <row r="1579" spans="1:2">
      <c r="A1579">
        <v>8</v>
      </c>
      <c r="B1579">
        <v>2100</v>
      </c>
    </row>
    <row r="1580" spans="1:2">
      <c r="A1580">
        <v>9</v>
      </c>
      <c r="B1580">
        <v>2200</v>
      </c>
    </row>
    <row r="1581" spans="1:2">
      <c r="A1581">
        <v>10</v>
      </c>
      <c r="B1581">
        <v>2600</v>
      </c>
    </row>
    <row r="1582" spans="1:2">
      <c r="A1582">
        <v>11</v>
      </c>
      <c r="B1582">
        <v>2700</v>
      </c>
    </row>
    <row r="1583" spans="1:2">
      <c r="A1583">
        <v>12</v>
      </c>
      <c r="B1583">
        <v>2800</v>
      </c>
    </row>
    <row r="1584" spans="1:2">
      <c r="A1584">
        <v>13</v>
      </c>
      <c r="B1584">
        <v>2900</v>
      </c>
    </row>
    <row r="1585" spans="1:6">
      <c r="A1585">
        <v>14</v>
      </c>
      <c r="B1585">
        <v>2925</v>
      </c>
    </row>
    <row r="1587" spans="1:6">
      <c r="A1587" t="s">
        <v>189</v>
      </c>
      <c r="B1587" t="s">
        <v>190</v>
      </c>
    </row>
    <row r="1588" spans="1:6">
      <c r="A1588" t="s">
        <v>3</v>
      </c>
      <c r="B1588" t="s">
        <v>86</v>
      </c>
    </row>
    <row r="1589" spans="1:6">
      <c r="A1589">
        <v>1</v>
      </c>
      <c r="B1589">
        <v>0</v>
      </c>
    </row>
    <row r="1590" spans="1:6">
      <c r="A1590">
        <v>2</v>
      </c>
      <c r="B1590">
        <v>1.0000009999999999</v>
      </c>
    </row>
    <row r="1591" spans="1:6">
      <c r="A1591">
        <v>3</v>
      </c>
      <c r="B1591">
        <v>2.0000010000000001</v>
      </c>
    </row>
    <row r="1592" spans="1:6">
      <c r="A1592">
        <v>4</v>
      </c>
      <c r="B1592">
        <v>3.0000019999999998</v>
      </c>
    </row>
    <row r="1593" spans="1:6">
      <c r="A1593">
        <v>5</v>
      </c>
      <c r="B1593">
        <v>3.9899930000000001</v>
      </c>
    </row>
    <row r="1595" spans="1:6">
      <c r="A1595" t="s">
        <v>191</v>
      </c>
      <c r="B1595" t="s">
        <v>192</v>
      </c>
    </row>
    <row r="1596" spans="1:6">
      <c r="B1596" t="s">
        <v>193</v>
      </c>
    </row>
    <row r="1597" spans="1:6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>
      <c r="A1613" t="s">
        <v>194</v>
      </c>
      <c r="B1613" t="s">
        <v>195</v>
      </c>
    </row>
    <row r="1614" spans="1:6">
      <c r="A1614" t="s">
        <v>3</v>
      </c>
      <c r="B1614" t="s">
        <v>6</v>
      </c>
    </row>
    <row r="1615" spans="1:6">
      <c r="A1615">
        <v>1</v>
      </c>
      <c r="B1615">
        <v>750</v>
      </c>
    </row>
    <row r="1616" spans="1:6">
      <c r="A1616">
        <v>2</v>
      </c>
      <c r="B1616">
        <v>800</v>
      </c>
    </row>
    <row r="1617" spans="1:2">
      <c r="A1617">
        <v>3</v>
      </c>
      <c r="B1617">
        <v>900</v>
      </c>
    </row>
    <row r="1618" spans="1:2">
      <c r="A1618">
        <v>4</v>
      </c>
      <c r="B1618">
        <v>1000</v>
      </c>
    </row>
    <row r="1619" spans="1:2">
      <c r="A1619">
        <v>5</v>
      </c>
      <c r="B1619">
        <v>1200</v>
      </c>
    </row>
    <row r="1620" spans="1:2">
      <c r="A1620">
        <v>6</v>
      </c>
      <c r="B1620">
        <v>1380</v>
      </c>
    </row>
    <row r="1621" spans="1:2">
      <c r="A1621">
        <v>7</v>
      </c>
      <c r="B1621">
        <v>1600</v>
      </c>
    </row>
    <row r="1622" spans="1:2">
      <c r="A1622">
        <v>8</v>
      </c>
      <c r="B1622">
        <v>1700</v>
      </c>
    </row>
    <row r="1623" spans="1:2">
      <c r="A1623">
        <v>9</v>
      </c>
      <c r="B1623">
        <v>1800</v>
      </c>
    </row>
    <row r="1624" spans="1:2">
      <c r="A1624">
        <v>10</v>
      </c>
      <c r="B1624">
        <v>1900</v>
      </c>
    </row>
    <row r="1625" spans="1:2">
      <c r="A1625">
        <v>11</v>
      </c>
      <c r="B1625">
        <v>2000</v>
      </c>
    </row>
    <row r="1626" spans="1:2">
      <c r="A1626">
        <v>12</v>
      </c>
      <c r="B1626">
        <v>2100</v>
      </c>
    </row>
    <row r="1627" spans="1:2">
      <c r="A1627">
        <v>13</v>
      </c>
      <c r="B1627">
        <v>2200</v>
      </c>
    </row>
    <row r="1628" spans="1:2">
      <c r="A1628">
        <v>14</v>
      </c>
      <c r="B1628">
        <v>2600</v>
      </c>
    </row>
    <row r="1629" spans="1:2">
      <c r="A1629">
        <v>15</v>
      </c>
      <c r="B1629">
        <v>2700</v>
      </c>
    </row>
    <row r="1630" spans="1:2">
      <c r="A1630">
        <v>16</v>
      </c>
      <c r="B1630">
        <v>2800</v>
      </c>
    </row>
    <row r="1631" spans="1:2">
      <c r="A1631">
        <v>17</v>
      </c>
      <c r="B1631">
        <v>2900</v>
      </c>
    </row>
    <row r="1632" spans="1:2">
      <c r="A1632">
        <v>18</v>
      </c>
      <c r="B1632">
        <v>3000</v>
      </c>
    </row>
    <row r="1633" spans="1:6">
      <c r="A1633">
        <v>19</v>
      </c>
      <c r="B1633">
        <v>3100</v>
      </c>
    </row>
    <row r="1634" spans="1:6">
      <c r="A1634">
        <v>20</v>
      </c>
      <c r="B1634">
        <v>3220</v>
      </c>
    </row>
    <row r="1635" spans="1:6">
      <c r="A1635">
        <v>21</v>
      </c>
      <c r="B1635">
        <v>3600</v>
      </c>
    </row>
    <row r="1637" spans="1:6">
      <c r="A1637" t="s">
        <v>196</v>
      </c>
      <c r="B1637" t="s">
        <v>197</v>
      </c>
    </row>
    <row r="1638" spans="1:6">
      <c r="B1638" t="s">
        <v>193</v>
      </c>
    </row>
    <row r="1639" spans="1:6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>
      <c r="A1662" t="s">
        <v>198</v>
      </c>
      <c r="B1662" t="s">
        <v>199</v>
      </c>
    </row>
    <row r="1663" spans="1:6">
      <c r="A1663" t="s">
        <v>3</v>
      </c>
      <c r="B1663" t="s">
        <v>6</v>
      </c>
    </row>
    <row r="1664" spans="1:6">
      <c r="A1664">
        <v>1</v>
      </c>
      <c r="B1664">
        <v>800</v>
      </c>
    </row>
    <row r="1665" spans="1:2">
      <c r="A1665">
        <v>2</v>
      </c>
      <c r="B1665">
        <v>1000</v>
      </c>
    </row>
    <row r="1666" spans="1:2">
      <c r="A1666">
        <v>3</v>
      </c>
      <c r="B1666">
        <v>1200</v>
      </c>
    </row>
    <row r="1667" spans="1:2">
      <c r="A1667">
        <v>4</v>
      </c>
      <c r="B1667">
        <v>1400</v>
      </c>
    </row>
    <row r="1668" spans="1:2">
      <c r="A1668">
        <v>5</v>
      </c>
      <c r="B1668">
        <v>1600</v>
      </c>
    </row>
    <row r="1669" spans="1:2">
      <c r="A1669">
        <v>6</v>
      </c>
      <c r="B1669">
        <v>1700</v>
      </c>
    </row>
    <row r="1670" spans="1:2">
      <c r="A1670">
        <v>7</v>
      </c>
      <c r="B1670">
        <v>1800</v>
      </c>
    </row>
    <row r="1671" spans="1:2">
      <c r="A1671">
        <v>8</v>
      </c>
      <c r="B1671">
        <v>1900</v>
      </c>
    </row>
    <row r="1672" spans="1:2">
      <c r="A1672">
        <v>9</v>
      </c>
      <c r="B1672">
        <v>2000</v>
      </c>
    </row>
    <row r="1673" spans="1:2">
      <c r="A1673">
        <v>10</v>
      </c>
      <c r="B1673">
        <v>2100</v>
      </c>
    </row>
    <row r="1674" spans="1:2">
      <c r="A1674">
        <v>11</v>
      </c>
      <c r="B1674">
        <v>2200</v>
      </c>
    </row>
    <row r="1675" spans="1:2">
      <c r="A1675">
        <v>12</v>
      </c>
      <c r="B1675">
        <v>2300</v>
      </c>
    </row>
    <row r="1676" spans="1:2">
      <c r="A1676">
        <v>13</v>
      </c>
      <c r="B1676">
        <v>2400</v>
      </c>
    </row>
    <row r="1677" spans="1:2">
      <c r="A1677">
        <v>14</v>
      </c>
      <c r="B1677">
        <v>2500</v>
      </c>
    </row>
    <row r="1678" spans="1:2">
      <c r="A1678">
        <v>15</v>
      </c>
      <c r="B1678">
        <v>2600</v>
      </c>
    </row>
    <row r="1679" spans="1:2">
      <c r="A1679">
        <v>16</v>
      </c>
      <c r="B1679">
        <v>2700</v>
      </c>
    </row>
    <row r="1680" spans="1:2">
      <c r="A1680">
        <v>17</v>
      </c>
      <c r="B1680">
        <v>2800</v>
      </c>
    </row>
    <row r="1681" spans="1:6">
      <c r="A1681">
        <v>18</v>
      </c>
      <c r="B1681">
        <v>2900</v>
      </c>
    </row>
    <row r="1682" spans="1:6">
      <c r="A1682">
        <v>19</v>
      </c>
      <c r="B1682">
        <v>3000</v>
      </c>
    </row>
    <row r="1683" spans="1:6">
      <c r="A1683">
        <v>20</v>
      </c>
      <c r="B1683">
        <v>3200</v>
      </c>
    </row>
    <row r="1684" spans="1:6">
      <c r="A1684">
        <v>21</v>
      </c>
      <c r="B1684">
        <v>3500</v>
      </c>
    </row>
    <row r="1686" spans="1:6">
      <c r="A1686" t="s">
        <v>200</v>
      </c>
      <c r="B1686" t="s">
        <v>201</v>
      </c>
    </row>
    <row r="1687" spans="1:6">
      <c r="A1687" t="s">
        <v>3</v>
      </c>
      <c r="B1687" t="s">
        <v>86</v>
      </c>
    </row>
    <row r="1688" spans="1:6">
      <c r="A1688">
        <v>1</v>
      </c>
      <c r="B1688">
        <v>0</v>
      </c>
    </row>
    <row r="1689" spans="1:6">
      <c r="A1689">
        <v>2</v>
      </c>
      <c r="B1689">
        <v>0.99999700000000002</v>
      </c>
    </row>
    <row r="1690" spans="1:6">
      <c r="A1690">
        <v>3</v>
      </c>
      <c r="B1690">
        <v>1.999995</v>
      </c>
    </row>
    <row r="1691" spans="1:6">
      <c r="A1691">
        <v>4</v>
      </c>
      <c r="B1691">
        <v>2.9999920000000002</v>
      </c>
    </row>
    <row r="1692" spans="1:6">
      <c r="A1692">
        <v>5</v>
      </c>
      <c r="B1692">
        <v>3.9999289999999998</v>
      </c>
    </row>
    <row r="1694" spans="1:6">
      <c r="A1694" t="s">
        <v>202</v>
      </c>
      <c r="B1694" t="s">
        <v>203</v>
      </c>
    </row>
    <row r="1695" spans="1:6">
      <c r="B1695" t="s">
        <v>193</v>
      </c>
    </row>
    <row r="1696" spans="1:6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>
      <c r="A1719" t="s">
        <v>204</v>
      </c>
      <c r="B1719" t="s">
        <v>205</v>
      </c>
    </row>
    <row r="1720" spans="1:6">
      <c r="A1720" t="s">
        <v>3</v>
      </c>
      <c r="B1720" t="s">
        <v>6</v>
      </c>
    </row>
    <row r="1721" spans="1:6">
      <c r="A1721">
        <v>1</v>
      </c>
      <c r="B1721">
        <v>1800</v>
      </c>
    </row>
    <row r="1722" spans="1:6">
      <c r="A1722">
        <v>2</v>
      </c>
      <c r="B1722">
        <v>2000</v>
      </c>
    </row>
    <row r="1723" spans="1:6">
      <c r="A1723">
        <v>3</v>
      </c>
      <c r="B1723">
        <v>2200</v>
      </c>
    </row>
    <row r="1724" spans="1:6">
      <c r="A1724">
        <v>4</v>
      </c>
      <c r="B1724">
        <v>2400</v>
      </c>
    </row>
    <row r="1725" spans="1:6">
      <c r="A1725">
        <v>5</v>
      </c>
      <c r="B1725">
        <v>2600</v>
      </c>
    </row>
    <row r="1726" spans="1:6">
      <c r="A1726">
        <v>6</v>
      </c>
      <c r="B1726">
        <v>2700</v>
      </c>
    </row>
    <row r="1727" spans="1:6">
      <c r="A1727">
        <v>7</v>
      </c>
      <c r="B1727">
        <v>2800</v>
      </c>
    </row>
    <row r="1728" spans="1:6">
      <c r="A1728">
        <v>8</v>
      </c>
      <c r="B1728">
        <v>2900</v>
      </c>
    </row>
    <row r="1729" spans="1:2">
      <c r="A1729">
        <v>9</v>
      </c>
      <c r="B1729">
        <v>3000</v>
      </c>
    </row>
    <row r="1730" spans="1:2">
      <c r="A1730">
        <v>10</v>
      </c>
      <c r="B1730">
        <v>3100</v>
      </c>
    </row>
    <row r="1731" spans="1:2">
      <c r="A1731">
        <v>11</v>
      </c>
      <c r="B1731">
        <v>3200</v>
      </c>
    </row>
    <row r="1732" spans="1:2">
      <c r="A1732">
        <v>12</v>
      </c>
      <c r="B1732">
        <v>3300</v>
      </c>
    </row>
    <row r="1733" spans="1:2">
      <c r="A1733">
        <v>13</v>
      </c>
      <c r="B1733">
        <v>3400</v>
      </c>
    </row>
    <row r="1734" spans="1:2">
      <c r="A1734">
        <v>14</v>
      </c>
      <c r="B1734">
        <v>3500</v>
      </c>
    </row>
    <row r="1736" spans="1:2">
      <c r="A1736" t="s">
        <v>206</v>
      </c>
      <c r="B1736" t="s">
        <v>207</v>
      </c>
    </row>
    <row r="1737" spans="1:2">
      <c r="A1737" t="s">
        <v>22</v>
      </c>
      <c r="B1737" t="s">
        <v>16</v>
      </c>
    </row>
    <row r="1738" spans="1:2">
      <c r="A1738">
        <v>1800</v>
      </c>
      <c r="B1738">
        <v>126.019021</v>
      </c>
    </row>
    <row r="1739" spans="1:2">
      <c r="A1739">
        <v>2000</v>
      </c>
      <c r="B1739">
        <v>122.010868</v>
      </c>
    </row>
    <row r="1740" spans="1:2">
      <c r="A1740">
        <v>2200</v>
      </c>
      <c r="B1740">
        <v>113.994564</v>
      </c>
    </row>
    <row r="1741" spans="1:2">
      <c r="A1741">
        <v>2400</v>
      </c>
      <c r="B1741">
        <v>102.98913</v>
      </c>
    </row>
    <row r="1742" spans="1:2">
      <c r="A1742">
        <v>2600</v>
      </c>
      <c r="B1742">
        <v>94.972825</v>
      </c>
    </row>
    <row r="1743" spans="1:2">
      <c r="A1743">
        <v>2700</v>
      </c>
      <c r="B1743">
        <v>87.975543000000002</v>
      </c>
    </row>
    <row r="1744" spans="1:2">
      <c r="A1744">
        <v>2800</v>
      </c>
      <c r="B1744">
        <v>86.005433999999994</v>
      </c>
    </row>
    <row r="1745" spans="1:2">
      <c r="A1745">
        <v>2900</v>
      </c>
      <c r="B1745">
        <v>76.019020999999995</v>
      </c>
    </row>
    <row r="1746" spans="1:2">
      <c r="A1746">
        <v>3000</v>
      </c>
      <c r="B1746">
        <v>76.019020999999995</v>
      </c>
    </row>
    <row r="1747" spans="1:2">
      <c r="A1747">
        <v>3100</v>
      </c>
      <c r="B1747">
        <v>76.019020999999995</v>
      </c>
    </row>
    <row r="1748" spans="1:2">
      <c r="A1748">
        <v>3200</v>
      </c>
      <c r="B1748">
        <v>76.019020999999995</v>
      </c>
    </row>
    <row r="1749" spans="1:2">
      <c r="A1749">
        <v>3300</v>
      </c>
      <c r="B1749">
        <v>76.019020999999995</v>
      </c>
    </row>
    <row r="1750" spans="1:2">
      <c r="A1750">
        <v>3400</v>
      </c>
      <c r="B1750">
        <v>76.019020999999995</v>
      </c>
    </row>
    <row r="1751" spans="1:2">
      <c r="A1751">
        <v>3500</v>
      </c>
      <c r="B1751">
        <v>76.019020999999995</v>
      </c>
    </row>
    <row r="1753" spans="1:2">
      <c r="A1753" t="s">
        <v>208</v>
      </c>
      <c r="B1753" t="s">
        <v>209</v>
      </c>
    </row>
    <row r="1754" spans="1:2">
      <c r="A1754" t="s">
        <v>3</v>
      </c>
      <c r="B1754" t="s">
        <v>6</v>
      </c>
    </row>
    <row r="1755" spans="1:2">
      <c r="A1755">
        <v>1</v>
      </c>
      <c r="B1755">
        <v>1400</v>
      </c>
    </row>
    <row r="1756" spans="1:2">
      <c r="A1756">
        <v>2</v>
      </c>
      <c r="B1756">
        <v>1500</v>
      </c>
    </row>
    <row r="1757" spans="1:2">
      <c r="A1757">
        <v>3</v>
      </c>
      <c r="B1757">
        <v>1600</v>
      </c>
    </row>
    <row r="1758" spans="1:2">
      <c r="A1758">
        <v>4</v>
      </c>
      <c r="B1758">
        <v>1700</v>
      </c>
    </row>
    <row r="1759" spans="1:2">
      <c r="A1759">
        <v>5</v>
      </c>
      <c r="B1759">
        <v>1800</v>
      </c>
    </row>
    <row r="1760" spans="1:2">
      <c r="A1760">
        <v>6</v>
      </c>
      <c r="B1760">
        <v>1900</v>
      </c>
    </row>
    <row r="1761" spans="1:2">
      <c r="A1761">
        <v>7</v>
      </c>
      <c r="B1761">
        <v>2000</v>
      </c>
    </row>
    <row r="1762" spans="1:2">
      <c r="A1762">
        <v>8</v>
      </c>
      <c r="B1762">
        <v>2100</v>
      </c>
    </row>
    <row r="1763" spans="1:2">
      <c r="A1763">
        <v>9</v>
      </c>
      <c r="B1763">
        <v>2200</v>
      </c>
    </row>
    <row r="1764" spans="1:2">
      <c r="A1764">
        <v>10</v>
      </c>
      <c r="B1764">
        <v>2300</v>
      </c>
    </row>
    <row r="1765" spans="1:2">
      <c r="A1765">
        <v>11</v>
      </c>
      <c r="B1765">
        <v>2400</v>
      </c>
    </row>
    <row r="1766" spans="1:2">
      <c r="A1766">
        <v>12</v>
      </c>
      <c r="B1766">
        <v>2500</v>
      </c>
    </row>
    <row r="1767" spans="1:2">
      <c r="A1767">
        <v>13</v>
      </c>
      <c r="B1767">
        <v>2600</v>
      </c>
    </row>
    <row r="1768" spans="1:2">
      <c r="A1768">
        <v>14</v>
      </c>
      <c r="B1768">
        <v>2700</v>
      </c>
    </row>
    <row r="1769" spans="1:2">
      <c r="A1769">
        <v>15</v>
      </c>
      <c r="B1769">
        <v>2800</v>
      </c>
    </row>
    <row r="1770" spans="1:2">
      <c r="A1770">
        <v>16</v>
      </c>
      <c r="B1770">
        <v>2900</v>
      </c>
    </row>
    <row r="1771" spans="1:2">
      <c r="A1771">
        <v>17</v>
      </c>
      <c r="B1771">
        <v>3000</v>
      </c>
    </row>
    <row r="1772" spans="1:2">
      <c r="A1772">
        <v>18</v>
      </c>
      <c r="B1772">
        <v>3100</v>
      </c>
    </row>
    <row r="1773" spans="1:2">
      <c r="A1773">
        <v>19</v>
      </c>
      <c r="B1773">
        <v>3200</v>
      </c>
    </row>
    <row r="1775" spans="1:2">
      <c r="A1775" t="s">
        <v>210</v>
      </c>
      <c r="B1775" t="s">
        <v>211</v>
      </c>
    </row>
    <row r="1776" spans="1:2">
      <c r="A1776" t="s">
        <v>3</v>
      </c>
      <c r="B1776" t="s">
        <v>16</v>
      </c>
    </row>
    <row r="1777" spans="1:2">
      <c r="A1777">
        <v>1</v>
      </c>
      <c r="B1777">
        <v>0</v>
      </c>
    </row>
    <row r="1778" spans="1:2">
      <c r="A1778">
        <v>2</v>
      </c>
      <c r="B1778">
        <v>9.9864130000000007</v>
      </c>
    </row>
    <row r="1779" spans="1:2">
      <c r="A1779">
        <v>3</v>
      </c>
      <c r="B1779">
        <v>19.972826000000001</v>
      </c>
    </row>
    <row r="1780" spans="1:2">
      <c r="A1780">
        <v>4</v>
      </c>
      <c r="B1780">
        <v>30.027173999999999</v>
      </c>
    </row>
    <row r="1781" spans="1:2">
      <c r="A1781">
        <v>5</v>
      </c>
      <c r="B1781">
        <v>40.013587000000001</v>
      </c>
    </row>
    <row r="1782" spans="1:2">
      <c r="A1782">
        <v>6</v>
      </c>
      <c r="B1782">
        <v>50</v>
      </c>
    </row>
    <row r="1783" spans="1:2">
      <c r="A1783">
        <v>7</v>
      </c>
      <c r="B1783">
        <v>59.986412999999999</v>
      </c>
    </row>
    <row r="1784" spans="1:2">
      <c r="A1784">
        <v>8</v>
      </c>
      <c r="B1784">
        <v>69.972825</v>
      </c>
    </row>
    <row r="1785" spans="1:2">
      <c r="A1785">
        <v>9</v>
      </c>
      <c r="B1785">
        <v>80.027173000000005</v>
      </c>
    </row>
    <row r="1786" spans="1:2">
      <c r="A1786">
        <v>10</v>
      </c>
      <c r="B1786">
        <v>90.013586000000004</v>
      </c>
    </row>
    <row r="1787" spans="1:2">
      <c r="A1787">
        <v>11</v>
      </c>
      <c r="B1787">
        <v>99.999999000000003</v>
      </c>
    </row>
    <row r="1788" spans="1:2">
      <c r="A1788">
        <v>12</v>
      </c>
      <c r="B1788">
        <v>109.986412</v>
      </c>
    </row>
    <row r="1789" spans="1:2">
      <c r="A1789">
        <v>13</v>
      </c>
      <c r="B1789">
        <v>119.972825</v>
      </c>
    </row>
    <row r="1790" spans="1:2">
      <c r="A1790">
        <v>14</v>
      </c>
      <c r="B1790">
        <v>130.027173</v>
      </c>
    </row>
    <row r="1791" spans="1:2">
      <c r="A1791">
        <v>15</v>
      </c>
      <c r="B1791">
        <v>140.013586</v>
      </c>
    </row>
    <row r="1792" spans="1:2">
      <c r="A1792">
        <v>16</v>
      </c>
      <c r="B1792">
        <v>149.999999</v>
      </c>
    </row>
    <row r="1794" spans="1:17">
      <c r="A1794" t="s">
        <v>212</v>
      </c>
      <c r="B1794" t="s">
        <v>213</v>
      </c>
    </row>
    <row r="1795" spans="1:17">
      <c r="B1795" t="s">
        <v>26</v>
      </c>
    </row>
    <row r="1796" spans="1:17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>
      <c r="A1817" t="s">
        <v>214</v>
      </c>
      <c r="B1817" t="s">
        <v>215</v>
      </c>
      <c r="D1817" t="s">
        <v>216</v>
      </c>
    </row>
    <row r="1819" spans="1:17">
      <c r="A1819" t="s">
        <v>217</v>
      </c>
      <c r="B1819" t="s">
        <v>218</v>
      </c>
    </row>
    <row r="1820" spans="1:17">
      <c r="A1820" t="s">
        <v>3</v>
      </c>
      <c r="B1820" t="s">
        <v>16</v>
      </c>
    </row>
    <row r="1821" spans="1:17">
      <c r="A1821">
        <v>1</v>
      </c>
      <c r="B1821">
        <v>0</v>
      </c>
    </row>
    <row r="1822" spans="1:17">
      <c r="A1822">
        <v>2</v>
      </c>
      <c r="B1822">
        <v>9.9864130000000007</v>
      </c>
    </row>
    <row r="1823" spans="1:17">
      <c r="A1823">
        <v>3</v>
      </c>
      <c r="B1823">
        <v>19.972826000000001</v>
      </c>
    </row>
    <row r="1824" spans="1:17">
      <c r="A1824">
        <v>4</v>
      </c>
      <c r="B1824">
        <v>30.027173999999999</v>
      </c>
    </row>
    <row r="1825" spans="1:2">
      <c r="A1825">
        <v>5</v>
      </c>
      <c r="B1825">
        <v>44.972825999999998</v>
      </c>
    </row>
    <row r="1826" spans="1:2">
      <c r="A1826">
        <v>6</v>
      </c>
      <c r="B1826">
        <v>55.027172999999998</v>
      </c>
    </row>
    <row r="1827" spans="1:2">
      <c r="A1827">
        <v>7</v>
      </c>
      <c r="B1827">
        <v>65.013586000000004</v>
      </c>
    </row>
    <row r="1828" spans="1:2">
      <c r="A1828">
        <v>8</v>
      </c>
      <c r="B1828">
        <v>74.999999000000003</v>
      </c>
    </row>
    <row r="1829" spans="1:2">
      <c r="A1829">
        <v>9</v>
      </c>
      <c r="B1829">
        <v>84.986412000000001</v>
      </c>
    </row>
    <row r="1830" spans="1:2">
      <c r="A1830">
        <v>10</v>
      </c>
      <c r="B1830">
        <v>94.972825</v>
      </c>
    </row>
    <row r="1831" spans="1:2">
      <c r="A1831">
        <v>11</v>
      </c>
      <c r="B1831">
        <v>109.986412</v>
      </c>
    </row>
    <row r="1832" spans="1:2">
      <c r="A1832">
        <v>12</v>
      </c>
      <c r="B1832">
        <v>119.972825</v>
      </c>
    </row>
    <row r="1833" spans="1:2">
      <c r="A1833">
        <v>13</v>
      </c>
      <c r="B1833">
        <v>124.999999</v>
      </c>
    </row>
    <row r="1834" spans="1:2">
      <c r="A1834">
        <v>14</v>
      </c>
      <c r="B1834">
        <v>130.027173</v>
      </c>
    </row>
    <row r="1835" spans="1:2">
      <c r="A1835">
        <v>15</v>
      </c>
      <c r="B1835">
        <v>134.986412</v>
      </c>
    </row>
    <row r="1836" spans="1:2">
      <c r="A1836">
        <v>16</v>
      </c>
      <c r="B1836">
        <v>140.013586</v>
      </c>
    </row>
    <row r="1838" spans="1:2">
      <c r="A1838" t="s">
        <v>219</v>
      </c>
      <c r="B1838" t="s">
        <v>220</v>
      </c>
    </row>
    <row r="1839" spans="1:2">
      <c r="A1839" t="s">
        <v>3</v>
      </c>
      <c r="B1839" t="s">
        <v>6</v>
      </c>
    </row>
    <row r="1840" spans="1:2">
      <c r="A1840">
        <v>1</v>
      </c>
      <c r="B1840">
        <v>620</v>
      </c>
    </row>
    <row r="1841" spans="1:2">
      <c r="A1841">
        <v>2</v>
      </c>
      <c r="B1841">
        <v>650</v>
      </c>
    </row>
    <row r="1842" spans="1:2">
      <c r="A1842">
        <v>3</v>
      </c>
      <c r="B1842">
        <v>800</v>
      </c>
    </row>
    <row r="1843" spans="1:2">
      <c r="A1843">
        <v>4</v>
      </c>
      <c r="B1843">
        <v>1000</v>
      </c>
    </row>
    <row r="1844" spans="1:2">
      <c r="A1844">
        <v>5</v>
      </c>
      <c r="B1844">
        <v>1200</v>
      </c>
    </row>
    <row r="1845" spans="1:2">
      <c r="A1845">
        <v>6</v>
      </c>
      <c r="B1845">
        <v>1400</v>
      </c>
    </row>
    <row r="1846" spans="1:2">
      <c r="A1846">
        <v>7</v>
      </c>
      <c r="B1846">
        <v>1550</v>
      </c>
    </row>
    <row r="1847" spans="1:2">
      <c r="A1847">
        <v>8</v>
      </c>
      <c r="B1847">
        <v>1700</v>
      </c>
    </row>
    <row r="1848" spans="1:2">
      <c r="A1848">
        <v>9</v>
      </c>
      <c r="B1848">
        <v>1800</v>
      </c>
    </row>
    <row r="1849" spans="1:2">
      <c r="A1849">
        <v>10</v>
      </c>
      <c r="B1849">
        <v>2000</v>
      </c>
    </row>
    <row r="1850" spans="1:2">
      <c r="A1850">
        <v>11</v>
      </c>
      <c r="B1850">
        <v>2200</v>
      </c>
    </row>
    <row r="1851" spans="1:2">
      <c r="A1851">
        <v>12</v>
      </c>
      <c r="B1851">
        <v>2400</v>
      </c>
    </row>
    <row r="1852" spans="1:2">
      <c r="A1852">
        <v>13</v>
      </c>
      <c r="B1852">
        <v>2600</v>
      </c>
    </row>
    <row r="1853" spans="1:2">
      <c r="A1853">
        <v>14</v>
      </c>
      <c r="B1853">
        <v>2800</v>
      </c>
    </row>
    <row r="1854" spans="1:2">
      <c r="A1854">
        <v>15</v>
      </c>
      <c r="B1854">
        <v>2900</v>
      </c>
    </row>
    <row r="1855" spans="1:2">
      <c r="A1855">
        <v>16</v>
      </c>
      <c r="B1855">
        <v>3000</v>
      </c>
    </row>
    <row r="1856" spans="1:2">
      <c r="A1856">
        <v>17</v>
      </c>
      <c r="B1856">
        <v>3200</v>
      </c>
    </row>
    <row r="1857" spans="1:2">
      <c r="A1857">
        <v>18</v>
      </c>
      <c r="B1857">
        <v>3300</v>
      </c>
    </row>
    <row r="1858" spans="1:2">
      <c r="A1858">
        <v>19</v>
      </c>
      <c r="B1858">
        <v>3500</v>
      </c>
    </row>
    <row r="1860" spans="1:2">
      <c r="A1860" t="s">
        <v>221</v>
      </c>
      <c r="B1860" t="s">
        <v>222</v>
      </c>
    </row>
    <row r="1861" spans="1:2">
      <c r="A1861" t="s">
        <v>3</v>
      </c>
      <c r="B1861" t="s">
        <v>16</v>
      </c>
    </row>
    <row r="1862" spans="1:2">
      <c r="A1862">
        <v>1</v>
      </c>
      <c r="B1862">
        <v>0</v>
      </c>
    </row>
    <row r="1863" spans="1:2">
      <c r="A1863">
        <v>2</v>
      </c>
      <c r="B1863">
        <v>9.9864130000000007</v>
      </c>
    </row>
    <row r="1864" spans="1:2">
      <c r="A1864">
        <v>3</v>
      </c>
      <c r="B1864">
        <v>19.972826000000001</v>
      </c>
    </row>
    <row r="1865" spans="1:2">
      <c r="A1865">
        <v>4</v>
      </c>
      <c r="B1865">
        <v>30.027173999999999</v>
      </c>
    </row>
    <row r="1866" spans="1:2">
      <c r="A1866">
        <v>5</v>
      </c>
      <c r="B1866">
        <v>44.972825999999998</v>
      </c>
    </row>
    <row r="1867" spans="1:2">
      <c r="A1867">
        <v>6</v>
      </c>
      <c r="B1867">
        <v>55.027172999999998</v>
      </c>
    </row>
    <row r="1868" spans="1:2">
      <c r="A1868">
        <v>7</v>
      </c>
      <c r="B1868">
        <v>65.013586000000004</v>
      </c>
    </row>
    <row r="1869" spans="1:2">
      <c r="A1869">
        <v>8</v>
      </c>
      <c r="B1869">
        <v>74.999999000000003</v>
      </c>
    </row>
    <row r="1870" spans="1:2">
      <c r="A1870">
        <v>9</v>
      </c>
      <c r="B1870">
        <v>84.986412000000001</v>
      </c>
    </row>
    <row r="1871" spans="1:2">
      <c r="A1871">
        <v>10</v>
      </c>
      <c r="B1871">
        <v>94.972825</v>
      </c>
    </row>
    <row r="1872" spans="1:2">
      <c r="A1872">
        <v>11</v>
      </c>
      <c r="B1872">
        <v>109.986412</v>
      </c>
    </row>
    <row r="1873" spans="1:2">
      <c r="A1873">
        <v>12</v>
      </c>
      <c r="B1873">
        <v>119.972825</v>
      </c>
    </row>
    <row r="1874" spans="1:2">
      <c r="A1874">
        <v>13</v>
      </c>
      <c r="B1874">
        <v>124.999999</v>
      </c>
    </row>
    <row r="1875" spans="1:2">
      <c r="A1875">
        <v>14</v>
      </c>
      <c r="B1875">
        <v>130.027173</v>
      </c>
    </row>
    <row r="1876" spans="1:2">
      <c r="A1876">
        <v>15</v>
      </c>
      <c r="B1876">
        <v>134.986412</v>
      </c>
    </row>
    <row r="1877" spans="1:2">
      <c r="A1877">
        <v>16</v>
      </c>
      <c r="B1877">
        <v>140.013586</v>
      </c>
    </row>
    <row r="1879" spans="1:2">
      <c r="A1879" t="s">
        <v>223</v>
      </c>
      <c r="B1879" t="s">
        <v>224</v>
      </c>
    </row>
    <row r="1880" spans="1:2">
      <c r="A1880" t="s">
        <v>3</v>
      </c>
      <c r="B1880" t="s">
        <v>6</v>
      </c>
    </row>
    <row r="1881" spans="1:2">
      <c r="A1881">
        <v>1</v>
      </c>
      <c r="B1881">
        <v>620</v>
      </c>
    </row>
    <row r="1882" spans="1:2">
      <c r="A1882">
        <v>2</v>
      </c>
      <c r="B1882">
        <v>650</v>
      </c>
    </row>
    <row r="1883" spans="1:2">
      <c r="A1883">
        <v>3</v>
      </c>
      <c r="B1883">
        <v>800</v>
      </c>
    </row>
    <row r="1884" spans="1:2">
      <c r="A1884">
        <v>4</v>
      </c>
      <c r="B1884">
        <v>1000</v>
      </c>
    </row>
    <row r="1885" spans="1:2">
      <c r="A1885">
        <v>5</v>
      </c>
      <c r="B1885">
        <v>1200</v>
      </c>
    </row>
    <row r="1886" spans="1:2">
      <c r="A1886">
        <v>6</v>
      </c>
      <c r="B1886">
        <v>1400</v>
      </c>
    </row>
    <row r="1887" spans="1:2">
      <c r="A1887">
        <v>7</v>
      </c>
      <c r="B1887">
        <v>1550</v>
      </c>
    </row>
    <row r="1888" spans="1:2">
      <c r="A1888">
        <v>8</v>
      </c>
      <c r="B1888">
        <v>1700</v>
      </c>
    </row>
    <row r="1889" spans="1:2">
      <c r="A1889">
        <v>9</v>
      </c>
      <c r="B1889">
        <v>1800</v>
      </c>
    </row>
    <row r="1890" spans="1:2">
      <c r="A1890">
        <v>10</v>
      </c>
      <c r="B1890">
        <v>2000</v>
      </c>
    </row>
    <row r="1891" spans="1:2">
      <c r="A1891">
        <v>11</v>
      </c>
      <c r="B1891">
        <v>2200</v>
      </c>
    </row>
    <row r="1892" spans="1:2">
      <c r="A1892">
        <v>12</v>
      </c>
      <c r="B1892">
        <v>2400</v>
      </c>
    </row>
    <row r="1893" spans="1:2">
      <c r="A1893">
        <v>13</v>
      </c>
      <c r="B1893">
        <v>2600</v>
      </c>
    </row>
    <row r="1894" spans="1:2">
      <c r="A1894">
        <v>14</v>
      </c>
      <c r="B1894">
        <v>2800</v>
      </c>
    </row>
    <row r="1895" spans="1:2">
      <c r="A1895">
        <v>15</v>
      </c>
      <c r="B1895">
        <v>2900</v>
      </c>
    </row>
    <row r="1896" spans="1:2">
      <c r="A1896">
        <v>16</v>
      </c>
      <c r="B1896">
        <v>3000</v>
      </c>
    </row>
    <row r="1897" spans="1:2">
      <c r="A1897">
        <v>17</v>
      </c>
      <c r="B1897">
        <v>3200</v>
      </c>
    </row>
    <row r="1898" spans="1:2">
      <c r="A1898">
        <v>18</v>
      </c>
      <c r="B1898">
        <v>3300</v>
      </c>
    </row>
    <row r="1899" spans="1:2">
      <c r="A1899">
        <v>19</v>
      </c>
      <c r="B1899">
        <v>3500</v>
      </c>
    </row>
    <row r="1901" spans="1:2">
      <c r="A1901" t="s">
        <v>225</v>
      </c>
      <c r="B1901" t="s">
        <v>226</v>
      </c>
    </row>
    <row r="1902" spans="1:2">
      <c r="A1902" t="s">
        <v>3</v>
      </c>
      <c r="B1902" t="s">
        <v>16</v>
      </c>
    </row>
    <row r="1903" spans="1:2">
      <c r="A1903">
        <v>1</v>
      </c>
      <c r="B1903">
        <v>0</v>
      </c>
    </row>
    <row r="1904" spans="1:2">
      <c r="A1904">
        <v>2</v>
      </c>
      <c r="B1904">
        <v>9.9864130000000007</v>
      </c>
    </row>
    <row r="1905" spans="1:2">
      <c r="A1905">
        <v>3</v>
      </c>
      <c r="B1905">
        <v>19.972826000000001</v>
      </c>
    </row>
    <row r="1906" spans="1:2">
      <c r="A1906">
        <v>4</v>
      </c>
      <c r="B1906">
        <v>30.027173999999999</v>
      </c>
    </row>
    <row r="1907" spans="1:2">
      <c r="A1907">
        <v>5</v>
      </c>
      <c r="B1907">
        <v>44.972825999999998</v>
      </c>
    </row>
    <row r="1908" spans="1:2">
      <c r="A1908">
        <v>6</v>
      </c>
      <c r="B1908">
        <v>55.027172999999998</v>
      </c>
    </row>
    <row r="1909" spans="1:2">
      <c r="A1909">
        <v>7</v>
      </c>
      <c r="B1909">
        <v>65.013586000000004</v>
      </c>
    </row>
    <row r="1910" spans="1:2">
      <c r="A1910">
        <v>8</v>
      </c>
      <c r="B1910">
        <v>74.999999000000003</v>
      </c>
    </row>
    <row r="1911" spans="1:2">
      <c r="A1911">
        <v>9</v>
      </c>
      <c r="B1911">
        <v>84.986412000000001</v>
      </c>
    </row>
    <row r="1912" spans="1:2">
      <c r="A1912">
        <v>10</v>
      </c>
      <c r="B1912">
        <v>94.972825</v>
      </c>
    </row>
    <row r="1913" spans="1:2">
      <c r="A1913">
        <v>11</v>
      </c>
      <c r="B1913">
        <v>109.986412</v>
      </c>
    </row>
    <row r="1914" spans="1:2">
      <c r="A1914">
        <v>12</v>
      </c>
      <c r="B1914">
        <v>119.972825</v>
      </c>
    </row>
    <row r="1915" spans="1:2">
      <c r="A1915">
        <v>13</v>
      </c>
      <c r="B1915">
        <v>124.999999</v>
      </c>
    </row>
    <row r="1916" spans="1:2">
      <c r="A1916">
        <v>14</v>
      </c>
      <c r="B1916">
        <v>130.027173</v>
      </c>
    </row>
    <row r="1917" spans="1:2">
      <c r="A1917">
        <v>15</v>
      </c>
      <c r="B1917">
        <v>134.986412</v>
      </c>
    </row>
    <row r="1918" spans="1:2">
      <c r="A1918">
        <v>16</v>
      </c>
      <c r="B1918">
        <v>140.013586</v>
      </c>
    </row>
    <row r="1920" spans="1:2">
      <c r="A1920" t="s">
        <v>227</v>
      </c>
      <c r="B1920" t="s">
        <v>228</v>
      </c>
    </row>
    <row r="1921" spans="1:2">
      <c r="A1921" t="s">
        <v>3</v>
      </c>
      <c r="B1921" t="s">
        <v>6</v>
      </c>
    </row>
    <row r="1922" spans="1:2">
      <c r="A1922">
        <v>1</v>
      </c>
      <c r="B1922">
        <v>620</v>
      </c>
    </row>
    <row r="1923" spans="1:2">
      <c r="A1923">
        <v>2</v>
      </c>
      <c r="B1923">
        <v>650</v>
      </c>
    </row>
    <row r="1924" spans="1:2">
      <c r="A1924">
        <v>3</v>
      </c>
      <c r="B1924">
        <v>800</v>
      </c>
    </row>
    <row r="1925" spans="1:2">
      <c r="A1925">
        <v>4</v>
      </c>
      <c r="B1925">
        <v>1000</v>
      </c>
    </row>
    <row r="1926" spans="1:2">
      <c r="A1926">
        <v>5</v>
      </c>
      <c r="B1926">
        <v>1200</v>
      </c>
    </row>
    <row r="1927" spans="1:2">
      <c r="A1927">
        <v>6</v>
      </c>
      <c r="B1927">
        <v>1400</v>
      </c>
    </row>
    <row r="1928" spans="1:2">
      <c r="A1928">
        <v>7</v>
      </c>
      <c r="B1928">
        <v>1550</v>
      </c>
    </row>
    <row r="1929" spans="1:2">
      <c r="A1929">
        <v>8</v>
      </c>
      <c r="B1929">
        <v>1700</v>
      </c>
    </row>
    <row r="1930" spans="1:2">
      <c r="A1930">
        <v>9</v>
      </c>
      <c r="B1930">
        <v>1800</v>
      </c>
    </row>
    <row r="1931" spans="1:2">
      <c r="A1931">
        <v>10</v>
      </c>
      <c r="B1931">
        <v>2000</v>
      </c>
    </row>
    <row r="1932" spans="1:2">
      <c r="A1932">
        <v>11</v>
      </c>
      <c r="B1932">
        <v>2200</v>
      </c>
    </row>
    <row r="1933" spans="1:2">
      <c r="A1933">
        <v>12</v>
      </c>
      <c r="B1933">
        <v>2400</v>
      </c>
    </row>
    <row r="1934" spans="1:2">
      <c r="A1934">
        <v>13</v>
      </c>
      <c r="B1934">
        <v>2600</v>
      </c>
    </row>
    <row r="1935" spans="1:2">
      <c r="A1935">
        <v>14</v>
      </c>
      <c r="B1935">
        <v>2800</v>
      </c>
    </row>
    <row r="1936" spans="1:2">
      <c r="A1936">
        <v>15</v>
      </c>
      <c r="B1936">
        <v>2900</v>
      </c>
    </row>
    <row r="1937" spans="1:2">
      <c r="A1937">
        <v>16</v>
      </c>
      <c r="B1937">
        <v>3000</v>
      </c>
    </row>
    <row r="1938" spans="1:2">
      <c r="A1938">
        <v>17</v>
      </c>
      <c r="B1938">
        <v>3200</v>
      </c>
    </row>
    <row r="1939" spans="1:2">
      <c r="A1939">
        <v>18</v>
      </c>
      <c r="B1939">
        <v>3300</v>
      </c>
    </row>
    <row r="1940" spans="1:2">
      <c r="A1940">
        <v>19</v>
      </c>
      <c r="B1940">
        <v>3500</v>
      </c>
    </row>
    <row r="1942" spans="1:2">
      <c r="A1942" t="s">
        <v>229</v>
      </c>
      <c r="B1942" t="s">
        <v>230</v>
      </c>
    </row>
    <row r="1943" spans="1:2">
      <c r="A1943" t="s">
        <v>3</v>
      </c>
      <c r="B1943" t="s">
        <v>16</v>
      </c>
    </row>
    <row r="1944" spans="1:2">
      <c r="A1944">
        <v>1</v>
      </c>
      <c r="B1944">
        <v>0</v>
      </c>
    </row>
    <row r="1945" spans="1:2">
      <c r="A1945">
        <v>2</v>
      </c>
      <c r="B1945">
        <v>9.9864130000000007</v>
      </c>
    </row>
    <row r="1946" spans="1:2">
      <c r="A1946">
        <v>3</v>
      </c>
      <c r="B1946">
        <v>19.972826000000001</v>
      </c>
    </row>
    <row r="1947" spans="1:2">
      <c r="A1947">
        <v>4</v>
      </c>
      <c r="B1947">
        <v>30.027173999999999</v>
      </c>
    </row>
    <row r="1948" spans="1:2">
      <c r="A1948">
        <v>5</v>
      </c>
      <c r="B1948">
        <v>44.972825999999998</v>
      </c>
    </row>
    <row r="1949" spans="1:2">
      <c r="A1949">
        <v>6</v>
      </c>
      <c r="B1949">
        <v>55.027172999999998</v>
      </c>
    </row>
    <row r="1950" spans="1:2">
      <c r="A1950">
        <v>7</v>
      </c>
      <c r="B1950">
        <v>65.013586000000004</v>
      </c>
    </row>
    <row r="1951" spans="1:2">
      <c r="A1951">
        <v>8</v>
      </c>
      <c r="B1951">
        <v>74.999999000000003</v>
      </c>
    </row>
    <row r="1952" spans="1:2">
      <c r="A1952">
        <v>9</v>
      </c>
      <c r="B1952">
        <v>84.986412000000001</v>
      </c>
    </row>
    <row r="1953" spans="1:2">
      <c r="A1953">
        <v>10</v>
      </c>
      <c r="B1953">
        <v>94.972825</v>
      </c>
    </row>
    <row r="1954" spans="1:2">
      <c r="A1954">
        <v>11</v>
      </c>
      <c r="B1954">
        <v>109.986412</v>
      </c>
    </row>
    <row r="1955" spans="1:2">
      <c r="A1955">
        <v>12</v>
      </c>
      <c r="B1955">
        <v>119.972825</v>
      </c>
    </row>
    <row r="1956" spans="1:2">
      <c r="A1956">
        <v>13</v>
      </c>
      <c r="B1956">
        <v>124.999999</v>
      </c>
    </row>
    <row r="1957" spans="1:2">
      <c r="A1957">
        <v>14</v>
      </c>
      <c r="B1957">
        <v>130.027173</v>
      </c>
    </row>
    <row r="1958" spans="1:2">
      <c r="A1958">
        <v>15</v>
      </c>
      <c r="B1958">
        <v>134.986412</v>
      </c>
    </row>
    <row r="1959" spans="1:2">
      <c r="A1959">
        <v>16</v>
      </c>
      <c r="B1959">
        <v>140.013586</v>
      </c>
    </row>
    <row r="1961" spans="1:2">
      <c r="A1961" t="s">
        <v>231</v>
      </c>
      <c r="B1961" t="s">
        <v>232</v>
      </c>
    </row>
    <row r="1962" spans="1:2">
      <c r="A1962" t="s">
        <v>3</v>
      </c>
      <c r="B1962" t="s">
        <v>6</v>
      </c>
    </row>
    <row r="1963" spans="1:2">
      <c r="A1963">
        <v>1</v>
      </c>
      <c r="B1963">
        <v>620</v>
      </c>
    </row>
    <row r="1964" spans="1:2">
      <c r="A1964">
        <v>2</v>
      </c>
      <c r="B1964">
        <v>650</v>
      </c>
    </row>
    <row r="1965" spans="1:2">
      <c r="A1965">
        <v>3</v>
      </c>
      <c r="B1965">
        <v>800</v>
      </c>
    </row>
    <row r="1966" spans="1:2">
      <c r="A1966">
        <v>4</v>
      </c>
      <c r="B1966">
        <v>1000</v>
      </c>
    </row>
    <row r="1967" spans="1:2">
      <c r="A1967">
        <v>5</v>
      </c>
      <c r="B1967">
        <v>1200</v>
      </c>
    </row>
    <row r="1968" spans="1:2">
      <c r="A1968">
        <v>6</v>
      </c>
      <c r="B1968">
        <v>1400</v>
      </c>
    </row>
    <row r="1969" spans="1:2">
      <c r="A1969">
        <v>7</v>
      </c>
      <c r="B1969">
        <v>1550</v>
      </c>
    </row>
    <row r="1970" spans="1:2">
      <c r="A1970">
        <v>8</v>
      </c>
      <c r="B1970">
        <v>1700</v>
      </c>
    </row>
    <row r="1971" spans="1:2">
      <c r="A1971">
        <v>9</v>
      </c>
      <c r="B1971">
        <v>1800</v>
      </c>
    </row>
    <row r="1972" spans="1:2">
      <c r="A1972">
        <v>10</v>
      </c>
      <c r="B1972">
        <v>2000</v>
      </c>
    </row>
    <row r="1973" spans="1:2">
      <c r="A1973">
        <v>11</v>
      </c>
      <c r="B1973">
        <v>2200</v>
      </c>
    </row>
    <row r="1974" spans="1:2">
      <c r="A1974">
        <v>12</v>
      </c>
      <c r="B1974">
        <v>2400</v>
      </c>
    </row>
    <row r="1975" spans="1:2">
      <c r="A1975">
        <v>13</v>
      </c>
      <c r="B1975">
        <v>2600</v>
      </c>
    </row>
    <row r="1976" spans="1:2">
      <c r="A1976">
        <v>14</v>
      </c>
      <c r="B1976">
        <v>2800</v>
      </c>
    </row>
    <row r="1977" spans="1:2">
      <c r="A1977">
        <v>15</v>
      </c>
      <c r="B1977">
        <v>2900</v>
      </c>
    </row>
    <row r="1978" spans="1:2">
      <c r="A1978">
        <v>16</v>
      </c>
      <c r="B1978">
        <v>3000</v>
      </c>
    </row>
    <row r="1979" spans="1:2">
      <c r="A1979">
        <v>17</v>
      </c>
      <c r="B1979">
        <v>3200</v>
      </c>
    </row>
    <row r="1980" spans="1:2">
      <c r="A1980">
        <v>18</v>
      </c>
      <c r="B1980">
        <v>3300</v>
      </c>
    </row>
    <row r="1981" spans="1:2">
      <c r="A1981">
        <v>19</v>
      </c>
      <c r="B1981">
        <v>3500</v>
      </c>
    </row>
    <row r="1983" spans="1:2">
      <c r="A1983" t="s">
        <v>233</v>
      </c>
      <c r="B1983" t="s">
        <v>234</v>
      </c>
    </row>
    <row r="1984" spans="1:2">
      <c r="A1984" t="s">
        <v>3</v>
      </c>
      <c r="B1984" t="s">
        <v>16</v>
      </c>
    </row>
    <row r="1985" spans="1:2">
      <c r="A1985">
        <v>1</v>
      </c>
      <c r="B1985">
        <v>0</v>
      </c>
    </row>
    <row r="1986" spans="1:2">
      <c r="A1986">
        <v>2</v>
      </c>
      <c r="B1986">
        <v>9.9864130000000007</v>
      </c>
    </row>
    <row r="1987" spans="1:2">
      <c r="A1987">
        <v>3</v>
      </c>
      <c r="B1987">
        <v>19.972826000000001</v>
      </c>
    </row>
    <row r="1988" spans="1:2">
      <c r="A1988">
        <v>4</v>
      </c>
      <c r="B1988">
        <v>30.027173999999999</v>
      </c>
    </row>
    <row r="1989" spans="1:2">
      <c r="A1989">
        <v>5</v>
      </c>
      <c r="B1989">
        <v>44.972825999999998</v>
      </c>
    </row>
    <row r="1990" spans="1:2">
      <c r="A1990">
        <v>6</v>
      </c>
      <c r="B1990">
        <v>55.027172999999998</v>
      </c>
    </row>
    <row r="1991" spans="1:2">
      <c r="A1991">
        <v>7</v>
      </c>
      <c r="B1991">
        <v>65.013586000000004</v>
      </c>
    </row>
    <row r="1992" spans="1:2">
      <c r="A1992">
        <v>8</v>
      </c>
      <c r="B1992">
        <v>74.999999000000003</v>
      </c>
    </row>
    <row r="1993" spans="1:2">
      <c r="A1993">
        <v>9</v>
      </c>
      <c r="B1993">
        <v>84.986412000000001</v>
      </c>
    </row>
    <row r="1994" spans="1:2">
      <c r="A1994">
        <v>10</v>
      </c>
      <c r="B1994">
        <v>94.972825</v>
      </c>
    </row>
    <row r="1995" spans="1:2">
      <c r="A1995">
        <v>11</v>
      </c>
      <c r="B1995">
        <v>109.986412</v>
      </c>
    </row>
    <row r="1996" spans="1:2">
      <c r="A1996">
        <v>12</v>
      </c>
      <c r="B1996">
        <v>119.972825</v>
      </c>
    </row>
    <row r="1997" spans="1:2">
      <c r="A1997">
        <v>13</v>
      </c>
      <c r="B1997">
        <v>124.999999</v>
      </c>
    </row>
    <row r="1998" spans="1:2">
      <c r="A1998">
        <v>14</v>
      </c>
      <c r="B1998">
        <v>130.027173</v>
      </c>
    </row>
    <row r="1999" spans="1:2">
      <c r="A1999">
        <v>15</v>
      </c>
      <c r="B1999">
        <v>134.986412</v>
      </c>
    </row>
    <row r="2000" spans="1:2">
      <c r="A2000">
        <v>16</v>
      </c>
      <c r="B2000">
        <v>140.013586</v>
      </c>
    </row>
    <row r="2002" spans="1:2">
      <c r="A2002" t="s">
        <v>235</v>
      </c>
      <c r="B2002" t="s">
        <v>236</v>
      </c>
    </row>
    <row r="2003" spans="1:2">
      <c r="A2003" t="s">
        <v>3</v>
      </c>
      <c r="B2003" t="s">
        <v>6</v>
      </c>
    </row>
    <row r="2004" spans="1:2">
      <c r="A2004">
        <v>1</v>
      </c>
      <c r="B2004">
        <v>620</v>
      </c>
    </row>
    <row r="2005" spans="1:2">
      <c r="A2005">
        <v>2</v>
      </c>
      <c r="B2005">
        <v>650</v>
      </c>
    </row>
    <row r="2006" spans="1:2">
      <c r="A2006">
        <v>3</v>
      </c>
      <c r="B2006">
        <v>800</v>
      </c>
    </row>
    <row r="2007" spans="1:2">
      <c r="A2007">
        <v>4</v>
      </c>
      <c r="B2007">
        <v>1000</v>
      </c>
    </row>
    <row r="2008" spans="1:2">
      <c r="A2008">
        <v>5</v>
      </c>
      <c r="B2008">
        <v>1200</v>
      </c>
    </row>
    <row r="2009" spans="1:2">
      <c r="A2009">
        <v>6</v>
      </c>
      <c r="B2009">
        <v>1400</v>
      </c>
    </row>
    <row r="2010" spans="1:2">
      <c r="A2010">
        <v>7</v>
      </c>
      <c r="B2010">
        <v>1550</v>
      </c>
    </row>
    <row r="2011" spans="1:2">
      <c r="A2011">
        <v>8</v>
      </c>
      <c r="B2011">
        <v>1700</v>
      </c>
    </row>
    <row r="2012" spans="1:2">
      <c r="A2012">
        <v>9</v>
      </c>
      <c r="B2012">
        <v>1800</v>
      </c>
    </row>
    <row r="2013" spans="1:2">
      <c r="A2013">
        <v>10</v>
      </c>
      <c r="B2013">
        <v>2000</v>
      </c>
    </row>
    <row r="2014" spans="1:2">
      <c r="A2014">
        <v>11</v>
      </c>
      <c r="B2014">
        <v>2200</v>
      </c>
    </row>
    <row r="2015" spans="1:2">
      <c r="A2015">
        <v>12</v>
      </c>
      <c r="B2015">
        <v>2400</v>
      </c>
    </row>
    <row r="2016" spans="1:2">
      <c r="A2016">
        <v>13</v>
      </c>
      <c r="B2016">
        <v>2600</v>
      </c>
    </row>
    <row r="2017" spans="1:17">
      <c r="A2017">
        <v>14</v>
      </c>
      <c r="B2017">
        <v>2800</v>
      </c>
    </row>
    <row r="2018" spans="1:17">
      <c r="A2018">
        <v>15</v>
      </c>
      <c r="B2018">
        <v>2900</v>
      </c>
    </row>
    <row r="2019" spans="1:17">
      <c r="A2019">
        <v>16</v>
      </c>
      <c r="B2019">
        <v>3000</v>
      </c>
    </row>
    <row r="2020" spans="1:17">
      <c r="A2020">
        <v>17</v>
      </c>
      <c r="B2020">
        <v>3200</v>
      </c>
    </row>
    <row r="2021" spans="1:17">
      <c r="A2021">
        <v>18</v>
      </c>
      <c r="B2021">
        <v>3300</v>
      </c>
    </row>
    <row r="2022" spans="1:17">
      <c r="A2022">
        <v>19</v>
      </c>
      <c r="B2022">
        <v>3500</v>
      </c>
    </row>
    <row r="2024" spans="1:17">
      <c r="A2024" t="s">
        <v>1205</v>
      </c>
      <c r="B2024" t="s">
        <v>237</v>
      </c>
    </row>
    <row r="2025" spans="1:17">
      <c r="B2025" t="s">
        <v>26</v>
      </c>
    </row>
    <row r="2026" spans="1:17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>
      <c r="A2047" t="s">
        <v>1206</v>
      </c>
      <c r="B2047" t="s">
        <v>1207</v>
      </c>
    </row>
    <row r="2048" spans="1:17">
      <c r="B2048" t="s">
        <v>26</v>
      </c>
    </row>
    <row r="2049" spans="1:17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>
      <c r="A2070" t="s">
        <v>1208</v>
      </c>
      <c r="B2070" t="s">
        <v>324</v>
      </c>
    </row>
    <row r="2071" spans="1:17">
      <c r="B2071" t="s">
        <v>26</v>
      </c>
    </row>
    <row r="2072" spans="1:17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>
      <c r="A2093" t="s">
        <v>1209</v>
      </c>
      <c r="B2093" t="s">
        <v>330</v>
      </c>
    </row>
    <row r="2094" spans="1:17">
      <c r="B2094" t="s">
        <v>26</v>
      </c>
    </row>
    <row r="2095" spans="1:17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>
      <c r="A2116" t="s">
        <v>1210</v>
      </c>
      <c r="B2116" t="s">
        <v>336</v>
      </c>
    </row>
    <row r="2117" spans="1:17">
      <c r="B2117" t="s">
        <v>26</v>
      </c>
    </row>
    <row r="2118" spans="1:17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>
      <c r="A2139" t="s">
        <v>238</v>
      </c>
      <c r="B2139" t="s">
        <v>239</v>
      </c>
    </row>
    <row r="2140" spans="1:17">
      <c r="A2140" t="s">
        <v>3</v>
      </c>
      <c r="B2140" t="s">
        <v>6</v>
      </c>
    </row>
    <row r="2141" spans="1:17">
      <c r="A2141">
        <v>1</v>
      </c>
      <c r="B2141">
        <v>650</v>
      </c>
    </row>
    <row r="2142" spans="1:17">
      <c r="A2142">
        <v>2</v>
      </c>
      <c r="B2142">
        <v>1000</v>
      </c>
    </row>
    <row r="2143" spans="1:17">
      <c r="A2143">
        <v>3</v>
      </c>
      <c r="B2143">
        <v>1200</v>
      </c>
    </row>
    <row r="2144" spans="1:17">
      <c r="A2144">
        <v>4</v>
      </c>
      <c r="B2144">
        <v>1400</v>
      </c>
    </row>
    <row r="2145" spans="1:2">
      <c r="A2145">
        <v>5</v>
      </c>
      <c r="B2145">
        <v>1600</v>
      </c>
    </row>
    <row r="2146" spans="1:2">
      <c r="A2146">
        <v>6</v>
      </c>
      <c r="B2146">
        <v>1800</v>
      </c>
    </row>
    <row r="2147" spans="1:2">
      <c r="A2147">
        <v>7</v>
      </c>
      <c r="B2147">
        <v>2000</v>
      </c>
    </row>
    <row r="2148" spans="1:2">
      <c r="A2148">
        <v>8</v>
      </c>
      <c r="B2148">
        <v>2200</v>
      </c>
    </row>
    <row r="2149" spans="1:2">
      <c r="A2149">
        <v>9</v>
      </c>
      <c r="B2149">
        <v>2400</v>
      </c>
    </row>
    <row r="2150" spans="1:2">
      <c r="A2150">
        <v>10</v>
      </c>
      <c r="B2150">
        <v>2600</v>
      </c>
    </row>
    <row r="2151" spans="1:2">
      <c r="A2151">
        <v>11</v>
      </c>
      <c r="B2151">
        <v>2800</v>
      </c>
    </row>
    <row r="2152" spans="1:2">
      <c r="A2152">
        <v>12</v>
      </c>
      <c r="B2152">
        <v>3000</v>
      </c>
    </row>
    <row r="2153" spans="1:2">
      <c r="A2153">
        <v>13</v>
      </c>
      <c r="B2153">
        <v>3200</v>
      </c>
    </row>
    <row r="2155" spans="1:2">
      <c r="A2155" t="s">
        <v>240</v>
      </c>
      <c r="B2155" t="s">
        <v>241</v>
      </c>
    </row>
    <row r="2156" spans="1:2">
      <c r="A2156" t="s">
        <v>3</v>
      </c>
      <c r="B2156" t="s">
        <v>16</v>
      </c>
    </row>
    <row r="2157" spans="1:2">
      <c r="A2157">
        <v>1</v>
      </c>
      <c r="B2157">
        <v>0</v>
      </c>
    </row>
    <row r="2158" spans="1:2">
      <c r="A2158">
        <v>2</v>
      </c>
      <c r="B2158">
        <v>11.005435</v>
      </c>
    </row>
    <row r="2159" spans="1:2">
      <c r="A2159">
        <v>3</v>
      </c>
      <c r="B2159">
        <v>22.010870000000001</v>
      </c>
    </row>
    <row r="2160" spans="1:2">
      <c r="A2160">
        <v>4</v>
      </c>
      <c r="B2160">
        <v>31.997282999999999</v>
      </c>
    </row>
    <row r="2161" spans="1:12">
      <c r="A2161">
        <v>5</v>
      </c>
      <c r="B2161">
        <v>43.002718000000002</v>
      </c>
    </row>
    <row r="2162" spans="1:12">
      <c r="A2162">
        <v>6</v>
      </c>
      <c r="B2162">
        <v>54.008153</v>
      </c>
    </row>
    <row r="2163" spans="1:12">
      <c r="A2163">
        <v>7</v>
      </c>
      <c r="B2163">
        <v>65.013587999999999</v>
      </c>
    </row>
    <row r="2164" spans="1:12">
      <c r="A2164">
        <v>8</v>
      </c>
      <c r="B2164">
        <v>76.019023000000004</v>
      </c>
    </row>
    <row r="2165" spans="1:12">
      <c r="A2165">
        <v>9</v>
      </c>
      <c r="B2165">
        <v>83.016306</v>
      </c>
    </row>
    <row r="2166" spans="1:12">
      <c r="A2166">
        <v>10</v>
      </c>
      <c r="B2166">
        <v>94.972828000000007</v>
      </c>
    </row>
    <row r="2167" spans="1:12">
      <c r="A2167">
        <v>11</v>
      </c>
      <c r="B2167">
        <v>115.013589</v>
      </c>
    </row>
    <row r="2169" spans="1:12">
      <c r="A2169" t="s">
        <v>242</v>
      </c>
      <c r="B2169" t="s">
        <v>243</v>
      </c>
    </row>
    <row r="2170" spans="1:12">
      <c r="B2170" t="s">
        <v>26</v>
      </c>
    </row>
    <row r="2171" spans="1:12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>
      <c r="A2186" t="s">
        <v>244</v>
      </c>
      <c r="B2186" t="s">
        <v>245</v>
      </c>
    </row>
    <row r="2187" spans="1:12">
      <c r="A2187" t="s">
        <v>3</v>
      </c>
      <c r="B2187" t="s">
        <v>69</v>
      </c>
    </row>
    <row r="2188" spans="1:12">
      <c r="A2188">
        <v>1</v>
      </c>
      <c r="B2188">
        <v>-19.86</v>
      </c>
    </row>
    <row r="2189" spans="1:12">
      <c r="A2189">
        <v>2</v>
      </c>
      <c r="B2189">
        <v>0.14000000000000001</v>
      </c>
    </row>
    <row r="2190" spans="1:12">
      <c r="A2190">
        <v>3</v>
      </c>
      <c r="B2190">
        <v>15.14</v>
      </c>
    </row>
    <row r="2191" spans="1:12">
      <c r="A2191">
        <v>4</v>
      </c>
      <c r="B2191">
        <v>30.14</v>
      </c>
    </row>
    <row r="2192" spans="1:12">
      <c r="A2192">
        <v>5</v>
      </c>
      <c r="B2192">
        <v>90.14</v>
      </c>
    </row>
    <row r="2193" spans="1:2">
      <c r="A2193">
        <v>6</v>
      </c>
      <c r="B2193">
        <v>100.14</v>
      </c>
    </row>
    <row r="2194" spans="1:2">
      <c r="A2194">
        <v>7</v>
      </c>
      <c r="B2194">
        <v>130.13999999999999</v>
      </c>
    </row>
    <row r="2195" spans="1:2">
      <c r="A2195">
        <v>8</v>
      </c>
      <c r="B2195">
        <v>160.13999999999999</v>
      </c>
    </row>
    <row r="2197" spans="1:2">
      <c r="A2197" t="s">
        <v>246</v>
      </c>
      <c r="B2197" t="s">
        <v>247</v>
      </c>
    </row>
    <row r="2198" spans="1:2">
      <c r="A2198" t="s">
        <v>3</v>
      </c>
      <c r="B2198" t="s">
        <v>69</v>
      </c>
    </row>
    <row r="2199" spans="1:2">
      <c r="A2199">
        <v>1</v>
      </c>
      <c r="B2199">
        <v>-19.86</v>
      </c>
    </row>
    <row r="2200" spans="1:2">
      <c r="A2200">
        <v>2</v>
      </c>
      <c r="B2200">
        <v>-9.86</v>
      </c>
    </row>
    <row r="2201" spans="1:2">
      <c r="A2201">
        <v>3</v>
      </c>
      <c r="B2201">
        <v>0.14000000000000001</v>
      </c>
    </row>
    <row r="2202" spans="1:2">
      <c r="A2202">
        <v>4</v>
      </c>
      <c r="B2202">
        <v>20.14</v>
      </c>
    </row>
    <row r="2203" spans="1:2">
      <c r="A2203">
        <v>5</v>
      </c>
      <c r="B2203">
        <v>60.14</v>
      </c>
    </row>
    <row r="2204" spans="1:2">
      <c r="A2204">
        <v>6</v>
      </c>
      <c r="B2204">
        <v>70.14</v>
      </c>
    </row>
    <row r="2205" spans="1:2">
      <c r="A2205">
        <v>7</v>
      </c>
      <c r="B2205">
        <v>80.14</v>
      </c>
    </row>
    <row r="2206" spans="1:2">
      <c r="A2206">
        <v>8</v>
      </c>
      <c r="B2206">
        <v>90.14</v>
      </c>
    </row>
    <row r="2208" spans="1:2">
      <c r="A2208" t="s">
        <v>248</v>
      </c>
      <c r="B2208" t="s">
        <v>249</v>
      </c>
    </row>
    <row r="2209" spans="1:9">
      <c r="B2209" t="s">
        <v>74</v>
      </c>
    </row>
    <row r="2210" spans="1:9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>
      <c r="A2220" t="s">
        <v>250</v>
      </c>
      <c r="B2220" t="s">
        <v>251</v>
      </c>
    </row>
    <row r="2221" spans="1:9">
      <c r="A2221" t="s">
        <v>3</v>
      </c>
      <c r="B2221" t="s">
        <v>6</v>
      </c>
    </row>
    <row r="2222" spans="1:9">
      <c r="A2222">
        <v>1</v>
      </c>
      <c r="B2222">
        <v>650</v>
      </c>
    </row>
    <row r="2223" spans="1:9">
      <c r="A2223">
        <v>2</v>
      </c>
      <c r="B2223">
        <v>1000</v>
      </c>
    </row>
    <row r="2224" spans="1:9">
      <c r="A2224">
        <v>3</v>
      </c>
      <c r="B2224">
        <v>1200</v>
      </c>
    </row>
    <row r="2225" spans="1:2">
      <c r="A2225">
        <v>4</v>
      </c>
      <c r="B2225">
        <v>1400</v>
      </c>
    </row>
    <row r="2226" spans="1:2">
      <c r="A2226">
        <v>5</v>
      </c>
      <c r="B2226">
        <v>1600</v>
      </c>
    </row>
    <row r="2227" spans="1:2">
      <c r="A2227">
        <v>6</v>
      </c>
      <c r="B2227">
        <v>1800</v>
      </c>
    </row>
    <row r="2228" spans="1:2">
      <c r="A2228">
        <v>7</v>
      </c>
      <c r="B2228">
        <v>2000</v>
      </c>
    </row>
    <row r="2229" spans="1:2">
      <c r="A2229">
        <v>8</v>
      </c>
      <c r="B2229">
        <v>2200</v>
      </c>
    </row>
    <row r="2230" spans="1:2">
      <c r="A2230">
        <v>9</v>
      </c>
      <c r="B2230">
        <v>2400</v>
      </c>
    </row>
    <row r="2231" spans="1:2">
      <c r="A2231">
        <v>10</v>
      </c>
      <c r="B2231">
        <v>2600</v>
      </c>
    </row>
    <row r="2232" spans="1:2">
      <c r="A2232">
        <v>11</v>
      </c>
      <c r="B2232">
        <v>2800</v>
      </c>
    </row>
    <row r="2233" spans="1:2">
      <c r="A2233">
        <v>12</v>
      </c>
      <c r="B2233">
        <v>3000</v>
      </c>
    </row>
    <row r="2234" spans="1:2">
      <c r="A2234">
        <v>13</v>
      </c>
      <c r="B2234">
        <v>3200</v>
      </c>
    </row>
    <row r="2236" spans="1:2">
      <c r="A2236" t="s">
        <v>252</v>
      </c>
      <c r="B2236" t="s">
        <v>253</v>
      </c>
    </row>
    <row r="2237" spans="1:2">
      <c r="A2237" t="s">
        <v>3</v>
      </c>
      <c r="B2237" t="s">
        <v>16</v>
      </c>
    </row>
    <row r="2238" spans="1:2">
      <c r="A2238">
        <v>1</v>
      </c>
      <c r="B2238">
        <v>0</v>
      </c>
    </row>
    <row r="2239" spans="1:2">
      <c r="A2239">
        <v>2</v>
      </c>
      <c r="B2239">
        <v>11.005435</v>
      </c>
    </row>
    <row r="2240" spans="1:2">
      <c r="A2240">
        <v>3</v>
      </c>
      <c r="B2240">
        <v>22.010870000000001</v>
      </c>
    </row>
    <row r="2241" spans="1:12">
      <c r="A2241">
        <v>4</v>
      </c>
      <c r="B2241">
        <v>31.997282999999999</v>
      </c>
    </row>
    <row r="2242" spans="1:12">
      <c r="A2242">
        <v>5</v>
      </c>
      <c r="B2242">
        <v>43.002718000000002</v>
      </c>
    </row>
    <row r="2243" spans="1:12">
      <c r="A2243">
        <v>6</v>
      </c>
      <c r="B2243">
        <v>54.008153</v>
      </c>
    </row>
    <row r="2244" spans="1:12">
      <c r="A2244">
        <v>7</v>
      </c>
      <c r="B2244">
        <v>65.013587999999999</v>
      </c>
    </row>
    <row r="2245" spans="1:12">
      <c r="A2245">
        <v>8</v>
      </c>
      <c r="B2245">
        <v>76.019023000000004</v>
      </c>
    </row>
    <row r="2246" spans="1:12">
      <c r="A2246">
        <v>9</v>
      </c>
      <c r="B2246">
        <v>83.016306</v>
      </c>
    </row>
    <row r="2247" spans="1:12">
      <c r="A2247">
        <v>10</v>
      </c>
      <c r="B2247">
        <v>94.972828000000007</v>
      </c>
    </row>
    <row r="2248" spans="1:12">
      <c r="A2248">
        <v>11</v>
      </c>
      <c r="B2248">
        <v>115.013589</v>
      </c>
    </row>
    <row r="2250" spans="1:12">
      <c r="A2250" t="s">
        <v>254</v>
      </c>
      <c r="B2250" t="s">
        <v>255</v>
      </c>
    </row>
    <row r="2251" spans="1:12">
      <c r="B2251" t="s">
        <v>26</v>
      </c>
    </row>
    <row r="2252" spans="1:12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>
      <c r="A2267" t="s">
        <v>256</v>
      </c>
      <c r="B2267" t="s">
        <v>257</v>
      </c>
    </row>
    <row r="2268" spans="1:12">
      <c r="A2268" t="s">
        <v>3</v>
      </c>
      <c r="B2268" t="s">
        <v>69</v>
      </c>
    </row>
    <row r="2269" spans="1:12">
      <c r="A2269">
        <v>1</v>
      </c>
      <c r="B2269">
        <v>-19.86</v>
      </c>
    </row>
    <row r="2270" spans="1:12">
      <c r="A2270">
        <v>2</v>
      </c>
      <c r="B2270">
        <v>-14.86</v>
      </c>
    </row>
    <row r="2271" spans="1:12">
      <c r="A2271">
        <v>3</v>
      </c>
      <c r="B2271">
        <v>0.14000000000000001</v>
      </c>
    </row>
    <row r="2272" spans="1:12">
      <c r="A2272">
        <v>4</v>
      </c>
      <c r="B2272">
        <v>10.14</v>
      </c>
    </row>
    <row r="2273" spans="1:2">
      <c r="A2273">
        <v>5</v>
      </c>
      <c r="B2273">
        <v>20.14</v>
      </c>
    </row>
    <row r="2274" spans="1:2">
      <c r="A2274">
        <v>6</v>
      </c>
      <c r="B2274">
        <v>30.14</v>
      </c>
    </row>
    <row r="2275" spans="1:2">
      <c r="A2275">
        <v>7</v>
      </c>
      <c r="B2275">
        <v>50.14</v>
      </c>
    </row>
    <row r="2276" spans="1:2">
      <c r="A2276">
        <v>8</v>
      </c>
      <c r="B2276">
        <v>65.14</v>
      </c>
    </row>
    <row r="2277" spans="1:2">
      <c r="A2277">
        <v>9</v>
      </c>
      <c r="B2277">
        <v>70.14</v>
      </c>
    </row>
    <row r="2278" spans="1:2">
      <c r="A2278">
        <v>10</v>
      </c>
      <c r="B2278">
        <v>77.14</v>
      </c>
    </row>
    <row r="2279" spans="1:2">
      <c r="A2279">
        <v>11</v>
      </c>
      <c r="B2279">
        <v>90.14</v>
      </c>
    </row>
    <row r="2280" spans="1:2">
      <c r="A2280">
        <v>12</v>
      </c>
      <c r="B2280">
        <v>120.14</v>
      </c>
    </row>
    <row r="2282" spans="1:2">
      <c r="A2282" t="s">
        <v>258</v>
      </c>
      <c r="B2282" t="s">
        <v>259</v>
      </c>
    </row>
    <row r="2283" spans="1:2">
      <c r="A2283" t="s">
        <v>74</v>
      </c>
      <c r="B2283" t="s">
        <v>86</v>
      </c>
    </row>
    <row r="2284" spans="1:2">
      <c r="A2284">
        <v>-20</v>
      </c>
      <c r="B2284">
        <v>0</v>
      </c>
    </row>
    <row r="2285" spans="1:2">
      <c r="A2285">
        <v>-15</v>
      </c>
      <c r="B2285">
        <v>0</v>
      </c>
    </row>
    <row r="2286" spans="1:2">
      <c r="A2286">
        <v>0</v>
      </c>
      <c r="B2286">
        <v>0</v>
      </c>
    </row>
    <row r="2287" spans="1:2">
      <c r="A2287">
        <v>10</v>
      </c>
      <c r="B2287">
        <v>0</v>
      </c>
    </row>
    <row r="2288" spans="1:2">
      <c r="A2288">
        <v>20</v>
      </c>
      <c r="B2288">
        <v>0</v>
      </c>
    </row>
    <row r="2289" spans="1:2">
      <c r="A2289">
        <v>30</v>
      </c>
      <c r="B2289">
        <v>0</v>
      </c>
    </row>
    <row r="2290" spans="1:2">
      <c r="A2290">
        <v>50</v>
      </c>
      <c r="B2290">
        <v>0</v>
      </c>
    </row>
    <row r="2291" spans="1:2">
      <c r="A2291">
        <v>65</v>
      </c>
      <c r="B2291">
        <v>0</v>
      </c>
    </row>
    <row r="2292" spans="1:2">
      <c r="A2292">
        <v>70</v>
      </c>
      <c r="B2292">
        <v>0</v>
      </c>
    </row>
    <row r="2293" spans="1:2">
      <c r="A2293">
        <v>77</v>
      </c>
      <c r="B2293">
        <v>0</v>
      </c>
    </row>
    <row r="2294" spans="1:2">
      <c r="A2294">
        <v>90</v>
      </c>
      <c r="B2294">
        <v>0</v>
      </c>
    </row>
    <row r="2295" spans="1:2">
      <c r="A2295">
        <v>120</v>
      </c>
      <c r="B2295">
        <v>0</v>
      </c>
    </row>
    <row r="2297" spans="1:2">
      <c r="A2297" t="s">
        <v>260</v>
      </c>
      <c r="B2297" t="s">
        <v>261</v>
      </c>
    </row>
    <row r="2298" spans="1:2">
      <c r="A2298" t="s">
        <v>3</v>
      </c>
      <c r="B2298" t="s">
        <v>6</v>
      </c>
    </row>
    <row r="2299" spans="1:2">
      <c r="A2299">
        <v>1</v>
      </c>
      <c r="B2299">
        <v>400</v>
      </c>
    </row>
    <row r="2300" spans="1:2">
      <c r="A2300">
        <v>2</v>
      </c>
      <c r="B2300">
        <v>650</v>
      </c>
    </row>
    <row r="2301" spans="1:2">
      <c r="A2301">
        <v>3</v>
      </c>
      <c r="B2301">
        <v>800</v>
      </c>
    </row>
    <row r="2302" spans="1:2">
      <c r="A2302">
        <v>4</v>
      </c>
      <c r="B2302">
        <v>1400</v>
      </c>
    </row>
    <row r="2303" spans="1:2">
      <c r="A2303">
        <v>5</v>
      </c>
      <c r="B2303">
        <v>1800</v>
      </c>
    </row>
    <row r="2304" spans="1:2">
      <c r="A2304">
        <v>6</v>
      </c>
      <c r="B2304">
        <v>2000</v>
      </c>
    </row>
    <row r="2305" spans="1:2">
      <c r="A2305">
        <v>7</v>
      </c>
      <c r="B2305">
        <v>2200</v>
      </c>
    </row>
    <row r="2306" spans="1:2">
      <c r="A2306">
        <v>8</v>
      </c>
      <c r="B2306">
        <v>2400</v>
      </c>
    </row>
    <row r="2307" spans="1:2">
      <c r="A2307">
        <v>9</v>
      </c>
      <c r="B2307">
        <v>2600</v>
      </c>
    </row>
    <row r="2308" spans="1:2">
      <c r="A2308">
        <v>10</v>
      </c>
      <c r="B2308">
        <v>2800</v>
      </c>
    </row>
    <row r="2309" spans="1:2">
      <c r="A2309">
        <v>11</v>
      </c>
      <c r="B2309">
        <v>3000</v>
      </c>
    </row>
    <row r="2310" spans="1:2">
      <c r="A2310">
        <v>12</v>
      </c>
      <c r="B2310">
        <v>3200</v>
      </c>
    </row>
    <row r="2311" spans="1:2">
      <c r="A2311">
        <v>13</v>
      </c>
      <c r="B2311">
        <v>3300</v>
      </c>
    </row>
    <row r="2313" spans="1:2">
      <c r="A2313" t="s">
        <v>262</v>
      </c>
      <c r="B2313" t="s">
        <v>263</v>
      </c>
    </row>
    <row r="2314" spans="1:2">
      <c r="A2314" t="s">
        <v>3</v>
      </c>
      <c r="B2314" t="s">
        <v>16</v>
      </c>
    </row>
    <row r="2315" spans="1:2">
      <c r="A2315">
        <v>1</v>
      </c>
      <c r="B2315">
        <v>31.997282999999999</v>
      </c>
    </row>
    <row r="2316" spans="1:2">
      <c r="A2316">
        <v>2</v>
      </c>
      <c r="B2316">
        <v>43.002718000000002</v>
      </c>
    </row>
    <row r="2317" spans="1:2">
      <c r="A2317">
        <v>3</v>
      </c>
      <c r="B2317">
        <v>54.008153</v>
      </c>
    </row>
    <row r="2318" spans="1:2">
      <c r="A2318">
        <v>4</v>
      </c>
      <c r="B2318">
        <v>65.013587999999999</v>
      </c>
    </row>
    <row r="2319" spans="1:2">
      <c r="A2319">
        <v>5</v>
      </c>
      <c r="B2319">
        <v>76.019023000000004</v>
      </c>
    </row>
    <row r="2320" spans="1:2">
      <c r="A2320">
        <v>6</v>
      </c>
      <c r="B2320">
        <v>80.978262999999998</v>
      </c>
    </row>
    <row r="2321" spans="1:12">
      <c r="A2321">
        <v>7</v>
      </c>
      <c r="B2321">
        <v>94.972828000000007</v>
      </c>
    </row>
    <row r="2322" spans="1:12">
      <c r="A2322">
        <v>8</v>
      </c>
      <c r="B2322">
        <v>101.970111</v>
      </c>
    </row>
    <row r="2323" spans="1:12">
      <c r="A2323">
        <v>9</v>
      </c>
      <c r="B2323">
        <v>105.027176</v>
      </c>
    </row>
    <row r="2324" spans="1:12">
      <c r="A2324">
        <v>10</v>
      </c>
      <c r="B2324">
        <v>119.972829</v>
      </c>
    </row>
    <row r="2325" spans="1:12">
      <c r="A2325">
        <v>11</v>
      </c>
      <c r="B2325">
        <v>141.032612</v>
      </c>
    </row>
    <row r="2327" spans="1:12">
      <c r="A2327" t="s">
        <v>264</v>
      </c>
      <c r="B2327" t="s">
        <v>265</v>
      </c>
    </row>
    <row r="2328" spans="1:12">
      <c r="B2328" t="s">
        <v>26</v>
      </c>
    </row>
    <row r="2329" spans="1:12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>
      <c r="A2344" t="s">
        <v>266</v>
      </c>
      <c r="B2344" t="s">
        <v>267</v>
      </c>
    </row>
    <row r="2345" spans="1:12">
      <c r="A2345" t="s">
        <v>3</v>
      </c>
      <c r="B2345" t="s">
        <v>143</v>
      </c>
    </row>
    <row r="2346" spans="1:12">
      <c r="A2346">
        <v>1</v>
      </c>
      <c r="B2346">
        <v>10.499997</v>
      </c>
    </row>
    <row r="2347" spans="1:12">
      <c r="A2347">
        <v>2</v>
      </c>
      <c r="B2347">
        <v>10.914059999999999</v>
      </c>
    </row>
    <row r="2348" spans="1:12">
      <c r="A2348">
        <v>3</v>
      </c>
      <c r="B2348">
        <v>11.343747</v>
      </c>
    </row>
    <row r="2349" spans="1:12">
      <c r="A2349">
        <v>4</v>
      </c>
      <c r="B2349">
        <v>11.773434</v>
      </c>
    </row>
    <row r="2350" spans="1:12">
      <c r="A2350">
        <v>5</v>
      </c>
      <c r="B2350">
        <v>12.226559</v>
      </c>
    </row>
    <row r="2352" spans="1:12">
      <c r="A2352" t="s">
        <v>268</v>
      </c>
      <c r="B2352" t="s">
        <v>269</v>
      </c>
    </row>
    <row r="2353" spans="1:2">
      <c r="A2353" t="s">
        <v>146</v>
      </c>
      <c r="B2353" t="s">
        <v>86</v>
      </c>
    </row>
    <row r="2354" spans="1:2">
      <c r="A2354">
        <v>10.5</v>
      </c>
      <c r="B2354">
        <v>1.0000020000000001</v>
      </c>
    </row>
    <row r="2355" spans="1:2">
      <c r="A2355">
        <v>10.9</v>
      </c>
      <c r="B2355">
        <v>0.95996199999999998</v>
      </c>
    </row>
    <row r="2356" spans="1:2">
      <c r="A2356">
        <v>11.3</v>
      </c>
      <c r="B2356">
        <v>0.909914</v>
      </c>
    </row>
    <row r="2357" spans="1:2">
      <c r="A2357">
        <v>11.8</v>
      </c>
      <c r="B2357">
        <v>0.80005000000000004</v>
      </c>
    </row>
    <row r="2358" spans="1:2">
      <c r="A2358">
        <v>12.2</v>
      </c>
      <c r="B2358">
        <v>0</v>
      </c>
    </row>
    <row r="2360" spans="1:2">
      <c r="A2360" t="s">
        <v>270</v>
      </c>
      <c r="B2360" t="s">
        <v>271</v>
      </c>
    </row>
    <row r="2361" spans="1:2">
      <c r="A2361" t="s">
        <v>3</v>
      </c>
      <c r="B2361" t="s">
        <v>6</v>
      </c>
    </row>
    <row r="2362" spans="1:2">
      <c r="A2362">
        <v>1</v>
      </c>
      <c r="B2362">
        <v>800</v>
      </c>
    </row>
    <row r="2363" spans="1:2">
      <c r="A2363">
        <v>2</v>
      </c>
      <c r="B2363">
        <v>1000</v>
      </c>
    </row>
    <row r="2364" spans="1:2">
      <c r="A2364">
        <v>3</v>
      </c>
      <c r="B2364">
        <v>1200</v>
      </c>
    </row>
    <row r="2365" spans="1:2">
      <c r="A2365">
        <v>4</v>
      </c>
      <c r="B2365">
        <v>1400</v>
      </c>
    </row>
    <row r="2366" spans="1:2">
      <c r="A2366">
        <v>5</v>
      </c>
      <c r="B2366">
        <v>1600</v>
      </c>
    </row>
    <row r="2367" spans="1:2">
      <c r="A2367">
        <v>6</v>
      </c>
      <c r="B2367">
        <v>1800</v>
      </c>
    </row>
    <row r="2368" spans="1:2">
      <c r="A2368">
        <v>7</v>
      </c>
      <c r="B2368">
        <v>2000</v>
      </c>
    </row>
    <row r="2369" spans="1:2">
      <c r="A2369">
        <v>8</v>
      </c>
      <c r="B2369">
        <v>2200</v>
      </c>
    </row>
    <row r="2370" spans="1:2">
      <c r="A2370">
        <v>9</v>
      </c>
      <c r="B2370">
        <v>2400</v>
      </c>
    </row>
    <row r="2371" spans="1:2">
      <c r="A2371">
        <v>10</v>
      </c>
      <c r="B2371">
        <v>2600</v>
      </c>
    </row>
    <row r="2372" spans="1:2">
      <c r="A2372">
        <v>11</v>
      </c>
      <c r="B2372">
        <v>2800</v>
      </c>
    </row>
    <row r="2373" spans="1:2">
      <c r="A2373">
        <v>12</v>
      </c>
      <c r="B2373">
        <v>3000</v>
      </c>
    </row>
    <row r="2374" spans="1:2">
      <c r="A2374">
        <v>13</v>
      </c>
      <c r="B2374">
        <v>3200</v>
      </c>
    </row>
    <row r="2376" spans="1:2">
      <c r="A2376" t="s">
        <v>272</v>
      </c>
      <c r="B2376" t="s">
        <v>273</v>
      </c>
    </row>
    <row r="2377" spans="1:2">
      <c r="A2377" t="s">
        <v>3</v>
      </c>
      <c r="B2377" t="s">
        <v>16</v>
      </c>
    </row>
    <row r="2378" spans="1:2">
      <c r="A2378">
        <v>1</v>
      </c>
      <c r="B2378">
        <v>30.027175</v>
      </c>
    </row>
    <row r="2379" spans="1:2">
      <c r="A2379">
        <v>2</v>
      </c>
      <c r="B2379">
        <v>44.972827000000002</v>
      </c>
    </row>
    <row r="2380" spans="1:2">
      <c r="A2380">
        <v>3</v>
      </c>
      <c r="B2380">
        <v>55.027175</v>
      </c>
    </row>
    <row r="2381" spans="1:2">
      <c r="A2381">
        <v>4</v>
      </c>
      <c r="B2381">
        <v>59.986414000000003</v>
      </c>
    </row>
    <row r="2382" spans="1:2">
      <c r="A2382">
        <v>5</v>
      </c>
      <c r="B2382">
        <v>65.013587999999999</v>
      </c>
    </row>
    <row r="2383" spans="1:2">
      <c r="A2383">
        <v>6</v>
      </c>
      <c r="B2383">
        <v>69.972828000000007</v>
      </c>
    </row>
    <row r="2384" spans="1:2">
      <c r="A2384">
        <v>7</v>
      </c>
      <c r="B2384">
        <v>75.000001999999995</v>
      </c>
    </row>
    <row r="2385" spans="1:12">
      <c r="A2385">
        <v>8</v>
      </c>
      <c r="B2385">
        <v>80.027175999999997</v>
      </c>
    </row>
    <row r="2386" spans="1:12">
      <c r="A2386">
        <v>9</v>
      </c>
      <c r="B2386">
        <v>84.986414999999994</v>
      </c>
    </row>
    <row r="2387" spans="1:12">
      <c r="A2387">
        <v>10</v>
      </c>
      <c r="B2387">
        <v>90.013588999999996</v>
      </c>
    </row>
    <row r="2388" spans="1:12">
      <c r="A2388">
        <v>11</v>
      </c>
      <c r="B2388">
        <v>94.972828000000007</v>
      </c>
    </row>
    <row r="2390" spans="1:12">
      <c r="A2390" t="s">
        <v>274</v>
      </c>
      <c r="B2390" t="s">
        <v>275</v>
      </c>
    </row>
    <row r="2391" spans="1:12">
      <c r="B2391" t="s">
        <v>26</v>
      </c>
    </row>
    <row r="2392" spans="1:12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>
      <c r="A2407" t="s">
        <v>276</v>
      </c>
      <c r="B2407" t="s">
        <v>277</v>
      </c>
    </row>
    <row r="2408" spans="1:12">
      <c r="A2408" t="s">
        <v>3</v>
      </c>
      <c r="B2408" t="s">
        <v>6</v>
      </c>
    </row>
    <row r="2409" spans="1:12">
      <c r="A2409">
        <v>1</v>
      </c>
      <c r="B2409">
        <v>999</v>
      </c>
    </row>
    <row r="2410" spans="1:12">
      <c r="A2410">
        <v>2</v>
      </c>
      <c r="B2410">
        <v>2000</v>
      </c>
    </row>
    <row r="2411" spans="1:12">
      <c r="A2411">
        <v>3</v>
      </c>
      <c r="B2411">
        <v>2200</v>
      </c>
    </row>
    <row r="2412" spans="1:12">
      <c r="A2412">
        <v>4</v>
      </c>
      <c r="B2412">
        <v>2400</v>
      </c>
    </row>
    <row r="2413" spans="1:12">
      <c r="A2413">
        <v>5</v>
      </c>
      <c r="B2413">
        <v>2600</v>
      </c>
    </row>
    <row r="2414" spans="1:12">
      <c r="A2414">
        <v>6</v>
      </c>
      <c r="B2414">
        <v>2800</v>
      </c>
    </row>
    <row r="2415" spans="1:12">
      <c r="A2415">
        <v>7</v>
      </c>
      <c r="B2415">
        <v>3000</v>
      </c>
    </row>
    <row r="2417" spans="1:2">
      <c r="A2417" t="s">
        <v>278</v>
      </c>
      <c r="B2417" t="s">
        <v>279</v>
      </c>
    </row>
    <row r="2418" spans="1:2">
      <c r="A2418" t="s">
        <v>3</v>
      </c>
      <c r="B2418" t="s">
        <v>143</v>
      </c>
    </row>
    <row r="2419" spans="1:2">
      <c r="A2419">
        <v>1</v>
      </c>
      <c r="B2419">
        <v>0</v>
      </c>
    </row>
    <row r="2420" spans="1:2">
      <c r="A2420">
        <v>2</v>
      </c>
      <c r="B2420">
        <v>1.4765619999999999</v>
      </c>
    </row>
    <row r="2421" spans="1:2">
      <c r="A2421">
        <v>3</v>
      </c>
      <c r="B2421">
        <v>2.4531239999999999</v>
      </c>
    </row>
    <row r="2422" spans="1:2">
      <c r="A2422">
        <v>4</v>
      </c>
      <c r="B2422">
        <v>3.9296859999999998</v>
      </c>
    </row>
    <row r="2423" spans="1:2">
      <c r="A2423">
        <v>5</v>
      </c>
      <c r="B2423">
        <v>4.9140610000000002</v>
      </c>
    </row>
    <row r="2424" spans="1:2">
      <c r="A2424">
        <v>6</v>
      </c>
      <c r="B2424">
        <v>5.8906229999999997</v>
      </c>
    </row>
    <row r="2425" spans="1:2">
      <c r="A2425">
        <v>7</v>
      </c>
      <c r="B2425">
        <v>8.3515599999999992</v>
      </c>
    </row>
    <row r="2426" spans="1:2">
      <c r="A2426">
        <v>8</v>
      </c>
      <c r="B2426">
        <v>9.8203099999999992</v>
      </c>
    </row>
    <row r="2427" spans="1:2">
      <c r="A2427">
        <v>9</v>
      </c>
      <c r="B2427">
        <v>11.296872</v>
      </c>
    </row>
    <row r="2428" spans="1:2">
      <c r="A2428">
        <v>10</v>
      </c>
      <c r="B2428">
        <v>12.773434</v>
      </c>
    </row>
    <row r="2429" spans="1:2">
      <c r="A2429">
        <v>11</v>
      </c>
      <c r="B2429">
        <v>17.187495999999999</v>
      </c>
    </row>
    <row r="2431" spans="1:2">
      <c r="A2431" t="s">
        <v>280</v>
      </c>
      <c r="B2431" t="s">
        <v>281</v>
      </c>
    </row>
    <row r="2432" spans="1:2">
      <c r="B2432" t="s">
        <v>146</v>
      </c>
    </row>
    <row r="2433" spans="1:12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>
      <c r="A2442" t="s">
        <v>282</v>
      </c>
      <c r="B2442" t="s">
        <v>283</v>
      </c>
    </row>
    <row r="2443" spans="1:12">
      <c r="A2443" t="s">
        <v>3</v>
      </c>
      <c r="B2443" t="s">
        <v>6</v>
      </c>
    </row>
    <row r="2444" spans="1:12">
      <c r="A2444">
        <v>1</v>
      </c>
      <c r="B2444">
        <v>0</v>
      </c>
    </row>
    <row r="2445" spans="1:12">
      <c r="A2445">
        <v>2</v>
      </c>
      <c r="B2445">
        <v>100</v>
      </c>
    </row>
    <row r="2446" spans="1:12">
      <c r="A2446">
        <v>3</v>
      </c>
      <c r="B2446">
        <v>190</v>
      </c>
    </row>
    <row r="2447" spans="1:12">
      <c r="A2447">
        <v>4</v>
      </c>
      <c r="B2447">
        <v>240</v>
      </c>
    </row>
    <row r="2448" spans="1:12">
      <c r="A2448">
        <v>5</v>
      </c>
      <c r="B2448">
        <v>400</v>
      </c>
    </row>
    <row r="2449" spans="1:2">
      <c r="A2449">
        <v>6</v>
      </c>
      <c r="B2449">
        <v>500</v>
      </c>
    </row>
    <row r="2450" spans="1:2">
      <c r="A2450">
        <v>7</v>
      </c>
      <c r="B2450">
        <v>600</v>
      </c>
    </row>
    <row r="2451" spans="1:2">
      <c r="A2451">
        <v>8</v>
      </c>
      <c r="B2451">
        <v>650</v>
      </c>
    </row>
    <row r="2452" spans="1:2">
      <c r="A2452">
        <v>9</v>
      </c>
      <c r="B2452">
        <v>900</v>
      </c>
    </row>
    <row r="2454" spans="1:2">
      <c r="A2454" t="s">
        <v>284</v>
      </c>
      <c r="B2454" t="s">
        <v>285</v>
      </c>
    </row>
    <row r="2455" spans="1:2">
      <c r="A2455" t="s">
        <v>3</v>
      </c>
      <c r="B2455" t="s">
        <v>69</v>
      </c>
    </row>
    <row r="2456" spans="1:2">
      <c r="A2456">
        <v>1</v>
      </c>
      <c r="B2456">
        <v>-29.86</v>
      </c>
    </row>
    <row r="2457" spans="1:2">
      <c r="A2457">
        <v>2</v>
      </c>
      <c r="B2457">
        <v>-19.86</v>
      </c>
    </row>
    <row r="2458" spans="1:2">
      <c r="A2458">
        <v>3</v>
      </c>
      <c r="B2458">
        <v>0.14000000000000001</v>
      </c>
    </row>
    <row r="2459" spans="1:2">
      <c r="A2459">
        <v>4</v>
      </c>
      <c r="B2459">
        <v>30.14</v>
      </c>
    </row>
    <row r="2460" spans="1:2">
      <c r="A2460">
        <v>5</v>
      </c>
      <c r="B2460">
        <v>60.14</v>
      </c>
    </row>
    <row r="2461" spans="1:2">
      <c r="A2461">
        <v>6</v>
      </c>
      <c r="B2461">
        <v>100.14</v>
      </c>
    </row>
    <row r="2462" spans="1:2">
      <c r="A2462">
        <v>7</v>
      </c>
      <c r="B2462">
        <v>120.14</v>
      </c>
    </row>
    <row r="2463" spans="1:2">
      <c r="A2463">
        <v>8</v>
      </c>
      <c r="B2463">
        <v>150.13999999999999</v>
      </c>
    </row>
    <row r="2464" spans="1:2">
      <c r="A2464">
        <v>9</v>
      </c>
      <c r="B2464">
        <v>220.14</v>
      </c>
    </row>
    <row r="2466" spans="1:10">
      <c r="A2466" t="s">
        <v>1211</v>
      </c>
      <c r="B2466" t="s">
        <v>346</v>
      </c>
    </row>
    <row r="2467" spans="1:10">
      <c r="B2467" t="s">
        <v>1212</v>
      </c>
    </row>
    <row r="2468" spans="1:10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>
      <c r="A2479" t="s">
        <v>286</v>
      </c>
      <c r="B2479" t="s">
        <v>287</v>
      </c>
    </row>
    <row r="2480" spans="1:10">
      <c r="A2480" t="s">
        <v>3</v>
      </c>
      <c r="B2480" t="s">
        <v>6</v>
      </c>
    </row>
    <row r="2481" spans="1:2">
      <c r="A2481">
        <v>1</v>
      </c>
      <c r="B2481">
        <v>500</v>
      </c>
    </row>
    <row r="2482" spans="1:2">
      <c r="A2482">
        <v>2</v>
      </c>
      <c r="B2482">
        <v>600</v>
      </c>
    </row>
    <row r="2483" spans="1:2">
      <c r="A2483">
        <v>3</v>
      </c>
      <c r="B2483">
        <v>800</v>
      </c>
    </row>
    <row r="2484" spans="1:2">
      <c r="A2484">
        <v>4</v>
      </c>
      <c r="B2484">
        <v>1000</v>
      </c>
    </row>
    <row r="2485" spans="1:2">
      <c r="A2485">
        <v>5</v>
      </c>
      <c r="B2485">
        <v>1200</v>
      </c>
    </row>
    <row r="2486" spans="1:2">
      <c r="A2486">
        <v>6</v>
      </c>
      <c r="B2486">
        <v>1400</v>
      </c>
    </row>
    <row r="2487" spans="1:2">
      <c r="A2487">
        <v>7</v>
      </c>
      <c r="B2487">
        <v>1600</v>
      </c>
    </row>
    <row r="2488" spans="1:2">
      <c r="A2488">
        <v>8</v>
      </c>
      <c r="B2488">
        <v>1800</v>
      </c>
    </row>
    <row r="2489" spans="1:2">
      <c r="A2489">
        <v>9</v>
      </c>
      <c r="B2489">
        <v>2000</v>
      </c>
    </row>
    <row r="2490" spans="1:2">
      <c r="A2490">
        <v>10</v>
      </c>
      <c r="B2490">
        <v>2200</v>
      </c>
    </row>
    <row r="2491" spans="1:2">
      <c r="A2491">
        <v>11</v>
      </c>
      <c r="B2491">
        <v>2300</v>
      </c>
    </row>
    <row r="2492" spans="1:2">
      <c r="A2492">
        <v>12</v>
      </c>
      <c r="B2492">
        <v>2400</v>
      </c>
    </row>
    <row r="2493" spans="1:2">
      <c r="A2493">
        <v>13</v>
      </c>
      <c r="B2493">
        <v>2600</v>
      </c>
    </row>
    <row r="2494" spans="1:2">
      <c r="A2494">
        <v>14</v>
      </c>
      <c r="B2494">
        <v>2800</v>
      </c>
    </row>
    <row r="2495" spans="1:2">
      <c r="A2495">
        <v>15</v>
      </c>
      <c r="B2495">
        <v>2900</v>
      </c>
    </row>
    <row r="2496" spans="1:2">
      <c r="A2496">
        <v>16</v>
      </c>
      <c r="B2496">
        <v>3000</v>
      </c>
    </row>
    <row r="2497" spans="1:2">
      <c r="A2497">
        <v>17</v>
      </c>
      <c r="B2497">
        <v>3200</v>
      </c>
    </row>
    <row r="2498" spans="1:2">
      <c r="A2498">
        <v>18</v>
      </c>
      <c r="B2498">
        <v>3400</v>
      </c>
    </row>
    <row r="2499" spans="1:2">
      <c r="A2499">
        <v>19</v>
      </c>
      <c r="B2499">
        <v>3500</v>
      </c>
    </row>
    <row r="2501" spans="1:2">
      <c r="A2501" t="s">
        <v>288</v>
      </c>
      <c r="B2501" t="s">
        <v>289</v>
      </c>
    </row>
    <row r="2502" spans="1:2">
      <c r="A2502" t="s">
        <v>3</v>
      </c>
      <c r="B2502" t="s">
        <v>16</v>
      </c>
    </row>
    <row r="2503" spans="1:2">
      <c r="A2503">
        <v>1</v>
      </c>
      <c r="B2503">
        <v>0</v>
      </c>
    </row>
    <row r="2504" spans="1:2">
      <c r="A2504">
        <v>2</v>
      </c>
      <c r="B2504">
        <v>9.9864130000000007</v>
      </c>
    </row>
    <row r="2505" spans="1:2">
      <c r="A2505">
        <v>3</v>
      </c>
      <c r="B2505">
        <v>19.972826000000001</v>
      </c>
    </row>
    <row r="2506" spans="1:2">
      <c r="A2506">
        <v>4</v>
      </c>
      <c r="B2506">
        <v>30.027173999999999</v>
      </c>
    </row>
    <row r="2507" spans="1:2">
      <c r="A2507">
        <v>5</v>
      </c>
      <c r="B2507">
        <v>40.013587000000001</v>
      </c>
    </row>
    <row r="2508" spans="1:2">
      <c r="A2508">
        <v>6</v>
      </c>
      <c r="B2508">
        <v>50</v>
      </c>
    </row>
    <row r="2509" spans="1:2">
      <c r="A2509">
        <v>7</v>
      </c>
      <c r="B2509">
        <v>59.986412999999999</v>
      </c>
    </row>
    <row r="2510" spans="1:2">
      <c r="A2510">
        <v>8</v>
      </c>
      <c r="B2510">
        <v>69.972825</v>
      </c>
    </row>
    <row r="2511" spans="1:2">
      <c r="A2511">
        <v>9</v>
      </c>
      <c r="B2511">
        <v>80.027173000000005</v>
      </c>
    </row>
    <row r="2512" spans="1:2">
      <c r="A2512">
        <v>10</v>
      </c>
      <c r="B2512">
        <v>90.013586000000004</v>
      </c>
    </row>
    <row r="2513" spans="1:17">
      <c r="A2513">
        <v>11</v>
      </c>
      <c r="B2513">
        <v>99.999999000000003</v>
      </c>
    </row>
    <row r="2514" spans="1:17">
      <c r="A2514">
        <v>12</v>
      </c>
      <c r="B2514">
        <v>109.986412</v>
      </c>
    </row>
    <row r="2515" spans="1:17">
      <c r="A2515">
        <v>13</v>
      </c>
      <c r="B2515">
        <v>119.972825</v>
      </c>
    </row>
    <row r="2516" spans="1:17">
      <c r="A2516">
        <v>14</v>
      </c>
      <c r="B2516">
        <v>130.027173</v>
      </c>
    </row>
    <row r="2517" spans="1:17">
      <c r="A2517">
        <v>15</v>
      </c>
      <c r="B2517">
        <v>140.013586</v>
      </c>
    </row>
    <row r="2518" spans="1:17">
      <c r="A2518">
        <v>16</v>
      </c>
      <c r="B2518">
        <v>149.999999</v>
      </c>
    </row>
    <row r="2520" spans="1:17">
      <c r="A2520" t="s">
        <v>290</v>
      </c>
      <c r="B2520" t="s">
        <v>291</v>
      </c>
    </row>
    <row r="2521" spans="1:17">
      <c r="B2521" t="s">
        <v>26</v>
      </c>
    </row>
    <row r="2522" spans="1:17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>
      <c r="A2543" t="s">
        <v>292</v>
      </c>
      <c r="B2543" t="s">
        <v>293</v>
      </c>
    </row>
    <row r="2544" spans="1:17">
      <c r="A2544" t="s">
        <v>3</v>
      </c>
      <c r="B2544" t="s">
        <v>6</v>
      </c>
    </row>
    <row r="2545" spans="1:2">
      <c r="A2545">
        <v>1</v>
      </c>
      <c r="B2545">
        <v>500</v>
      </c>
    </row>
    <row r="2546" spans="1:2">
      <c r="A2546">
        <v>2</v>
      </c>
      <c r="B2546">
        <v>600</v>
      </c>
    </row>
    <row r="2547" spans="1:2">
      <c r="A2547">
        <v>3</v>
      </c>
      <c r="B2547">
        <v>800</v>
      </c>
    </row>
    <row r="2548" spans="1:2">
      <c r="A2548">
        <v>4</v>
      </c>
      <c r="B2548">
        <v>1000</v>
      </c>
    </row>
    <row r="2549" spans="1:2">
      <c r="A2549">
        <v>5</v>
      </c>
      <c r="B2549">
        <v>1200</v>
      </c>
    </row>
    <row r="2550" spans="1:2">
      <c r="A2550">
        <v>6</v>
      </c>
      <c r="B2550">
        <v>1400</v>
      </c>
    </row>
    <row r="2551" spans="1:2">
      <c r="A2551">
        <v>7</v>
      </c>
      <c r="B2551">
        <v>1600</v>
      </c>
    </row>
    <row r="2552" spans="1:2">
      <c r="A2552">
        <v>8</v>
      </c>
      <c r="B2552">
        <v>1800</v>
      </c>
    </row>
    <row r="2553" spans="1:2">
      <c r="A2553">
        <v>9</v>
      </c>
      <c r="B2553">
        <v>2000</v>
      </c>
    </row>
    <row r="2554" spans="1:2">
      <c r="A2554">
        <v>10</v>
      </c>
      <c r="B2554">
        <v>2200</v>
      </c>
    </row>
    <row r="2555" spans="1:2">
      <c r="A2555">
        <v>11</v>
      </c>
      <c r="B2555">
        <v>2300</v>
      </c>
    </row>
    <row r="2556" spans="1:2">
      <c r="A2556">
        <v>12</v>
      </c>
      <c r="B2556">
        <v>2400</v>
      </c>
    </row>
    <row r="2557" spans="1:2">
      <c r="A2557">
        <v>13</v>
      </c>
      <c r="B2557">
        <v>2600</v>
      </c>
    </row>
    <row r="2558" spans="1:2">
      <c r="A2558">
        <v>14</v>
      </c>
      <c r="B2558">
        <v>2800</v>
      </c>
    </row>
    <row r="2559" spans="1:2">
      <c r="A2559">
        <v>15</v>
      </c>
      <c r="B2559">
        <v>2900</v>
      </c>
    </row>
    <row r="2560" spans="1:2">
      <c r="A2560">
        <v>16</v>
      </c>
      <c r="B2560">
        <v>3000</v>
      </c>
    </row>
    <row r="2561" spans="1:2">
      <c r="A2561">
        <v>17</v>
      </c>
      <c r="B2561">
        <v>3200</v>
      </c>
    </row>
    <row r="2562" spans="1:2">
      <c r="A2562">
        <v>18</v>
      </c>
      <c r="B2562">
        <v>3400</v>
      </c>
    </row>
    <row r="2563" spans="1:2">
      <c r="A2563">
        <v>19</v>
      </c>
      <c r="B2563">
        <v>3500</v>
      </c>
    </row>
    <row r="2565" spans="1:2">
      <c r="A2565" t="s">
        <v>294</v>
      </c>
      <c r="B2565" t="s">
        <v>295</v>
      </c>
    </row>
    <row r="2566" spans="1:2">
      <c r="A2566" t="s">
        <v>3</v>
      </c>
      <c r="B2566" t="s">
        <v>16</v>
      </c>
    </row>
    <row r="2567" spans="1:2">
      <c r="A2567">
        <v>1</v>
      </c>
      <c r="B2567">
        <v>0</v>
      </c>
    </row>
    <row r="2568" spans="1:2">
      <c r="A2568">
        <v>2</v>
      </c>
      <c r="B2568">
        <v>9.9864130000000007</v>
      </c>
    </row>
    <row r="2569" spans="1:2">
      <c r="A2569">
        <v>3</v>
      </c>
      <c r="B2569">
        <v>19.972826000000001</v>
      </c>
    </row>
    <row r="2570" spans="1:2">
      <c r="A2570">
        <v>4</v>
      </c>
      <c r="B2570">
        <v>30.027173999999999</v>
      </c>
    </row>
    <row r="2571" spans="1:2">
      <c r="A2571">
        <v>5</v>
      </c>
      <c r="B2571">
        <v>40.013587000000001</v>
      </c>
    </row>
    <row r="2572" spans="1:2">
      <c r="A2572">
        <v>6</v>
      </c>
      <c r="B2572">
        <v>50</v>
      </c>
    </row>
    <row r="2573" spans="1:2">
      <c r="A2573">
        <v>7</v>
      </c>
      <c r="B2573">
        <v>59.986412999999999</v>
      </c>
    </row>
    <row r="2574" spans="1:2">
      <c r="A2574">
        <v>8</v>
      </c>
      <c r="B2574">
        <v>69.972825</v>
      </c>
    </row>
    <row r="2575" spans="1:2">
      <c r="A2575">
        <v>9</v>
      </c>
      <c r="B2575">
        <v>80.027173000000005</v>
      </c>
    </row>
    <row r="2576" spans="1:2">
      <c r="A2576">
        <v>10</v>
      </c>
      <c r="B2576">
        <v>90.013586000000004</v>
      </c>
    </row>
    <row r="2577" spans="1:17">
      <c r="A2577">
        <v>11</v>
      </c>
      <c r="B2577">
        <v>99.999999000000003</v>
      </c>
    </row>
    <row r="2578" spans="1:17">
      <c r="A2578">
        <v>12</v>
      </c>
      <c r="B2578">
        <v>109.986412</v>
      </c>
    </row>
    <row r="2579" spans="1:17">
      <c r="A2579">
        <v>13</v>
      </c>
      <c r="B2579">
        <v>119.972825</v>
      </c>
    </row>
    <row r="2580" spans="1:17">
      <c r="A2580">
        <v>14</v>
      </c>
      <c r="B2580">
        <v>130.027173</v>
      </c>
    </row>
    <row r="2581" spans="1:17">
      <c r="A2581">
        <v>15</v>
      </c>
      <c r="B2581">
        <v>140.013586</v>
      </c>
    </row>
    <row r="2582" spans="1:17">
      <c r="A2582">
        <v>16</v>
      </c>
      <c r="B2582">
        <v>149.999999</v>
      </c>
    </row>
    <row r="2584" spans="1:17">
      <c r="A2584" t="s">
        <v>296</v>
      </c>
      <c r="B2584" t="s">
        <v>297</v>
      </c>
    </row>
    <row r="2585" spans="1:17">
      <c r="B2585" t="s">
        <v>26</v>
      </c>
    </row>
    <row r="2586" spans="1:17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>
      <c r="A2607" t="s">
        <v>298</v>
      </c>
      <c r="B2607" t="s">
        <v>299</v>
      </c>
    </row>
    <row r="2608" spans="1:17">
      <c r="A2608" t="s">
        <v>3</v>
      </c>
      <c r="B2608" t="s">
        <v>6</v>
      </c>
    </row>
    <row r="2609" spans="1:2">
      <c r="A2609">
        <v>1</v>
      </c>
      <c r="B2609">
        <v>0</v>
      </c>
    </row>
    <row r="2610" spans="1:2">
      <c r="A2610">
        <v>2</v>
      </c>
      <c r="B2610">
        <v>500</v>
      </c>
    </row>
    <row r="2611" spans="1:2">
      <c r="A2611">
        <v>3</v>
      </c>
      <c r="B2611">
        <v>1000</v>
      </c>
    </row>
    <row r="2612" spans="1:2">
      <c r="A2612">
        <v>4</v>
      </c>
      <c r="B2612">
        <v>1500</v>
      </c>
    </row>
    <row r="2613" spans="1:2">
      <c r="A2613">
        <v>5</v>
      </c>
      <c r="B2613">
        <v>3000</v>
      </c>
    </row>
    <row r="2614" spans="1:2">
      <c r="A2614">
        <v>6</v>
      </c>
      <c r="B2614">
        <v>3200</v>
      </c>
    </row>
    <row r="2615" spans="1:2">
      <c r="A2615">
        <v>7</v>
      </c>
      <c r="B2615">
        <v>4000</v>
      </c>
    </row>
    <row r="2617" spans="1:2">
      <c r="A2617" t="s">
        <v>300</v>
      </c>
      <c r="B2617" t="s">
        <v>301</v>
      </c>
    </row>
    <row r="2618" spans="1:2">
      <c r="A2618" t="s">
        <v>3</v>
      </c>
      <c r="B2618" t="s">
        <v>302</v>
      </c>
    </row>
    <row r="2619" spans="1:2">
      <c r="A2619">
        <v>0</v>
      </c>
      <c r="B2619">
        <v>42.007812999999999</v>
      </c>
    </row>
    <row r="2620" spans="1:2">
      <c r="A2620">
        <v>500</v>
      </c>
      <c r="B2620">
        <v>42.007812999999999</v>
      </c>
    </row>
    <row r="2621" spans="1:2">
      <c r="A2621">
        <v>1000</v>
      </c>
      <c r="B2621">
        <v>42.007812999999999</v>
      </c>
    </row>
    <row r="2622" spans="1:2">
      <c r="A2622">
        <v>1500</v>
      </c>
      <c r="B2622">
        <v>42.007812999999999</v>
      </c>
    </row>
    <row r="2623" spans="1:2">
      <c r="A2623">
        <v>3000</v>
      </c>
      <c r="B2623">
        <v>42.007812999999999</v>
      </c>
    </row>
    <row r="2624" spans="1:2">
      <c r="A2624">
        <v>3200</v>
      </c>
      <c r="B2624">
        <v>39.992187999999999</v>
      </c>
    </row>
    <row r="2625" spans="1:4">
      <c r="A2625">
        <v>4000</v>
      </c>
      <c r="B2625">
        <v>33.992187999999999</v>
      </c>
    </row>
    <row r="2627" spans="1:4">
      <c r="A2627" t="s">
        <v>303</v>
      </c>
      <c r="B2627">
        <v>40</v>
      </c>
      <c r="C2627" t="s">
        <v>304</v>
      </c>
      <c r="D2627" t="s">
        <v>305</v>
      </c>
    </row>
    <row r="2629" spans="1:4">
      <c r="A2629" t="s">
        <v>306</v>
      </c>
      <c r="B2629">
        <v>-40.039062999999999</v>
      </c>
      <c r="C2629" t="s">
        <v>304</v>
      </c>
      <c r="D2629" t="s">
        <v>307</v>
      </c>
    </row>
    <row r="2631" spans="1:4">
      <c r="A2631" t="s">
        <v>308</v>
      </c>
      <c r="B2631">
        <v>250</v>
      </c>
      <c r="C2631" t="s">
        <v>309</v>
      </c>
      <c r="D2631" t="s">
        <v>310</v>
      </c>
    </row>
    <row r="2633" spans="1:4">
      <c r="A2633" t="s">
        <v>311</v>
      </c>
      <c r="B2633">
        <v>600</v>
      </c>
      <c r="C2633" t="s">
        <v>309</v>
      </c>
      <c r="D2633" t="s">
        <v>312</v>
      </c>
    </row>
    <row r="2635" spans="1:4">
      <c r="A2635" t="s">
        <v>313</v>
      </c>
      <c r="B2635" t="s">
        <v>220</v>
      </c>
    </row>
    <row r="2636" spans="1:4">
      <c r="A2636" t="s">
        <v>3</v>
      </c>
      <c r="B2636" t="s">
        <v>6</v>
      </c>
    </row>
    <row r="2637" spans="1:4">
      <c r="A2637">
        <v>1</v>
      </c>
      <c r="B2637">
        <v>620</v>
      </c>
    </row>
    <row r="2638" spans="1:4">
      <c r="A2638">
        <v>2</v>
      </c>
      <c r="B2638">
        <v>650</v>
      </c>
    </row>
    <row r="2639" spans="1:4">
      <c r="A2639">
        <v>3</v>
      </c>
      <c r="B2639">
        <v>800</v>
      </c>
    </row>
    <row r="2640" spans="1:4">
      <c r="A2640">
        <v>4</v>
      </c>
      <c r="B2640">
        <v>1000</v>
      </c>
    </row>
    <row r="2641" spans="1:2">
      <c r="A2641">
        <v>5</v>
      </c>
      <c r="B2641">
        <v>1200</v>
      </c>
    </row>
    <row r="2642" spans="1:2">
      <c r="A2642">
        <v>6</v>
      </c>
      <c r="B2642">
        <v>1400</v>
      </c>
    </row>
    <row r="2643" spans="1:2">
      <c r="A2643">
        <v>7</v>
      </c>
      <c r="B2643">
        <v>1550</v>
      </c>
    </row>
    <row r="2644" spans="1:2">
      <c r="A2644">
        <v>8</v>
      </c>
      <c r="B2644">
        <v>1700</v>
      </c>
    </row>
    <row r="2645" spans="1:2">
      <c r="A2645">
        <v>9</v>
      </c>
      <c r="B2645">
        <v>1800</v>
      </c>
    </row>
    <row r="2646" spans="1:2">
      <c r="A2646">
        <v>10</v>
      </c>
      <c r="B2646">
        <v>2000</v>
      </c>
    </row>
    <row r="2647" spans="1:2">
      <c r="A2647">
        <v>11</v>
      </c>
      <c r="B2647">
        <v>2200</v>
      </c>
    </row>
    <row r="2648" spans="1:2">
      <c r="A2648">
        <v>12</v>
      </c>
      <c r="B2648">
        <v>2400</v>
      </c>
    </row>
    <row r="2649" spans="1:2">
      <c r="A2649">
        <v>13</v>
      </c>
      <c r="B2649">
        <v>2600</v>
      </c>
    </row>
    <row r="2650" spans="1:2">
      <c r="A2650">
        <v>14</v>
      </c>
      <c r="B2650">
        <v>2800</v>
      </c>
    </row>
    <row r="2651" spans="1:2">
      <c r="A2651">
        <v>15</v>
      </c>
      <c r="B2651">
        <v>2900</v>
      </c>
    </row>
    <row r="2652" spans="1:2">
      <c r="A2652">
        <v>16</v>
      </c>
      <c r="B2652">
        <v>3000</v>
      </c>
    </row>
    <row r="2653" spans="1:2">
      <c r="A2653">
        <v>17</v>
      </c>
      <c r="B2653">
        <v>3200</v>
      </c>
    </row>
    <row r="2654" spans="1:2">
      <c r="A2654">
        <v>18</v>
      </c>
      <c r="B2654">
        <v>3300</v>
      </c>
    </row>
    <row r="2655" spans="1:2">
      <c r="A2655">
        <v>19</v>
      </c>
      <c r="B2655">
        <v>3500</v>
      </c>
    </row>
    <row r="2657" spans="1:2">
      <c r="A2657" t="s">
        <v>314</v>
      </c>
      <c r="B2657" t="s">
        <v>218</v>
      </c>
    </row>
    <row r="2658" spans="1:2">
      <c r="A2658" t="s">
        <v>3</v>
      </c>
      <c r="B2658" t="s">
        <v>16</v>
      </c>
    </row>
    <row r="2659" spans="1:2">
      <c r="A2659">
        <v>1</v>
      </c>
      <c r="B2659">
        <v>0</v>
      </c>
    </row>
    <row r="2660" spans="1:2">
      <c r="A2660">
        <v>2</v>
      </c>
      <c r="B2660">
        <v>9.9864130000000007</v>
      </c>
    </row>
    <row r="2661" spans="1:2">
      <c r="A2661">
        <v>3</v>
      </c>
      <c r="B2661">
        <v>19.972826000000001</v>
      </c>
    </row>
    <row r="2662" spans="1:2">
      <c r="A2662">
        <v>4</v>
      </c>
      <c r="B2662">
        <v>30.027175</v>
      </c>
    </row>
    <row r="2663" spans="1:2">
      <c r="A2663">
        <v>5</v>
      </c>
      <c r="B2663">
        <v>44.972827000000002</v>
      </c>
    </row>
    <row r="2664" spans="1:2">
      <c r="A2664">
        <v>6</v>
      </c>
      <c r="B2664">
        <v>55.027175</v>
      </c>
    </row>
    <row r="2665" spans="1:2">
      <c r="A2665">
        <v>7</v>
      </c>
      <c r="B2665">
        <v>65.013587999999999</v>
      </c>
    </row>
    <row r="2666" spans="1:2">
      <c r="A2666">
        <v>8</v>
      </c>
      <c r="B2666">
        <v>75.000001999999995</v>
      </c>
    </row>
    <row r="2667" spans="1:2">
      <c r="A2667">
        <v>9</v>
      </c>
      <c r="B2667">
        <v>84.986414999999994</v>
      </c>
    </row>
    <row r="2668" spans="1:2">
      <c r="A2668">
        <v>10</v>
      </c>
      <c r="B2668">
        <v>94.972828000000007</v>
      </c>
    </row>
    <row r="2669" spans="1:2">
      <c r="A2669">
        <v>11</v>
      </c>
      <c r="B2669">
        <v>109.98641499999999</v>
      </c>
    </row>
    <row r="2670" spans="1:2">
      <c r="A2670">
        <v>12</v>
      </c>
      <c r="B2670">
        <v>119.972829</v>
      </c>
    </row>
    <row r="2671" spans="1:2">
      <c r="A2671">
        <v>13</v>
      </c>
      <c r="B2671">
        <v>125.00000300000001</v>
      </c>
    </row>
    <row r="2672" spans="1:2">
      <c r="A2672">
        <v>14</v>
      </c>
      <c r="B2672">
        <v>130.02717699999999</v>
      </c>
    </row>
    <row r="2673" spans="1:2">
      <c r="A2673">
        <v>15</v>
      </c>
      <c r="B2673">
        <v>134.98641599999999</v>
      </c>
    </row>
    <row r="2674" spans="1:2">
      <c r="A2674">
        <v>16</v>
      </c>
      <c r="B2674">
        <v>140.01358999999999</v>
      </c>
    </row>
    <row r="2676" spans="1:2">
      <c r="A2676" t="s">
        <v>315</v>
      </c>
      <c r="B2676" t="s">
        <v>316</v>
      </c>
    </row>
    <row r="2677" spans="1:2">
      <c r="A2677" t="s">
        <v>3</v>
      </c>
      <c r="B2677" t="s">
        <v>6</v>
      </c>
    </row>
    <row r="2678" spans="1:2">
      <c r="A2678">
        <v>1</v>
      </c>
      <c r="B2678">
        <v>620</v>
      </c>
    </row>
    <row r="2679" spans="1:2">
      <c r="A2679">
        <v>2</v>
      </c>
      <c r="B2679">
        <v>650</v>
      </c>
    </row>
    <row r="2680" spans="1:2">
      <c r="A2680">
        <v>3</v>
      </c>
      <c r="B2680">
        <v>800</v>
      </c>
    </row>
    <row r="2681" spans="1:2">
      <c r="A2681">
        <v>4</v>
      </c>
      <c r="B2681">
        <v>1000</v>
      </c>
    </row>
    <row r="2682" spans="1:2">
      <c r="A2682">
        <v>5</v>
      </c>
      <c r="B2682">
        <v>1200</v>
      </c>
    </row>
    <row r="2683" spans="1:2">
      <c r="A2683">
        <v>6</v>
      </c>
      <c r="B2683">
        <v>1400</v>
      </c>
    </row>
    <row r="2684" spans="1:2">
      <c r="A2684">
        <v>7</v>
      </c>
      <c r="B2684">
        <v>1550</v>
      </c>
    </row>
    <row r="2685" spans="1:2">
      <c r="A2685">
        <v>8</v>
      </c>
      <c r="B2685">
        <v>1700</v>
      </c>
    </row>
    <row r="2686" spans="1:2">
      <c r="A2686">
        <v>9</v>
      </c>
      <c r="B2686">
        <v>1800</v>
      </c>
    </row>
    <row r="2687" spans="1:2">
      <c r="A2687">
        <v>10</v>
      </c>
      <c r="B2687">
        <v>2000</v>
      </c>
    </row>
    <row r="2688" spans="1:2">
      <c r="A2688">
        <v>11</v>
      </c>
      <c r="B2688">
        <v>2200</v>
      </c>
    </row>
    <row r="2689" spans="1:2">
      <c r="A2689">
        <v>12</v>
      </c>
      <c r="B2689">
        <v>2400</v>
      </c>
    </row>
    <row r="2690" spans="1:2">
      <c r="A2690">
        <v>13</v>
      </c>
      <c r="B2690">
        <v>2600</v>
      </c>
    </row>
    <row r="2691" spans="1:2">
      <c r="A2691">
        <v>14</v>
      </c>
      <c r="B2691">
        <v>2800</v>
      </c>
    </row>
    <row r="2692" spans="1:2">
      <c r="A2692">
        <v>15</v>
      </c>
      <c r="B2692">
        <v>2900</v>
      </c>
    </row>
    <row r="2693" spans="1:2">
      <c r="A2693">
        <v>16</v>
      </c>
      <c r="B2693">
        <v>3000</v>
      </c>
    </row>
    <row r="2694" spans="1:2">
      <c r="A2694">
        <v>17</v>
      </c>
      <c r="B2694">
        <v>3200</v>
      </c>
    </row>
    <row r="2695" spans="1:2">
      <c r="A2695">
        <v>18</v>
      </c>
      <c r="B2695">
        <v>3300</v>
      </c>
    </row>
    <row r="2696" spans="1:2">
      <c r="A2696">
        <v>19</v>
      </c>
      <c r="B2696">
        <v>3500</v>
      </c>
    </row>
    <row r="2698" spans="1:2">
      <c r="A2698" t="s">
        <v>317</v>
      </c>
      <c r="B2698" t="s">
        <v>318</v>
      </c>
    </row>
    <row r="2699" spans="1:2">
      <c r="A2699" t="s">
        <v>3</v>
      </c>
      <c r="B2699" t="s">
        <v>16</v>
      </c>
    </row>
    <row r="2700" spans="1:2">
      <c r="A2700">
        <v>1</v>
      </c>
      <c r="B2700">
        <v>0</v>
      </c>
    </row>
    <row r="2701" spans="1:2">
      <c r="A2701">
        <v>2</v>
      </c>
      <c r="B2701">
        <v>9.9864130000000007</v>
      </c>
    </row>
    <row r="2702" spans="1:2">
      <c r="A2702">
        <v>3</v>
      </c>
      <c r="B2702">
        <v>19.972826000000001</v>
      </c>
    </row>
    <row r="2703" spans="1:2">
      <c r="A2703">
        <v>4</v>
      </c>
      <c r="B2703">
        <v>30.027175</v>
      </c>
    </row>
    <row r="2704" spans="1:2">
      <c r="A2704">
        <v>5</v>
      </c>
      <c r="B2704">
        <v>44.972827000000002</v>
      </c>
    </row>
    <row r="2705" spans="1:17">
      <c r="A2705">
        <v>6</v>
      </c>
      <c r="B2705">
        <v>55.027175</v>
      </c>
    </row>
    <row r="2706" spans="1:17">
      <c r="A2706">
        <v>7</v>
      </c>
      <c r="B2706">
        <v>65.013587999999999</v>
      </c>
    </row>
    <row r="2707" spans="1:17">
      <c r="A2707">
        <v>8</v>
      </c>
      <c r="B2707">
        <v>75.000001999999995</v>
      </c>
    </row>
    <row r="2708" spans="1:17">
      <c r="A2708">
        <v>9</v>
      </c>
      <c r="B2708">
        <v>84.986414999999994</v>
      </c>
    </row>
    <row r="2709" spans="1:17">
      <c r="A2709">
        <v>10</v>
      </c>
      <c r="B2709">
        <v>94.972828000000007</v>
      </c>
    </row>
    <row r="2710" spans="1:17">
      <c r="A2710">
        <v>11</v>
      </c>
      <c r="B2710">
        <v>109.98641499999999</v>
      </c>
    </row>
    <row r="2711" spans="1:17">
      <c r="A2711">
        <v>12</v>
      </c>
      <c r="B2711">
        <v>119.972829</v>
      </c>
    </row>
    <row r="2712" spans="1:17">
      <c r="A2712">
        <v>13</v>
      </c>
      <c r="B2712">
        <v>125.00000300000001</v>
      </c>
    </row>
    <row r="2713" spans="1:17">
      <c r="A2713">
        <v>14</v>
      </c>
      <c r="B2713">
        <v>130.02717699999999</v>
      </c>
    </row>
    <row r="2714" spans="1:17">
      <c r="A2714">
        <v>15</v>
      </c>
      <c r="B2714">
        <v>134.98641599999999</v>
      </c>
    </row>
    <row r="2715" spans="1:17">
      <c r="A2715">
        <v>16</v>
      </c>
      <c r="B2715">
        <v>140.01358999999999</v>
      </c>
    </row>
    <row r="2717" spans="1:17">
      <c r="A2717" t="s">
        <v>1213</v>
      </c>
      <c r="B2717" t="s">
        <v>1214</v>
      </c>
    </row>
    <row r="2718" spans="1:17">
      <c r="B2718" t="s">
        <v>26</v>
      </c>
    </row>
    <row r="2719" spans="1:17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>
      <c r="A2740" t="s">
        <v>1215</v>
      </c>
      <c r="B2740" t="s">
        <v>1207</v>
      </c>
    </row>
    <row r="2741" spans="1:17">
      <c r="B2741" t="s">
        <v>26</v>
      </c>
    </row>
    <row r="2742" spans="1:17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>
      <c r="A2763" t="s">
        <v>319</v>
      </c>
      <c r="B2763" t="s">
        <v>320</v>
      </c>
    </row>
    <row r="2764" spans="1:17">
      <c r="A2764" t="s">
        <v>3</v>
      </c>
      <c r="B2764" t="s">
        <v>6</v>
      </c>
    </row>
    <row r="2765" spans="1:17">
      <c r="A2765">
        <v>1</v>
      </c>
      <c r="B2765">
        <v>620</v>
      </c>
    </row>
    <row r="2766" spans="1:17">
      <c r="A2766">
        <v>2</v>
      </c>
      <c r="B2766">
        <v>650</v>
      </c>
    </row>
    <row r="2767" spans="1:17">
      <c r="A2767">
        <v>3</v>
      </c>
      <c r="B2767">
        <v>800</v>
      </c>
    </row>
    <row r="2768" spans="1:17">
      <c r="A2768">
        <v>4</v>
      </c>
      <c r="B2768">
        <v>1000</v>
      </c>
    </row>
    <row r="2769" spans="1:2">
      <c r="A2769">
        <v>5</v>
      </c>
      <c r="B2769">
        <v>1200</v>
      </c>
    </row>
    <row r="2770" spans="1:2">
      <c r="A2770">
        <v>6</v>
      </c>
      <c r="B2770">
        <v>1400</v>
      </c>
    </row>
    <row r="2771" spans="1:2">
      <c r="A2771">
        <v>7</v>
      </c>
      <c r="B2771">
        <v>1550</v>
      </c>
    </row>
    <row r="2772" spans="1:2">
      <c r="A2772">
        <v>8</v>
      </c>
      <c r="B2772">
        <v>1700</v>
      </c>
    </row>
    <row r="2773" spans="1:2">
      <c r="A2773">
        <v>9</v>
      </c>
      <c r="B2773">
        <v>1800</v>
      </c>
    </row>
    <row r="2774" spans="1:2">
      <c r="A2774">
        <v>10</v>
      </c>
      <c r="B2774">
        <v>2000</v>
      </c>
    </row>
    <row r="2775" spans="1:2">
      <c r="A2775">
        <v>11</v>
      </c>
      <c r="B2775">
        <v>2200</v>
      </c>
    </row>
    <row r="2776" spans="1:2">
      <c r="A2776">
        <v>12</v>
      </c>
      <c r="B2776">
        <v>2400</v>
      </c>
    </row>
    <row r="2777" spans="1:2">
      <c r="A2777">
        <v>13</v>
      </c>
      <c r="B2777">
        <v>2600</v>
      </c>
    </row>
    <row r="2778" spans="1:2">
      <c r="A2778">
        <v>14</v>
      </c>
      <c r="B2778">
        <v>2800</v>
      </c>
    </row>
    <row r="2779" spans="1:2">
      <c r="A2779">
        <v>15</v>
      </c>
      <c r="B2779">
        <v>2900</v>
      </c>
    </row>
    <row r="2780" spans="1:2">
      <c r="A2780">
        <v>16</v>
      </c>
      <c r="B2780">
        <v>3000</v>
      </c>
    </row>
    <row r="2781" spans="1:2">
      <c r="A2781">
        <v>17</v>
      </c>
      <c r="B2781">
        <v>3200</v>
      </c>
    </row>
    <row r="2782" spans="1:2">
      <c r="A2782">
        <v>18</v>
      </c>
      <c r="B2782">
        <v>3300</v>
      </c>
    </row>
    <row r="2783" spans="1:2">
      <c r="A2783">
        <v>19</v>
      </c>
      <c r="B2783">
        <v>3500</v>
      </c>
    </row>
    <row r="2785" spans="1:2">
      <c r="A2785" t="s">
        <v>321</v>
      </c>
      <c r="B2785" t="s">
        <v>322</v>
      </c>
    </row>
    <row r="2786" spans="1:2">
      <c r="A2786" t="s">
        <v>3</v>
      </c>
      <c r="B2786" t="s">
        <v>16</v>
      </c>
    </row>
    <row r="2787" spans="1:2">
      <c r="A2787">
        <v>1</v>
      </c>
      <c r="B2787">
        <v>0</v>
      </c>
    </row>
    <row r="2788" spans="1:2">
      <c r="A2788">
        <v>2</v>
      </c>
      <c r="B2788">
        <v>9.9864130000000007</v>
      </c>
    </row>
    <row r="2789" spans="1:2">
      <c r="A2789">
        <v>3</v>
      </c>
      <c r="B2789">
        <v>19.972826000000001</v>
      </c>
    </row>
    <row r="2790" spans="1:2">
      <c r="A2790">
        <v>4</v>
      </c>
      <c r="B2790">
        <v>30.027175</v>
      </c>
    </row>
    <row r="2791" spans="1:2">
      <c r="A2791">
        <v>5</v>
      </c>
      <c r="B2791">
        <v>44.972827000000002</v>
      </c>
    </row>
    <row r="2792" spans="1:2">
      <c r="A2792">
        <v>6</v>
      </c>
      <c r="B2792">
        <v>55.027175</v>
      </c>
    </row>
    <row r="2793" spans="1:2">
      <c r="A2793">
        <v>7</v>
      </c>
      <c r="B2793">
        <v>65.013587999999999</v>
      </c>
    </row>
    <row r="2794" spans="1:2">
      <c r="A2794">
        <v>8</v>
      </c>
      <c r="B2794">
        <v>75.000001999999995</v>
      </c>
    </row>
    <row r="2795" spans="1:2">
      <c r="A2795">
        <v>9</v>
      </c>
      <c r="B2795">
        <v>84.986414999999994</v>
      </c>
    </row>
    <row r="2796" spans="1:2">
      <c r="A2796">
        <v>10</v>
      </c>
      <c r="B2796">
        <v>94.972828000000007</v>
      </c>
    </row>
    <row r="2797" spans="1:2">
      <c r="A2797">
        <v>11</v>
      </c>
      <c r="B2797">
        <v>109.98641499999999</v>
      </c>
    </row>
    <row r="2798" spans="1:2">
      <c r="A2798">
        <v>12</v>
      </c>
      <c r="B2798">
        <v>119.972829</v>
      </c>
    </row>
    <row r="2799" spans="1:2">
      <c r="A2799">
        <v>13</v>
      </c>
      <c r="B2799">
        <v>125.00000300000001</v>
      </c>
    </row>
    <row r="2800" spans="1:2">
      <c r="A2800">
        <v>14</v>
      </c>
      <c r="B2800">
        <v>130.02717699999999</v>
      </c>
    </row>
    <row r="2801" spans="1:17">
      <c r="A2801">
        <v>15</v>
      </c>
      <c r="B2801">
        <v>134.98641599999999</v>
      </c>
    </row>
    <row r="2802" spans="1:17">
      <c r="A2802">
        <v>16</v>
      </c>
      <c r="B2802">
        <v>140.01358999999999</v>
      </c>
    </row>
    <row r="2804" spans="1:17">
      <c r="A2804" t="s">
        <v>323</v>
      </c>
      <c r="B2804" t="s">
        <v>324</v>
      </c>
    </row>
    <row r="2805" spans="1:17">
      <c r="B2805" t="s">
        <v>26</v>
      </c>
    </row>
    <row r="2806" spans="1:17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>
      <c r="A2827" t="s">
        <v>325</v>
      </c>
      <c r="B2827" t="s">
        <v>326</v>
      </c>
    </row>
    <row r="2828" spans="1:17">
      <c r="A2828" t="s">
        <v>3</v>
      </c>
      <c r="B2828" t="s">
        <v>6</v>
      </c>
    </row>
    <row r="2829" spans="1:17">
      <c r="A2829">
        <v>1</v>
      </c>
      <c r="B2829">
        <v>620</v>
      </c>
    </row>
    <row r="2830" spans="1:17">
      <c r="A2830">
        <v>2</v>
      </c>
      <c r="B2830">
        <v>650</v>
      </c>
    </row>
    <row r="2831" spans="1:17">
      <c r="A2831">
        <v>3</v>
      </c>
      <c r="B2831">
        <v>800</v>
      </c>
    </row>
    <row r="2832" spans="1:17">
      <c r="A2832">
        <v>4</v>
      </c>
      <c r="B2832">
        <v>1000</v>
      </c>
    </row>
    <row r="2833" spans="1:2">
      <c r="A2833">
        <v>5</v>
      </c>
      <c r="B2833">
        <v>1200</v>
      </c>
    </row>
    <row r="2834" spans="1:2">
      <c r="A2834">
        <v>6</v>
      </c>
      <c r="B2834">
        <v>1400</v>
      </c>
    </row>
    <row r="2835" spans="1:2">
      <c r="A2835">
        <v>7</v>
      </c>
      <c r="B2835">
        <v>1550</v>
      </c>
    </row>
    <row r="2836" spans="1:2">
      <c r="A2836">
        <v>8</v>
      </c>
      <c r="B2836">
        <v>1700</v>
      </c>
    </row>
    <row r="2837" spans="1:2">
      <c r="A2837">
        <v>9</v>
      </c>
      <c r="B2837">
        <v>1800</v>
      </c>
    </row>
    <row r="2838" spans="1:2">
      <c r="A2838">
        <v>10</v>
      </c>
      <c r="B2838">
        <v>2000</v>
      </c>
    </row>
    <row r="2839" spans="1:2">
      <c r="A2839">
        <v>11</v>
      </c>
      <c r="B2839">
        <v>2200</v>
      </c>
    </row>
    <row r="2840" spans="1:2">
      <c r="A2840">
        <v>12</v>
      </c>
      <c r="B2840">
        <v>2400</v>
      </c>
    </row>
    <row r="2841" spans="1:2">
      <c r="A2841">
        <v>13</v>
      </c>
      <c r="B2841">
        <v>2600</v>
      </c>
    </row>
    <row r="2842" spans="1:2">
      <c r="A2842">
        <v>14</v>
      </c>
      <c r="B2842">
        <v>2800</v>
      </c>
    </row>
    <row r="2843" spans="1:2">
      <c r="A2843">
        <v>15</v>
      </c>
      <c r="B2843">
        <v>2900</v>
      </c>
    </row>
    <row r="2844" spans="1:2">
      <c r="A2844">
        <v>16</v>
      </c>
      <c r="B2844">
        <v>3000</v>
      </c>
    </row>
    <row r="2845" spans="1:2">
      <c r="A2845">
        <v>17</v>
      </c>
      <c r="B2845">
        <v>3200</v>
      </c>
    </row>
    <row r="2846" spans="1:2">
      <c r="A2846">
        <v>18</v>
      </c>
      <c r="B2846">
        <v>3300</v>
      </c>
    </row>
    <row r="2847" spans="1:2">
      <c r="A2847">
        <v>19</v>
      </c>
      <c r="B2847">
        <v>3500</v>
      </c>
    </row>
    <row r="2849" spans="1:2">
      <c r="A2849" t="s">
        <v>327</v>
      </c>
      <c r="B2849" t="s">
        <v>328</v>
      </c>
    </row>
    <row r="2850" spans="1:2">
      <c r="A2850" t="s">
        <v>3</v>
      </c>
      <c r="B2850" t="s">
        <v>16</v>
      </c>
    </row>
    <row r="2851" spans="1:2">
      <c r="A2851">
        <v>1</v>
      </c>
      <c r="B2851">
        <v>0</v>
      </c>
    </row>
    <row r="2852" spans="1:2">
      <c r="A2852">
        <v>2</v>
      </c>
      <c r="B2852">
        <v>9.9864130000000007</v>
      </c>
    </row>
    <row r="2853" spans="1:2">
      <c r="A2853">
        <v>3</v>
      </c>
      <c r="B2853">
        <v>19.972826000000001</v>
      </c>
    </row>
    <row r="2854" spans="1:2">
      <c r="A2854">
        <v>4</v>
      </c>
      <c r="B2854">
        <v>30.027175</v>
      </c>
    </row>
    <row r="2855" spans="1:2">
      <c r="A2855">
        <v>5</v>
      </c>
      <c r="B2855">
        <v>44.972827000000002</v>
      </c>
    </row>
    <row r="2856" spans="1:2">
      <c r="A2856">
        <v>6</v>
      </c>
      <c r="B2856">
        <v>55.027175</v>
      </c>
    </row>
    <row r="2857" spans="1:2">
      <c r="A2857">
        <v>7</v>
      </c>
      <c r="B2857">
        <v>65.013587999999999</v>
      </c>
    </row>
    <row r="2858" spans="1:2">
      <c r="A2858">
        <v>8</v>
      </c>
      <c r="B2858">
        <v>75.000001999999995</v>
      </c>
    </row>
    <row r="2859" spans="1:2">
      <c r="A2859">
        <v>9</v>
      </c>
      <c r="B2859">
        <v>84.986414999999994</v>
      </c>
    </row>
    <row r="2860" spans="1:2">
      <c r="A2860">
        <v>10</v>
      </c>
      <c r="B2860">
        <v>94.972828000000007</v>
      </c>
    </row>
    <row r="2861" spans="1:2">
      <c r="A2861">
        <v>11</v>
      </c>
      <c r="B2861">
        <v>109.98641499999999</v>
      </c>
    </row>
    <row r="2862" spans="1:2">
      <c r="A2862">
        <v>12</v>
      </c>
      <c r="B2862">
        <v>119.972829</v>
      </c>
    </row>
    <row r="2863" spans="1:2">
      <c r="A2863">
        <v>13</v>
      </c>
      <c r="B2863">
        <v>125.00000300000001</v>
      </c>
    </row>
    <row r="2864" spans="1:2">
      <c r="A2864">
        <v>14</v>
      </c>
      <c r="B2864">
        <v>130.02717699999999</v>
      </c>
    </row>
    <row r="2865" spans="1:17">
      <c r="A2865">
        <v>15</v>
      </c>
      <c r="B2865">
        <v>134.98641599999999</v>
      </c>
    </row>
    <row r="2866" spans="1:17">
      <c r="A2866">
        <v>16</v>
      </c>
      <c r="B2866">
        <v>140.01358999999999</v>
      </c>
    </row>
    <row r="2868" spans="1:17">
      <c r="A2868" t="s">
        <v>329</v>
      </c>
      <c r="B2868" t="s">
        <v>330</v>
      </c>
    </row>
    <row r="2869" spans="1:17">
      <c r="B2869" t="s">
        <v>26</v>
      </c>
    </row>
    <row r="2870" spans="1:17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>
      <c r="A2891" t="s">
        <v>331</v>
      </c>
      <c r="B2891" t="s">
        <v>332</v>
      </c>
    </row>
    <row r="2892" spans="1:17">
      <c r="A2892" t="s">
        <v>3</v>
      </c>
      <c r="B2892" t="s">
        <v>6</v>
      </c>
    </row>
    <row r="2893" spans="1:17">
      <c r="A2893">
        <v>1</v>
      </c>
      <c r="B2893">
        <v>620</v>
      </c>
    </row>
    <row r="2894" spans="1:17">
      <c r="A2894">
        <v>2</v>
      </c>
      <c r="B2894">
        <v>650</v>
      </c>
    </row>
    <row r="2895" spans="1:17">
      <c r="A2895">
        <v>3</v>
      </c>
      <c r="B2895">
        <v>800</v>
      </c>
    </row>
    <row r="2896" spans="1:17">
      <c r="A2896">
        <v>4</v>
      </c>
      <c r="B2896">
        <v>1000</v>
      </c>
    </row>
    <row r="2897" spans="1:2">
      <c r="A2897">
        <v>5</v>
      </c>
      <c r="B2897">
        <v>1200</v>
      </c>
    </row>
    <row r="2898" spans="1:2">
      <c r="A2898">
        <v>6</v>
      </c>
      <c r="B2898">
        <v>1400</v>
      </c>
    </row>
    <row r="2899" spans="1:2">
      <c r="A2899">
        <v>7</v>
      </c>
      <c r="B2899">
        <v>1550</v>
      </c>
    </row>
    <row r="2900" spans="1:2">
      <c r="A2900">
        <v>8</v>
      </c>
      <c r="B2900">
        <v>1700</v>
      </c>
    </row>
    <row r="2901" spans="1:2">
      <c r="A2901">
        <v>9</v>
      </c>
      <c r="B2901">
        <v>1800</v>
      </c>
    </row>
    <row r="2902" spans="1:2">
      <c r="A2902">
        <v>10</v>
      </c>
      <c r="B2902">
        <v>2000</v>
      </c>
    </row>
    <row r="2903" spans="1:2">
      <c r="A2903">
        <v>11</v>
      </c>
      <c r="B2903">
        <v>2200</v>
      </c>
    </row>
    <row r="2904" spans="1:2">
      <c r="A2904">
        <v>12</v>
      </c>
      <c r="B2904">
        <v>2400</v>
      </c>
    </row>
    <row r="2905" spans="1:2">
      <c r="A2905">
        <v>13</v>
      </c>
      <c r="B2905">
        <v>2600</v>
      </c>
    </row>
    <row r="2906" spans="1:2">
      <c r="A2906">
        <v>14</v>
      </c>
      <c r="B2906">
        <v>2800</v>
      </c>
    </row>
    <row r="2907" spans="1:2">
      <c r="A2907">
        <v>15</v>
      </c>
      <c r="B2907">
        <v>2900</v>
      </c>
    </row>
    <row r="2908" spans="1:2">
      <c r="A2908">
        <v>16</v>
      </c>
      <c r="B2908">
        <v>3000</v>
      </c>
    </row>
    <row r="2909" spans="1:2">
      <c r="A2909">
        <v>17</v>
      </c>
      <c r="B2909">
        <v>3200</v>
      </c>
    </row>
    <row r="2910" spans="1:2">
      <c r="A2910">
        <v>18</v>
      </c>
      <c r="B2910">
        <v>3300</v>
      </c>
    </row>
    <row r="2911" spans="1:2">
      <c r="A2911">
        <v>19</v>
      </c>
      <c r="B2911">
        <v>3500</v>
      </c>
    </row>
    <row r="2913" spans="1:2">
      <c r="A2913" t="s">
        <v>333</v>
      </c>
      <c r="B2913" t="s">
        <v>334</v>
      </c>
    </row>
    <row r="2914" spans="1:2">
      <c r="A2914" t="s">
        <v>3</v>
      </c>
      <c r="B2914" t="s">
        <v>16</v>
      </c>
    </row>
    <row r="2915" spans="1:2">
      <c r="A2915">
        <v>1</v>
      </c>
      <c r="B2915">
        <v>0</v>
      </c>
    </row>
    <row r="2916" spans="1:2">
      <c r="A2916">
        <v>2</v>
      </c>
      <c r="B2916">
        <v>9.9864130000000007</v>
      </c>
    </row>
    <row r="2917" spans="1:2">
      <c r="A2917">
        <v>3</v>
      </c>
      <c r="B2917">
        <v>19.972826000000001</v>
      </c>
    </row>
    <row r="2918" spans="1:2">
      <c r="A2918">
        <v>4</v>
      </c>
      <c r="B2918">
        <v>30.027175</v>
      </c>
    </row>
    <row r="2919" spans="1:2">
      <c r="A2919">
        <v>5</v>
      </c>
      <c r="B2919">
        <v>44.972827000000002</v>
      </c>
    </row>
    <row r="2920" spans="1:2">
      <c r="A2920">
        <v>6</v>
      </c>
      <c r="B2920">
        <v>55.027175</v>
      </c>
    </row>
    <row r="2921" spans="1:2">
      <c r="A2921">
        <v>7</v>
      </c>
      <c r="B2921">
        <v>65.013587999999999</v>
      </c>
    </row>
    <row r="2922" spans="1:2">
      <c r="A2922">
        <v>8</v>
      </c>
      <c r="B2922">
        <v>75.000001999999995</v>
      </c>
    </row>
    <row r="2923" spans="1:2">
      <c r="A2923">
        <v>9</v>
      </c>
      <c r="B2923">
        <v>84.986414999999994</v>
      </c>
    </row>
    <row r="2924" spans="1:2">
      <c r="A2924">
        <v>10</v>
      </c>
      <c r="B2924">
        <v>94.972828000000007</v>
      </c>
    </row>
    <row r="2925" spans="1:2">
      <c r="A2925">
        <v>11</v>
      </c>
      <c r="B2925">
        <v>109.98641499999999</v>
      </c>
    </row>
    <row r="2926" spans="1:2">
      <c r="A2926">
        <v>12</v>
      </c>
      <c r="B2926">
        <v>119.972829</v>
      </c>
    </row>
    <row r="2927" spans="1:2">
      <c r="A2927">
        <v>13</v>
      </c>
      <c r="B2927">
        <v>125.00000300000001</v>
      </c>
    </row>
    <row r="2928" spans="1:2">
      <c r="A2928">
        <v>14</v>
      </c>
      <c r="B2928">
        <v>130.02717699999999</v>
      </c>
    </row>
    <row r="2929" spans="1:17">
      <c r="A2929">
        <v>15</v>
      </c>
      <c r="B2929">
        <v>134.98641599999999</v>
      </c>
    </row>
    <row r="2930" spans="1:17">
      <c r="A2930">
        <v>16</v>
      </c>
      <c r="B2930">
        <v>140.01358999999999</v>
      </c>
    </row>
    <row r="2932" spans="1:17">
      <c r="A2932" t="s">
        <v>335</v>
      </c>
      <c r="B2932" t="s">
        <v>336</v>
      </c>
    </row>
    <row r="2933" spans="1:17">
      <c r="B2933" t="s">
        <v>26</v>
      </c>
    </row>
    <row r="2934" spans="1:17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>
      <c r="A2955" t="s">
        <v>337</v>
      </c>
      <c r="B2955" t="s">
        <v>239</v>
      </c>
    </row>
    <row r="2956" spans="1:17">
      <c r="A2956" t="s">
        <v>3</v>
      </c>
      <c r="B2956" t="s">
        <v>6</v>
      </c>
    </row>
    <row r="2957" spans="1:17">
      <c r="A2957">
        <v>1</v>
      </c>
      <c r="B2957">
        <v>500</v>
      </c>
    </row>
    <row r="2958" spans="1:17">
      <c r="A2958">
        <v>2</v>
      </c>
      <c r="B2958">
        <v>600</v>
      </c>
    </row>
    <row r="2959" spans="1:17">
      <c r="A2959">
        <v>3</v>
      </c>
      <c r="B2959">
        <v>650</v>
      </c>
    </row>
    <row r="2960" spans="1:17">
      <c r="A2960">
        <v>4</v>
      </c>
      <c r="B2960">
        <v>700</v>
      </c>
    </row>
    <row r="2961" spans="1:2">
      <c r="A2961">
        <v>5</v>
      </c>
      <c r="B2961">
        <v>800</v>
      </c>
    </row>
    <row r="2962" spans="1:2">
      <c r="A2962">
        <v>6</v>
      </c>
      <c r="B2962">
        <v>950</v>
      </c>
    </row>
    <row r="2963" spans="1:2">
      <c r="A2963">
        <v>7</v>
      </c>
      <c r="B2963">
        <v>1000</v>
      </c>
    </row>
    <row r="2964" spans="1:2">
      <c r="A2964">
        <v>8</v>
      </c>
      <c r="B2964">
        <v>1050</v>
      </c>
    </row>
    <row r="2965" spans="1:2">
      <c r="A2965">
        <v>9</v>
      </c>
      <c r="B2965">
        <v>1200</v>
      </c>
    </row>
    <row r="2966" spans="1:2">
      <c r="A2966">
        <v>10</v>
      </c>
      <c r="B2966">
        <v>1400</v>
      </c>
    </row>
    <row r="2967" spans="1:2">
      <c r="A2967">
        <v>11</v>
      </c>
      <c r="B2967">
        <v>2000</v>
      </c>
    </row>
    <row r="2968" spans="1:2">
      <c r="A2968">
        <v>12</v>
      </c>
      <c r="B2968">
        <v>2500</v>
      </c>
    </row>
    <row r="2969" spans="1:2">
      <c r="A2969">
        <v>13</v>
      </c>
      <c r="B2969">
        <v>3200</v>
      </c>
    </row>
    <row r="2971" spans="1:2">
      <c r="A2971" t="s">
        <v>338</v>
      </c>
      <c r="B2971" t="s">
        <v>241</v>
      </c>
    </row>
    <row r="2972" spans="1:2">
      <c r="A2972" t="s">
        <v>3</v>
      </c>
      <c r="B2972" t="s">
        <v>16</v>
      </c>
    </row>
    <row r="2973" spans="1:2">
      <c r="A2973">
        <v>1</v>
      </c>
      <c r="B2973">
        <v>0</v>
      </c>
    </row>
    <row r="2974" spans="1:2">
      <c r="A2974">
        <v>2</v>
      </c>
      <c r="B2974">
        <v>22.010870000000001</v>
      </c>
    </row>
    <row r="2975" spans="1:2">
      <c r="A2975">
        <v>3</v>
      </c>
      <c r="B2975">
        <v>29.008153</v>
      </c>
    </row>
    <row r="2976" spans="1:2">
      <c r="A2976">
        <v>4</v>
      </c>
      <c r="B2976">
        <v>36.005436000000003</v>
      </c>
    </row>
    <row r="2977" spans="1:12">
      <c r="A2977">
        <v>5</v>
      </c>
      <c r="B2977">
        <v>43.002718000000002</v>
      </c>
    </row>
    <row r="2978" spans="1:12">
      <c r="A2978">
        <v>6</v>
      </c>
      <c r="B2978">
        <v>50.000000999999997</v>
      </c>
    </row>
    <row r="2979" spans="1:12">
      <c r="A2979">
        <v>7</v>
      </c>
      <c r="B2979">
        <v>59.986414000000003</v>
      </c>
    </row>
    <row r="2980" spans="1:12">
      <c r="A2980">
        <v>8</v>
      </c>
      <c r="B2980">
        <v>69.972828000000007</v>
      </c>
    </row>
    <row r="2981" spans="1:12">
      <c r="A2981">
        <v>9</v>
      </c>
      <c r="B2981">
        <v>100.00000199999999</v>
      </c>
    </row>
    <row r="2982" spans="1:12">
      <c r="A2982">
        <v>10</v>
      </c>
      <c r="B2982">
        <v>109.98641499999999</v>
      </c>
    </row>
    <row r="2983" spans="1:12">
      <c r="A2983">
        <v>11</v>
      </c>
      <c r="B2983">
        <v>119.972829</v>
      </c>
    </row>
    <row r="2985" spans="1:12">
      <c r="A2985" t="s">
        <v>339</v>
      </c>
      <c r="B2985" t="s">
        <v>243</v>
      </c>
    </row>
    <row r="2986" spans="1:12">
      <c r="B2986" t="s">
        <v>26</v>
      </c>
    </row>
    <row r="2987" spans="1:12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>
      <c r="A3002" t="s">
        <v>340</v>
      </c>
      <c r="B3002" t="s">
        <v>245</v>
      </c>
    </row>
    <row r="3003" spans="1:12">
      <c r="A3003" t="s">
        <v>3</v>
      </c>
      <c r="B3003" t="s">
        <v>69</v>
      </c>
    </row>
    <row r="3004" spans="1:12">
      <c r="A3004">
        <v>1</v>
      </c>
      <c r="B3004">
        <v>-19.86</v>
      </c>
    </row>
    <row r="3005" spans="1:12">
      <c r="A3005">
        <v>2</v>
      </c>
      <c r="B3005">
        <v>0.14000000000000001</v>
      </c>
    </row>
    <row r="3006" spans="1:12">
      <c r="A3006">
        <v>3</v>
      </c>
      <c r="B3006">
        <v>20.14</v>
      </c>
    </row>
    <row r="3007" spans="1:12">
      <c r="A3007">
        <v>4</v>
      </c>
      <c r="B3007">
        <v>50.14</v>
      </c>
    </row>
    <row r="3008" spans="1:12">
      <c r="A3008">
        <v>5</v>
      </c>
      <c r="B3008">
        <v>75.14</v>
      </c>
    </row>
    <row r="3009" spans="1:2">
      <c r="A3009">
        <v>6</v>
      </c>
      <c r="B3009">
        <v>90.14</v>
      </c>
    </row>
    <row r="3010" spans="1:2">
      <c r="A3010">
        <v>7</v>
      </c>
      <c r="B3010">
        <v>160.13999999999999</v>
      </c>
    </row>
    <row r="3011" spans="1:2">
      <c r="A3011">
        <v>8</v>
      </c>
      <c r="B3011">
        <v>180.14</v>
      </c>
    </row>
    <row r="3013" spans="1:2">
      <c r="A3013" t="s">
        <v>341</v>
      </c>
      <c r="B3013" t="s">
        <v>247</v>
      </c>
    </row>
    <row r="3014" spans="1:2">
      <c r="A3014" t="s">
        <v>3</v>
      </c>
      <c r="B3014" t="s">
        <v>69</v>
      </c>
    </row>
    <row r="3015" spans="1:2">
      <c r="A3015">
        <v>1</v>
      </c>
      <c r="B3015">
        <v>0.14000000000000001</v>
      </c>
    </row>
    <row r="3016" spans="1:2">
      <c r="A3016">
        <v>2</v>
      </c>
      <c r="B3016">
        <v>10.14</v>
      </c>
    </row>
    <row r="3017" spans="1:2">
      <c r="A3017">
        <v>3</v>
      </c>
      <c r="B3017">
        <v>20.14</v>
      </c>
    </row>
    <row r="3018" spans="1:2">
      <c r="A3018">
        <v>4</v>
      </c>
      <c r="B3018">
        <v>30.14</v>
      </c>
    </row>
    <row r="3019" spans="1:2">
      <c r="A3019">
        <v>5</v>
      </c>
      <c r="B3019">
        <v>55.14</v>
      </c>
    </row>
    <row r="3020" spans="1:2">
      <c r="A3020">
        <v>6</v>
      </c>
      <c r="B3020">
        <v>60.14</v>
      </c>
    </row>
    <row r="3021" spans="1:2">
      <c r="A3021">
        <v>7</v>
      </c>
      <c r="B3021">
        <v>90.14</v>
      </c>
    </row>
    <row r="3022" spans="1:2">
      <c r="A3022">
        <v>8</v>
      </c>
      <c r="B3022">
        <v>120.14</v>
      </c>
    </row>
    <row r="3024" spans="1:2">
      <c r="A3024" t="s">
        <v>342</v>
      </c>
      <c r="B3024" t="s">
        <v>249</v>
      </c>
    </row>
    <row r="3025" spans="1:9">
      <c r="B3025" t="s">
        <v>74</v>
      </c>
    </row>
    <row r="3026" spans="1:9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>
      <c r="A3036" t="s">
        <v>343</v>
      </c>
      <c r="B3036" t="s">
        <v>283</v>
      </c>
    </row>
    <row r="3037" spans="1:9">
      <c r="A3037" t="s">
        <v>3</v>
      </c>
      <c r="B3037" t="s">
        <v>6</v>
      </c>
    </row>
    <row r="3038" spans="1:9">
      <c r="A3038">
        <v>1</v>
      </c>
      <c r="B3038">
        <v>0</v>
      </c>
    </row>
    <row r="3039" spans="1:9">
      <c r="A3039">
        <v>2</v>
      </c>
      <c r="B3039">
        <v>100</v>
      </c>
    </row>
    <row r="3040" spans="1:9">
      <c r="A3040">
        <v>3</v>
      </c>
      <c r="B3040">
        <v>190</v>
      </c>
    </row>
    <row r="3041" spans="1:2">
      <c r="A3041">
        <v>4</v>
      </c>
      <c r="B3041">
        <v>240</v>
      </c>
    </row>
    <row r="3042" spans="1:2">
      <c r="A3042">
        <v>5</v>
      </c>
      <c r="B3042">
        <v>400</v>
      </c>
    </row>
    <row r="3043" spans="1:2">
      <c r="A3043">
        <v>6</v>
      </c>
      <c r="B3043">
        <v>500</v>
      </c>
    </row>
    <row r="3044" spans="1:2">
      <c r="A3044">
        <v>7</v>
      </c>
      <c r="B3044">
        <v>600</v>
      </c>
    </row>
    <row r="3045" spans="1:2">
      <c r="A3045">
        <v>8</v>
      </c>
      <c r="B3045">
        <v>700</v>
      </c>
    </row>
    <row r="3046" spans="1:2">
      <c r="A3046">
        <v>9</v>
      </c>
      <c r="B3046">
        <v>900</v>
      </c>
    </row>
    <row r="3048" spans="1:2">
      <c r="A3048" t="s">
        <v>344</v>
      </c>
      <c r="B3048" t="s">
        <v>285</v>
      </c>
    </row>
    <row r="3049" spans="1:2">
      <c r="A3049" t="s">
        <v>3</v>
      </c>
      <c r="B3049" t="s">
        <v>69</v>
      </c>
    </row>
    <row r="3050" spans="1:2">
      <c r="A3050">
        <v>1</v>
      </c>
      <c r="B3050">
        <v>-29.86</v>
      </c>
    </row>
    <row r="3051" spans="1:2">
      <c r="A3051">
        <v>2</v>
      </c>
      <c r="B3051">
        <v>-19.86</v>
      </c>
    </row>
    <row r="3052" spans="1:2">
      <c r="A3052">
        <v>3</v>
      </c>
      <c r="B3052">
        <v>-9.86</v>
      </c>
    </row>
    <row r="3053" spans="1:2">
      <c r="A3053">
        <v>4</v>
      </c>
      <c r="B3053">
        <v>0.14000000000000001</v>
      </c>
    </row>
    <row r="3054" spans="1:2">
      <c r="A3054">
        <v>5</v>
      </c>
      <c r="B3054">
        <v>10.14</v>
      </c>
    </row>
    <row r="3055" spans="1:2">
      <c r="A3055">
        <v>6</v>
      </c>
      <c r="B3055">
        <v>30.14</v>
      </c>
    </row>
    <row r="3056" spans="1:2">
      <c r="A3056">
        <v>7</v>
      </c>
      <c r="B3056">
        <v>50.14</v>
      </c>
    </row>
    <row r="3057" spans="1:10">
      <c r="A3057">
        <v>8</v>
      </c>
      <c r="B3057">
        <v>70.14</v>
      </c>
    </row>
    <row r="3058" spans="1:10">
      <c r="A3058">
        <v>9</v>
      </c>
      <c r="B3058">
        <v>190.14</v>
      </c>
    </row>
    <row r="3060" spans="1:10">
      <c r="A3060" t="s">
        <v>345</v>
      </c>
      <c r="B3060" t="s">
        <v>346</v>
      </c>
    </row>
    <row r="3061" spans="1:10">
      <c r="B3061" t="s">
        <v>75</v>
      </c>
    </row>
    <row r="3062" spans="1:10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>
      <c r="A3073" t="s">
        <v>347</v>
      </c>
      <c r="B3073" t="s">
        <v>220</v>
      </c>
    </row>
    <row r="3074" spans="1:2">
      <c r="A3074" t="s">
        <v>3</v>
      </c>
      <c r="B3074" t="s">
        <v>6</v>
      </c>
    </row>
    <row r="3075" spans="1:2">
      <c r="A3075">
        <v>1</v>
      </c>
      <c r="B3075">
        <v>620</v>
      </c>
    </row>
    <row r="3076" spans="1:2">
      <c r="A3076">
        <v>2</v>
      </c>
      <c r="B3076">
        <v>650</v>
      </c>
    </row>
    <row r="3077" spans="1:2">
      <c r="A3077">
        <v>3</v>
      </c>
      <c r="B3077">
        <v>800</v>
      </c>
    </row>
    <row r="3078" spans="1:2">
      <c r="A3078">
        <v>4</v>
      </c>
      <c r="B3078">
        <v>1000</v>
      </c>
    </row>
    <row r="3079" spans="1:2">
      <c r="A3079">
        <v>5</v>
      </c>
      <c r="B3079">
        <v>1200</v>
      </c>
    </row>
    <row r="3080" spans="1:2">
      <c r="A3080">
        <v>6</v>
      </c>
      <c r="B3080">
        <v>1400</v>
      </c>
    </row>
    <row r="3081" spans="1:2">
      <c r="A3081">
        <v>7</v>
      </c>
      <c r="B3081">
        <v>1550</v>
      </c>
    </row>
    <row r="3082" spans="1:2">
      <c r="A3082">
        <v>8</v>
      </c>
      <c r="B3082">
        <v>1700</v>
      </c>
    </row>
    <row r="3083" spans="1:2">
      <c r="A3083">
        <v>9</v>
      </c>
      <c r="B3083">
        <v>1800</v>
      </c>
    </row>
    <row r="3084" spans="1:2">
      <c r="A3084">
        <v>10</v>
      </c>
      <c r="B3084">
        <v>2000</v>
      </c>
    </row>
    <row r="3085" spans="1:2">
      <c r="A3085">
        <v>11</v>
      </c>
      <c r="B3085">
        <v>2200</v>
      </c>
    </row>
    <row r="3086" spans="1:2">
      <c r="A3086">
        <v>12</v>
      </c>
      <c r="B3086">
        <v>2400</v>
      </c>
    </row>
    <row r="3087" spans="1:2">
      <c r="A3087">
        <v>13</v>
      </c>
      <c r="B3087">
        <v>2600</v>
      </c>
    </row>
    <row r="3088" spans="1:2">
      <c r="A3088">
        <v>14</v>
      </c>
      <c r="B3088">
        <v>2800</v>
      </c>
    </row>
    <row r="3089" spans="1:2">
      <c r="A3089">
        <v>15</v>
      </c>
      <c r="B3089">
        <v>2900</v>
      </c>
    </row>
    <row r="3090" spans="1:2">
      <c r="A3090">
        <v>16</v>
      </c>
      <c r="B3090">
        <v>3000</v>
      </c>
    </row>
    <row r="3091" spans="1:2">
      <c r="A3091">
        <v>17</v>
      </c>
      <c r="B3091">
        <v>3200</v>
      </c>
    </row>
    <row r="3092" spans="1:2">
      <c r="A3092">
        <v>18</v>
      </c>
      <c r="B3092">
        <v>3300</v>
      </c>
    </row>
    <row r="3093" spans="1:2">
      <c r="A3093">
        <v>19</v>
      </c>
      <c r="B3093">
        <v>3500</v>
      </c>
    </row>
    <row r="3095" spans="1:2">
      <c r="A3095" t="s">
        <v>348</v>
      </c>
      <c r="B3095" t="s">
        <v>218</v>
      </c>
    </row>
    <row r="3096" spans="1:2">
      <c r="A3096" t="s">
        <v>3</v>
      </c>
      <c r="B3096" t="s">
        <v>16</v>
      </c>
    </row>
    <row r="3097" spans="1:2">
      <c r="A3097">
        <v>1</v>
      </c>
      <c r="B3097">
        <v>0</v>
      </c>
    </row>
    <row r="3098" spans="1:2">
      <c r="A3098">
        <v>2</v>
      </c>
      <c r="B3098">
        <v>9.9864130000000007</v>
      </c>
    </row>
    <row r="3099" spans="1:2">
      <c r="A3099">
        <v>3</v>
      </c>
      <c r="B3099">
        <v>19.972826000000001</v>
      </c>
    </row>
    <row r="3100" spans="1:2">
      <c r="A3100">
        <v>4</v>
      </c>
      <c r="B3100">
        <v>30.027175</v>
      </c>
    </row>
    <row r="3101" spans="1:2">
      <c r="A3101">
        <v>5</v>
      </c>
      <c r="B3101">
        <v>40.013587999999999</v>
      </c>
    </row>
    <row r="3102" spans="1:2">
      <c r="A3102">
        <v>6</v>
      </c>
      <c r="B3102">
        <v>55.027175</v>
      </c>
    </row>
    <row r="3103" spans="1:2">
      <c r="A3103">
        <v>7</v>
      </c>
      <c r="B3103">
        <v>65.013587999999999</v>
      </c>
    </row>
    <row r="3104" spans="1:2">
      <c r="A3104">
        <v>8</v>
      </c>
      <c r="B3104">
        <v>75.000001999999995</v>
      </c>
    </row>
    <row r="3105" spans="1:2">
      <c r="A3105">
        <v>9</v>
      </c>
      <c r="B3105">
        <v>84.986414999999994</v>
      </c>
    </row>
    <row r="3106" spans="1:2">
      <c r="A3106">
        <v>10</v>
      </c>
      <c r="B3106">
        <v>94.972828000000007</v>
      </c>
    </row>
    <row r="3107" spans="1:2">
      <c r="A3107">
        <v>11</v>
      </c>
      <c r="B3107">
        <v>109.98641499999999</v>
      </c>
    </row>
    <row r="3108" spans="1:2">
      <c r="A3108">
        <v>12</v>
      </c>
      <c r="B3108">
        <v>119.972829</v>
      </c>
    </row>
    <row r="3109" spans="1:2">
      <c r="A3109">
        <v>13</v>
      </c>
      <c r="B3109">
        <v>125.00000300000001</v>
      </c>
    </row>
    <row r="3110" spans="1:2">
      <c r="A3110">
        <v>14</v>
      </c>
      <c r="B3110">
        <v>130.02717699999999</v>
      </c>
    </row>
    <row r="3111" spans="1:2">
      <c r="A3111">
        <v>15</v>
      </c>
      <c r="B3111">
        <v>134.98641599999999</v>
      </c>
    </row>
    <row r="3112" spans="1:2">
      <c r="A3112">
        <v>16</v>
      </c>
      <c r="B3112">
        <v>140.01358999999999</v>
      </c>
    </row>
    <row r="3114" spans="1:2">
      <c r="A3114" t="s">
        <v>349</v>
      </c>
      <c r="B3114" t="s">
        <v>316</v>
      </c>
    </row>
    <row r="3115" spans="1:2">
      <c r="A3115" t="s">
        <v>3</v>
      </c>
      <c r="B3115" t="s">
        <v>6</v>
      </c>
    </row>
    <row r="3116" spans="1:2">
      <c r="A3116">
        <v>1</v>
      </c>
      <c r="B3116">
        <v>620</v>
      </c>
    </row>
    <row r="3117" spans="1:2">
      <c r="A3117">
        <v>2</v>
      </c>
      <c r="B3117">
        <v>650</v>
      </c>
    </row>
    <row r="3118" spans="1:2">
      <c r="A3118">
        <v>3</v>
      </c>
      <c r="B3118">
        <v>800</v>
      </c>
    </row>
    <row r="3119" spans="1:2">
      <c r="A3119">
        <v>4</v>
      </c>
      <c r="B3119">
        <v>1000</v>
      </c>
    </row>
    <row r="3120" spans="1:2">
      <c r="A3120">
        <v>5</v>
      </c>
      <c r="B3120">
        <v>1200</v>
      </c>
    </row>
    <row r="3121" spans="1:2">
      <c r="A3121">
        <v>6</v>
      </c>
      <c r="B3121">
        <v>1400</v>
      </c>
    </row>
    <row r="3122" spans="1:2">
      <c r="A3122">
        <v>7</v>
      </c>
      <c r="B3122">
        <v>1550</v>
      </c>
    </row>
    <row r="3123" spans="1:2">
      <c r="A3123">
        <v>8</v>
      </c>
      <c r="B3123">
        <v>1700</v>
      </c>
    </row>
    <row r="3124" spans="1:2">
      <c r="A3124">
        <v>9</v>
      </c>
      <c r="B3124">
        <v>1800</v>
      </c>
    </row>
    <row r="3125" spans="1:2">
      <c r="A3125">
        <v>10</v>
      </c>
      <c r="B3125">
        <v>2000</v>
      </c>
    </row>
    <row r="3126" spans="1:2">
      <c r="A3126">
        <v>11</v>
      </c>
      <c r="B3126">
        <v>2200</v>
      </c>
    </row>
    <row r="3127" spans="1:2">
      <c r="A3127">
        <v>12</v>
      </c>
      <c r="B3127">
        <v>2400</v>
      </c>
    </row>
    <row r="3128" spans="1:2">
      <c r="A3128">
        <v>13</v>
      </c>
      <c r="B3128">
        <v>2600</v>
      </c>
    </row>
    <row r="3129" spans="1:2">
      <c r="A3129">
        <v>14</v>
      </c>
      <c r="B3129">
        <v>2800</v>
      </c>
    </row>
    <row r="3130" spans="1:2">
      <c r="A3130">
        <v>15</v>
      </c>
      <c r="B3130">
        <v>2900</v>
      </c>
    </row>
    <row r="3131" spans="1:2">
      <c r="A3131">
        <v>16</v>
      </c>
      <c r="B3131">
        <v>3000</v>
      </c>
    </row>
    <row r="3132" spans="1:2">
      <c r="A3132">
        <v>17</v>
      </c>
      <c r="B3132">
        <v>3200</v>
      </c>
    </row>
    <row r="3133" spans="1:2">
      <c r="A3133">
        <v>18</v>
      </c>
      <c r="B3133">
        <v>3300</v>
      </c>
    </row>
    <row r="3134" spans="1:2">
      <c r="A3134">
        <v>19</v>
      </c>
      <c r="B3134">
        <v>3500</v>
      </c>
    </row>
    <row r="3136" spans="1:2">
      <c r="A3136" t="s">
        <v>350</v>
      </c>
      <c r="B3136" t="s">
        <v>318</v>
      </c>
    </row>
    <row r="3137" spans="1:2">
      <c r="A3137" t="s">
        <v>3</v>
      </c>
      <c r="B3137" t="s">
        <v>16</v>
      </c>
    </row>
    <row r="3138" spans="1:2">
      <c r="A3138">
        <v>1</v>
      </c>
      <c r="B3138">
        <v>0</v>
      </c>
    </row>
    <row r="3139" spans="1:2">
      <c r="A3139">
        <v>2</v>
      </c>
      <c r="B3139">
        <v>9.9864130000000007</v>
      </c>
    </row>
    <row r="3140" spans="1:2">
      <c r="A3140">
        <v>3</v>
      </c>
      <c r="B3140">
        <v>19.972826000000001</v>
      </c>
    </row>
    <row r="3141" spans="1:2">
      <c r="A3141">
        <v>4</v>
      </c>
      <c r="B3141">
        <v>30.027175</v>
      </c>
    </row>
    <row r="3142" spans="1:2">
      <c r="A3142">
        <v>5</v>
      </c>
      <c r="B3142">
        <v>40.013587999999999</v>
      </c>
    </row>
    <row r="3143" spans="1:2">
      <c r="A3143">
        <v>6</v>
      </c>
      <c r="B3143">
        <v>55.027175</v>
      </c>
    </row>
    <row r="3144" spans="1:2">
      <c r="A3144">
        <v>7</v>
      </c>
      <c r="B3144">
        <v>65.013587999999999</v>
      </c>
    </row>
    <row r="3145" spans="1:2">
      <c r="A3145">
        <v>8</v>
      </c>
      <c r="B3145">
        <v>75.000001999999995</v>
      </c>
    </row>
    <row r="3146" spans="1:2">
      <c r="A3146">
        <v>9</v>
      </c>
      <c r="B3146">
        <v>84.986414999999994</v>
      </c>
    </row>
    <row r="3147" spans="1:2">
      <c r="A3147">
        <v>10</v>
      </c>
      <c r="B3147">
        <v>94.972828000000007</v>
      </c>
    </row>
    <row r="3148" spans="1:2">
      <c r="A3148">
        <v>11</v>
      </c>
      <c r="B3148">
        <v>109.98641499999999</v>
      </c>
    </row>
    <row r="3149" spans="1:2">
      <c r="A3149">
        <v>12</v>
      </c>
      <c r="B3149">
        <v>119.972829</v>
      </c>
    </row>
    <row r="3150" spans="1:2">
      <c r="A3150">
        <v>13</v>
      </c>
      <c r="B3150">
        <v>125.00000300000001</v>
      </c>
    </row>
    <row r="3151" spans="1:2">
      <c r="A3151">
        <v>14</v>
      </c>
      <c r="B3151">
        <v>130.02717699999999</v>
      </c>
    </row>
    <row r="3152" spans="1:2">
      <c r="A3152">
        <v>15</v>
      </c>
      <c r="B3152">
        <v>134.98641599999999</v>
      </c>
    </row>
    <row r="3153" spans="1:17">
      <c r="A3153">
        <v>16</v>
      </c>
      <c r="B3153">
        <v>140.01358999999999</v>
      </c>
    </row>
    <row r="3155" spans="1:17">
      <c r="A3155" t="s">
        <v>1216</v>
      </c>
      <c r="B3155" t="s">
        <v>1214</v>
      </c>
    </row>
    <row r="3156" spans="1:17">
      <c r="B3156" t="s">
        <v>26</v>
      </c>
    </row>
    <row r="3157" spans="1:17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>
      <c r="A3178" t="s">
        <v>1217</v>
      </c>
      <c r="B3178" t="s">
        <v>1207</v>
      </c>
    </row>
    <row r="3179" spans="1:17">
      <c r="B3179" t="s">
        <v>26</v>
      </c>
    </row>
    <row r="3180" spans="1:17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>
      <c r="A3201" t="s">
        <v>351</v>
      </c>
      <c r="B3201" t="s">
        <v>320</v>
      </c>
    </row>
    <row r="3202" spans="1:2">
      <c r="A3202" t="s">
        <v>3</v>
      </c>
      <c r="B3202" t="s">
        <v>6</v>
      </c>
    </row>
    <row r="3203" spans="1:2">
      <c r="A3203">
        <v>1</v>
      </c>
      <c r="B3203">
        <v>620</v>
      </c>
    </row>
    <row r="3204" spans="1:2">
      <c r="A3204">
        <v>2</v>
      </c>
      <c r="B3204">
        <v>650</v>
      </c>
    </row>
    <row r="3205" spans="1:2">
      <c r="A3205">
        <v>3</v>
      </c>
      <c r="B3205">
        <v>800</v>
      </c>
    </row>
    <row r="3206" spans="1:2">
      <c r="A3206">
        <v>4</v>
      </c>
      <c r="B3206">
        <v>1000</v>
      </c>
    </row>
    <row r="3207" spans="1:2">
      <c r="A3207">
        <v>5</v>
      </c>
      <c r="B3207">
        <v>1200</v>
      </c>
    </row>
    <row r="3208" spans="1:2">
      <c r="A3208">
        <v>6</v>
      </c>
      <c r="B3208">
        <v>1400</v>
      </c>
    </row>
    <row r="3209" spans="1:2">
      <c r="A3209">
        <v>7</v>
      </c>
      <c r="B3209">
        <v>1550</v>
      </c>
    </row>
    <row r="3210" spans="1:2">
      <c r="A3210">
        <v>8</v>
      </c>
      <c r="B3210">
        <v>1700</v>
      </c>
    </row>
    <row r="3211" spans="1:2">
      <c r="A3211">
        <v>9</v>
      </c>
      <c r="B3211">
        <v>1800</v>
      </c>
    </row>
    <row r="3212" spans="1:2">
      <c r="A3212">
        <v>10</v>
      </c>
      <c r="B3212">
        <v>2000</v>
      </c>
    </row>
    <row r="3213" spans="1:2">
      <c r="A3213">
        <v>11</v>
      </c>
      <c r="B3213">
        <v>2200</v>
      </c>
    </row>
    <row r="3214" spans="1:2">
      <c r="A3214">
        <v>12</v>
      </c>
      <c r="B3214">
        <v>2400</v>
      </c>
    </row>
    <row r="3215" spans="1:2">
      <c r="A3215">
        <v>13</v>
      </c>
      <c r="B3215">
        <v>2600</v>
      </c>
    </row>
    <row r="3216" spans="1:2">
      <c r="A3216">
        <v>14</v>
      </c>
      <c r="B3216">
        <v>2800</v>
      </c>
    </row>
    <row r="3217" spans="1:2">
      <c r="A3217">
        <v>15</v>
      </c>
      <c r="B3217">
        <v>2900</v>
      </c>
    </row>
    <row r="3218" spans="1:2">
      <c r="A3218">
        <v>16</v>
      </c>
      <c r="B3218">
        <v>3000</v>
      </c>
    </row>
    <row r="3219" spans="1:2">
      <c r="A3219">
        <v>17</v>
      </c>
      <c r="B3219">
        <v>3200</v>
      </c>
    </row>
    <row r="3220" spans="1:2">
      <c r="A3220">
        <v>18</v>
      </c>
      <c r="B3220">
        <v>3300</v>
      </c>
    </row>
    <row r="3221" spans="1:2">
      <c r="A3221">
        <v>19</v>
      </c>
      <c r="B3221">
        <v>3500</v>
      </c>
    </row>
    <row r="3223" spans="1:2">
      <c r="A3223" t="s">
        <v>352</v>
      </c>
      <c r="B3223" t="s">
        <v>322</v>
      </c>
    </row>
    <row r="3224" spans="1:2">
      <c r="A3224" t="s">
        <v>3</v>
      </c>
      <c r="B3224" t="s">
        <v>16</v>
      </c>
    </row>
    <row r="3225" spans="1:2">
      <c r="A3225">
        <v>1</v>
      </c>
      <c r="B3225">
        <v>0</v>
      </c>
    </row>
    <row r="3226" spans="1:2">
      <c r="A3226">
        <v>2</v>
      </c>
      <c r="B3226">
        <v>9.9864130000000007</v>
      </c>
    </row>
    <row r="3227" spans="1:2">
      <c r="A3227">
        <v>3</v>
      </c>
      <c r="B3227">
        <v>19.972826000000001</v>
      </c>
    </row>
    <row r="3228" spans="1:2">
      <c r="A3228">
        <v>4</v>
      </c>
      <c r="B3228">
        <v>30.027175</v>
      </c>
    </row>
    <row r="3229" spans="1:2">
      <c r="A3229">
        <v>5</v>
      </c>
      <c r="B3229">
        <v>40.013587999999999</v>
      </c>
    </row>
    <row r="3230" spans="1:2">
      <c r="A3230">
        <v>6</v>
      </c>
      <c r="B3230">
        <v>55.027175</v>
      </c>
    </row>
    <row r="3231" spans="1:2">
      <c r="A3231">
        <v>7</v>
      </c>
      <c r="B3231">
        <v>65.013587999999999</v>
      </c>
    </row>
    <row r="3232" spans="1:2">
      <c r="A3232">
        <v>8</v>
      </c>
      <c r="B3232">
        <v>75.000001999999995</v>
      </c>
    </row>
    <row r="3233" spans="1:17">
      <c r="A3233">
        <v>9</v>
      </c>
      <c r="B3233">
        <v>84.986414999999994</v>
      </c>
    </row>
    <row r="3234" spans="1:17">
      <c r="A3234">
        <v>10</v>
      </c>
      <c r="B3234">
        <v>94.972828000000007</v>
      </c>
    </row>
    <row r="3235" spans="1:17">
      <c r="A3235">
        <v>11</v>
      </c>
      <c r="B3235">
        <v>109.98641499999999</v>
      </c>
    </row>
    <row r="3236" spans="1:17">
      <c r="A3236">
        <v>12</v>
      </c>
      <c r="B3236">
        <v>119.972829</v>
      </c>
    </row>
    <row r="3237" spans="1:17">
      <c r="A3237">
        <v>13</v>
      </c>
      <c r="B3237">
        <v>125.00000300000001</v>
      </c>
    </row>
    <row r="3238" spans="1:17">
      <c r="A3238">
        <v>14</v>
      </c>
      <c r="B3238">
        <v>130.02717699999999</v>
      </c>
    </row>
    <row r="3239" spans="1:17">
      <c r="A3239">
        <v>15</v>
      </c>
      <c r="B3239">
        <v>134.98641599999999</v>
      </c>
    </row>
    <row r="3240" spans="1:17">
      <c r="A3240">
        <v>16</v>
      </c>
      <c r="B3240">
        <v>140.01358999999999</v>
      </c>
    </row>
    <row r="3242" spans="1:17">
      <c r="A3242" t="s">
        <v>353</v>
      </c>
      <c r="B3242" t="s">
        <v>324</v>
      </c>
    </row>
    <row r="3243" spans="1:17">
      <c r="B3243" t="s">
        <v>26</v>
      </c>
    </row>
    <row r="3244" spans="1:17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>
      <c r="A3265" t="s">
        <v>354</v>
      </c>
      <c r="B3265" t="s">
        <v>326</v>
      </c>
    </row>
    <row r="3266" spans="1:2">
      <c r="A3266" t="s">
        <v>3</v>
      </c>
      <c r="B3266" t="s">
        <v>6</v>
      </c>
    </row>
    <row r="3267" spans="1:2">
      <c r="A3267">
        <v>1</v>
      </c>
      <c r="B3267">
        <v>620</v>
      </c>
    </row>
    <row r="3268" spans="1:2">
      <c r="A3268">
        <v>2</v>
      </c>
      <c r="B3268">
        <v>650</v>
      </c>
    </row>
    <row r="3269" spans="1:2">
      <c r="A3269">
        <v>3</v>
      </c>
      <c r="B3269">
        <v>800</v>
      </c>
    </row>
    <row r="3270" spans="1:2">
      <c r="A3270">
        <v>4</v>
      </c>
      <c r="B3270">
        <v>1000</v>
      </c>
    </row>
    <row r="3271" spans="1:2">
      <c r="A3271">
        <v>5</v>
      </c>
      <c r="B3271">
        <v>1200</v>
      </c>
    </row>
    <row r="3272" spans="1:2">
      <c r="A3272">
        <v>6</v>
      </c>
      <c r="B3272">
        <v>1400</v>
      </c>
    </row>
    <row r="3273" spans="1:2">
      <c r="A3273">
        <v>7</v>
      </c>
      <c r="B3273">
        <v>1550</v>
      </c>
    </row>
    <row r="3274" spans="1:2">
      <c r="A3274">
        <v>8</v>
      </c>
      <c r="B3274">
        <v>1700</v>
      </c>
    </row>
    <row r="3275" spans="1:2">
      <c r="A3275">
        <v>9</v>
      </c>
      <c r="B3275">
        <v>1800</v>
      </c>
    </row>
    <row r="3276" spans="1:2">
      <c r="A3276">
        <v>10</v>
      </c>
      <c r="B3276">
        <v>2000</v>
      </c>
    </row>
    <row r="3277" spans="1:2">
      <c r="A3277">
        <v>11</v>
      </c>
      <c r="B3277">
        <v>2200</v>
      </c>
    </row>
    <row r="3278" spans="1:2">
      <c r="A3278">
        <v>12</v>
      </c>
      <c r="B3278">
        <v>2400</v>
      </c>
    </row>
    <row r="3279" spans="1:2">
      <c r="A3279">
        <v>13</v>
      </c>
      <c r="B3279">
        <v>2600</v>
      </c>
    </row>
    <row r="3280" spans="1:2">
      <c r="A3280">
        <v>14</v>
      </c>
      <c r="B3280">
        <v>2800</v>
      </c>
    </row>
    <row r="3281" spans="1:2">
      <c r="A3281">
        <v>15</v>
      </c>
      <c r="B3281">
        <v>2900</v>
      </c>
    </row>
    <row r="3282" spans="1:2">
      <c r="A3282">
        <v>16</v>
      </c>
      <c r="B3282">
        <v>3000</v>
      </c>
    </row>
    <row r="3283" spans="1:2">
      <c r="A3283">
        <v>17</v>
      </c>
      <c r="B3283">
        <v>3200</v>
      </c>
    </row>
    <row r="3284" spans="1:2">
      <c r="A3284">
        <v>18</v>
      </c>
      <c r="B3284">
        <v>3300</v>
      </c>
    </row>
    <row r="3285" spans="1:2">
      <c r="A3285">
        <v>19</v>
      </c>
      <c r="B3285">
        <v>3500</v>
      </c>
    </row>
    <row r="3287" spans="1:2">
      <c r="A3287" t="s">
        <v>355</v>
      </c>
      <c r="B3287" t="s">
        <v>328</v>
      </c>
    </row>
    <row r="3288" spans="1:2">
      <c r="A3288" t="s">
        <v>3</v>
      </c>
      <c r="B3288" t="s">
        <v>16</v>
      </c>
    </row>
    <row r="3289" spans="1:2">
      <c r="A3289">
        <v>1</v>
      </c>
      <c r="B3289">
        <v>0</v>
      </c>
    </row>
    <row r="3290" spans="1:2">
      <c r="A3290">
        <v>2</v>
      </c>
      <c r="B3290">
        <v>9.9864130000000007</v>
      </c>
    </row>
    <row r="3291" spans="1:2">
      <c r="A3291">
        <v>3</v>
      </c>
      <c r="B3291">
        <v>19.972826000000001</v>
      </c>
    </row>
    <row r="3292" spans="1:2">
      <c r="A3292">
        <v>4</v>
      </c>
      <c r="B3292">
        <v>30.027175</v>
      </c>
    </row>
    <row r="3293" spans="1:2">
      <c r="A3293">
        <v>5</v>
      </c>
      <c r="B3293">
        <v>40.013587999999999</v>
      </c>
    </row>
    <row r="3294" spans="1:2">
      <c r="A3294">
        <v>6</v>
      </c>
      <c r="B3294">
        <v>55.027175</v>
      </c>
    </row>
    <row r="3295" spans="1:2">
      <c r="A3295">
        <v>7</v>
      </c>
      <c r="B3295">
        <v>65.013587999999999</v>
      </c>
    </row>
    <row r="3296" spans="1:2">
      <c r="A3296">
        <v>8</v>
      </c>
      <c r="B3296">
        <v>75.000001999999995</v>
      </c>
    </row>
    <row r="3297" spans="1:17">
      <c r="A3297">
        <v>9</v>
      </c>
      <c r="B3297">
        <v>84.986414999999994</v>
      </c>
    </row>
    <row r="3298" spans="1:17">
      <c r="A3298">
        <v>10</v>
      </c>
      <c r="B3298">
        <v>94.972828000000007</v>
      </c>
    </row>
    <row r="3299" spans="1:17">
      <c r="A3299">
        <v>11</v>
      </c>
      <c r="B3299">
        <v>109.98641499999999</v>
      </c>
    </row>
    <row r="3300" spans="1:17">
      <c r="A3300">
        <v>12</v>
      </c>
      <c r="B3300">
        <v>119.972829</v>
      </c>
    </row>
    <row r="3301" spans="1:17">
      <c r="A3301">
        <v>13</v>
      </c>
      <c r="B3301">
        <v>125.00000300000001</v>
      </c>
    </row>
    <row r="3302" spans="1:17">
      <c r="A3302">
        <v>14</v>
      </c>
      <c r="B3302">
        <v>130.02717699999999</v>
      </c>
    </row>
    <row r="3303" spans="1:17">
      <c r="A3303">
        <v>15</v>
      </c>
      <c r="B3303">
        <v>134.98641599999999</v>
      </c>
    </row>
    <row r="3304" spans="1:17">
      <c r="A3304">
        <v>16</v>
      </c>
      <c r="B3304">
        <v>140.01358999999999</v>
      </c>
    </row>
    <row r="3306" spans="1:17">
      <c r="A3306" t="s">
        <v>356</v>
      </c>
      <c r="B3306" t="s">
        <v>330</v>
      </c>
    </row>
    <row r="3307" spans="1:17">
      <c r="B3307" t="s">
        <v>26</v>
      </c>
    </row>
    <row r="3308" spans="1:17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>
      <c r="A3329" t="s">
        <v>357</v>
      </c>
      <c r="B3329" t="s">
        <v>332</v>
      </c>
    </row>
    <row r="3330" spans="1:2">
      <c r="A3330" t="s">
        <v>3</v>
      </c>
      <c r="B3330" t="s">
        <v>6</v>
      </c>
    </row>
    <row r="3331" spans="1:2">
      <c r="A3331">
        <v>1</v>
      </c>
      <c r="B3331">
        <v>620</v>
      </c>
    </row>
    <row r="3332" spans="1:2">
      <c r="A3332">
        <v>2</v>
      </c>
      <c r="B3332">
        <v>650</v>
      </c>
    </row>
    <row r="3333" spans="1:2">
      <c r="A3333">
        <v>3</v>
      </c>
      <c r="B3333">
        <v>800</v>
      </c>
    </row>
    <row r="3334" spans="1:2">
      <c r="A3334">
        <v>4</v>
      </c>
      <c r="B3334">
        <v>1000</v>
      </c>
    </row>
    <row r="3335" spans="1:2">
      <c r="A3335">
        <v>5</v>
      </c>
      <c r="B3335">
        <v>1200</v>
      </c>
    </row>
    <row r="3336" spans="1:2">
      <c r="A3336">
        <v>6</v>
      </c>
      <c r="B3336">
        <v>1400</v>
      </c>
    </row>
    <row r="3337" spans="1:2">
      <c r="A3337">
        <v>7</v>
      </c>
      <c r="B3337">
        <v>1550</v>
      </c>
    </row>
    <row r="3338" spans="1:2">
      <c r="A3338">
        <v>8</v>
      </c>
      <c r="B3338">
        <v>1700</v>
      </c>
    </row>
    <row r="3339" spans="1:2">
      <c r="A3339">
        <v>9</v>
      </c>
      <c r="B3339">
        <v>1800</v>
      </c>
    </row>
    <row r="3340" spans="1:2">
      <c r="A3340">
        <v>10</v>
      </c>
      <c r="B3340">
        <v>2000</v>
      </c>
    </row>
    <row r="3341" spans="1:2">
      <c r="A3341">
        <v>11</v>
      </c>
      <c r="B3341">
        <v>2200</v>
      </c>
    </row>
    <row r="3342" spans="1:2">
      <c r="A3342">
        <v>12</v>
      </c>
      <c r="B3342">
        <v>2400</v>
      </c>
    </row>
    <row r="3343" spans="1:2">
      <c r="A3343">
        <v>13</v>
      </c>
      <c r="B3343">
        <v>2600</v>
      </c>
    </row>
    <row r="3344" spans="1:2">
      <c r="A3344">
        <v>14</v>
      </c>
      <c r="B3344">
        <v>2800</v>
      </c>
    </row>
    <row r="3345" spans="1:2">
      <c r="A3345">
        <v>15</v>
      </c>
      <c r="B3345">
        <v>2900</v>
      </c>
    </row>
    <row r="3346" spans="1:2">
      <c r="A3346">
        <v>16</v>
      </c>
      <c r="B3346">
        <v>3000</v>
      </c>
    </row>
    <row r="3347" spans="1:2">
      <c r="A3347">
        <v>17</v>
      </c>
      <c r="B3347">
        <v>3200</v>
      </c>
    </row>
    <row r="3348" spans="1:2">
      <c r="A3348">
        <v>18</v>
      </c>
      <c r="B3348">
        <v>3300</v>
      </c>
    </row>
    <row r="3349" spans="1:2">
      <c r="A3349">
        <v>19</v>
      </c>
      <c r="B3349">
        <v>3500</v>
      </c>
    </row>
    <row r="3351" spans="1:2">
      <c r="A3351" t="s">
        <v>358</v>
      </c>
      <c r="B3351" t="s">
        <v>334</v>
      </c>
    </row>
    <row r="3352" spans="1:2">
      <c r="A3352" t="s">
        <v>3</v>
      </c>
      <c r="B3352" t="s">
        <v>16</v>
      </c>
    </row>
    <row r="3353" spans="1:2">
      <c r="A3353">
        <v>1</v>
      </c>
      <c r="B3353">
        <v>0</v>
      </c>
    </row>
    <row r="3354" spans="1:2">
      <c r="A3354">
        <v>2</v>
      </c>
      <c r="B3354">
        <v>9.9864130000000007</v>
      </c>
    </row>
    <row r="3355" spans="1:2">
      <c r="A3355">
        <v>3</v>
      </c>
      <c r="B3355">
        <v>19.972826000000001</v>
      </c>
    </row>
    <row r="3356" spans="1:2">
      <c r="A3356">
        <v>4</v>
      </c>
      <c r="B3356">
        <v>30.027175</v>
      </c>
    </row>
    <row r="3357" spans="1:2">
      <c r="A3357">
        <v>5</v>
      </c>
      <c r="B3357">
        <v>40.013587999999999</v>
      </c>
    </row>
    <row r="3358" spans="1:2">
      <c r="A3358">
        <v>6</v>
      </c>
      <c r="B3358">
        <v>55.027175</v>
      </c>
    </row>
    <row r="3359" spans="1:2">
      <c r="A3359">
        <v>7</v>
      </c>
      <c r="B3359">
        <v>65.013587999999999</v>
      </c>
    </row>
    <row r="3360" spans="1:2">
      <c r="A3360">
        <v>8</v>
      </c>
      <c r="B3360">
        <v>75.000001999999995</v>
      </c>
    </row>
    <row r="3361" spans="1:17">
      <c r="A3361">
        <v>9</v>
      </c>
      <c r="B3361">
        <v>84.986414999999994</v>
      </c>
    </row>
    <row r="3362" spans="1:17">
      <c r="A3362">
        <v>10</v>
      </c>
      <c r="B3362">
        <v>94.972828000000007</v>
      </c>
    </row>
    <row r="3363" spans="1:17">
      <c r="A3363">
        <v>11</v>
      </c>
      <c r="B3363">
        <v>109.98641499999999</v>
      </c>
    </row>
    <row r="3364" spans="1:17">
      <c r="A3364">
        <v>12</v>
      </c>
      <c r="B3364">
        <v>119.972829</v>
      </c>
    </row>
    <row r="3365" spans="1:17">
      <c r="A3365">
        <v>13</v>
      </c>
      <c r="B3365">
        <v>125.00000300000001</v>
      </c>
    </row>
    <row r="3366" spans="1:17">
      <c r="A3366">
        <v>14</v>
      </c>
      <c r="B3366">
        <v>130.02717699999999</v>
      </c>
    </row>
    <row r="3367" spans="1:17">
      <c r="A3367">
        <v>15</v>
      </c>
      <c r="B3367">
        <v>134.98641599999999</v>
      </c>
    </row>
    <row r="3368" spans="1:17">
      <c r="A3368">
        <v>16</v>
      </c>
      <c r="B3368">
        <v>140.01358999999999</v>
      </c>
    </row>
    <row r="3370" spans="1:17">
      <c r="A3370" t="s">
        <v>359</v>
      </c>
      <c r="B3370" t="s">
        <v>336</v>
      </c>
    </row>
    <row r="3371" spans="1:17">
      <c r="B3371" t="s">
        <v>26</v>
      </c>
    </row>
    <row r="3372" spans="1:17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>
      <c r="A3393" t="s">
        <v>360</v>
      </c>
      <c r="B3393">
        <v>2.5078130000000001</v>
      </c>
      <c r="C3393" t="s">
        <v>304</v>
      </c>
      <c r="D3393" t="s">
        <v>361</v>
      </c>
    </row>
    <row r="3395" spans="1:4">
      <c r="A3395" t="s">
        <v>362</v>
      </c>
      <c r="B3395" t="s">
        <v>363</v>
      </c>
    </row>
    <row r="3396" spans="1:4">
      <c r="A3396" t="s">
        <v>3</v>
      </c>
      <c r="B3396" t="s">
        <v>69</v>
      </c>
    </row>
    <row r="3397" spans="1:4">
      <c r="A3397">
        <v>1</v>
      </c>
      <c r="B3397">
        <v>0.14000000000000001</v>
      </c>
    </row>
    <row r="3398" spans="1:4">
      <c r="A3398">
        <v>2</v>
      </c>
      <c r="B3398">
        <v>30.14</v>
      </c>
    </row>
    <row r="3399" spans="1:4">
      <c r="A3399">
        <v>3</v>
      </c>
      <c r="B3399">
        <v>50.14</v>
      </c>
    </row>
    <row r="3400" spans="1:4">
      <c r="A3400">
        <v>4</v>
      </c>
      <c r="B3400">
        <v>60.14</v>
      </c>
    </row>
    <row r="3401" spans="1:4">
      <c r="A3401">
        <v>5</v>
      </c>
      <c r="B3401">
        <v>68.14</v>
      </c>
    </row>
    <row r="3402" spans="1:4">
      <c r="A3402">
        <v>6</v>
      </c>
      <c r="B3402">
        <v>220.14</v>
      </c>
    </row>
    <row r="3403" spans="1:4">
      <c r="A3403">
        <v>7</v>
      </c>
      <c r="B3403">
        <v>225.14</v>
      </c>
    </row>
    <row r="3404" spans="1:4">
      <c r="A3404">
        <v>8</v>
      </c>
      <c r="B3404">
        <v>350.14</v>
      </c>
    </row>
    <row r="3406" spans="1:4">
      <c r="A3406" t="s">
        <v>364</v>
      </c>
      <c r="B3406" t="s">
        <v>365</v>
      </c>
    </row>
    <row r="3407" spans="1:4">
      <c r="A3407" t="s">
        <v>75</v>
      </c>
      <c r="B3407" t="s">
        <v>6</v>
      </c>
    </row>
    <row r="3408" spans="1:4">
      <c r="A3408">
        <v>0.1</v>
      </c>
      <c r="B3408">
        <v>1000</v>
      </c>
    </row>
    <row r="3409" spans="1:2">
      <c r="A3409">
        <v>30.1</v>
      </c>
      <c r="B3409">
        <v>1000</v>
      </c>
    </row>
    <row r="3410" spans="1:2">
      <c r="A3410">
        <v>50.1</v>
      </c>
      <c r="B3410">
        <v>750</v>
      </c>
    </row>
    <row r="3411" spans="1:2">
      <c r="A3411">
        <v>60.1</v>
      </c>
      <c r="B3411">
        <v>750</v>
      </c>
    </row>
    <row r="3412" spans="1:2">
      <c r="A3412">
        <v>68.099999999999994</v>
      </c>
      <c r="B3412">
        <v>750</v>
      </c>
    </row>
    <row r="3413" spans="1:2">
      <c r="A3413">
        <v>220.1</v>
      </c>
      <c r="B3413">
        <v>750</v>
      </c>
    </row>
    <row r="3414" spans="1:2">
      <c r="A3414">
        <v>225.1</v>
      </c>
      <c r="B3414">
        <v>1000</v>
      </c>
    </row>
    <row r="3415" spans="1:2">
      <c r="A3415">
        <v>350.1</v>
      </c>
      <c r="B3415">
        <v>1000</v>
      </c>
    </row>
    <row r="3417" spans="1:2">
      <c r="A3417" t="s">
        <v>366</v>
      </c>
      <c r="B3417" t="s">
        <v>367</v>
      </c>
    </row>
    <row r="3418" spans="1:2">
      <c r="A3418" t="s">
        <v>3</v>
      </c>
      <c r="B3418" t="s">
        <v>143</v>
      </c>
    </row>
    <row r="3419" spans="1:2">
      <c r="A3419">
        <v>1</v>
      </c>
      <c r="B3419">
        <v>0</v>
      </c>
    </row>
    <row r="3420" spans="1:2">
      <c r="A3420">
        <v>2</v>
      </c>
      <c r="B3420">
        <v>7.3671860000000002</v>
      </c>
    </row>
    <row r="3421" spans="1:2">
      <c r="A3421">
        <v>3</v>
      </c>
      <c r="B3421">
        <v>11.687497</v>
      </c>
    </row>
    <row r="3422" spans="1:2">
      <c r="A3422">
        <v>4</v>
      </c>
      <c r="B3422">
        <v>11.882809</v>
      </c>
    </row>
    <row r="3423" spans="1:2">
      <c r="A3423">
        <v>5</v>
      </c>
      <c r="B3423">
        <v>14.734370999999999</v>
      </c>
    </row>
    <row r="3425" spans="1:4">
      <c r="A3425" t="s">
        <v>368</v>
      </c>
      <c r="B3425" t="s">
        <v>369</v>
      </c>
    </row>
    <row r="3426" spans="1:4">
      <c r="A3426" t="s">
        <v>146</v>
      </c>
      <c r="B3426" t="s">
        <v>6</v>
      </c>
    </row>
    <row r="3427" spans="1:4">
      <c r="A3427">
        <v>0</v>
      </c>
      <c r="B3427">
        <v>850</v>
      </c>
    </row>
    <row r="3428" spans="1:4">
      <c r="A3428">
        <v>7.4</v>
      </c>
      <c r="B3428">
        <v>850</v>
      </c>
    </row>
    <row r="3429" spans="1:4">
      <c r="A3429">
        <v>11.7</v>
      </c>
      <c r="B3429">
        <v>850</v>
      </c>
    </row>
    <row r="3430" spans="1:4">
      <c r="A3430">
        <v>11.9</v>
      </c>
      <c r="B3430">
        <v>800</v>
      </c>
    </row>
    <row r="3431" spans="1:4">
      <c r="A3431">
        <v>14.7</v>
      </c>
      <c r="B3431">
        <v>800</v>
      </c>
    </row>
    <row r="3433" spans="1:4">
      <c r="A3433" t="s">
        <v>370</v>
      </c>
      <c r="B3433">
        <v>750</v>
      </c>
      <c r="C3433" t="s">
        <v>22</v>
      </c>
      <c r="D3433" t="s">
        <v>371</v>
      </c>
    </row>
    <row r="3435" spans="1:4">
      <c r="A3435" t="s">
        <v>372</v>
      </c>
      <c r="B3435">
        <v>750</v>
      </c>
      <c r="C3435" t="s">
        <v>22</v>
      </c>
      <c r="D3435" t="s">
        <v>373</v>
      </c>
    </row>
    <row r="3437" spans="1:4">
      <c r="A3437" t="s">
        <v>374</v>
      </c>
      <c r="B3437">
        <v>750</v>
      </c>
      <c r="C3437" t="s">
        <v>22</v>
      </c>
      <c r="D3437" t="s">
        <v>375</v>
      </c>
    </row>
    <row r="3439" spans="1:4">
      <c r="A3439" t="s">
        <v>376</v>
      </c>
      <c r="B3439">
        <v>750</v>
      </c>
      <c r="C3439" t="s">
        <v>22</v>
      </c>
      <c r="D3439" t="s">
        <v>377</v>
      </c>
    </row>
    <row r="3441" spans="1:4">
      <c r="A3441" t="s">
        <v>378</v>
      </c>
      <c r="B3441">
        <v>1200</v>
      </c>
      <c r="C3441" t="s">
        <v>22</v>
      </c>
      <c r="D3441" t="s">
        <v>379</v>
      </c>
    </row>
    <row r="3443" spans="1:4">
      <c r="A3443" t="s">
        <v>380</v>
      </c>
      <c r="B3443">
        <v>160.01519999999999</v>
      </c>
      <c r="C3443" t="s">
        <v>381</v>
      </c>
      <c r="D3443" t="s">
        <v>382</v>
      </c>
    </row>
    <row r="3445" spans="1:4">
      <c r="A3445" t="s">
        <v>383</v>
      </c>
      <c r="B3445" t="s">
        <v>384</v>
      </c>
    </row>
    <row r="3446" spans="1:4">
      <c r="A3446" t="s">
        <v>3</v>
      </c>
      <c r="B3446" t="s">
        <v>6</v>
      </c>
    </row>
    <row r="3447" spans="1:4">
      <c r="A3447">
        <v>1</v>
      </c>
      <c r="B3447">
        <v>400</v>
      </c>
    </row>
    <row r="3448" spans="1:4">
      <c r="A3448">
        <v>2</v>
      </c>
      <c r="B3448">
        <v>600</v>
      </c>
    </row>
    <row r="3449" spans="1:4">
      <c r="A3449">
        <v>3</v>
      </c>
      <c r="B3449">
        <v>650</v>
      </c>
    </row>
    <row r="3450" spans="1:4">
      <c r="A3450">
        <v>4</v>
      </c>
      <c r="B3450">
        <v>800</v>
      </c>
    </row>
    <row r="3451" spans="1:4">
      <c r="A3451">
        <v>5</v>
      </c>
      <c r="B3451">
        <v>1000</v>
      </c>
    </row>
    <row r="3452" spans="1:4">
      <c r="A3452">
        <v>6</v>
      </c>
      <c r="B3452">
        <v>1200</v>
      </c>
    </row>
    <row r="3453" spans="1:4">
      <c r="A3453">
        <v>7</v>
      </c>
      <c r="B3453">
        <v>1400</v>
      </c>
    </row>
    <row r="3454" spans="1:4">
      <c r="A3454">
        <v>8</v>
      </c>
      <c r="B3454">
        <v>1600</v>
      </c>
    </row>
    <row r="3455" spans="1:4">
      <c r="A3455">
        <v>9</v>
      </c>
      <c r="B3455">
        <v>1800</v>
      </c>
    </row>
    <row r="3456" spans="1:4">
      <c r="A3456">
        <v>10</v>
      </c>
      <c r="B3456">
        <v>2000</v>
      </c>
    </row>
    <row r="3457" spans="1:2">
      <c r="A3457">
        <v>11</v>
      </c>
      <c r="B3457">
        <v>2200</v>
      </c>
    </row>
    <row r="3458" spans="1:2">
      <c r="A3458">
        <v>12</v>
      </c>
      <c r="B3458">
        <v>2400</v>
      </c>
    </row>
    <row r="3459" spans="1:2">
      <c r="A3459">
        <v>13</v>
      </c>
      <c r="B3459">
        <v>2600</v>
      </c>
    </row>
    <row r="3460" spans="1:2">
      <c r="A3460">
        <v>14</v>
      </c>
      <c r="B3460">
        <v>2700</v>
      </c>
    </row>
    <row r="3461" spans="1:2">
      <c r="A3461">
        <v>15</v>
      </c>
      <c r="B3461">
        <v>2800</v>
      </c>
    </row>
    <row r="3462" spans="1:2">
      <c r="A3462">
        <v>16</v>
      </c>
      <c r="B3462">
        <v>2900</v>
      </c>
    </row>
    <row r="3463" spans="1:2">
      <c r="A3463">
        <v>17</v>
      </c>
      <c r="B3463">
        <v>3000</v>
      </c>
    </row>
    <row r="3464" spans="1:2">
      <c r="A3464">
        <v>18</v>
      </c>
      <c r="B3464">
        <v>3200</v>
      </c>
    </row>
    <row r="3465" spans="1:2">
      <c r="A3465">
        <v>19</v>
      </c>
      <c r="B3465">
        <v>3500</v>
      </c>
    </row>
    <row r="3467" spans="1:2">
      <c r="A3467" t="s">
        <v>385</v>
      </c>
      <c r="B3467" t="s">
        <v>386</v>
      </c>
    </row>
    <row r="3468" spans="1:2">
      <c r="A3468" t="s">
        <v>3</v>
      </c>
      <c r="B3468" t="s">
        <v>16</v>
      </c>
    </row>
    <row r="3469" spans="1:2">
      <c r="A3469">
        <v>1</v>
      </c>
      <c r="B3469">
        <v>0</v>
      </c>
    </row>
    <row r="3470" spans="1:2">
      <c r="A3470">
        <v>2</v>
      </c>
      <c r="B3470">
        <v>9.9864130000000007</v>
      </c>
    </row>
    <row r="3471" spans="1:2">
      <c r="A3471">
        <v>3</v>
      </c>
      <c r="B3471">
        <v>19.972826000000001</v>
      </c>
    </row>
    <row r="3472" spans="1:2">
      <c r="A3472">
        <v>4</v>
      </c>
      <c r="B3472">
        <v>30.027175</v>
      </c>
    </row>
    <row r="3473" spans="1:2">
      <c r="A3473">
        <v>5</v>
      </c>
      <c r="B3473">
        <v>44.972827000000002</v>
      </c>
    </row>
    <row r="3474" spans="1:2">
      <c r="A3474">
        <v>6</v>
      </c>
      <c r="B3474">
        <v>55.027175</v>
      </c>
    </row>
    <row r="3475" spans="1:2">
      <c r="A3475">
        <v>7</v>
      </c>
      <c r="B3475">
        <v>65.013587999999999</v>
      </c>
    </row>
    <row r="3476" spans="1:2">
      <c r="A3476">
        <v>8</v>
      </c>
      <c r="B3476">
        <v>75.000001999999995</v>
      </c>
    </row>
    <row r="3477" spans="1:2">
      <c r="A3477">
        <v>9</v>
      </c>
      <c r="B3477">
        <v>84.986414999999994</v>
      </c>
    </row>
    <row r="3478" spans="1:2">
      <c r="A3478">
        <v>10</v>
      </c>
      <c r="B3478">
        <v>94.972828000000007</v>
      </c>
    </row>
    <row r="3479" spans="1:2">
      <c r="A3479">
        <v>11</v>
      </c>
      <c r="B3479">
        <v>109.98641499999999</v>
      </c>
    </row>
    <row r="3480" spans="1:2">
      <c r="A3480">
        <v>12</v>
      </c>
      <c r="B3480">
        <v>119.972829</v>
      </c>
    </row>
    <row r="3481" spans="1:2">
      <c r="A3481">
        <v>13</v>
      </c>
      <c r="B3481">
        <v>125.00000300000001</v>
      </c>
    </row>
    <row r="3482" spans="1:2">
      <c r="A3482">
        <v>14</v>
      </c>
      <c r="B3482">
        <v>130.02717699999999</v>
      </c>
    </row>
    <row r="3483" spans="1:2">
      <c r="A3483">
        <v>15</v>
      </c>
      <c r="B3483">
        <v>134.98641599999999</v>
      </c>
    </row>
    <row r="3484" spans="1:2">
      <c r="A3484">
        <v>16</v>
      </c>
      <c r="B3484">
        <v>140.01358999999999</v>
      </c>
    </row>
    <row r="3486" spans="1:2">
      <c r="A3486" t="s">
        <v>387</v>
      </c>
      <c r="B3486" t="s">
        <v>388</v>
      </c>
    </row>
    <row r="3487" spans="1:2">
      <c r="A3487" t="s">
        <v>3</v>
      </c>
      <c r="B3487" t="s">
        <v>6</v>
      </c>
    </row>
    <row r="3488" spans="1:2">
      <c r="A3488">
        <v>1</v>
      </c>
      <c r="B3488">
        <v>400</v>
      </c>
    </row>
    <row r="3489" spans="1:2">
      <c r="A3489">
        <v>2</v>
      </c>
      <c r="B3489">
        <v>600</v>
      </c>
    </row>
    <row r="3490" spans="1:2">
      <c r="A3490">
        <v>3</v>
      </c>
      <c r="B3490">
        <v>650</v>
      </c>
    </row>
    <row r="3491" spans="1:2">
      <c r="A3491">
        <v>4</v>
      </c>
      <c r="B3491">
        <v>800</v>
      </c>
    </row>
    <row r="3492" spans="1:2">
      <c r="A3492">
        <v>5</v>
      </c>
      <c r="B3492">
        <v>1000</v>
      </c>
    </row>
    <row r="3493" spans="1:2">
      <c r="A3493">
        <v>6</v>
      </c>
      <c r="B3493">
        <v>1200</v>
      </c>
    </row>
    <row r="3494" spans="1:2">
      <c r="A3494">
        <v>7</v>
      </c>
      <c r="B3494">
        <v>1400</v>
      </c>
    </row>
    <row r="3495" spans="1:2">
      <c r="A3495">
        <v>8</v>
      </c>
      <c r="B3495">
        <v>1600</v>
      </c>
    </row>
    <row r="3496" spans="1:2">
      <c r="A3496">
        <v>9</v>
      </c>
      <c r="B3496">
        <v>1800</v>
      </c>
    </row>
    <row r="3497" spans="1:2">
      <c r="A3497">
        <v>10</v>
      </c>
      <c r="B3497">
        <v>2000</v>
      </c>
    </row>
    <row r="3498" spans="1:2">
      <c r="A3498">
        <v>11</v>
      </c>
      <c r="B3498">
        <v>2200</v>
      </c>
    </row>
    <row r="3499" spans="1:2">
      <c r="A3499">
        <v>12</v>
      </c>
      <c r="B3499">
        <v>2400</v>
      </c>
    </row>
    <row r="3500" spans="1:2">
      <c r="A3500">
        <v>13</v>
      </c>
      <c r="B3500">
        <v>2600</v>
      </c>
    </row>
    <row r="3501" spans="1:2">
      <c r="A3501">
        <v>14</v>
      </c>
      <c r="B3501">
        <v>2700</v>
      </c>
    </row>
    <row r="3502" spans="1:2">
      <c r="A3502">
        <v>15</v>
      </c>
      <c r="B3502">
        <v>2800</v>
      </c>
    </row>
    <row r="3503" spans="1:2">
      <c r="A3503">
        <v>16</v>
      </c>
      <c r="B3503">
        <v>2900</v>
      </c>
    </row>
    <row r="3504" spans="1:2">
      <c r="A3504">
        <v>17</v>
      </c>
      <c r="B3504">
        <v>3000</v>
      </c>
    </row>
    <row r="3505" spans="1:2">
      <c r="A3505">
        <v>18</v>
      </c>
      <c r="B3505">
        <v>3200</v>
      </c>
    </row>
    <row r="3506" spans="1:2">
      <c r="A3506">
        <v>19</v>
      </c>
      <c r="B3506">
        <v>3500</v>
      </c>
    </row>
    <row r="3508" spans="1:2">
      <c r="A3508" t="s">
        <v>389</v>
      </c>
      <c r="B3508" t="s">
        <v>390</v>
      </c>
    </row>
    <row r="3509" spans="1:2">
      <c r="A3509" t="s">
        <v>3</v>
      </c>
      <c r="B3509" t="s">
        <v>16</v>
      </c>
    </row>
    <row r="3510" spans="1:2">
      <c r="A3510">
        <v>1</v>
      </c>
      <c r="B3510">
        <v>0</v>
      </c>
    </row>
    <row r="3511" spans="1:2">
      <c r="A3511">
        <v>2</v>
      </c>
      <c r="B3511">
        <v>9.9864130000000007</v>
      </c>
    </row>
    <row r="3512" spans="1:2">
      <c r="A3512">
        <v>3</v>
      </c>
      <c r="B3512">
        <v>19.972826000000001</v>
      </c>
    </row>
    <row r="3513" spans="1:2">
      <c r="A3513">
        <v>4</v>
      </c>
      <c r="B3513">
        <v>30.027173999999999</v>
      </c>
    </row>
    <row r="3514" spans="1:2">
      <c r="A3514">
        <v>5</v>
      </c>
      <c r="B3514">
        <v>44.972825999999998</v>
      </c>
    </row>
    <row r="3515" spans="1:2">
      <c r="A3515">
        <v>6</v>
      </c>
      <c r="B3515">
        <v>55.027172999999998</v>
      </c>
    </row>
    <row r="3516" spans="1:2">
      <c r="A3516">
        <v>7</v>
      </c>
      <c r="B3516">
        <v>65.013586000000004</v>
      </c>
    </row>
    <row r="3517" spans="1:2">
      <c r="A3517">
        <v>8</v>
      </c>
      <c r="B3517">
        <v>74.999999000000003</v>
      </c>
    </row>
    <row r="3518" spans="1:2">
      <c r="A3518">
        <v>9</v>
      </c>
      <c r="B3518">
        <v>84.986412000000001</v>
      </c>
    </row>
    <row r="3519" spans="1:2">
      <c r="A3519">
        <v>10</v>
      </c>
      <c r="B3519">
        <v>94.972825</v>
      </c>
    </row>
    <row r="3520" spans="1:2">
      <c r="A3520">
        <v>11</v>
      </c>
      <c r="B3520">
        <v>109.986412</v>
      </c>
    </row>
    <row r="3521" spans="1:17">
      <c r="A3521">
        <v>12</v>
      </c>
      <c r="B3521">
        <v>119.972825</v>
      </c>
    </row>
    <row r="3522" spans="1:17">
      <c r="A3522">
        <v>13</v>
      </c>
      <c r="B3522">
        <v>124.999999</v>
      </c>
    </row>
    <row r="3523" spans="1:17">
      <c r="A3523">
        <v>14</v>
      </c>
      <c r="B3523">
        <v>130.027173</v>
      </c>
    </row>
    <row r="3524" spans="1:17">
      <c r="A3524">
        <v>15</v>
      </c>
      <c r="B3524">
        <v>134.986412</v>
      </c>
    </row>
    <row r="3525" spans="1:17">
      <c r="A3525">
        <v>16</v>
      </c>
      <c r="B3525">
        <v>140.013586</v>
      </c>
    </row>
    <row r="3527" spans="1:17">
      <c r="A3527" t="s">
        <v>1218</v>
      </c>
      <c r="B3527" t="s">
        <v>391</v>
      </c>
    </row>
    <row r="3528" spans="1:17">
      <c r="B3528" t="s">
        <v>26</v>
      </c>
    </row>
    <row r="3529" spans="1:17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>
      <c r="A3550" t="s">
        <v>1219</v>
      </c>
      <c r="B3550" t="s">
        <v>392</v>
      </c>
    </row>
    <row r="3551" spans="1:17">
      <c r="B3551" t="s">
        <v>26</v>
      </c>
    </row>
    <row r="3552" spans="1:17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>
      <c r="A3573" t="s">
        <v>393</v>
      </c>
      <c r="B3573" t="s">
        <v>394</v>
      </c>
    </row>
    <row r="3574" spans="1:17">
      <c r="A3574" t="s">
        <v>3</v>
      </c>
      <c r="B3574" t="s">
        <v>6</v>
      </c>
    </row>
    <row r="3575" spans="1:17">
      <c r="A3575">
        <v>1</v>
      </c>
      <c r="B3575">
        <v>400</v>
      </c>
    </row>
    <row r="3576" spans="1:17">
      <c r="A3576">
        <v>2</v>
      </c>
      <c r="B3576">
        <v>600</v>
      </c>
    </row>
    <row r="3577" spans="1:17">
      <c r="A3577">
        <v>3</v>
      </c>
      <c r="B3577">
        <v>650</v>
      </c>
    </row>
    <row r="3578" spans="1:17">
      <c r="A3578">
        <v>4</v>
      </c>
      <c r="B3578">
        <v>800</v>
      </c>
    </row>
    <row r="3579" spans="1:17">
      <c r="A3579">
        <v>5</v>
      </c>
      <c r="B3579">
        <v>1000</v>
      </c>
    </row>
    <row r="3580" spans="1:17">
      <c r="A3580">
        <v>6</v>
      </c>
      <c r="B3580">
        <v>1200</v>
      </c>
    </row>
    <row r="3581" spans="1:17">
      <c r="A3581">
        <v>7</v>
      </c>
      <c r="B3581">
        <v>1400</v>
      </c>
    </row>
    <row r="3582" spans="1:17">
      <c r="A3582">
        <v>8</v>
      </c>
      <c r="B3582">
        <v>1600</v>
      </c>
    </row>
    <row r="3583" spans="1:17">
      <c r="A3583">
        <v>9</v>
      </c>
      <c r="B3583">
        <v>1800</v>
      </c>
    </row>
    <row r="3584" spans="1:17">
      <c r="A3584">
        <v>10</v>
      </c>
      <c r="B3584">
        <v>2000</v>
      </c>
    </row>
    <row r="3585" spans="1:2">
      <c r="A3585">
        <v>11</v>
      </c>
      <c r="B3585">
        <v>2200</v>
      </c>
    </row>
    <row r="3586" spans="1:2">
      <c r="A3586">
        <v>12</v>
      </c>
      <c r="B3586">
        <v>2400</v>
      </c>
    </row>
    <row r="3587" spans="1:2">
      <c r="A3587">
        <v>13</v>
      </c>
      <c r="B3587">
        <v>2600</v>
      </c>
    </row>
    <row r="3588" spans="1:2">
      <c r="A3588">
        <v>14</v>
      </c>
      <c r="B3588">
        <v>2700</v>
      </c>
    </row>
    <row r="3589" spans="1:2">
      <c r="A3589">
        <v>15</v>
      </c>
      <c r="B3589">
        <v>2800</v>
      </c>
    </row>
    <row r="3590" spans="1:2">
      <c r="A3590">
        <v>16</v>
      </c>
      <c r="B3590">
        <v>2900</v>
      </c>
    </row>
    <row r="3591" spans="1:2">
      <c r="A3591">
        <v>17</v>
      </c>
      <c r="B3591">
        <v>3000</v>
      </c>
    </row>
    <row r="3592" spans="1:2">
      <c r="A3592">
        <v>18</v>
      </c>
      <c r="B3592">
        <v>3200</v>
      </c>
    </row>
    <row r="3593" spans="1:2">
      <c r="A3593">
        <v>19</v>
      </c>
      <c r="B3593">
        <v>3500</v>
      </c>
    </row>
    <row r="3595" spans="1:2">
      <c r="A3595" t="s">
        <v>395</v>
      </c>
      <c r="B3595" t="s">
        <v>396</v>
      </c>
    </row>
    <row r="3596" spans="1:2">
      <c r="A3596" t="s">
        <v>3</v>
      </c>
      <c r="B3596" t="s">
        <v>16</v>
      </c>
    </row>
    <row r="3597" spans="1:2">
      <c r="A3597">
        <v>1</v>
      </c>
      <c r="B3597">
        <v>0</v>
      </c>
    </row>
    <row r="3598" spans="1:2">
      <c r="A3598">
        <v>2</v>
      </c>
      <c r="B3598">
        <v>9.9864130000000007</v>
      </c>
    </row>
    <row r="3599" spans="1:2">
      <c r="A3599">
        <v>3</v>
      </c>
      <c r="B3599">
        <v>19.972826000000001</v>
      </c>
    </row>
    <row r="3600" spans="1:2">
      <c r="A3600">
        <v>4</v>
      </c>
      <c r="B3600">
        <v>30.027173999999999</v>
      </c>
    </row>
    <row r="3601" spans="1:17">
      <c r="A3601">
        <v>5</v>
      </c>
      <c r="B3601">
        <v>44.972825999999998</v>
      </c>
    </row>
    <row r="3602" spans="1:17">
      <c r="A3602">
        <v>6</v>
      </c>
      <c r="B3602">
        <v>55.027172999999998</v>
      </c>
    </row>
    <row r="3603" spans="1:17">
      <c r="A3603">
        <v>7</v>
      </c>
      <c r="B3603">
        <v>65.013586000000004</v>
      </c>
    </row>
    <row r="3604" spans="1:17">
      <c r="A3604">
        <v>8</v>
      </c>
      <c r="B3604">
        <v>74.999999000000003</v>
      </c>
    </row>
    <row r="3605" spans="1:17">
      <c r="A3605">
        <v>9</v>
      </c>
      <c r="B3605">
        <v>84.986412000000001</v>
      </c>
    </row>
    <row r="3606" spans="1:17">
      <c r="A3606">
        <v>10</v>
      </c>
      <c r="B3606">
        <v>94.972825</v>
      </c>
    </row>
    <row r="3607" spans="1:17">
      <c r="A3607">
        <v>11</v>
      </c>
      <c r="B3607">
        <v>109.986412</v>
      </c>
    </row>
    <row r="3608" spans="1:17">
      <c r="A3608">
        <v>12</v>
      </c>
      <c r="B3608">
        <v>119.972825</v>
      </c>
    </row>
    <row r="3609" spans="1:17">
      <c r="A3609">
        <v>13</v>
      </c>
      <c r="B3609">
        <v>124.999999</v>
      </c>
    </row>
    <row r="3610" spans="1:17">
      <c r="A3610">
        <v>14</v>
      </c>
      <c r="B3610">
        <v>130.027173</v>
      </c>
    </row>
    <row r="3611" spans="1:17">
      <c r="A3611">
        <v>15</v>
      </c>
      <c r="B3611">
        <v>134.986412</v>
      </c>
    </row>
    <row r="3612" spans="1:17">
      <c r="A3612">
        <v>16</v>
      </c>
      <c r="B3612">
        <v>140.013586</v>
      </c>
    </row>
    <row r="3614" spans="1:17">
      <c r="A3614" t="s">
        <v>397</v>
      </c>
      <c r="B3614" t="s">
        <v>398</v>
      </c>
    </row>
    <row r="3615" spans="1:17">
      <c r="B3615" t="s">
        <v>26</v>
      </c>
    </row>
    <row r="3616" spans="1:17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>
      <c r="A3637" t="s">
        <v>399</v>
      </c>
      <c r="B3637" t="s">
        <v>400</v>
      </c>
    </row>
    <row r="3638" spans="1:17">
      <c r="A3638" t="s">
        <v>3</v>
      </c>
      <c r="B3638" t="s">
        <v>6</v>
      </c>
    </row>
    <row r="3639" spans="1:17">
      <c r="A3639">
        <v>1</v>
      </c>
      <c r="B3639">
        <v>400</v>
      </c>
    </row>
    <row r="3640" spans="1:17">
      <c r="A3640">
        <v>2</v>
      </c>
      <c r="B3640">
        <v>600</v>
      </c>
    </row>
    <row r="3641" spans="1:17">
      <c r="A3641">
        <v>3</v>
      </c>
      <c r="B3641">
        <v>650</v>
      </c>
    </row>
    <row r="3642" spans="1:17">
      <c r="A3642">
        <v>4</v>
      </c>
      <c r="B3642">
        <v>800</v>
      </c>
    </row>
    <row r="3643" spans="1:17">
      <c r="A3643">
        <v>5</v>
      </c>
      <c r="B3643">
        <v>1000</v>
      </c>
    </row>
    <row r="3644" spans="1:17">
      <c r="A3644">
        <v>6</v>
      </c>
      <c r="B3644">
        <v>1200</v>
      </c>
    </row>
    <row r="3645" spans="1:17">
      <c r="A3645">
        <v>7</v>
      </c>
      <c r="B3645">
        <v>1400</v>
      </c>
    </row>
    <row r="3646" spans="1:17">
      <c r="A3646">
        <v>8</v>
      </c>
      <c r="B3646">
        <v>1600</v>
      </c>
    </row>
    <row r="3647" spans="1:17">
      <c r="A3647">
        <v>9</v>
      </c>
      <c r="B3647">
        <v>1800</v>
      </c>
    </row>
    <row r="3648" spans="1:17">
      <c r="A3648">
        <v>10</v>
      </c>
      <c r="B3648">
        <v>2000</v>
      </c>
    </row>
    <row r="3649" spans="1:2">
      <c r="A3649">
        <v>11</v>
      </c>
      <c r="B3649">
        <v>2200</v>
      </c>
    </row>
    <row r="3650" spans="1:2">
      <c r="A3650">
        <v>12</v>
      </c>
      <c r="B3650">
        <v>2400</v>
      </c>
    </row>
    <row r="3651" spans="1:2">
      <c r="A3651">
        <v>13</v>
      </c>
      <c r="B3651">
        <v>2600</v>
      </c>
    </row>
    <row r="3652" spans="1:2">
      <c r="A3652">
        <v>14</v>
      </c>
      <c r="B3652">
        <v>2700</v>
      </c>
    </row>
    <row r="3653" spans="1:2">
      <c r="A3653">
        <v>15</v>
      </c>
      <c r="B3653">
        <v>2800</v>
      </c>
    </row>
    <row r="3654" spans="1:2">
      <c r="A3654">
        <v>16</v>
      </c>
      <c r="B3654">
        <v>2900</v>
      </c>
    </row>
    <row r="3655" spans="1:2">
      <c r="A3655">
        <v>17</v>
      </c>
      <c r="B3655">
        <v>3000</v>
      </c>
    </row>
    <row r="3656" spans="1:2">
      <c r="A3656">
        <v>18</v>
      </c>
      <c r="B3656">
        <v>3200</v>
      </c>
    </row>
    <row r="3657" spans="1:2">
      <c r="A3657">
        <v>19</v>
      </c>
      <c r="B3657">
        <v>3500</v>
      </c>
    </row>
    <row r="3659" spans="1:2">
      <c r="A3659" t="s">
        <v>401</v>
      </c>
      <c r="B3659" t="s">
        <v>402</v>
      </c>
    </row>
    <row r="3660" spans="1:2">
      <c r="A3660" t="s">
        <v>3</v>
      </c>
      <c r="B3660" t="s">
        <v>16</v>
      </c>
    </row>
    <row r="3661" spans="1:2">
      <c r="A3661">
        <v>1</v>
      </c>
      <c r="B3661">
        <v>0</v>
      </c>
    </row>
    <row r="3662" spans="1:2">
      <c r="A3662">
        <v>2</v>
      </c>
      <c r="B3662">
        <v>9.9864130000000007</v>
      </c>
    </row>
    <row r="3663" spans="1:2">
      <c r="A3663">
        <v>3</v>
      </c>
      <c r="B3663">
        <v>19.972826000000001</v>
      </c>
    </row>
    <row r="3664" spans="1:2">
      <c r="A3664">
        <v>4</v>
      </c>
      <c r="B3664">
        <v>30.027173999999999</v>
      </c>
    </row>
    <row r="3665" spans="1:17">
      <c r="A3665">
        <v>5</v>
      </c>
      <c r="B3665">
        <v>44.972825999999998</v>
      </c>
    </row>
    <row r="3666" spans="1:17">
      <c r="A3666">
        <v>6</v>
      </c>
      <c r="B3666">
        <v>55.027172999999998</v>
      </c>
    </row>
    <row r="3667" spans="1:17">
      <c r="A3667">
        <v>7</v>
      </c>
      <c r="B3667">
        <v>65.013586000000004</v>
      </c>
    </row>
    <row r="3668" spans="1:17">
      <c r="A3668">
        <v>8</v>
      </c>
      <c r="B3668">
        <v>74.999999000000003</v>
      </c>
    </row>
    <row r="3669" spans="1:17">
      <c r="A3669">
        <v>9</v>
      </c>
      <c r="B3669">
        <v>84.986412000000001</v>
      </c>
    </row>
    <row r="3670" spans="1:17">
      <c r="A3670">
        <v>10</v>
      </c>
      <c r="B3670">
        <v>94.972825</v>
      </c>
    </row>
    <row r="3671" spans="1:17">
      <c r="A3671">
        <v>11</v>
      </c>
      <c r="B3671">
        <v>109.986412</v>
      </c>
    </row>
    <row r="3672" spans="1:17">
      <c r="A3672">
        <v>12</v>
      </c>
      <c r="B3672">
        <v>119.972825</v>
      </c>
    </row>
    <row r="3673" spans="1:17">
      <c r="A3673">
        <v>13</v>
      </c>
      <c r="B3673">
        <v>124.999999</v>
      </c>
    </row>
    <row r="3674" spans="1:17">
      <c r="A3674">
        <v>14</v>
      </c>
      <c r="B3674">
        <v>130.027173</v>
      </c>
    </row>
    <row r="3675" spans="1:17">
      <c r="A3675">
        <v>15</v>
      </c>
      <c r="B3675">
        <v>134.986412</v>
      </c>
    </row>
    <row r="3676" spans="1:17">
      <c r="A3676">
        <v>16</v>
      </c>
      <c r="B3676">
        <v>140.013586</v>
      </c>
    </row>
    <row r="3678" spans="1:17">
      <c r="A3678" t="s">
        <v>403</v>
      </c>
      <c r="B3678" t="s">
        <v>404</v>
      </c>
    </row>
    <row r="3679" spans="1:17">
      <c r="B3679" t="s">
        <v>26</v>
      </c>
    </row>
    <row r="3680" spans="1:17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>
      <c r="A3701" t="s">
        <v>405</v>
      </c>
      <c r="B3701" t="s">
        <v>406</v>
      </c>
    </row>
    <row r="3702" spans="1:17">
      <c r="A3702" t="s">
        <v>3</v>
      </c>
      <c r="B3702" t="s">
        <v>6</v>
      </c>
    </row>
    <row r="3703" spans="1:17">
      <c r="A3703">
        <v>1</v>
      </c>
      <c r="B3703">
        <v>400</v>
      </c>
    </row>
    <row r="3704" spans="1:17">
      <c r="A3704">
        <v>2</v>
      </c>
      <c r="B3704">
        <v>600</v>
      </c>
    </row>
    <row r="3705" spans="1:17">
      <c r="A3705">
        <v>3</v>
      </c>
      <c r="B3705">
        <v>650</v>
      </c>
    </row>
    <row r="3706" spans="1:17">
      <c r="A3706">
        <v>4</v>
      </c>
      <c r="B3706">
        <v>800</v>
      </c>
    </row>
    <row r="3707" spans="1:17">
      <c r="A3707">
        <v>5</v>
      </c>
      <c r="B3707">
        <v>1000</v>
      </c>
    </row>
    <row r="3708" spans="1:17">
      <c r="A3708">
        <v>6</v>
      </c>
      <c r="B3708">
        <v>1200</v>
      </c>
    </row>
    <row r="3709" spans="1:17">
      <c r="A3709">
        <v>7</v>
      </c>
      <c r="B3709">
        <v>1400</v>
      </c>
    </row>
    <row r="3710" spans="1:17">
      <c r="A3710">
        <v>8</v>
      </c>
      <c r="B3710">
        <v>1600</v>
      </c>
    </row>
    <row r="3711" spans="1:17">
      <c r="A3711">
        <v>9</v>
      </c>
      <c r="B3711">
        <v>1800</v>
      </c>
    </row>
    <row r="3712" spans="1:17">
      <c r="A3712">
        <v>10</v>
      </c>
      <c r="B3712">
        <v>2000</v>
      </c>
    </row>
    <row r="3713" spans="1:2">
      <c r="A3713">
        <v>11</v>
      </c>
      <c r="B3713">
        <v>2200</v>
      </c>
    </row>
    <row r="3714" spans="1:2">
      <c r="A3714">
        <v>12</v>
      </c>
      <c r="B3714">
        <v>2400</v>
      </c>
    </row>
    <row r="3715" spans="1:2">
      <c r="A3715">
        <v>13</v>
      </c>
      <c r="B3715">
        <v>2600</v>
      </c>
    </row>
    <row r="3716" spans="1:2">
      <c r="A3716">
        <v>14</v>
      </c>
      <c r="B3716">
        <v>2700</v>
      </c>
    </row>
    <row r="3717" spans="1:2">
      <c r="A3717">
        <v>15</v>
      </c>
      <c r="B3717">
        <v>2800</v>
      </c>
    </row>
    <row r="3718" spans="1:2">
      <c r="A3718">
        <v>16</v>
      </c>
      <c r="B3718">
        <v>2900</v>
      </c>
    </row>
    <row r="3719" spans="1:2">
      <c r="A3719">
        <v>17</v>
      </c>
      <c r="B3719">
        <v>3000</v>
      </c>
    </row>
    <row r="3720" spans="1:2">
      <c r="A3720">
        <v>18</v>
      </c>
      <c r="B3720">
        <v>3200</v>
      </c>
    </row>
    <row r="3721" spans="1:2">
      <c r="A3721">
        <v>19</v>
      </c>
      <c r="B3721">
        <v>3500</v>
      </c>
    </row>
    <row r="3723" spans="1:2">
      <c r="A3723" t="s">
        <v>407</v>
      </c>
      <c r="B3723" t="s">
        <v>408</v>
      </c>
    </row>
    <row r="3724" spans="1:2">
      <c r="A3724" t="s">
        <v>3</v>
      </c>
      <c r="B3724" t="s">
        <v>16</v>
      </c>
    </row>
    <row r="3725" spans="1:2">
      <c r="A3725">
        <v>1</v>
      </c>
      <c r="B3725">
        <v>0</v>
      </c>
    </row>
    <row r="3726" spans="1:2">
      <c r="A3726">
        <v>2</v>
      </c>
      <c r="B3726">
        <v>9.9864130000000007</v>
      </c>
    </row>
    <row r="3727" spans="1:2">
      <c r="A3727">
        <v>3</v>
      </c>
      <c r="B3727">
        <v>19.972826000000001</v>
      </c>
    </row>
    <row r="3728" spans="1:2">
      <c r="A3728">
        <v>4</v>
      </c>
      <c r="B3728">
        <v>30.027173999999999</v>
      </c>
    </row>
    <row r="3729" spans="1:17">
      <c r="A3729">
        <v>5</v>
      </c>
      <c r="B3729">
        <v>44.972825999999998</v>
      </c>
    </row>
    <row r="3730" spans="1:17">
      <c r="A3730">
        <v>6</v>
      </c>
      <c r="B3730">
        <v>55.027172999999998</v>
      </c>
    </row>
    <row r="3731" spans="1:17">
      <c r="A3731">
        <v>7</v>
      </c>
      <c r="B3731">
        <v>65.013586000000004</v>
      </c>
    </row>
    <row r="3732" spans="1:17">
      <c r="A3732">
        <v>8</v>
      </c>
      <c r="B3732">
        <v>74.999999000000003</v>
      </c>
    </row>
    <row r="3733" spans="1:17">
      <c r="A3733">
        <v>9</v>
      </c>
      <c r="B3733">
        <v>84.986412000000001</v>
      </c>
    </row>
    <row r="3734" spans="1:17">
      <c r="A3734">
        <v>10</v>
      </c>
      <c r="B3734">
        <v>94.972825</v>
      </c>
    </row>
    <row r="3735" spans="1:17">
      <c r="A3735">
        <v>11</v>
      </c>
      <c r="B3735">
        <v>109.986412</v>
      </c>
    </row>
    <row r="3736" spans="1:17">
      <c r="A3736">
        <v>12</v>
      </c>
      <c r="B3736">
        <v>119.972825</v>
      </c>
    </row>
    <row r="3737" spans="1:17">
      <c r="A3737">
        <v>13</v>
      </c>
      <c r="B3737">
        <v>124.999999</v>
      </c>
    </row>
    <row r="3738" spans="1:17">
      <c r="A3738">
        <v>14</v>
      </c>
      <c r="B3738">
        <v>130.027173</v>
      </c>
    </row>
    <row r="3739" spans="1:17">
      <c r="A3739">
        <v>15</v>
      </c>
      <c r="B3739">
        <v>134.986412</v>
      </c>
    </row>
    <row r="3740" spans="1:17">
      <c r="A3740">
        <v>16</v>
      </c>
      <c r="B3740">
        <v>140.013586</v>
      </c>
    </row>
    <row r="3742" spans="1:17">
      <c r="A3742" t="s">
        <v>409</v>
      </c>
      <c r="B3742" t="s">
        <v>410</v>
      </c>
    </row>
    <row r="3743" spans="1:17">
      <c r="B3743" t="s">
        <v>26</v>
      </c>
    </row>
    <row r="3744" spans="1:17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>
      <c r="A3765" t="s">
        <v>411</v>
      </c>
      <c r="B3765" t="s">
        <v>412</v>
      </c>
    </row>
    <row r="3766" spans="1:17">
      <c r="A3766" t="s">
        <v>3</v>
      </c>
      <c r="B3766" t="s">
        <v>6</v>
      </c>
    </row>
    <row r="3767" spans="1:17">
      <c r="A3767">
        <v>1</v>
      </c>
      <c r="B3767">
        <v>0</v>
      </c>
    </row>
    <row r="3768" spans="1:17">
      <c r="A3768">
        <v>2</v>
      </c>
      <c r="B3768">
        <v>100</v>
      </c>
    </row>
    <row r="3769" spans="1:17">
      <c r="A3769">
        <v>3</v>
      </c>
      <c r="B3769">
        <v>500</v>
      </c>
    </row>
    <row r="3770" spans="1:17">
      <c r="A3770">
        <v>4</v>
      </c>
      <c r="B3770">
        <v>650</v>
      </c>
    </row>
    <row r="3771" spans="1:17">
      <c r="A3771">
        <v>5</v>
      </c>
      <c r="B3771">
        <v>1000</v>
      </c>
    </row>
    <row r="3772" spans="1:17">
      <c r="A3772">
        <v>6</v>
      </c>
      <c r="B3772">
        <v>1800</v>
      </c>
    </row>
    <row r="3773" spans="1:17">
      <c r="A3773">
        <v>7</v>
      </c>
      <c r="B3773">
        <v>2400</v>
      </c>
    </row>
    <row r="3774" spans="1:17">
      <c r="A3774">
        <v>8</v>
      </c>
      <c r="B3774">
        <v>3500</v>
      </c>
    </row>
    <row r="3776" spans="1:17">
      <c r="A3776" t="s">
        <v>413</v>
      </c>
      <c r="B3776" t="s">
        <v>414</v>
      </c>
    </row>
    <row r="3777" spans="1:9">
      <c r="A3777" t="s">
        <v>3</v>
      </c>
      <c r="B3777" t="s">
        <v>16</v>
      </c>
    </row>
    <row r="3778" spans="1:9">
      <c r="A3778">
        <v>1</v>
      </c>
      <c r="B3778">
        <v>0</v>
      </c>
    </row>
    <row r="3779" spans="1:9">
      <c r="A3779">
        <v>2</v>
      </c>
      <c r="B3779">
        <v>9.9864130000000007</v>
      </c>
    </row>
    <row r="3780" spans="1:9">
      <c r="A3780">
        <v>3</v>
      </c>
      <c r="B3780">
        <v>19.972826000000001</v>
      </c>
    </row>
    <row r="3781" spans="1:9">
      <c r="A3781">
        <v>4</v>
      </c>
      <c r="B3781">
        <v>30.027173999999999</v>
      </c>
    </row>
    <row r="3782" spans="1:9">
      <c r="A3782">
        <v>5</v>
      </c>
      <c r="B3782">
        <v>50</v>
      </c>
    </row>
    <row r="3783" spans="1:9">
      <c r="A3783">
        <v>6</v>
      </c>
      <c r="B3783">
        <v>59.986412999999999</v>
      </c>
    </row>
    <row r="3784" spans="1:9">
      <c r="A3784">
        <v>7</v>
      </c>
      <c r="B3784">
        <v>99.999999000000003</v>
      </c>
    </row>
    <row r="3785" spans="1:9">
      <c r="A3785">
        <v>8</v>
      </c>
      <c r="B3785">
        <v>140.013586</v>
      </c>
    </row>
    <row r="3787" spans="1:9">
      <c r="A3787" t="s">
        <v>1220</v>
      </c>
      <c r="B3787" t="s">
        <v>415</v>
      </c>
    </row>
    <row r="3788" spans="1:9">
      <c r="B3788" t="s">
        <v>26</v>
      </c>
    </row>
    <row r="3789" spans="1:9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>
      <c r="A3799" t="s">
        <v>416</v>
      </c>
      <c r="B3799" t="s">
        <v>417</v>
      </c>
    </row>
    <row r="3800" spans="1:9">
      <c r="A3800" t="s">
        <v>3</v>
      </c>
      <c r="B3800" t="s">
        <v>6</v>
      </c>
    </row>
    <row r="3801" spans="1:9">
      <c r="A3801">
        <v>1</v>
      </c>
      <c r="B3801">
        <v>600</v>
      </c>
    </row>
    <row r="3802" spans="1:9">
      <c r="A3802">
        <v>2</v>
      </c>
      <c r="B3802">
        <v>1000</v>
      </c>
    </row>
    <row r="3803" spans="1:9">
      <c r="A3803">
        <v>3</v>
      </c>
      <c r="B3803">
        <v>1250</v>
      </c>
    </row>
    <row r="3804" spans="1:9">
      <c r="A3804">
        <v>4</v>
      </c>
      <c r="B3804">
        <v>1800</v>
      </c>
    </row>
    <row r="3805" spans="1:9">
      <c r="A3805">
        <v>5</v>
      </c>
      <c r="B3805">
        <v>2700</v>
      </c>
    </row>
    <row r="3807" spans="1:9">
      <c r="A3807" t="s">
        <v>418</v>
      </c>
      <c r="B3807" t="s">
        <v>419</v>
      </c>
    </row>
    <row r="3808" spans="1:9">
      <c r="A3808" t="s">
        <v>22</v>
      </c>
      <c r="B3808" t="s">
        <v>9</v>
      </c>
    </row>
    <row r="3809" spans="1:2">
      <c r="A3809">
        <v>600</v>
      </c>
      <c r="B3809">
        <v>71.004000000000005</v>
      </c>
    </row>
    <row r="3810" spans="1:2">
      <c r="A3810">
        <v>1000</v>
      </c>
      <c r="B3810">
        <v>71.004000000000005</v>
      </c>
    </row>
    <row r="3811" spans="1:2">
      <c r="A3811">
        <v>1250</v>
      </c>
      <c r="B3811">
        <v>71.004000000000005</v>
      </c>
    </row>
    <row r="3812" spans="1:2">
      <c r="A3812">
        <v>1800</v>
      </c>
      <c r="B3812">
        <v>71.004000000000005</v>
      </c>
    </row>
    <row r="3813" spans="1:2">
      <c r="A3813">
        <v>2700</v>
      </c>
      <c r="B3813">
        <v>71.004000000000005</v>
      </c>
    </row>
    <row r="3815" spans="1:2">
      <c r="A3815" t="s">
        <v>420</v>
      </c>
      <c r="B3815" t="s">
        <v>421</v>
      </c>
    </row>
    <row r="3816" spans="1:2">
      <c r="A3816" t="s">
        <v>3</v>
      </c>
      <c r="B3816" t="s">
        <v>9</v>
      </c>
    </row>
    <row r="3817" spans="1:2">
      <c r="A3817">
        <v>1</v>
      </c>
      <c r="B3817">
        <v>-2.9767999999999999</v>
      </c>
    </row>
    <row r="3818" spans="1:2">
      <c r="A3818">
        <v>2</v>
      </c>
      <c r="B3818">
        <v>1.0004</v>
      </c>
    </row>
    <row r="3819" spans="1:2">
      <c r="A3819">
        <v>3</v>
      </c>
      <c r="B3819">
        <v>5.0019999999999998</v>
      </c>
    </row>
    <row r="3820" spans="1:2">
      <c r="A3820">
        <v>4</v>
      </c>
      <c r="B3820">
        <v>10.004</v>
      </c>
    </row>
    <row r="3821" spans="1:2">
      <c r="A3821">
        <v>5</v>
      </c>
      <c r="B3821">
        <v>20.007999999999999</v>
      </c>
    </row>
    <row r="3822" spans="1:2">
      <c r="A3822">
        <v>6</v>
      </c>
      <c r="B3822">
        <v>49.995600000000003</v>
      </c>
    </row>
    <row r="3823" spans="1:2">
      <c r="A3823">
        <v>7</v>
      </c>
      <c r="B3823">
        <v>59.999600000000001</v>
      </c>
    </row>
    <row r="3824" spans="1:2">
      <c r="A3824">
        <v>8</v>
      </c>
      <c r="B3824">
        <v>65.001599999999996</v>
      </c>
    </row>
    <row r="3825" spans="1:2">
      <c r="A3825">
        <v>9</v>
      </c>
      <c r="B3825">
        <v>69.003200000000007</v>
      </c>
    </row>
    <row r="3826" spans="1:2">
      <c r="A3826">
        <v>10</v>
      </c>
      <c r="B3826">
        <v>70.003600000000006</v>
      </c>
    </row>
    <row r="3828" spans="1:2">
      <c r="A3828" t="s">
        <v>422</v>
      </c>
      <c r="B3828" t="s">
        <v>423</v>
      </c>
    </row>
    <row r="3829" spans="1:2">
      <c r="A3829" t="s">
        <v>424</v>
      </c>
      <c r="B3829" t="s">
        <v>425</v>
      </c>
    </row>
    <row r="3830" spans="1:2">
      <c r="A3830">
        <v>-3</v>
      </c>
      <c r="B3830">
        <v>1699.5237999999999</v>
      </c>
    </row>
    <row r="3831" spans="1:2">
      <c r="A3831">
        <v>1</v>
      </c>
      <c r="B3831">
        <v>1495.4831999999999</v>
      </c>
    </row>
    <row r="3832" spans="1:2">
      <c r="A3832">
        <v>5</v>
      </c>
      <c r="B3832">
        <v>1381.8558</v>
      </c>
    </row>
    <row r="3833" spans="1:2">
      <c r="A3833">
        <v>10</v>
      </c>
      <c r="B3833">
        <v>1290.2208000000001</v>
      </c>
    </row>
    <row r="3834" spans="1:2">
      <c r="A3834">
        <v>20</v>
      </c>
      <c r="B3834">
        <v>1169.2626</v>
      </c>
    </row>
    <row r="3835" spans="1:2">
      <c r="A3835">
        <v>50</v>
      </c>
      <c r="B3835">
        <v>889.47040000000004</v>
      </c>
    </row>
    <row r="3836" spans="1:2">
      <c r="A3836">
        <v>60</v>
      </c>
      <c r="B3836">
        <v>769.73400000000004</v>
      </c>
    </row>
    <row r="3837" spans="1:2">
      <c r="A3837">
        <v>65</v>
      </c>
      <c r="B3837">
        <v>691.53880000000004</v>
      </c>
    </row>
    <row r="3838" spans="1:2">
      <c r="A3838">
        <v>69</v>
      </c>
      <c r="B3838">
        <v>574.24599999999998</v>
      </c>
    </row>
    <row r="3839" spans="1:2">
      <c r="A3839">
        <v>70</v>
      </c>
      <c r="B3839">
        <v>0</v>
      </c>
    </row>
    <row r="3841" spans="1:2">
      <c r="A3841" t="s">
        <v>426</v>
      </c>
      <c r="B3841" t="s">
        <v>427</v>
      </c>
    </row>
    <row r="3842" spans="1:2">
      <c r="A3842" t="s">
        <v>3</v>
      </c>
      <c r="B3842" t="s">
        <v>6</v>
      </c>
    </row>
    <row r="3843" spans="1:2">
      <c r="A3843">
        <v>1</v>
      </c>
      <c r="B3843">
        <v>400</v>
      </c>
    </row>
    <row r="3844" spans="1:2">
      <c r="A3844">
        <v>2</v>
      </c>
      <c r="B3844">
        <v>450</v>
      </c>
    </row>
    <row r="3845" spans="1:2">
      <c r="A3845">
        <v>3</v>
      </c>
      <c r="B3845">
        <v>650</v>
      </c>
    </row>
    <row r="3846" spans="1:2">
      <c r="A3846">
        <v>4</v>
      </c>
      <c r="B3846">
        <v>1000</v>
      </c>
    </row>
    <row r="3847" spans="1:2">
      <c r="A3847">
        <v>5</v>
      </c>
      <c r="B3847">
        <v>1500</v>
      </c>
    </row>
    <row r="3848" spans="1:2">
      <c r="A3848">
        <v>6</v>
      </c>
      <c r="B3848">
        <v>2000</v>
      </c>
    </row>
    <row r="3849" spans="1:2">
      <c r="A3849">
        <v>7</v>
      </c>
      <c r="B3849">
        <v>2500</v>
      </c>
    </row>
    <row r="3850" spans="1:2">
      <c r="A3850">
        <v>8</v>
      </c>
      <c r="B3850">
        <v>3000</v>
      </c>
    </row>
    <row r="3851" spans="1:2">
      <c r="A3851">
        <v>9</v>
      </c>
      <c r="B3851">
        <v>3500</v>
      </c>
    </row>
    <row r="3852" spans="1:2">
      <c r="A3852">
        <v>10</v>
      </c>
      <c r="B3852">
        <v>4000</v>
      </c>
    </row>
    <row r="3854" spans="1:2">
      <c r="A3854" t="s">
        <v>428</v>
      </c>
      <c r="B3854" t="s">
        <v>429</v>
      </c>
    </row>
    <row r="3855" spans="1:2">
      <c r="A3855" t="s">
        <v>22</v>
      </c>
      <c r="B3855" t="s">
        <v>430</v>
      </c>
    </row>
    <row r="3856" spans="1:2">
      <c r="A3856">
        <v>400</v>
      </c>
      <c r="B3856">
        <v>0.22008800000000001</v>
      </c>
    </row>
    <row r="3857" spans="1:2">
      <c r="A3857">
        <v>450</v>
      </c>
      <c r="B3857">
        <v>0.22008800000000001</v>
      </c>
    </row>
    <row r="3858" spans="1:2">
      <c r="A3858">
        <v>650</v>
      </c>
      <c r="B3858">
        <v>0.22106400000000001</v>
      </c>
    </row>
    <row r="3859" spans="1:2">
      <c r="A3859">
        <v>1000</v>
      </c>
      <c r="B3859">
        <v>0.260104</v>
      </c>
    </row>
    <row r="3860" spans="1:2">
      <c r="A3860">
        <v>1500</v>
      </c>
      <c r="B3860">
        <v>0.44407999999999997</v>
      </c>
    </row>
    <row r="3861" spans="1:2">
      <c r="A3861">
        <v>2000</v>
      </c>
      <c r="B3861">
        <v>0.70003599999999999</v>
      </c>
    </row>
    <row r="3862" spans="1:2">
      <c r="A3862">
        <v>2500</v>
      </c>
      <c r="B3862">
        <v>0.72004400000000002</v>
      </c>
    </row>
    <row r="3863" spans="1:2">
      <c r="A3863">
        <v>3000</v>
      </c>
      <c r="B3863">
        <v>0.75005599999999994</v>
      </c>
    </row>
    <row r="3864" spans="1:2">
      <c r="A3864">
        <v>3500</v>
      </c>
      <c r="B3864">
        <v>0.59999599999999997</v>
      </c>
    </row>
    <row r="3865" spans="1:2">
      <c r="A3865">
        <v>4000</v>
      </c>
      <c r="B3865">
        <v>0.59999599999999997</v>
      </c>
    </row>
    <row r="3867" spans="1:2">
      <c r="A3867" t="s">
        <v>431</v>
      </c>
      <c r="B3867" t="s">
        <v>432</v>
      </c>
    </row>
    <row r="3868" spans="1:2">
      <c r="A3868" t="s">
        <v>3</v>
      </c>
      <c r="B3868" t="s">
        <v>6</v>
      </c>
    </row>
    <row r="3869" spans="1:2">
      <c r="A3869">
        <v>1</v>
      </c>
      <c r="B3869">
        <v>400</v>
      </c>
    </row>
    <row r="3870" spans="1:2">
      <c r="A3870">
        <v>2</v>
      </c>
      <c r="B3870">
        <v>450</v>
      </c>
    </row>
    <row r="3871" spans="1:2">
      <c r="A3871">
        <v>3</v>
      </c>
      <c r="B3871">
        <v>650</v>
      </c>
    </row>
    <row r="3872" spans="1:2">
      <c r="A3872">
        <v>4</v>
      </c>
      <c r="B3872">
        <v>1000</v>
      </c>
    </row>
    <row r="3873" spans="1:2">
      <c r="A3873">
        <v>5</v>
      </c>
      <c r="B3873">
        <v>1500</v>
      </c>
    </row>
    <row r="3874" spans="1:2">
      <c r="A3874">
        <v>6</v>
      </c>
      <c r="B3874">
        <v>2000</v>
      </c>
    </row>
    <row r="3875" spans="1:2">
      <c r="A3875">
        <v>7</v>
      </c>
      <c r="B3875">
        <v>2500</v>
      </c>
    </row>
    <row r="3876" spans="1:2">
      <c r="A3876">
        <v>8</v>
      </c>
      <c r="B3876">
        <v>3000</v>
      </c>
    </row>
    <row r="3877" spans="1:2">
      <c r="A3877">
        <v>9</v>
      </c>
      <c r="B3877">
        <v>3500</v>
      </c>
    </row>
    <row r="3878" spans="1:2">
      <c r="A3878">
        <v>10</v>
      </c>
      <c r="B3878">
        <v>4000</v>
      </c>
    </row>
    <row r="3880" spans="1:2">
      <c r="A3880" t="s">
        <v>433</v>
      </c>
      <c r="B3880" t="s">
        <v>434</v>
      </c>
    </row>
    <row r="3881" spans="1:2">
      <c r="A3881" t="s">
        <v>22</v>
      </c>
      <c r="B3881" t="s">
        <v>430</v>
      </c>
    </row>
    <row r="3882" spans="1:2">
      <c r="A3882">
        <v>400</v>
      </c>
      <c r="B3882">
        <v>0.20008000000000001</v>
      </c>
    </row>
    <row r="3883" spans="1:2">
      <c r="A3883">
        <v>450</v>
      </c>
      <c r="B3883">
        <v>0.20008000000000001</v>
      </c>
    </row>
    <row r="3884" spans="1:2">
      <c r="A3884">
        <v>650</v>
      </c>
      <c r="B3884">
        <v>0.22008800000000001</v>
      </c>
    </row>
    <row r="3885" spans="1:2">
      <c r="A3885">
        <v>1000</v>
      </c>
      <c r="B3885">
        <v>0.260104</v>
      </c>
    </row>
    <row r="3886" spans="1:2">
      <c r="A3886">
        <v>1500</v>
      </c>
      <c r="B3886">
        <v>0.31695600000000002</v>
      </c>
    </row>
    <row r="3887" spans="1:2">
      <c r="A3887">
        <v>2000</v>
      </c>
      <c r="B3887">
        <v>0.35697200000000001</v>
      </c>
    </row>
    <row r="3888" spans="1:2">
      <c r="A3888">
        <v>2500</v>
      </c>
      <c r="B3888">
        <v>0.37697999999999998</v>
      </c>
    </row>
    <row r="3889" spans="1:2">
      <c r="A3889">
        <v>3000</v>
      </c>
      <c r="B3889">
        <v>0.38698399999999999</v>
      </c>
    </row>
    <row r="3890" spans="1:2">
      <c r="A3890">
        <v>3500</v>
      </c>
      <c r="B3890">
        <v>0.44700800000000002</v>
      </c>
    </row>
    <row r="3891" spans="1:2">
      <c r="A3891">
        <v>4000</v>
      </c>
      <c r="B3891">
        <v>0.44700800000000002</v>
      </c>
    </row>
    <row r="3893" spans="1:2">
      <c r="A3893" t="s">
        <v>435</v>
      </c>
      <c r="B3893" t="s">
        <v>436</v>
      </c>
    </row>
    <row r="3894" spans="1:2">
      <c r="A3894" t="s">
        <v>3</v>
      </c>
      <c r="B3894" t="s">
        <v>6</v>
      </c>
    </row>
    <row r="3895" spans="1:2">
      <c r="A3895">
        <v>1</v>
      </c>
      <c r="B3895">
        <v>400</v>
      </c>
    </row>
    <row r="3896" spans="1:2">
      <c r="A3896">
        <v>2</v>
      </c>
      <c r="B3896">
        <v>450</v>
      </c>
    </row>
    <row r="3897" spans="1:2">
      <c r="A3897">
        <v>3</v>
      </c>
      <c r="B3897">
        <v>700</v>
      </c>
    </row>
    <row r="3898" spans="1:2">
      <c r="A3898">
        <v>4</v>
      </c>
      <c r="B3898">
        <v>1000</v>
      </c>
    </row>
    <row r="3899" spans="1:2">
      <c r="A3899">
        <v>5</v>
      </c>
      <c r="B3899">
        <v>1500</v>
      </c>
    </row>
    <row r="3900" spans="1:2">
      <c r="A3900">
        <v>6</v>
      </c>
      <c r="B3900">
        <v>2000</v>
      </c>
    </row>
    <row r="3901" spans="1:2">
      <c r="A3901">
        <v>7</v>
      </c>
      <c r="B3901">
        <v>2500</v>
      </c>
    </row>
    <row r="3902" spans="1:2">
      <c r="A3902">
        <v>8</v>
      </c>
      <c r="B3902">
        <v>3000</v>
      </c>
    </row>
    <row r="3903" spans="1:2">
      <c r="A3903">
        <v>9</v>
      </c>
      <c r="B3903">
        <v>3500</v>
      </c>
    </row>
    <row r="3904" spans="1:2">
      <c r="A3904">
        <v>10</v>
      </c>
      <c r="B3904">
        <v>4000</v>
      </c>
    </row>
    <row r="3906" spans="1:2">
      <c r="A3906" t="s">
        <v>437</v>
      </c>
      <c r="B3906" t="s">
        <v>438</v>
      </c>
    </row>
    <row r="3907" spans="1:2">
      <c r="A3907" t="s">
        <v>22</v>
      </c>
      <c r="B3907" t="s">
        <v>430</v>
      </c>
    </row>
    <row r="3908" spans="1:2">
      <c r="A3908">
        <v>400</v>
      </c>
      <c r="B3908">
        <v>0.22008800000000001</v>
      </c>
    </row>
    <row r="3909" spans="1:2">
      <c r="A3909">
        <v>450</v>
      </c>
      <c r="B3909">
        <v>0.22008800000000001</v>
      </c>
    </row>
    <row r="3910" spans="1:2">
      <c r="A3910">
        <v>700</v>
      </c>
      <c r="B3910">
        <v>2.0000680000000002</v>
      </c>
    </row>
    <row r="3911" spans="1:2">
      <c r="A3911">
        <v>1000</v>
      </c>
      <c r="B3911">
        <v>0.260104</v>
      </c>
    </row>
    <row r="3912" spans="1:2">
      <c r="A3912">
        <v>1500</v>
      </c>
      <c r="B3912">
        <v>0.31695600000000002</v>
      </c>
    </row>
    <row r="3913" spans="1:2">
      <c r="A3913">
        <v>2000</v>
      </c>
      <c r="B3913">
        <v>0.35697200000000001</v>
      </c>
    </row>
    <row r="3914" spans="1:2">
      <c r="A3914">
        <v>2500</v>
      </c>
      <c r="B3914">
        <v>0.37697999999999998</v>
      </c>
    </row>
    <row r="3915" spans="1:2">
      <c r="A3915">
        <v>3000</v>
      </c>
      <c r="B3915">
        <v>0.38698399999999999</v>
      </c>
    </row>
    <row r="3916" spans="1:2">
      <c r="A3916">
        <v>3500</v>
      </c>
      <c r="B3916">
        <v>0.44700800000000002</v>
      </c>
    </row>
    <row r="3917" spans="1:2">
      <c r="A3917">
        <v>4000</v>
      </c>
      <c r="B3917">
        <v>0.44700800000000002</v>
      </c>
    </row>
    <row r="3919" spans="1:2">
      <c r="A3919" t="s">
        <v>439</v>
      </c>
      <c r="B3919" t="s">
        <v>440</v>
      </c>
    </row>
    <row r="3920" spans="1:2">
      <c r="A3920" t="s">
        <v>3</v>
      </c>
      <c r="B3920" t="s">
        <v>6</v>
      </c>
    </row>
    <row r="3921" spans="1:2">
      <c r="A3921">
        <v>1</v>
      </c>
      <c r="B3921">
        <v>400</v>
      </c>
    </row>
    <row r="3922" spans="1:2">
      <c r="A3922">
        <v>2</v>
      </c>
      <c r="B3922">
        <v>450</v>
      </c>
    </row>
    <row r="3923" spans="1:2">
      <c r="A3923">
        <v>3</v>
      </c>
      <c r="B3923">
        <v>650</v>
      </c>
    </row>
    <row r="3924" spans="1:2">
      <c r="A3924">
        <v>4</v>
      </c>
      <c r="B3924">
        <v>1000</v>
      </c>
    </row>
    <row r="3925" spans="1:2">
      <c r="A3925">
        <v>5</v>
      </c>
      <c r="B3925">
        <v>1500</v>
      </c>
    </row>
    <row r="3926" spans="1:2">
      <c r="A3926">
        <v>6</v>
      </c>
      <c r="B3926">
        <v>2000</v>
      </c>
    </row>
    <row r="3927" spans="1:2">
      <c r="A3927">
        <v>7</v>
      </c>
      <c r="B3927">
        <v>2500</v>
      </c>
    </row>
    <row r="3928" spans="1:2">
      <c r="A3928">
        <v>8</v>
      </c>
      <c r="B3928">
        <v>3000</v>
      </c>
    </row>
    <row r="3929" spans="1:2">
      <c r="A3929">
        <v>9</v>
      </c>
      <c r="B3929">
        <v>3500</v>
      </c>
    </row>
    <row r="3930" spans="1:2">
      <c r="A3930">
        <v>10</v>
      </c>
      <c r="B3930">
        <v>4000</v>
      </c>
    </row>
    <row r="3932" spans="1:2">
      <c r="A3932" t="s">
        <v>441</v>
      </c>
      <c r="B3932" t="s">
        <v>442</v>
      </c>
    </row>
    <row r="3933" spans="1:2">
      <c r="A3933" t="s">
        <v>22</v>
      </c>
      <c r="B3933" t="s">
        <v>430</v>
      </c>
    </row>
    <row r="3934" spans="1:2">
      <c r="A3934">
        <v>400</v>
      </c>
      <c r="B3934">
        <v>0.22106400000000001</v>
      </c>
    </row>
    <row r="3935" spans="1:2">
      <c r="A3935">
        <v>450</v>
      </c>
      <c r="B3935">
        <v>0.22106400000000001</v>
      </c>
    </row>
    <row r="3936" spans="1:2">
      <c r="A3936">
        <v>650</v>
      </c>
      <c r="B3936">
        <v>0.22106400000000001</v>
      </c>
    </row>
    <row r="3937" spans="1:2">
      <c r="A3937">
        <v>1000</v>
      </c>
      <c r="B3937">
        <v>0.34306399999999998</v>
      </c>
    </row>
    <row r="3938" spans="1:2">
      <c r="A3938">
        <v>1500</v>
      </c>
      <c r="B3938">
        <v>0.49702800000000003</v>
      </c>
    </row>
    <row r="3939" spans="1:2">
      <c r="A3939">
        <v>2000</v>
      </c>
      <c r="B3939">
        <v>0.61609999999999998</v>
      </c>
    </row>
    <row r="3940" spans="1:2">
      <c r="A3940">
        <v>2500</v>
      </c>
      <c r="B3940">
        <v>0.68588400000000005</v>
      </c>
    </row>
    <row r="3941" spans="1:2">
      <c r="A3941">
        <v>3000</v>
      </c>
      <c r="B3941">
        <v>0.71711599999999998</v>
      </c>
    </row>
    <row r="3942" spans="1:2">
      <c r="A3942">
        <v>3500</v>
      </c>
      <c r="B3942">
        <v>0.95404</v>
      </c>
    </row>
    <row r="3943" spans="1:2">
      <c r="A3943">
        <v>4000</v>
      </c>
      <c r="B3943">
        <v>0.95404</v>
      </c>
    </row>
    <row r="3945" spans="1:2">
      <c r="A3945" t="s">
        <v>443</v>
      </c>
      <c r="B3945" t="s">
        <v>444</v>
      </c>
    </row>
    <row r="3946" spans="1:2">
      <c r="A3946" t="s">
        <v>3</v>
      </c>
      <c r="B3946" t="s">
        <v>6</v>
      </c>
    </row>
    <row r="3947" spans="1:2">
      <c r="A3947">
        <v>1</v>
      </c>
      <c r="B3947">
        <v>400</v>
      </c>
    </row>
    <row r="3948" spans="1:2">
      <c r="A3948">
        <v>2</v>
      </c>
      <c r="B3948">
        <v>450</v>
      </c>
    </row>
    <row r="3949" spans="1:2">
      <c r="A3949">
        <v>3</v>
      </c>
      <c r="B3949">
        <v>650</v>
      </c>
    </row>
    <row r="3950" spans="1:2">
      <c r="A3950">
        <v>4</v>
      </c>
      <c r="B3950">
        <v>1000</v>
      </c>
    </row>
    <row r="3951" spans="1:2">
      <c r="A3951">
        <v>5</v>
      </c>
      <c r="B3951">
        <v>1500</v>
      </c>
    </row>
    <row r="3952" spans="1:2">
      <c r="A3952">
        <v>6</v>
      </c>
      <c r="B3952">
        <v>2000</v>
      </c>
    </row>
    <row r="3953" spans="1:2">
      <c r="A3953">
        <v>7</v>
      </c>
      <c r="B3953">
        <v>2500</v>
      </c>
    </row>
    <row r="3954" spans="1:2">
      <c r="A3954">
        <v>8</v>
      </c>
      <c r="B3954">
        <v>3000</v>
      </c>
    </row>
    <row r="3955" spans="1:2">
      <c r="A3955">
        <v>9</v>
      </c>
      <c r="B3955">
        <v>3500</v>
      </c>
    </row>
    <row r="3956" spans="1:2">
      <c r="A3956">
        <v>10</v>
      </c>
      <c r="B3956">
        <v>4000</v>
      </c>
    </row>
    <row r="3958" spans="1:2">
      <c r="A3958" t="s">
        <v>445</v>
      </c>
      <c r="B3958" t="s">
        <v>446</v>
      </c>
    </row>
    <row r="3959" spans="1:2">
      <c r="A3959" t="s">
        <v>22</v>
      </c>
      <c r="B3959" t="s">
        <v>430</v>
      </c>
    </row>
    <row r="3960" spans="1:2">
      <c r="A3960">
        <v>400</v>
      </c>
      <c r="B3960">
        <v>0.20008000000000001</v>
      </c>
    </row>
    <row r="3961" spans="1:2">
      <c r="A3961">
        <v>450</v>
      </c>
      <c r="B3961">
        <v>0.20008000000000001</v>
      </c>
    </row>
    <row r="3962" spans="1:2">
      <c r="A3962">
        <v>650</v>
      </c>
      <c r="B3962">
        <v>0.10004</v>
      </c>
    </row>
    <row r="3963" spans="1:2">
      <c r="A3963">
        <v>1000</v>
      </c>
      <c r="B3963">
        <v>0.15006</v>
      </c>
    </row>
    <row r="3964" spans="1:2">
      <c r="A3964">
        <v>1500</v>
      </c>
      <c r="B3964">
        <v>0.25009999999999999</v>
      </c>
    </row>
    <row r="3965" spans="1:2">
      <c r="A3965">
        <v>2000</v>
      </c>
      <c r="B3965">
        <v>0.30012</v>
      </c>
    </row>
    <row r="3966" spans="1:2">
      <c r="A3966">
        <v>2500</v>
      </c>
      <c r="B3966">
        <v>0.34989599999999998</v>
      </c>
    </row>
    <row r="3967" spans="1:2">
      <c r="A3967">
        <v>3000</v>
      </c>
      <c r="B3967">
        <v>0.3599</v>
      </c>
    </row>
    <row r="3968" spans="1:2">
      <c r="A3968">
        <v>3500</v>
      </c>
      <c r="B3968">
        <v>0.47994799999999999</v>
      </c>
    </row>
    <row r="3969" spans="1:2">
      <c r="A3969">
        <v>4000</v>
      </c>
      <c r="B3969">
        <v>0.47994799999999999</v>
      </c>
    </row>
    <row r="3971" spans="1:2">
      <c r="A3971" t="s">
        <v>447</v>
      </c>
      <c r="B3971" t="s">
        <v>448</v>
      </c>
    </row>
    <row r="3972" spans="1:2">
      <c r="A3972" t="s">
        <v>3</v>
      </c>
      <c r="B3972" t="s">
        <v>6</v>
      </c>
    </row>
    <row r="3973" spans="1:2">
      <c r="A3973">
        <v>1</v>
      </c>
      <c r="B3973">
        <v>400</v>
      </c>
    </row>
    <row r="3974" spans="1:2">
      <c r="A3974">
        <v>2</v>
      </c>
      <c r="B3974">
        <v>450</v>
      </c>
    </row>
    <row r="3975" spans="1:2">
      <c r="A3975">
        <v>3</v>
      </c>
      <c r="B3975">
        <v>650</v>
      </c>
    </row>
    <row r="3976" spans="1:2">
      <c r="A3976">
        <v>4</v>
      </c>
      <c r="B3976">
        <v>1000</v>
      </c>
    </row>
    <row r="3977" spans="1:2">
      <c r="A3977">
        <v>5</v>
      </c>
      <c r="B3977">
        <v>1500</v>
      </c>
    </row>
    <row r="3978" spans="1:2">
      <c r="A3978">
        <v>6</v>
      </c>
      <c r="B3978">
        <v>2000</v>
      </c>
    </row>
    <row r="3979" spans="1:2">
      <c r="A3979">
        <v>7</v>
      </c>
      <c r="B3979">
        <v>2500</v>
      </c>
    </row>
    <row r="3980" spans="1:2">
      <c r="A3980">
        <v>8</v>
      </c>
      <c r="B3980">
        <v>3000</v>
      </c>
    </row>
    <row r="3981" spans="1:2">
      <c r="A3981">
        <v>9</v>
      </c>
      <c r="B3981">
        <v>3500</v>
      </c>
    </row>
    <row r="3982" spans="1:2">
      <c r="A3982">
        <v>10</v>
      </c>
      <c r="B3982">
        <v>4000</v>
      </c>
    </row>
    <row r="3984" spans="1:2">
      <c r="A3984" t="s">
        <v>449</v>
      </c>
      <c r="B3984" t="s">
        <v>450</v>
      </c>
    </row>
    <row r="3985" spans="1:2">
      <c r="A3985" t="s">
        <v>22</v>
      </c>
      <c r="B3985" t="s">
        <v>430</v>
      </c>
    </row>
    <row r="3986" spans="1:2">
      <c r="A3986">
        <v>400</v>
      </c>
      <c r="B3986">
        <v>0.22106400000000001</v>
      </c>
    </row>
    <row r="3987" spans="1:2">
      <c r="A3987">
        <v>450</v>
      </c>
      <c r="B3987">
        <v>0.22106400000000001</v>
      </c>
    </row>
    <row r="3988" spans="1:2">
      <c r="A3988">
        <v>650</v>
      </c>
      <c r="B3988">
        <v>0.110044</v>
      </c>
    </row>
    <row r="3989" spans="1:2">
      <c r="A3989">
        <v>1000</v>
      </c>
      <c r="B3989">
        <v>0.170068</v>
      </c>
    </row>
    <row r="3990" spans="1:2">
      <c r="A3990">
        <v>1500</v>
      </c>
      <c r="B3990">
        <v>0.25009999999999999</v>
      </c>
    </row>
    <row r="3991" spans="1:2">
      <c r="A3991">
        <v>2000</v>
      </c>
      <c r="B3991">
        <v>0.30987999999999999</v>
      </c>
    </row>
    <row r="3992" spans="1:2">
      <c r="A3992">
        <v>2500</v>
      </c>
      <c r="B3992">
        <v>0.33989200000000003</v>
      </c>
    </row>
    <row r="3993" spans="1:2">
      <c r="A3993">
        <v>3000</v>
      </c>
      <c r="B3993">
        <v>0.3599</v>
      </c>
    </row>
    <row r="3994" spans="1:2">
      <c r="A3994">
        <v>3500</v>
      </c>
      <c r="B3994">
        <v>0.46994399999999997</v>
      </c>
    </row>
    <row r="3995" spans="1:2">
      <c r="A3995">
        <v>4000</v>
      </c>
      <c r="B3995">
        <v>0.46994399999999997</v>
      </c>
    </row>
    <row r="3997" spans="1:2">
      <c r="A3997" t="s">
        <v>451</v>
      </c>
      <c r="B3997" t="s">
        <v>452</v>
      </c>
    </row>
    <row r="3998" spans="1:2">
      <c r="A3998" t="s">
        <v>3</v>
      </c>
      <c r="B3998" t="s">
        <v>6</v>
      </c>
    </row>
    <row r="3999" spans="1:2">
      <c r="A3999">
        <v>1</v>
      </c>
      <c r="B3999">
        <v>400</v>
      </c>
    </row>
    <row r="4000" spans="1:2">
      <c r="A4000">
        <v>2</v>
      </c>
      <c r="B4000">
        <v>450</v>
      </c>
    </row>
    <row r="4001" spans="1:2">
      <c r="A4001">
        <v>3</v>
      </c>
      <c r="B4001">
        <v>650</v>
      </c>
    </row>
    <row r="4002" spans="1:2">
      <c r="A4002">
        <v>4</v>
      </c>
      <c r="B4002">
        <v>1000</v>
      </c>
    </row>
    <row r="4003" spans="1:2">
      <c r="A4003">
        <v>5</v>
      </c>
      <c r="B4003">
        <v>1500</v>
      </c>
    </row>
    <row r="4004" spans="1:2">
      <c r="A4004">
        <v>6</v>
      </c>
      <c r="B4004">
        <v>2000</v>
      </c>
    </row>
    <row r="4005" spans="1:2">
      <c r="A4005">
        <v>7</v>
      </c>
      <c r="B4005">
        <v>2500</v>
      </c>
    </row>
    <row r="4006" spans="1:2">
      <c r="A4006">
        <v>8</v>
      </c>
      <c r="B4006">
        <v>3000</v>
      </c>
    </row>
    <row r="4007" spans="1:2">
      <c r="A4007">
        <v>9</v>
      </c>
      <c r="B4007">
        <v>3500</v>
      </c>
    </row>
    <row r="4008" spans="1:2">
      <c r="A4008">
        <v>10</v>
      </c>
      <c r="B4008">
        <v>4000</v>
      </c>
    </row>
    <row r="4010" spans="1:2">
      <c r="A4010" t="s">
        <v>453</v>
      </c>
      <c r="B4010" t="s">
        <v>454</v>
      </c>
    </row>
    <row r="4011" spans="1:2">
      <c r="A4011" t="s">
        <v>22</v>
      </c>
      <c r="B4011" t="s">
        <v>430</v>
      </c>
    </row>
    <row r="4012" spans="1:2">
      <c r="A4012">
        <v>400</v>
      </c>
      <c r="B4012">
        <v>0</v>
      </c>
    </row>
    <row r="4013" spans="1:2">
      <c r="A4013">
        <v>450</v>
      </c>
      <c r="B4013">
        <v>0</v>
      </c>
    </row>
    <row r="4014" spans="1:2">
      <c r="A4014">
        <v>650</v>
      </c>
      <c r="B4014">
        <v>0</v>
      </c>
    </row>
    <row r="4015" spans="1:2">
      <c r="A4015">
        <v>1000</v>
      </c>
      <c r="B4015">
        <v>0</v>
      </c>
    </row>
    <row r="4016" spans="1:2">
      <c r="A4016">
        <v>1500</v>
      </c>
      <c r="B4016">
        <v>0</v>
      </c>
    </row>
    <row r="4017" spans="1:2">
      <c r="A4017">
        <v>2000</v>
      </c>
      <c r="B4017">
        <v>0</v>
      </c>
    </row>
    <row r="4018" spans="1:2">
      <c r="A4018">
        <v>2500</v>
      </c>
      <c r="B4018">
        <v>0</v>
      </c>
    </row>
    <row r="4019" spans="1:2">
      <c r="A4019">
        <v>3000</v>
      </c>
      <c r="B4019">
        <v>0.49995600000000001</v>
      </c>
    </row>
    <row r="4020" spans="1:2">
      <c r="A4020">
        <v>3500</v>
      </c>
      <c r="B4020">
        <v>0</v>
      </c>
    </row>
    <row r="4021" spans="1:2">
      <c r="A4021">
        <v>4000</v>
      </c>
      <c r="B4021">
        <v>0</v>
      </c>
    </row>
    <row r="4023" spans="1:2">
      <c r="A4023" t="s">
        <v>455</v>
      </c>
      <c r="B4023" t="s">
        <v>456</v>
      </c>
    </row>
    <row r="4024" spans="1:2">
      <c r="A4024" t="s">
        <v>3</v>
      </c>
      <c r="B4024" t="s">
        <v>6</v>
      </c>
    </row>
    <row r="4025" spans="1:2">
      <c r="A4025">
        <v>1</v>
      </c>
      <c r="B4025">
        <v>400</v>
      </c>
    </row>
    <row r="4026" spans="1:2">
      <c r="A4026">
        <v>2</v>
      </c>
      <c r="B4026">
        <v>450</v>
      </c>
    </row>
    <row r="4027" spans="1:2">
      <c r="A4027">
        <v>3</v>
      </c>
      <c r="B4027">
        <v>650</v>
      </c>
    </row>
    <row r="4028" spans="1:2">
      <c r="A4028">
        <v>4</v>
      </c>
      <c r="B4028">
        <v>1000</v>
      </c>
    </row>
    <row r="4029" spans="1:2">
      <c r="A4029">
        <v>5</v>
      </c>
      <c r="B4029">
        <v>1500</v>
      </c>
    </row>
    <row r="4030" spans="1:2">
      <c r="A4030">
        <v>6</v>
      </c>
      <c r="B4030">
        <v>2000</v>
      </c>
    </row>
    <row r="4031" spans="1:2">
      <c r="A4031">
        <v>7</v>
      </c>
      <c r="B4031">
        <v>2500</v>
      </c>
    </row>
    <row r="4032" spans="1:2">
      <c r="A4032">
        <v>8</v>
      </c>
      <c r="B4032">
        <v>3000</v>
      </c>
    </row>
    <row r="4033" spans="1:2">
      <c r="A4033">
        <v>9</v>
      </c>
      <c r="B4033">
        <v>3500</v>
      </c>
    </row>
    <row r="4034" spans="1:2">
      <c r="A4034">
        <v>10</v>
      </c>
      <c r="B4034">
        <v>4000</v>
      </c>
    </row>
    <row r="4036" spans="1:2">
      <c r="A4036" t="s">
        <v>457</v>
      </c>
      <c r="B4036" t="s">
        <v>458</v>
      </c>
    </row>
    <row r="4037" spans="1:2">
      <c r="A4037" t="s">
        <v>22</v>
      </c>
      <c r="B4037" t="s">
        <v>430</v>
      </c>
    </row>
    <row r="4038" spans="1:2">
      <c r="A4038">
        <v>400</v>
      </c>
      <c r="B4038">
        <v>4.0016000000000003E-2</v>
      </c>
    </row>
    <row r="4039" spans="1:2">
      <c r="A4039">
        <v>450</v>
      </c>
      <c r="B4039">
        <v>4.0016000000000003E-2</v>
      </c>
    </row>
    <row r="4040" spans="1:2">
      <c r="A4040">
        <v>650</v>
      </c>
      <c r="B4040">
        <v>4.0016000000000003E-2</v>
      </c>
    </row>
    <row r="4041" spans="1:2">
      <c r="A4041">
        <v>1000</v>
      </c>
      <c r="B4041">
        <v>0.120048</v>
      </c>
    </row>
    <row r="4042" spans="1:2">
      <c r="A4042">
        <v>1500</v>
      </c>
      <c r="B4042">
        <v>0.14591199999999999</v>
      </c>
    </row>
    <row r="4043" spans="1:2">
      <c r="A4043">
        <v>2000</v>
      </c>
      <c r="B4043">
        <v>0.163968</v>
      </c>
    </row>
    <row r="4044" spans="1:2">
      <c r="A4044">
        <v>2500</v>
      </c>
      <c r="B4044">
        <v>0.17299600000000001</v>
      </c>
    </row>
    <row r="4045" spans="1:2">
      <c r="A4045">
        <v>3000</v>
      </c>
      <c r="B4045">
        <v>0.17812</v>
      </c>
    </row>
    <row r="4046" spans="1:2">
      <c r="A4046">
        <v>3500</v>
      </c>
      <c r="B4046">
        <v>0.20496</v>
      </c>
    </row>
    <row r="4047" spans="1:2">
      <c r="A4047">
        <v>4000</v>
      </c>
      <c r="B4047">
        <v>0.20496</v>
      </c>
    </row>
    <row r="4049" spans="1:2">
      <c r="A4049" t="s">
        <v>459</v>
      </c>
      <c r="B4049" t="s">
        <v>460</v>
      </c>
    </row>
    <row r="4050" spans="1:2">
      <c r="A4050" t="s">
        <v>3</v>
      </c>
      <c r="B4050" t="s">
        <v>6</v>
      </c>
    </row>
    <row r="4051" spans="1:2">
      <c r="A4051">
        <v>1</v>
      </c>
      <c r="B4051">
        <v>400</v>
      </c>
    </row>
    <row r="4052" spans="1:2">
      <c r="A4052">
        <v>2</v>
      </c>
      <c r="B4052">
        <v>450</v>
      </c>
    </row>
    <row r="4053" spans="1:2">
      <c r="A4053">
        <v>3</v>
      </c>
      <c r="B4053">
        <v>650</v>
      </c>
    </row>
    <row r="4054" spans="1:2">
      <c r="A4054">
        <v>4</v>
      </c>
      <c r="B4054">
        <v>1000</v>
      </c>
    </row>
    <row r="4055" spans="1:2">
      <c r="A4055">
        <v>5</v>
      </c>
      <c r="B4055">
        <v>1500</v>
      </c>
    </row>
    <row r="4056" spans="1:2">
      <c r="A4056">
        <v>6</v>
      </c>
      <c r="B4056">
        <v>2000</v>
      </c>
    </row>
    <row r="4057" spans="1:2">
      <c r="A4057">
        <v>7</v>
      </c>
      <c r="B4057">
        <v>2500</v>
      </c>
    </row>
    <row r="4058" spans="1:2">
      <c r="A4058">
        <v>8</v>
      </c>
      <c r="B4058">
        <v>3000</v>
      </c>
    </row>
    <row r="4059" spans="1:2">
      <c r="A4059">
        <v>9</v>
      </c>
      <c r="B4059">
        <v>3500</v>
      </c>
    </row>
    <row r="4060" spans="1:2">
      <c r="A4060">
        <v>10</v>
      </c>
      <c r="B4060">
        <v>4000</v>
      </c>
    </row>
    <row r="4062" spans="1:2">
      <c r="A4062" t="s">
        <v>461</v>
      </c>
      <c r="B4062" t="s">
        <v>462</v>
      </c>
    </row>
    <row r="4063" spans="1:2">
      <c r="A4063" t="s">
        <v>22</v>
      </c>
      <c r="B4063" t="s">
        <v>430</v>
      </c>
    </row>
    <row r="4064" spans="1:2">
      <c r="A4064">
        <v>400</v>
      </c>
      <c r="B4064">
        <v>0.10101599999999999</v>
      </c>
    </row>
    <row r="4065" spans="1:2">
      <c r="A4065">
        <v>450</v>
      </c>
      <c r="B4065">
        <v>0.10101599999999999</v>
      </c>
    </row>
    <row r="4066" spans="1:2">
      <c r="A4066">
        <v>650</v>
      </c>
      <c r="B4066">
        <v>0.10101599999999999</v>
      </c>
    </row>
    <row r="4067" spans="1:2">
      <c r="A4067">
        <v>1000</v>
      </c>
      <c r="B4067">
        <v>0.120048</v>
      </c>
    </row>
    <row r="4068" spans="1:2">
      <c r="A4068">
        <v>1500</v>
      </c>
      <c r="B4068">
        <v>0.14591199999999999</v>
      </c>
    </row>
    <row r="4069" spans="1:2">
      <c r="A4069">
        <v>2000</v>
      </c>
      <c r="B4069">
        <v>0.163968</v>
      </c>
    </row>
    <row r="4070" spans="1:2">
      <c r="A4070">
        <v>2500</v>
      </c>
      <c r="B4070">
        <v>0.17299600000000001</v>
      </c>
    </row>
    <row r="4071" spans="1:2">
      <c r="A4071">
        <v>3000</v>
      </c>
      <c r="B4071">
        <v>0.17812</v>
      </c>
    </row>
    <row r="4072" spans="1:2">
      <c r="A4072">
        <v>3500</v>
      </c>
      <c r="B4072">
        <v>0.20496</v>
      </c>
    </row>
    <row r="4073" spans="1:2">
      <c r="A4073">
        <v>4000</v>
      </c>
      <c r="B4073">
        <v>0.20496</v>
      </c>
    </row>
    <row r="4075" spans="1:2">
      <c r="A4075" t="s">
        <v>463</v>
      </c>
      <c r="B4075" t="s">
        <v>464</v>
      </c>
    </row>
    <row r="4076" spans="1:2">
      <c r="A4076" t="s">
        <v>3</v>
      </c>
      <c r="B4076" t="s">
        <v>6</v>
      </c>
    </row>
    <row r="4077" spans="1:2">
      <c r="A4077">
        <v>1</v>
      </c>
      <c r="B4077">
        <v>400</v>
      </c>
    </row>
    <row r="4078" spans="1:2">
      <c r="A4078">
        <v>2</v>
      </c>
      <c r="B4078">
        <v>450</v>
      </c>
    </row>
    <row r="4079" spans="1:2">
      <c r="A4079">
        <v>3</v>
      </c>
      <c r="B4079">
        <v>650</v>
      </c>
    </row>
    <row r="4080" spans="1:2">
      <c r="A4080">
        <v>4</v>
      </c>
      <c r="B4080">
        <v>1000</v>
      </c>
    </row>
    <row r="4081" spans="1:2">
      <c r="A4081">
        <v>5</v>
      </c>
      <c r="B4081">
        <v>1500</v>
      </c>
    </row>
    <row r="4082" spans="1:2">
      <c r="A4082">
        <v>6</v>
      </c>
      <c r="B4082">
        <v>2000</v>
      </c>
    </row>
    <row r="4083" spans="1:2">
      <c r="A4083">
        <v>7</v>
      </c>
      <c r="B4083">
        <v>2500</v>
      </c>
    </row>
    <row r="4084" spans="1:2">
      <c r="A4084">
        <v>8</v>
      </c>
      <c r="B4084">
        <v>3000</v>
      </c>
    </row>
    <row r="4085" spans="1:2">
      <c r="A4085">
        <v>9</v>
      </c>
      <c r="B4085">
        <v>3500</v>
      </c>
    </row>
    <row r="4086" spans="1:2">
      <c r="A4086">
        <v>10</v>
      </c>
      <c r="B4086">
        <v>4000</v>
      </c>
    </row>
    <row r="4088" spans="1:2">
      <c r="A4088" t="s">
        <v>465</v>
      </c>
      <c r="B4088" t="s">
        <v>466</v>
      </c>
    </row>
    <row r="4089" spans="1:2">
      <c r="A4089" t="s">
        <v>22</v>
      </c>
      <c r="B4089" t="s">
        <v>430</v>
      </c>
    </row>
    <row r="4090" spans="1:2">
      <c r="A4090">
        <v>400</v>
      </c>
      <c r="B4090">
        <v>0.99989399999999995</v>
      </c>
    </row>
    <row r="4091" spans="1:2">
      <c r="A4091">
        <v>450</v>
      </c>
      <c r="B4091">
        <v>0.99989399999999995</v>
      </c>
    </row>
    <row r="4092" spans="1:2">
      <c r="A4092">
        <v>650</v>
      </c>
      <c r="B4092">
        <v>0.99989399999999995</v>
      </c>
    </row>
    <row r="4093" spans="1:2">
      <c r="A4093">
        <v>1000</v>
      </c>
      <c r="B4093">
        <v>0.99989399999999995</v>
      </c>
    </row>
    <row r="4094" spans="1:2">
      <c r="A4094">
        <v>1500</v>
      </c>
      <c r="B4094">
        <v>0.99989399999999995</v>
      </c>
    </row>
    <row r="4095" spans="1:2">
      <c r="A4095">
        <v>2000</v>
      </c>
      <c r="B4095">
        <v>0.99989399999999995</v>
      </c>
    </row>
    <row r="4096" spans="1:2">
      <c r="A4096">
        <v>2500</v>
      </c>
      <c r="B4096">
        <v>0.99989399999999995</v>
      </c>
    </row>
    <row r="4097" spans="1:2">
      <c r="A4097">
        <v>3000</v>
      </c>
      <c r="B4097">
        <v>0.99989399999999995</v>
      </c>
    </row>
    <row r="4098" spans="1:2">
      <c r="A4098">
        <v>3500</v>
      </c>
      <c r="B4098">
        <v>0.99989399999999995</v>
      </c>
    </row>
    <row r="4099" spans="1:2">
      <c r="A4099">
        <v>4000</v>
      </c>
      <c r="B4099">
        <v>0.99989399999999995</v>
      </c>
    </row>
    <row r="4101" spans="1:2">
      <c r="A4101" t="s">
        <v>467</v>
      </c>
      <c r="B4101" t="s">
        <v>468</v>
      </c>
    </row>
    <row r="4102" spans="1:2">
      <c r="A4102" t="s">
        <v>3</v>
      </c>
      <c r="B4102" t="s">
        <v>6</v>
      </c>
    </row>
    <row r="4103" spans="1:2">
      <c r="A4103">
        <v>1</v>
      </c>
      <c r="B4103">
        <v>600</v>
      </c>
    </row>
    <row r="4104" spans="1:2">
      <c r="A4104">
        <v>2</v>
      </c>
      <c r="B4104">
        <v>1000</v>
      </c>
    </row>
    <row r="4105" spans="1:2">
      <c r="A4105">
        <v>3</v>
      </c>
      <c r="B4105">
        <v>1250</v>
      </c>
    </row>
    <row r="4106" spans="1:2">
      <c r="A4106">
        <v>4</v>
      </c>
      <c r="B4106">
        <v>1400</v>
      </c>
    </row>
    <row r="4107" spans="1:2">
      <c r="A4107">
        <v>5</v>
      </c>
      <c r="B4107">
        <v>1600</v>
      </c>
    </row>
    <row r="4108" spans="1:2">
      <c r="A4108">
        <v>6</v>
      </c>
      <c r="B4108">
        <v>1800</v>
      </c>
    </row>
    <row r="4109" spans="1:2">
      <c r="A4109">
        <v>7</v>
      </c>
      <c r="B4109">
        <v>2200</v>
      </c>
    </row>
    <row r="4110" spans="1:2">
      <c r="A4110">
        <v>8</v>
      </c>
      <c r="B4110">
        <v>2700</v>
      </c>
    </row>
    <row r="4111" spans="1:2">
      <c r="A4111">
        <v>9</v>
      </c>
      <c r="B4111">
        <v>3000</v>
      </c>
    </row>
    <row r="4112" spans="1:2">
      <c r="A4112">
        <v>10</v>
      </c>
      <c r="B4112">
        <v>3500</v>
      </c>
    </row>
    <row r="4114" spans="1:4">
      <c r="A4114" t="s">
        <v>469</v>
      </c>
      <c r="B4114" t="s">
        <v>470</v>
      </c>
    </row>
    <row r="4115" spans="1:4">
      <c r="A4115" t="s">
        <v>22</v>
      </c>
      <c r="B4115" t="s">
        <v>430</v>
      </c>
    </row>
    <row r="4116" spans="1:4">
      <c r="A4116">
        <v>600</v>
      </c>
      <c r="B4116">
        <v>0.99989399999999995</v>
      </c>
    </row>
    <row r="4117" spans="1:4">
      <c r="A4117">
        <v>1000</v>
      </c>
      <c r="B4117">
        <v>0.99989399999999995</v>
      </c>
    </row>
    <row r="4118" spans="1:4">
      <c r="A4118">
        <v>1250</v>
      </c>
      <c r="B4118">
        <v>0.99989399999999995</v>
      </c>
    </row>
    <row r="4119" spans="1:4">
      <c r="A4119">
        <v>1400</v>
      </c>
      <c r="B4119">
        <v>0.99989399999999995</v>
      </c>
    </row>
    <row r="4120" spans="1:4">
      <c r="A4120">
        <v>1600</v>
      </c>
      <c r="B4120">
        <v>0.99989399999999995</v>
      </c>
    </row>
    <row r="4121" spans="1:4">
      <c r="A4121">
        <v>1800</v>
      </c>
      <c r="B4121">
        <v>0.99989399999999995</v>
      </c>
    </row>
    <row r="4122" spans="1:4">
      <c r="A4122">
        <v>2200</v>
      </c>
      <c r="B4122">
        <v>0.99989399999999995</v>
      </c>
    </row>
    <row r="4123" spans="1:4">
      <c r="A4123">
        <v>2700</v>
      </c>
      <c r="B4123">
        <v>0.99989399999999995</v>
      </c>
    </row>
    <row r="4124" spans="1:4">
      <c r="A4124">
        <v>3000</v>
      </c>
      <c r="B4124">
        <v>0.99989399999999995</v>
      </c>
    </row>
    <row r="4125" spans="1:4">
      <c r="A4125">
        <v>3500</v>
      </c>
      <c r="B4125">
        <v>0.99989399999999995</v>
      </c>
    </row>
    <row r="4127" spans="1:4">
      <c r="A4127" t="s">
        <v>471</v>
      </c>
      <c r="B4127">
        <v>0.50000100000000003</v>
      </c>
      <c r="C4127" t="s">
        <v>424</v>
      </c>
      <c r="D4127" t="s">
        <v>472</v>
      </c>
    </row>
    <row r="4129" spans="1:4">
      <c r="A4129" t="s">
        <v>473</v>
      </c>
      <c r="B4129">
        <v>0.59999899999999995</v>
      </c>
      <c r="C4129" t="s">
        <v>424</v>
      </c>
      <c r="D4129" t="s">
        <v>474</v>
      </c>
    </row>
    <row r="4131" spans="1:4">
      <c r="A4131" t="s">
        <v>475</v>
      </c>
      <c r="B4131">
        <v>9.9997000000000003E-2</v>
      </c>
      <c r="C4131" t="s">
        <v>424</v>
      </c>
      <c r="D4131" t="s">
        <v>476</v>
      </c>
    </row>
    <row r="4133" spans="1:4">
      <c r="A4133" t="s">
        <v>477</v>
      </c>
      <c r="B4133">
        <v>-9.9551999999999996</v>
      </c>
      <c r="C4133" t="s">
        <v>381</v>
      </c>
      <c r="D4133" t="s">
        <v>478</v>
      </c>
    </row>
    <row r="4135" spans="1:4">
      <c r="A4135" t="s">
        <v>479</v>
      </c>
      <c r="B4135">
        <v>10.004</v>
      </c>
      <c r="C4135" t="s">
        <v>381</v>
      </c>
      <c r="D4135" t="s">
        <v>480</v>
      </c>
    </row>
    <row r="4137" spans="1:4">
      <c r="A4137" t="s">
        <v>481</v>
      </c>
      <c r="B4137">
        <v>6.5535999999999997E-2</v>
      </c>
      <c r="C4137" t="s">
        <v>424</v>
      </c>
      <c r="D4137" t="s">
        <v>482</v>
      </c>
    </row>
    <row r="4139" spans="1:4">
      <c r="A4139" t="s">
        <v>483</v>
      </c>
      <c r="B4139">
        <v>6.5535999999999997E-2</v>
      </c>
      <c r="C4139" t="s">
        <v>424</v>
      </c>
      <c r="D4139" t="s">
        <v>484</v>
      </c>
    </row>
    <row r="4141" spans="1:4">
      <c r="A4141" t="s">
        <v>485</v>
      </c>
      <c r="B4141">
        <v>3.9321000000000002E-2</v>
      </c>
      <c r="C4141" t="s">
        <v>424</v>
      </c>
      <c r="D4141" t="s">
        <v>486</v>
      </c>
    </row>
    <row r="4143" spans="1:4">
      <c r="A4143" t="s">
        <v>487</v>
      </c>
      <c r="B4143">
        <v>-9.9551999999999996</v>
      </c>
      <c r="C4143" t="s">
        <v>381</v>
      </c>
      <c r="D4143" t="s">
        <v>488</v>
      </c>
    </row>
    <row r="4145" spans="1:4">
      <c r="A4145" t="s">
        <v>489</v>
      </c>
      <c r="B4145">
        <v>10.004</v>
      </c>
      <c r="C4145" t="s">
        <v>381</v>
      </c>
      <c r="D4145" t="s">
        <v>490</v>
      </c>
    </row>
    <row r="4147" spans="1:4">
      <c r="A4147" t="s">
        <v>491</v>
      </c>
      <c r="B4147">
        <v>0.50000100000000003</v>
      </c>
      <c r="C4147" t="s">
        <v>424</v>
      </c>
      <c r="D4147" t="s">
        <v>492</v>
      </c>
    </row>
    <row r="4149" spans="1:4">
      <c r="A4149" t="s">
        <v>493</v>
      </c>
      <c r="B4149">
        <v>1.9999979999999999</v>
      </c>
      <c r="C4149" t="s">
        <v>424</v>
      </c>
      <c r="D4149" t="s">
        <v>494</v>
      </c>
    </row>
    <row r="4151" spans="1:4">
      <c r="A4151" t="s">
        <v>495</v>
      </c>
      <c r="B4151">
        <v>1.9999979999999999</v>
      </c>
      <c r="C4151" t="s">
        <v>424</v>
      </c>
      <c r="D4151" t="s">
        <v>496</v>
      </c>
    </row>
    <row r="4153" spans="1:4">
      <c r="A4153" t="s">
        <v>497</v>
      </c>
      <c r="B4153">
        <v>-9.9551999999999996</v>
      </c>
      <c r="C4153" t="s">
        <v>381</v>
      </c>
      <c r="D4153" t="s">
        <v>498</v>
      </c>
    </row>
    <row r="4155" spans="1:4">
      <c r="A4155" t="s">
        <v>499</v>
      </c>
      <c r="B4155">
        <v>10.004</v>
      </c>
      <c r="C4155" t="s">
        <v>381</v>
      </c>
      <c r="D4155" t="s">
        <v>500</v>
      </c>
    </row>
    <row r="4157" spans="1:4">
      <c r="A4157" t="s">
        <v>501</v>
      </c>
      <c r="B4157">
        <v>6.2463050000000004</v>
      </c>
      <c r="C4157" t="s">
        <v>424</v>
      </c>
      <c r="D4157" t="s">
        <v>502</v>
      </c>
    </row>
    <row r="4159" spans="1:4">
      <c r="A4159" t="s">
        <v>503</v>
      </c>
      <c r="B4159">
        <v>-20.007999999999999</v>
      </c>
      <c r="C4159" t="s">
        <v>424</v>
      </c>
      <c r="D4159" t="s">
        <v>504</v>
      </c>
    </row>
    <row r="4161" spans="1:4">
      <c r="A4161" t="s">
        <v>505</v>
      </c>
      <c r="B4161">
        <v>0</v>
      </c>
      <c r="C4161" t="s">
        <v>424</v>
      </c>
      <c r="D4161" t="s">
        <v>506</v>
      </c>
    </row>
    <row r="4163" spans="1:4">
      <c r="A4163" t="s">
        <v>507</v>
      </c>
      <c r="B4163">
        <v>179.9744</v>
      </c>
      <c r="C4163" t="s">
        <v>381</v>
      </c>
      <c r="D4163" t="s">
        <v>508</v>
      </c>
    </row>
    <row r="4165" spans="1:4">
      <c r="A4165" t="s">
        <v>509</v>
      </c>
      <c r="B4165">
        <v>140.00720000000001</v>
      </c>
      <c r="C4165" t="s">
        <v>381</v>
      </c>
      <c r="D4165" t="s">
        <v>510</v>
      </c>
    </row>
    <row r="4167" spans="1:4">
      <c r="A4167" t="s">
        <v>511</v>
      </c>
      <c r="B4167">
        <v>3500</v>
      </c>
      <c r="C4167" t="s">
        <v>22</v>
      </c>
      <c r="D4167" t="s">
        <v>512</v>
      </c>
    </row>
    <row r="4169" spans="1:4">
      <c r="A4169" t="s">
        <v>513</v>
      </c>
      <c r="B4169">
        <v>3750</v>
      </c>
      <c r="C4169" t="s">
        <v>22</v>
      </c>
      <c r="D4169" t="s">
        <v>514</v>
      </c>
    </row>
    <row r="4171" spans="1:4">
      <c r="A4171" t="s">
        <v>515</v>
      </c>
      <c r="B4171">
        <v>3750</v>
      </c>
      <c r="C4171" t="s">
        <v>22</v>
      </c>
      <c r="D4171" t="s">
        <v>516</v>
      </c>
    </row>
    <row r="4173" spans="1:4">
      <c r="A4173" t="s">
        <v>517</v>
      </c>
      <c r="B4173">
        <v>3750</v>
      </c>
      <c r="C4173" t="s">
        <v>22</v>
      </c>
      <c r="D4173" t="s">
        <v>518</v>
      </c>
    </row>
    <row r="4175" spans="1:4">
      <c r="A4175" t="s">
        <v>519</v>
      </c>
      <c r="B4175">
        <v>3750</v>
      </c>
      <c r="C4175" t="s">
        <v>22</v>
      </c>
      <c r="D4175" t="s">
        <v>520</v>
      </c>
    </row>
    <row r="4177" spans="1:4">
      <c r="A4177" t="s">
        <v>521</v>
      </c>
      <c r="B4177">
        <v>3650</v>
      </c>
      <c r="C4177" t="s">
        <v>22</v>
      </c>
      <c r="D4177" t="s">
        <v>522</v>
      </c>
    </row>
    <row r="4179" spans="1:4">
      <c r="A4179" t="s">
        <v>523</v>
      </c>
      <c r="B4179">
        <v>3650</v>
      </c>
      <c r="C4179" t="s">
        <v>22</v>
      </c>
      <c r="D4179" t="s">
        <v>524</v>
      </c>
    </row>
    <row r="4181" spans="1:4">
      <c r="A4181" t="s">
        <v>525</v>
      </c>
      <c r="B4181">
        <v>3650</v>
      </c>
      <c r="C4181" t="s">
        <v>22</v>
      </c>
      <c r="D4181" t="s">
        <v>526</v>
      </c>
    </row>
    <row r="4183" spans="1:4">
      <c r="A4183" t="s">
        <v>527</v>
      </c>
      <c r="B4183">
        <v>4500</v>
      </c>
      <c r="C4183" t="s">
        <v>22</v>
      </c>
      <c r="D4183" t="s">
        <v>528</v>
      </c>
    </row>
    <row r="4185" spans="1:4">
      <c r="A4185" t="s">
        <v>529</v>
      </c>
      <c r="B4185">
        <v>4500</v>
      </c>
      <c r="C4185" t="s">
        <v>22</v>
      </c>
      <c r="D4185" t="s">
        <v>530</v>
      </c>
    </row>
    <row r="4187" spans="1:4">
      <c r="A4187" t="s">
        <v>531</v>
      </c>
      <c r="B4187">
        <v>4200</v>
      </c>
      <c r="C4187" t="s">
        <v>22</v>
      </c>
      <c r="D4187" t="s">
        <v>532</v>
      </c>
    </row>
    <row r="4189" spans="1:4">
      <c r="A4189" t="s">
        <v>533</v>
      </c>
      <c r="B4189">
        <v>4200</v>
      </c>
      <c r="C4189" t="s">
        <v>22</v>
      </c>
      <c r="D4189" t="s">
        <v>534</v>
      </c>
    </row>
    <row r="4191" spans="1:4">
      <c r="A4191" t="s">
        <v>535</v>
      </c>
      <c r="B4191">
        <v>5200</v>
      </c>
      <c r="C4191" t="s">
        <v>22</v>
      </c>
      <c r="D4191" t="s">
        <v>536</v>
      </c>
    </row>
    <row r="4193" spans="1:4">
      <c r="A4193" t="s">
        <v>537</v>
      </c>
      <c r="B4193">
        <v>5000</v>
      </c>
      <c r="C4193" t="s">
        <v>22</v>
      </c>
      <c r="D4193" t="s">
        <v>538</v>
      </c>
    </row>
    <row r="4195" spans="1:4">
      <c r="A4195" t="s">
        <v>539</v>
      </c>
      <c r="B4195">
        <v>5200</v>
      </c>
      <c r="C4195" t="s">
        <v>22</v>
      </c>
      <c r="D4195" t="s">
        <v>540</v>
      </c>
    </row>
    <row r="4197" spans="1:4">
      <c r="A4197" t="s">
        <v>541</v>
      </c>
      <c r="B4197">
        <v>5400</v>
      </c>
      <c r="C4197" t="s">
        <v>22</v>
      </c>
      <c r="D4197" t="s">
        <v>542</v>
      </c>
    </row>
    <row r="4199" spans="1:4">
      <c r="A4199" t="s">
        <v>543</v>
      </c>
      <c r="B4199">
        <v>850</v>
      </c>
      <c r="C4199" t="s">
        <v>22</v>
      </c>
      <c r="D4199" t="s">
        <v>544</v>
      </c>
    </row>
    <row r="4201" spans="1:4">
      <c r="A4201" t="s">
        <v>545</v>
      </c>
      <c r="B4201">
        <v>3500</v>
      </c>
      <c r="C4201" t="s">
        <v>22</v>
      </c>
      <c r="D4201" t="s">
        <v>546</v>
      </c>
    </row>
    <row r="4203" spans="1:4">
      <c r="A4203" t="s">
        <v>547</v>
      </c>
      <c r="B4203" t="s">
        <v>28</v>
      </c>
      <c r="D4203" t="s">
        <v>548</v>
      </c>
    </row>
    <row r="4205" spans="1:4">
      <c r="A4205" t="s">
        <v>549</v>
      </c>
      <c r="B4205" t="s">
        <v>215</v>
      </c>
      <c r="D4205" t="s">
        <v>550</v>
      </c>
    </row>
    <row r="4207" spans="1:4">
      <c r="A4207" t="s">
        <v>551</v>
      </c>
      <c r="B4207" t="s">
        <v>215</v>
      </c>
      <c r="D4207" t="s">
        <v>552</v>
      </c>
    </row>
    <row r="4209" spans="1:2">
      <c r="A4209" t="s">
        <v>553</v>
      </c>
      <c r="B4209" t="s">
        <v>554</v>
      </c>
    </row>
    <row r="4210" spans="1:2">
      <c r="A4210" t="s">
        <v>3</v>
      </c>
      <c r="B4210" t="s">
        <v>183</v>
      </c>
    </row>
    <row r="4211" spans="1:2">
      <c r="A4211">
        <v>1</v>
      </c>
      <c r="B4211">
        <v>3.9978E-2</v>
      </c>
    </row>
    <row r="4212" spans="1:2">
      <c r="A4212">
        <v>2</v>
      </c>
      <c r="B4212">
        <v>3.9978E-2</v>
      </c>
    </row>
    <row r="4213" spans="1:2">
      <c r="A4213">
        <v>3</v>
      </c>
      <c r="B4213">
        <v>3.9978E-2</v>
      </c>
    </row>
    <row r="4214" spans="1:2">
      <c r="A4214">
        <v>4</v>
      </c>
      <c r="B4214">
        <v>3.9978E-2</v>
      </c>
    </row>
    <row r="4215" spans="1:2">
      <c r="A4215">
        <v>5</v>
      </c>
      <c r="B4215">
        <v>3.9978E-2</v>
      </c>
    </row>
    <row r="4216" spans="1:2">
      <c r="A4216">
        <v>6</v>
      </c>
      <c r="B4216">
        <v>3.9978E-2</v>
      </c>
    </row>
    <row r="4217" spans="1:2">
      <c r="A4217">
        <v>7</v>
      </c>
      <c r="B4217">
        <v>3.9978E-2</v>
      </c>
    </row>
    <row r="4218" spans="1:2">
      <c r="A4218">
        <v>8</v>
      </c>
      <c r="B4218">
        <v>3.9978E-2</v>
      </c>
    </row>
    <row r="4219" spans="1:2">
      <c r="A4219">
        <v>9</v>
      </c>
      <c r="B4219">
        <v>3.9978E-2</v>
      </c>
    </row>
    <row r="4220" spans="1:2">
      <c r="A4220">
        <v>10</v>
      </c>
      <c r="B4220">
        <v>3.9978E-2</v>
      </c>
    </row>
    <row r="4221" spans="1:2">
      <c r="A4221">
        <v>11</v>
      </c>
      <c r="B4221">
        <v>3.9978E-2</v>
      </c>
    </row>
    <row r="4222" spans="1:2">
      <c r="A4222">
        <v>12</v>
      </c>
      <c r="B4222">
        <v>4.4983000000000002E-2</v>
      </c>
    </row>
    <row r="4223" spans="1:2">
      <c r="A4223">
        <v>13</v>
      </c>
      <c r="B4223">
        <v>4.7974000000000003E-2</v>
      </c>
    </row>
    <row r="4224" spans="1:2">
      <c r="A4224">
        <v>14</v>
      </c>
      <c r="B4224">
        <v>5.2002E-2</v>
      </c>
    </row>
    <row r="4225" spans="1:2">
      <c r="A4225">
        <v>15</v>
      </c>
      <c r="B4225">
        <v>5.6030000000000003E-2</v>
      </c>
    </row>
    <row r="4226" spans="1:2">
      <c r="A4226">
        <v>16</v>
      </c>
      <c r="B4226">
        <v>9.9975999999999995E-2</v>
      </c>
    </row>
    <row r="4228" spans="1:2">
      <c r="A4228" t="s">
        <v>555</v>
      </c>
      <c r="B4228" t="s">
        <v>556</v>
      </c>
    </row>
    <row r="4229" spans="1:2">
      <c r="A4229" t="s">
        <v>3</v>
      </c>
      <c r="B4229" t="s">
        <v>557</v>
      </c>
    </row>
    <row r="4230" spans="1:2">
      <c r="A4230">
        <v>3.9980000000000002E-2</v>
      </c>
      <c r="B4230">
        <v>4</v>
      </c>
    </row>
    <row r="4231" spans="1:2">
      <c r="A4231">
        <v>3.9980000000000002E-2</v>
      </c>
      <c r="B4231">
        <v>4</v>
      </c>
    </row>
    <row r="4232" spans="1:2">
      <c r="A4232">
        <v>3.9980000000000002E-2</v>
      </c>
      <c r="B4232">
        <v>4</v>
      </c>
    </row>
    <row r="4233" spans="1:2">
      <c r="A4233">
        <v>3.9980000000000002E-2</v>
      </c>
      <c r="B4233">
        <v>4</v>
      </c>
    </row>
    <row r="4234" spans="1:2">
      <c r="A4234">
        <v>3.9980000000000002E-2</v>
      </c>
      <c r="B4234">
        <v>4</v>
      </c>
    </row>
    <row r="4235" spans="1:2">
      <c r="A4235">
        <v>3.9980000000000002E-2</v>
      </c>
      <c r="B4235">
        <v>4</v>
      </c>
    </row>
    <row r="4236" spans="1:2">
      <c r="A4236">
        <v>3.9980000000000002E-2</v>
      </c>
      <c r="B4236">
        <v>4</v>
      </c>
    </row>
    <row r="4237" spans="1:2">
      <c r="A4237">
        <v>3.9980000000000002E-2</v>
      </c>
      <c r="B4237">
        <v>4</v>
      </c>
    </row>
    <row r="4238" spans="1:2">
      <c r="A4238">
        <v>3.9980000000000002E-2</v>
      </c>
      <c r="B4238">
        <v>4</v>
      </c>
    </row>
    <row r="4239" spans="1:2">
      <c r="A4239">
        <v>3.9980000000000002E-2</v>
      </c>
      <c r="B4239">
        <v>4</v>
      </c>
    </row>
    <row r="4240" spans="1:2">
      <c r="A4240">
        <v>3.9980000000000002E-2</v>
      </c>
      <c r="B4240">
        <v>4</v>
      </c>
    </row>
    <row r="4241" spans="1:2">
      <c r="A4241">
        <v>4.4979999999999999E-2</v>
      </c>
      <c r="B4241">
        <v>4</v>
      </c>
    </row>
    <row r="4242" spans="1:2">
      <c r="A4242">
        <v>4.7969999999999999E-2</v>
      </c>
      <c r="B4242">
        <v>3</v>
      </c>
    </row>
    <row r="4243" spans="1:2">
      <c r="A4243">
        <v>5.1999999999999998E-2</v>
      </c>
      <c r="B4243">
        <v>2</v>
      </c>
    </row>
    <row r="4244" spans="1:2">
      <c r="A4244">
        <v>5.6030000000000003E-2</v>
      </c>
      <c r="B4244">
        <v>1</v>
      </c>
    </row>
    <row r="4245" spans="1:2">
      <c r="A4245">
        <v>9.9979999999999999E-2</v>
      </c>
      <c r="B4245">
        <v>1</v>
      </c>
    </row>
    <row r="4247" spans="1:2">
      <c r="A4247" t="s">
        <v>558</v>
      </c>
      <c r="B4247" t="s">
        <v>559</v>
      </c>
    </row>
    <row r="4248" spans="1:2">
      <c r="A4248" t="s">
        <v>3</v>
      </c>
      <c r="B4248" t="s">
        <v>6</v>
      </c>
    </row>
    <row r="4249" spans="1:2">
      <c r="A4249">
        <v>1</v>
      </c>
      <c r="B4249">
        <v>800</v>
      </c>
    </row>
    <row r="4250" spans="1:2">
      <c r="A4250">
        <v>2</v>
      </c>
      <c r="B4250">
        <v>1000</v>
      </c>
    </row>
    <row r="4251" spans="1:2">
      <c r="A4251">
        <v>3</v>
      </c>
      <c r="B4251">
        <v>1200</v>
      </c>
    </row>
    <row r="4252" spans="1:2">
      <c r="A4252">
        <v>4</v>
      </c>
      <c r="B4252">
        <v>1400</v>
      </c>
    </row>
    <row r="4253" spans="1:2">
      <c r="A4253">
        <v>5</v>
      </c>
      <c r="B4253">
        <v>1600</v>
      </c>
    </row>
    <row r="4254" spans="1:2">
      <c r="A4254">
        <v>6</v>
      </c>
      <c r="B4254">
        <v>1800</v>
      </c>
    </row>
    <row r="4255" spans="1:2">
      <c r="A4255">
        <v>7</v>
      </c>
      <c r="B4255">
        <v>2000</v>
      </c>
    </row>
    <row r="4256" spans="1:2">
      <c r="A4256">
        <v>8</v>
      </c>
      <c r="B4256">
        <v>2200</v>
      </c>
    </row>
    <row r="4257" spans="1:2">
      <c r="A4257">
        <v>9</v>
      </c>
      <c r="B4257">
        <v>2400</v>
      </c>
    </row>
    <row r="4258" spans="1:2">
      <c r="A4258">
        <v>10</v>
      </c>
      <c r="B4258">
        <v>2600</v>
      </c>
    </row>
    <row r="4259" spans="1:2">
      <c r="A4259">
        <v>11</v>
      </c>
      <c r="B4259">
        <v>2700</v>
      </c>
    </row>
    <row r="4260" spans="1:2">
      <c r="A4260">
        <v>12</v>
      </c>
      <c r="B4260">
        <v>2800</v>
      </c>
    </row>
    <row r="4261" spans="1:2">
      <c r="A4261">
        <v>13</v>
      </c>
      <c r="B4261">
        <v>2900</v>
      </c>
    </row>
    <row r="4262" spans="1:2">
      <c r="A4262">
        <v>14</v>
      </c>
      <c r="B4262">
        <v>3000</v>
      </c>
    </row>
    <row r="4263" spans="1:2">
      <c r="A4263">
        <v>15</v>
      </c>
      <c r="B4263">
        <v>3200</v>
      </c>
    </row>
    <row r="4264" spans="1:2">
      <c r="A4264">
        <v>16</v>
      </c>
      <c r="B4264">
        <v>3500</v>
      </c>
    </row>
    <row r="4266" spans="1:2">
      <c r="A4266" t="s">
        <v>560</v>
      </c>
      <c r="B4266" t="s">
        <v>561</v>
      </c>
    </row>
    <row r="4267" spans="1:2">
      <c r="A4267" t="s">
        <v>3</v>
      </c>
      <c r="B4267" t="s">
        <v>183</v>
      </c>
    </row>
    <row r="4268" spans="1:2">
      <c r="A4268">
        <v>1</v>
      </c>
      <c r="B4268">
        <v>4.4983000000000002E-2</v>
      </c>
    </row>
    <row r="4269" spans="1:2">
      <c r="A4269">
        <v>2</v>
      </c>
      <c r="B4269">
        <v>4.7974000000000003E-2</v>
      </c>
    </row>
    <row r="4270" spans="1:2">
      <c r="A4270">
        <v>3</v>
      </c>
      <c r="B4270">
        <v>5.2002E-2</v>
      </c>
    </row>
    <row r="4271" spans="1:2">
      <c r="A4271">
        <v>4</v>
      </c>
      <c r="B4271">
        <v>5.7007000000000002E-2</v>
      </c>
    </row>
    <row r="4272" spans="1:2">
      <c r="A4272">
        <v>5</v>
      </c>
      <c r="B4272">
        <v>5.9020999999999997E-2</v>
      </c>
    </row>
    <row r="4273" spans="1:17">
      <c r="A4273">
        <v>6</v>
      </c>
      <c r="B4273">
        <v>6.2011999999999998E-2</v>
      </c>
    </row>
    <row r="4274" spans="1:17">
      <c r="A4274">
        <v>7</v>
      </c>
      <c r="B4274">
        <v>9.9975999999999995E-2</v>
      </c>
    </row>
    <row r="4275" spans="1:17">
      <c r="A4275">
        <v>8</v>
      </c>
      <c r="B4275">
        <v>9.9975999999999995E-2</v>
      </c>
    </row>
    <row r="4276" spans="1:17">
      <c r="A4276">
        <v>9</v>
      </c>
      <c r="B4276">
        <v>9.9975999999999995E-2</v>
      </c>
    </row>
    <row r="4277" spans="1:17">
      <c r="A4277">
        <v>10</v>
      </c>
      <c r="B4277">
        <v>9.9975999999999995E-2</v>
      </c>
    </row>
    <row r="4278" spans="1:17">
      <c r="A4278">
        <v>11</v>
      </c>
      <c r="B4278">
        <v>9.9975999999999995E-2</v>
      </c>
    </row>
    <row r="4279" spans="1:17">
      <c r="A4279">
        <v>12</v>
      </c>
      <c r="B4279">
        <v>9.9975999999999995E-2</v>
      </c>
    </row>
    <row r="4280" spans="1:17">
      <c r="A4280">
        <v>13</v>
      </c>
      <c r="B4280">
        <v>9.9975999999999995E-2</v>
      </c>
    </row>
    <row r="4281" spans="1:17">
      <c r="A4281">
        <v>14</v>
      </c>
      <c r="B4281">
        <v>9.9975999999999995E-2</v>
      </c>
    </row>
    <row r="4282" spans="1:17">
      <c r="A4282">
        <v>15</v>
      </c>
      <c r="B4282">
        <v>9.9975999999999995E-2</v>
      </c>
    </row>
    <row r="4283" spans="1:17">
      <c r="A4283">
        <v>16</v>
      </c>
      <c r="B4283">
        <v>9.9975999999999995E-2</v>
      </c>
    </row>
    <row r="4285" spans="1:17">
      <c r="A4285" t="s">
        <v>562</v>
      </c>
      <c r="B4285" t="s">
        <v>563</v>
      </c>
    </row>
    <row r="4286" spans="1:17">
      <c r="B4286" t="s">
        <v>3</v>
      </c>
    </row>
    <row r="4287" spans="1:17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>
      <c r="A4305" t="s">
        <v>564</v>
      </c>
      <c r="B4305" t="s">
        <v>565</v>
      </c>
    </row>
    <row r="4306" spans="1:17">
      <c r="B4306" t="s">
        <v>26</v>
      </c>
    </row>
    <row r="4307" spans="1:17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>
      <c r="A4328" t="s">
        <v>566</v>
      </c>
      <c r="B4328" t="s">
        <v>567</v>
      </c>
    </row>
    <row r="4329" spans="1:17">
      <c r="B4329" t="s">
        <v>26</v>
      </c>
    </row>
    <row r="4330" spans="1:17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>
      <c r="A4351" t="s">
        <v>568</v>
      </c>
      <c r="B4351" t="s">
        <v>569</v>
      </c>
    </row>
    <row r="4352" spans="1:17">
      <c r="B4352" t="s">
        <v>26</v>
      </c>
    </row>
    <row r="4353" spans="1:17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>
      <c r="A4374" t="s">
        <v>570</v>
      </c>
      <c r="B4374" t="s">
        <v>571</v>
      </c>
    </row>
    <row r="4375" spans="1:17">
      <c r="B4375" t="s">
        <v>26</v>
      </c>
    </row>
    <row r="4376" spans="1:17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>
      <c r="A4397" t="s">
        <v>572</v>
      </c>
      <c r="B4397" t="s">
        <v>573</v>
      </c>
    </row>
    <row r="4398" spans="1:17">
      <c r="B4398" t="s">
        <v>26</v>
      </c>
    </row>
    <row r="4399" spans="1:17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>
      <c r="A4420" t="s">
        <v>574</v>
      </c>
      <c r="B4420">
        <v>2200</v>
      </c>
      <c r="C4420" t="s">
        <v>22</v>
      </c>
      <c r="D4420" t="s">
        <v>575</v>
      </c>
    </row>
    <row r="4422" spans="1:17">
      <c r="A4422" t="s">
        <v>576</v>
      </c>
      <c r="B4422">
        <v>3</v>
      </c>
      <c r="C4422" t="s">
        <v>577</v>
      </c>
      <c r="D4422" t="s">
        <v>578</v>
      </c>
    </row>
    <row r="4424" spans="1:17">
      <c r="A4424" t="s">
        <v>579</v>
      </c>
      <c r="B4424">
        <v>75</v>
      </c>
      <c r="C4424" t="s">
        <v>580</v>
      </c>
      <c r="D4424" t="s">
        <v>581</v>
      </c>
    </row>
    <row r="4426" spans="1:17">
      <c r="A4426" t="s">
        <v>582</v>
      </c>
      <c r="B4426">
        <v>1800</v>
      </c>
      <c r="C4426" t="s">
        <v>22</v>
      </c>
      <c r="D4426" t="s">
        <v>583</v>
      </c>
    </row>
    <row r="4428" spans="1:17">
      <c r="A4428" t="s">
        <v>584</v>
      </c>
      <c r="B4428">
        <v>14.976559</v>
      </c>
      <c r="C4428" t="s">
        <v>146</v>
      </c>
      <c r="D4428" t="s">
        <v>585</v>
      </c>
    </row>
    <row r="4430" spans="1:17">
      <c r="A4430" t="s">
        <v>586</v>
      </c>
      <c r="B4430">
        <v>8.3515599999999992</v>
      </c>
      <c r="C4430" t="s">
        <v>146</v>
      </c>
      <c r="D4430" t="s">
        <v>587</v>
      </c>
    </row>
    <row r="4432" spans="1:17">
      <c r="A4432" t="s">
        <v>588</v>
      </c>
      <c r="B4432">
        <v>3.5</v>
      </c>
      <c r="C4432" t="s">
        <v>577</v>
      </c>
      <c r="D4432" t="s">
        <v>589</v>
      </c>
    </row>
    <row r="4434" spans="1:4">
      <c r="A4434" t="s">
        <v>590</v>
      </c>
      <c r="B4434">
        <v>100</v>
      </c>
      <c r="C4434" t="s">
        <v>424</v>
      </c>
      <c r="D4434" t="s">
        <v>591</v>
      </c>
    </row>
    <row r="4436" spans="1:4">
      <c r="A4436" t="s">
        <v>592</v>
      </c>
      <c r="B4436">
        <v>0</v>
      </c>
      <c r="C4436" t="s">
        <v>424</v>
      </c>
      <c r="D4436" t="s">
        <v>593</v>
      </c>
    </row>
    <row r="4438" spans="1:4">
      <c r="A4438" t="s">
        <v>594</v>
      </c>
      <c r="B4438" t="s">
        <v>595</v>
      </c>
    </row>
    <row r="4439" spans="1:4">
      <c r="A4439" t="s">
        <v>3</v>
      </c>
      <c r="B4439" t="s">
        <v>143</v>
      </c>
    </row>
    <row r="4440" spans="1:4">
      <c r="A4440">
        <v>1</v>
      </c>
      <c r="B4440">
        <v>9.3281229999999997</v>
      </c>
    </row>
    <row r="4441" spans="1:4">
      <c r="A4441">
        <v>2</v>
      </c>
      <c r="B4441">
        <v>11.296872</v>
      </c>
    </row>
    <row r="4442" spans="1:4">
      <c r="A4442">
        <v>3</v>
      </c>
      <c r="B4442">
        <v>13.257809</v>
      </c>
    </row>
    <row r="4443" spans="1:4">
      <c r="A4443">
        <v>4</v>
      </c>
      <c r="B4443">
        <v>14.734370999999999</v>
      </c>
    </row>
    <row r="4445" spans="1:4">
      <c r="A4445" t="s">
        <v>596</v>
      </c>
      <c r="B4445" t="s">
        <v>597</v>
      </c>
    </row>
    <row r="4446" spans="1:4">
      <c r="A4446" t="s">
        <v>146</v>
      </c>
      <c r="B4446" t="s">
        <v>143</v>
      </c>
    </row>
    <row r="4447" spans="1:4">
      <c r="A4447">
        <v>9.33</v>
      </c>
      <c r="B4447">
        <v>27.507805000000001</v>
      </c>
    </row>
    <row r="4448" spans="1:4">
      <c r="A4448">
        <v>11.3</v>
      </c>
      <c r="B4448">
        <v>30.453116999999999</v>
      </c>
    </row>
    <row r="4449" spans="1:2">
      <c r="A4449">
        <v>13.26</v>
      </c>
      <c r="B4449">
        <v>33.398429</v>
      </c>
    </row>
    <row r="4450" spans="1:2">
      <c r="A4450">
        <v>14.73</v>
      </c>
      <c r="B4450">
        <v>33.398429</v>
      </c>
    </row>
    <row r="4452" spans="1:2">
      <c r="A4452" t="s">
        <v>598</v>
      </c>
      <c r="B4452" t="s">
        <v>599</v>
      </c>
    </row>
    <row r="4453" spans="1:2">
      <c r="A4453" t="s">
        <v>3</v>
      </c>
      <c r="B4453" t="s">
        <v>143</v>
      </c>
    </row>
    <row r="4454" spans="1:2">
      <c r="A4454">
        <v>1</v>
      </c>
      <c r="B4454">
        <v>9.3281229999999997</v>
      </c>
    </row>
    <row r="4455" spans="1:2">
      <c r="A4455">
        <v>2</v>
      </c>
      <c r="B4455">
        <v>11.296872</v>
      </c>
    </row>
    <row r="4456" spans="1:2">
      <c r="A4456">
        <v>3</v>
      </c>
      <c r="B4456">
        <v>13.257809</v>
      </c>
    </row>
    <row r="4457" spans="1:2">
      <c r="A4457">
        <v>4</v>
      </c>
      <c r="B4457">
        <v>14.734370999999999</v>
      </c>
    </row>
    <row r="4459" spans="1:2">
      <c r="A4459" t="s">
        <v>600</v>
      </c>
      <c r="B4459" t="s">
        <v>601</v>
      </c>
    </row>
    <row r="4460" spans="1:2">
      <c r="A4460" t="s">
        <v>146</v>
      </c>
      <c r="B4460" t="s">
        <v>143</v>
      </c>
    </row>
    <row r="4461" spans="1:2">
      <c r="A4461">
        <v>9.33</v>
      </c>
      <c r="B4461">
        <v>26.523430999999999</v>
      </c>
    </row>
    <row r="4462" spans="1:2">
      <c r="A4462">
        <v>11.3</v>
      </c>
      <c r="B4462">
        <v>29.468741999999999</v>
      </c>
    </row>
    <row r="4463" spans="1:2">
      <c r="A4463">
        <v>13.26</v>
      </c>
      <c r="B4463">
        <v>32.414054</v>
      </c>
    </row>
    <row r="4464" spans="1:2">
      <c r="A4464">
        <v>14.73</v>
      </c>
      <c r="B4464">
        <v>32.414054</v>
      </c>
    </row>
    <row r="4466" spans="1:2">
      <c r="A4466" t="s">
        <v>602</v>
      </c>
      <c r="B4466" t="s">
        <v>603</v>
      </c>
    </row>
    <row r="4467" spans="1:2">
      <c r="A4467" t="s">
        <v>3</v>
      </c>
      <c r="B4467" t="s">
        <v>143</v>
      </c>
    </row>
    <row r="4468" spans="1:2">
      <c r="A4468">
        <v>1</v>
      </c>
      <c r="B4468">
        <v>9.3281229999999997</v>
      </c>
    </row>
    <row r="4469" spans="1:2">
      <c r="A4469">
        <v>2</v>
      </c>
      <c r="B4469">
        <v>11.296872</v>
      </c>
    </row>
    <row r="4470" spans="1:2">
      <c r="A4470">
        <v>3</v>
      </c>
      <c r="B4470">
        <v>13.257809</v>
      </c>
    </row>
    <row r="4471" spans="1:2">
      <c r="A4471">
        <v>4</v>
      </c>
      <c r="B4471">
        <v>14.734370999999999</v>
      </c>
    </row>
    <row r="4473" spans="1:2">
      <c r="A4473" t="s">
        <v>604</v>
      </c>
      <c r="B4473" t="s">
        <v>605</v>
      </c>
    </row>
    <row r="4474" spans="1:2">
      <c r="A4474" t="s">
        <v>146</v>
      </c>
      <c r="B4474" t="s">
        <v>143</v>
      </c>
    </row>
    <row r="4475" spans="1:2">
      <c r="A4475">
        <v>9.33</v>
      </c>
      <c r="B4475">
        <v>19.648432</v>
      </c>
    </row>
    <row r="4476" spans="1:2">
      <c r="A4476">
        <v>11.3</v>
      </c>
      <c r="B4476">
        <v>24.554680999999999</v>
      </c>
    </row>
    <row r="4477" spans="1:2">
      <c r="A4477">
        <v>13.26</v>
      </c>
      <c r="B4477">
        <v>25.539055999999999</v>
      </c>
    </row>
    <row r="4478" spans="1:2">
      <c r="A4478">
        <v>14.73</v>
      </c>
      <c r="B4478">
        <v>25.539055999999999</v>
      </c>
    </row>
    <row r="4480" spans="1:2">
      <c r="A4480" t="s">
        <v>606</v>
      </c>
      <c r="B4480" t="s">
        <v>607</v>
      </c>
    </row>
    <row r="4481" spans="1:2">
      <c r="A4481" t="s">
        <v>3</v>
      </c>
      <c r="B4481" t="s">
        <v>608</v>
      </c>
    </row>
    <row r="4482" spans="1:2">
      <c r="A4482">
        <v>1</v>
      </c>
      <c r="B4482">
        <v>0.20019500000000001</v>
      </c>
    </row>
    <row r="4483" spans="1:2">
      <c r="A4483">
        <v>2</v>
      </c>
      <c r="B4483">
        <v>0.29785200000000001</v>
      </c>
    </row>
    <row r="4484" spans="1:2">
      <c r="A4484">
        <v>3</v>
      </c>
      <c r="B4484">
        <v>0.400391</v>
      </c>
    </row>
    <row r="4485" spans="1:2">
      <c r="A4485">
        <v>4</v>
      </c>
      <c r="B4485">
        <v>0.49804700000000002</v>
      </c>
    </row>
    <row r="4486" spans="1:2">
      <c r="A4486">
        <v>5</v>
      </c>
      <c r="B4486">
        <v>4.5019530000000003</v>
      </c>
    </row>
    <row r="4487" spans="1:2">
      <c r="A4487">
        <v>6</v>
      </c>
      <c r="B4487">
        <v>4.5996090000000001</v>
      </c>
    </row>
    <row r="4488" spans="1:2">
      <c r="A4488">
        <v>7</v>
      </c>
      <c r="B4488">
        <v>4.7021480000000002</v>
      </c>
    </row>
    <row r="4489" spans="1:2">
      <c r="A4489">
        <v>8</v>
      </c>
      <c r="B4489">
        <v>4.7998050000000001</v>
      </c>
    </row>
    <row r="4491" spans="1:2">
      <c r="A4491" t="s">
        <v>609</v>
      </c>
      <c r="B4491" t="s">
        <v>610</v>
      </c>
    </row>
    <row r="4492" spans="1:2">
      <c r="A4492" t="s">
        <v>611</v>
      </c>
      <c r="B4492" t="s">
        <v>143</v>
      </c>
    </row>
    <row r="4493" spans="1:2">
      <c r="A4493">
        <v>0.2</v>
      </c>
      <c r="B4493">
        <v>6.4999979999999997</v>
      </c>
    </row>
    <row r="4494" spans="1:2">
      <c r="A4494">
        <v>0.3</v>
      </c>
      <c r="B4494">
        <v>6.4999979999999997</v>
      </c>
    </row>
    <row r="4495" spans="1:2">
      <c r="A4495">
        <v>0.4</v>
      </c>
      <c r="B4495">
        <v>6.4999979999999997</v>
      </c>
    </row>
    <row r="4496" spans="1:2">
      <c r="A4496">
        <v>0.5</v>
      </c>
      <c r="B4496">
        <v>6.4999979999999997</v>
      </c>
    </row>
    <row r="4497" spans="1:2">
      <c r="A4497">
        <v>4.5</v>
      </c>
      <c r="B4497">
        <v>15.999995999999999</v>
      </c>
    </row>
    <row r="4498" spans="1:2">
      <c r="A4498">
        <v>4.5999999999999996</v>
      </c>
      <c r="B4498">
        <v>15.999995999999999</v>
      </c>
    </row>
    <row r="4499" spans="1:2">
      <c r="A4499">
        <v>4.7</v>
      </c>
      <c r="B4499">
        <v>15.999995999999999</v>
      </c>
    </row>
    <row r="4500" spans="1:2">
      <c r="A4500">
        <v>4.8</v>
      </c>
      <c r="B4500">
        <v>15.999995999999999</v>
      </c>
    </row>
    <row r="4502" spans="1:2">
      <c r="A4502" t="s">
        <v>612</v>
      </c>
      <c r="B4502" t="s">
        <v>613</v>
      </c>
    </row>
    <row r="4503" spans="1:2">
      <c r="A4503" t="s">
        <v>3</v>
      </c>
      <c r="B4503" t="s">
        <v>608</v>
      </c>
    </row>
    <row r="4504" spans="1:2">
      <c r="A4504">
        <v>1</v>
      </c>
      <c r="B4504">
        <v>0.20019500000000001</v>
      </c>
    </row>
    <row r="4505" spans="1:2">
      <c r="A4505">
        <v>2</v>
      </c>
      <c r="B4505">
        <v>0.24902299999999999</v>
      </c>
    </row>
    <row r="4506" spans="1:2">
      <c r="A4506">
        <v>3</v>
      </c>
      <c r="B4506">
        <v>0.3125</v>
      </c>
    </row>
    <row r="4507" spans="1:2">
      <c r="A4507">
        <v>4</v>
      </c>
      <c r="B4507">
        <v>0.400391</v>
      </c>
    </row>
    <row r="4508" spans="1:2">
      <c r="A4508">
        <v>5</v>
      </c>
      <c r="B4508">
        <v>0.50781299999999996</v>
      </c>
    </row>
    <row r="4509" spans="1:2">
      <c r="A4509">
        <v>6</v>
      </c>
      <c r="B4509">
        <v>0.65429700000000002</v>
      </c>
    </row>
    <row r="4510" spans="1:2">
      <c r="A4510">
        <v>7</v>
      </c>
      <c r="B4510">
        <v>0.84472700000000001</v>
      </c>
    </row>
    <row r="4511" spans="1:2">
      <c r="A4511">
        <v>8</v>
      </c>
      <c r="B4511">
        <v>1.0839840000000001</v>
      </c>
    </row>
    <row r="4512" spans="1:2">
      <c r="A4512">
        <v>9</v>
      </c>
      <c r="B4512">
        <v>1.3964840000000001</v>
      </c>
    </row>
    <row r="4513" spans="1:2">
      <c r="A4513">
        <v>10</v>
      </c>
      <c r="B4513">
        <v>1.7675780000000001</v>
      </c>
    </row>
    <row r="4514" spans="1:2">
      <c r="A4514">
        <v>11</v>
      </c>
      <c r="B4514">
        <v>2.2119140000000002</v>
      </c>
    </row>
    <row r="4515" spans="1:2">
      <c r="A4515">
        <v>12</v>
      </c>
      <c r="B4515">
        <v>2.6904300000000001</v>
      </c>
    </row>
    <row r="4516" spans="1:2">
      <c r="A4516">
        <v>13</v>
      </c>
      <c r="B4516">
        <v>3.1884769999999998</v>
      </c>
    </row>
    <row r="4517" spans="1:2">
      <c r="A4517">
        <v>14</v>
      </c>
      <c r="B4517">
        <v>3.6621090000000001</v>
      </c>
    </row>
    <row r="4518" spans="1:2">
      <c r="A4518">
        <v>15</v>
      </c>
      <c r="B4518">
        <v>4.0673830000000004</v>
      </c>
    </row>
    <row r="4519" spans="1:2">
      <c r="A4519">
        <v>16</v>
      </c>
      <c r="B4519">
        <v>4.3847659999999999</v>
      </c>
    </row>
    <row r="4520" spans="1:2">
      <c r="A4520">
        <v>17</v>
      </c>
      <c r="B4520">
        <v>4.6142580000000004</v>
      </c>
    </row>
    <row r="4521" spans="1:2">
      <c r="A4521">
        <v>18</v>
      </c>
      <c r="B4521">
        <v>4.7705080000000004</v>
      </c>
    </row>
    <row r="4522" spans="1:2">
      <c r="A4522">
        <v>19</v>
      </c>
      <c r="B4522">
        <v>4.7753909999999999</v>
      </c>
    </row>
    <row r="4524" spans="1:2">
      <c r="A4524" t="s">
        <v>614</v>
      </c>
      <c r="B4524" t="s">
        <v>615</v>
      </c>
    </row>
    <row r="4525" spans="1:2">
      <c r="A4525" t="s">
        <v>611</v>
      </c>
      <c r="B4525" t="s">
        <v>69</v>
      </c>
    </row>
    <row r="4526" spans="1:2">
      <c r="A4526">
        <v>0.2</v>
      </c>
      <c r="B4526">
        <v>266.14</v>
      </c>
    </row>
    <row r="4527" spans="1:2">
      <c r="A4527">
        <v>0.25</v>
      </c>
      <c r="B4527">
        <v>248.14</v>
      </c>
    </row>
    <row r="4528" spans="1:2">
      <c r="A4528">
        <v>0.31</v>
      </c>
      <c r="B4528">
        <v>230.14</v>
      </c>
    </row>
    <row r="4529" spans="1:2">
      <c r="A4529">
        <v>0.4</v>
      </c>
      <c r="B4529">
        <v>212.14</v>
      </c>
    </row>
    <row r="4530" spans="1:2">
      <c r="A4530">
        <v>0.51</v>
      </c>
      <c r="B4530">
        <v>194.14</v>
      </c>
    </row>
    <row r="4531" spans="1:2">
      <c r="A4531">
        <v>0.65</v>
      </c>
      <c r="B4531">
        <v>176.14</v>
      </c>
    </row>
    <row r="4532" spans="1:2">
      <c r="A4532">
        <v>0.84</v>
      </c>
      <c r="B4532">
        <v>158.13999999999999</v>
      </c>
    </row>
    <row r="4533" spans="1:2">
      <c r="A4533">
        <v>1.08</v>
      </c>
      <c r="B4533">
        <v>140.13999999999999</v>
      </c>
    </row>
    <row r="4534" spans="1:2">
      <c r="A4534">
        <v>1.4</v>
      </c>
      <c r="B4534">
        <v>122.14</v>
      </c>
    </row>
    <row r="4535" spans="1:2">
      <c r="A4535">
        <v>1.77</v>
      </c>
      <c r="B4535">
        <v>104.14</v>
      </c>
    </row>
    <row r="4536" spans="1:2">
      <c r="A4536">
        <v>2.21</v>
      </c>
      <c r="B4536">
        <v>86.14</v>
      </c>
    </row>
    <row r="4537" spans="1:2">
      <c r="A4537">
        <v>2.69</v>
      </c>
      <c r="B4537">
        <v>68.14</v>
      </c>
    </row>
    <row r="4538" spans="1:2">
      <c r="A4538">
        <v>3.19</v>
      </c>
      <c r="B4538">
        <v>50.14</v>
      </c>
    </row>
    <row r="4539" spans="1:2">
      <c r="A4539">
        <v>3.66</v>
      </c>
      <c r="B4539">
        <v>32.14</v>
      </c>
    </row>
    <row r="4540" spans="1:2">
      <c r="A4540">
        <v>4.07</v>
      </c>
      <c r="B4540">
        <v>14.14</v>
      </c>
    </row>
    <row r="4541" spans="1:2">
      <c r="A4541">
        <v>4.38</v>
      </c>
      <c r="B4541">
        <v>-3.86</v>
      </c>
    </row>
    <row r="4542" spans="1:2">
      <c r="A4542">
        <v>4.6100000000000003</v>
      </c>
      <c r="B4542">
        <v>-21.86</v>
      </c>
    </row>
    <row r="4543" spans="1:2">
      <c r="A4543">
        <v>4.7699999999999996</v>
      </c>
      <c r="B4543">
        <v>-39.86</v>
      </c>
    </row>
    <row r="4544" spans="1:2">
      <c r="A4544">
        <v>4.78</v>
      </c>
      <c r="B4544">
        <v>-39.86</v>
      </c>
    </row>
    <row r="4546" spans="1:2">
      <c r="A4546" t="s">
        <v>616</v>
      </c>
      <c r="B4546" t="s">
        <v>617</v>
      </c>
    </row>
    <row r="4547" spans="1:2">
      <c r="A4547" t="s">
        <v>3</v>
      </c>
      <c r="B4547" t="s">
        <v>608</v>
      </c>
    </row>
    <row r="4548" spans="1:2">
      <c r="A4548">
        <v>1</v>
      </c>
      <c r="B4548">
        <v>0</v>
      </c>
    </row>
    <row r="4549" spans="1:2">
      <c r="A4549">
        <v>2</v>
      </c>
      <c r="B4549">
        <v>8.3007999999999998E-2</v>
      </c>
    </row>
    <row r="4550" spans="1:2">
      <c r="A4550">
        <v>3</v>
      </c>
      <c r="B4550">
        <v>8.7890999999999997E-2</v>
      </c>
    </row>
    <row r="4551" spans="1:2">
      <c r="A4551">
        <v>4</v>
      </c>
      <c r="B4551">
        <v>0.49804700000000002</v>
      </c>
    </row>
    <row r="4552" spans="1:2">
      <c r="A4552">
        <v>5</v>
      </c>
      <c r="B4552">
        <v>4.4970699999999999</v>
      </c>
    </row>
    <row r="4553" spans="1:2">
      <c r="A4553">
        <v>6</v>
      </c>
      <c r="B4553">
        <v>4.9853519999999998</v>
      </c>
    </row>
    <row r="4554" spans="1:2">
      <c r="A4554">
        <v>7</v>
      </c>
      <c r="B4554">
        <v>4.9902340000000001</v>
      </c>
    </row>
    <row r="4555" spans="1:2">
      <c r="A4555">
        <v>8</v>
      </c>
      <c r="B4555">
        <v>4.9951169999999996</v>
      </c>
    </row>
    <row r="4557" spans="1:2">
      <c r="A4557" t="s">
        <v>618</v>
      </c>
      <c r="B4557" t="s">
        <v>619</v>
      </c>
    </row>
    <row r="4558" spans="1:2">
      <c r="A4558" t="s">
        <v>611</v>
      </c>
      <c r="B4558" t="s">
        <v>143</v>
      </c>
    </row>
    <row r="4559" spans="1:2">
      <c r="A4559">
        <v>0</v>
      </c>
      <c r="B4559">
        <v>5.8906229999999997</v>
      </c>
    </row>
    <row r="4560" spans="1:2">
      <c r="A4560">
        <v>0.08</v>
      </c>
      <c r="B4560">
        <v>5.8906229999999997</v>
      </c>
    </row>
    <row r="4561" spans="1:2">
      <c r="A4561">
        <v>0.09</v>
      </c>
      <c r="B4561">
        <v>5.8906229999999997</v>
      </c>
    </row>
    <row r="4562" spans="1:2">
      <c r="A4562">
        <v>0.5</v>
      </c>
      <c r="B4562">
        <v>5.8906229999999997</v>
      </c>
    </row>
    <row r="4563" spans="1:2">
      <c r="A4563">
        <v>4.5</v>
      </c>
      <c r="B4563">
        <v>51.445298999999999</v>
      </c>
    </row>
    <row r="4564" spans="1:2">
      <c r="A4564">
        <v>4.99</v>
      </c>
      <c r="B4564">
        <v>51.445298999999999</v>
      </c>
    </row>
    <row r="4565" spans="1:2">
      <c r="A4565">
        <v>4.99</v>
      </c>
      <c r="B4565">
        <v>51.445298999999999</v>
      </c>
    </row>
    <row r="4566" spans="1:2">
      <c r="A4566">
        <v>5</v>
      </c>
      <c r="B4566">
        <v>51.445298999999999</v>
      </c>
    </row>
    <row r="4568" spans="1:2">
      <c r="A4568" t="s">
        <v>620</v>
      </c>
      <c r="B4568" t="s">
        <v>621</v>
      </c>
    </row>
    <row r="4569" spans="1:2">
      <c r="A4569" t="s">
        <v>3</v>
      </c>
      <c r="B4569" t="s">
        <v>608</v>
      </c>
    </row>
    <row r="4570" spans="1:2">
      <c r="A4570">
        <v>1</v>
      </c>
      <c r="B4570">
        <v>0</v>
      </c>
    </row>
    <row r="4571" spans="1:2">
      <c r="A4571">
        <v>2</v>
      </c>
      <c r="B4571">
        <v>0.30761699999999997</v>
      </c>
    </row>
    <row r="4572" spans="1:2">
      <c r="A4572">
        <v>3</v>
      </c>
      <c r="B4572">
        <v>0.41015600000000002</v>
      </c>
    </row>
    <row r="4573" spans="1:2">
      <c r="A4573">
        <v>4</v>
      </c>
      <c r="B4573">
        <v>1.1181639999999999</v>
      </c>
    </row>
    <row r="4574" spans="1:2">
      <c r="A4574">
        <v>5</v>
      </c>
      <c r="B4574">
        <v>1.8994139999999999</v>
      </c>
    </row>
    <row r="4575" spans="1:2">
      <c r="A4575">
        <v>6</v>
      </c>
      <c r="B4575">
        <v>2.3291019999999998</v>
      </c>
    </row>
    <row r="4576" spans="1:2">
      <c r="A4576">
        <v>7</v>
      </c>
      <c r="B4576">
        <v>3.510742</v>
      </c>
    </row>
    <row r="4577" spans="1:2">
      <c r="A4577">
        <v>8</v>
      </c>
      <c r="B4577">
        <v>4.9951169999999996</v>
      </c>
    </row>
    <row r="4579" spans="1:2">
      <c r="A4579" t="s">
        <v>622</v>
      </c>
      <c r="B4579" t="s">
        <v>623</v>
      </c>
    </row>
    <row r="4580" spans="1:2">
      <c r="A4580" t="s">
        <v>611</v>
      </c>
      <c r="B4580" t="s">
        <v>9</v>
      </c>
    </row>
    <row r="4581" spans="1:2">
      <c r="A4581">
        <v>0</v>
      </c>
      <c r="B4581">
        <v>99.999780000000001</v>
      </c>
    </row>
    <row r="4582" spans="1:2">
      <c r="A4582">
        <v>0.31</v>
      </c>
      <c r="B4582">
        <v>99.999780000000001</v>
      </c>
    </row>
    <row r="4583" spans="1:2">
      <c r="A4583">
        <v>0.41</v>
      </c>
      <c r="B4583">
        <v>96.862532000000002</v>
      </c>
    </row>
    <row r="4584" spans="1:2">
      <c r="A4584">
        <v>1.1200000000000001</v>
      </c>
      <c r="B4584">
        <v>74.901796000000004</v>
      </c>
    </row>
    <row r="4585" spans="1:2">
      <c r="A4585">
        <v>1.9</v>
      </c>
      <c r="B4585">
        <v>50.195968000000001</v>
      </c>
    </row>
    <row r="4586" spans="1:2">
      <c r="A4586">
        <v>2.33</v>
      </c>
      <c r="B4586">
        <v>36.862664000000002</v>
      </c>
    </row>
    <row r="4587" spans="1:2">
      <c r="A4587">
        <v>3.51</v>
      </c>
      <c r="B4587">
        <v>0</v>
      </c>
    </row>
    <row r="4588" spans="1:2">
      <c r="A4588">
        <v>5</v>
      </c>
      <c r="B4588">
        <v>0</v>
      </c>
    </row>
    <row r="4590" spans="1:2">
      <c r="A4590" t="s">
        <v>624</v>
      </c>
      <c r="B4590" t="s">
        <v>625</v>
      </c>
    </row>
    <row r="4591" spans="1:2">
      <c r="A4591" t="s">
        <v>3</v>
      </c>
      <c r="B4591" t="s">
        <v>608</v>
      </c>
    </row>
    <row r="4592" spans="1:2">
      <c r="A4592">
        <v>1</v>
      </c>
      <c r="B4592">
        <v>0.49971599999999999</v>
      </c>
    </row>
    <row r="4593" spans="1:4">
      <c r="A4593">
        <v>2</v>
      </c>
      <c r="B4593">
        <v>1.50037</v>
      </c>
    </row>
    <row r="4594" spans="1:4">
      <c r="A4594">
        <v>3</v>
      </c>
      <c r="B4594">
        <v>2.5010249999999998</v>
      </c>
    </row>
    <row r="4595" spans="1:4">
      <c r="A4595">
        <v>4</v>
      </c>
      <c r="B4595">
        <v>3.5016790000000002</v>
      </c>
    </row>
    <row r="4596" spans="1:4">
      <c r="A4596">
        <v>5</v>
      </c>
      <c r="B4596">
        <v>4.5023330000000001</v>
      </c>
    </row>
    <row r="4598" spans="1:4">
      <c r="A4598" t="s">
        <v>626</v>
      </c>
      <c r="B4598" t="s">
        <v>627</v>
      </c>
    </row>
    <row r="4599" spans="1:4">
      <c r="A4599" t="s">
        <v>3</v>
      </c>
      <c r="B4599" t="s">
        <v>19</v>
      </c>
    </row>
    <row r="4600" spans="1:4">
      <c r="A4600">
        <v>0.5</v>
      </c>
      <c r="B4600">
        <v>0</v>
      </c>
    </row>
    <row r="4601" spans="1:4">
      <c r="A4601">
        <v>1.5</v>
      </c>
      <c r="B4601">
        <v>44.993600000000001</v>
      </c>
    </row>
    <row r="4602" spans="1:4">
      <c r="A4602">
        <v>2.5</v>
      </c>
      <c r="B4602">
        <v>89.987200000000001</v>
      </c>
    </row>
    <row r="4603" spans="1:4">
      <c r="A4603">
        <v>3.5</v>
      </c>
      <c r="B4603">
        <v>134.98079999999999</v>
      </c>
    </row>
    <row r="4604" spans="1:4">
      <c r="A4604">
        <v>4.5</v>
      </c>
      <c r="B4604">
        <v>180.0232</v>
      </c>
    </row>
    <row r="4606" spans="1:4">
      <c r="A4606" t="s">
        <v>628</v>
      </c>
      <c r="B4606" t="s">
        <v>28</v>
      </c>
      <c r="D4606" t="s">
        <v>629</v>
      </c>
    </row>
    <row r="4608" spans="1:4">
      <c r="A4608" t="s">
        <v>630</v>
      </c>
      <c r="B4608" t="s">
        <v>28</v>
      </c>
      <c r="D4608" t="s">
        <v>631</v>
      </c>
    </row>
    <row r="4610" spans="1:4">
      <c r="A4610" t="s">
        <v>632</v>
      </c>
      <c r="B4610">
        <v>30</v>
      </c>
      <c r="C4610" t="s">
        <v>611</v>
      </c>
      <c r="D4610" t="s">
        <v>633</v>
      </c>
    </row>
    <row r="4612" spans="1:4">
      <c r="A4612" t="s">
        <v>634</v>
      </c>
      <c r="B4612">
        <v>0.14000000000000001</v>
      </c>
      <c r="C4612" t="s">
        <v>635</v>
      </c>
      <c r="D4612" t="s">
        <v>636</v>
      </c>
    </row>
    <row r="4614" spans="1:4">
      <c r="A4614" t="s">
        <v>637</v>
      </c>
      <c r="B4614">
        <v>13</v>
      </c>
      <c r="C4614" t="s">
        <v>611</v>
      </c>
      <c r="D4614" t="s">
        <v>638</v>
      </c>
    </row>
    <row r="4616" spans="1:4">
      <c r="A4616" t="s">
        <v>639</v>
      </c>
      <c r="B4616">
        <v>10</v>
      </c>
      <c r="C4616" t="s">
        <v>611</v>
      </c>
      <c r="D4616" t="s">
        <v>640</v>
      </c>
    </row>
    <row r="4618" spans="1:4">
      <c r="A4618" t="s">
        <v>641</v>
      </c>
      <c r="B4618">
        <v>654</v>
      </c>
      <c r="C4618" t="s">
        <v>3</v>
      </c>
      <c r="D4618" t="s">
        <v>642</v>
      </c>
    </row>
    <row r="4620" spans="1:4">
      <c r="A4620" t="s">
        <v>643</v>
      </c>
      <c r="B4620">
        <v>8000</v>
      </c>
      <c r="C4620" t="s">
        <v>3</v>
      </c>
      <c r="D4620" t="s">
        <v>644</v>
      </c>
    </row>
    <row r="4622" spans="1:4">
      <c r="A4622" t="s">
        <v>645</v>
      </c>
      <c r="B4622">
        <v>4.9999979999999997</v>
      </c>
      <c r="C4622" t="s">
        <v>646</v>
      </c>
      <c r="D4622" t="s">
        <v>647</v>
      </c>
    </row>
    <row r="4624" spans="1:4">
      <c r="A4624" t="s">
        <v>648</v>
      </c>
      <c r="B4624">
        <v>10</v>
      </c>
      <c r="C4624" t="s">
        <v>424</v>
      </c>
      <c r="D4624" t="s">
        <v>649</v>
      </c>
    </row>
    <row r="4626" spans="1:4">
      <c r="A4626" t="s">
        <v>650</v>
      </c>
      <c r="B4626">
        <v>99</v>
      </c>
      <c r="C4626" t="s">
        <v>424</v>
      </c>
      <c r="D4626" t="s">
        <v>651</v>
      </c>
    </row>
    <row r="4628" spans="1:4">
      <c r="A4628" t="s">
        <v>652</v>
      </c>
      <c r="B4628">
        <v>3500</v>
      </c>
      <c r="C4628" t="s">
        <v>22</v>
      </c>
      <c r="D4628" t="s">
        <v>653</v>
      </c>
    </row>
    <row r="4630" spans="1:4">
      <c r="A4630" t="s">
        <v>654</v>
      </c>
      <c r="B4630">
        <v>3400</v>
      </c>
      <c r="C4630" t="s">
        <v>22</v>
      </c>
      <c r="D4630" t="s">
        <v>655</v>
      </c>
    </row>
    <row r="4632" spans="1:4">
      <c r="A4632" t="s">
        <v>656</v>
      </c>
      <c r="B4632">
        <v>5</v>
      </c>
      <c r="C4632" t="s">
        <v>577</v>
      </c>
      <c r="D4632" t="s">
        <v>657</v>
      </c>
    </row>
    <row r="4634" spans="1:4">
      <c r="A4634" t="s">
        <v>658</v>
      </c>
      <c r="B4634" t="s">
        <v>28</v>
      </c>
      <c r="D4634" t="s">
        <v>659</v>
      </c>
    </row>
    <row r="4636" spans="1:4">
      <c r="A4636" t="s">
        <v>660</v>
      </c>
      <c r="B4636">
        <v>105.999967</v>
      </c>
      <c r="C4636" t="s">
        <v>646</v>
      </c>
      <c r="D4636" t="s">
        <v>661</v>
      </c>
    </row>
    <row r="4638" spans="1:4">
      <c r="A4638" t="s">
        <v>662</v>
      </c>
      <c r="B4638">
        <v>84.999973999999995</v>
      </c>
      <c r="C4638" t="s">
        <v>646</v>
      </c>
      <c r="D4638" t="s">
        <v>663</v>
      </c>
    </row>
    <row r="4640" spans="1:4">
      <c r="A4640" t="s">
        <v>1221</v>
      </c>
      <c r="B4640" t="s">
        <v>664</v>
      </c>
    </row>
    <row r="4641" spans="1:2">
      <c r="A4641" t="s">
        <v>3</v>
      </c>
      <c r="B4641" t="s">
        <v>6</v>
      </c>
    </row>
    <row r="4642" spans="1:2">
      <c r="A4642">
        <v>1</v>
      </c>
      <c r="B4642">
        <v>1190</v>
      </c>
    </row>
    <row r="4643" spans="1:2">
      <c r="A4643">
        <v>2</v>
      </c>
      <c r="B4643">
        <v>1200</v>
      </c>
    </row>
    <row r="4644" spans="1:2">
      <c r="A4644">
        <v>3</v>
      </c>
      <c r="B4644">
        <v>1400</v>
      </c>
    </row>
    <row r="4645" spans="1:2">
      <c r="A4645">
        <v>4</v>
      </c>
      <c r="B4645">
        <v>1800</v>
      </c>
    </row>
    <row r="4646" spans="1:2">
      <c r="A4646">
        <v>5</v>
      </c>
      <c r="B4646">
        <v>2240</v>
      </c>
    </row>
    <row r="4647" spans="1:2">
      <c r="A4647">
        <v>6</v>
      </c>
      <c r="B4647">
        <v>2560</v>
      </c>
    </row>
    <row r="4648" spans="1:2">
      <c r="A4648">
        <v>7</v>
      </c>
      <c r="B4648">
        <v>2960</v>
      </c>
    </row>
    <row r="4649" spans="1:2">
      <c r="A4649">
        <v>8</v>
      </c>
      <c r="B4649">
        <v>2980</v>
      </c>
    </row>
    <row r="4651" spans="1:2">
      <c r="A4651" t="s">
        <v>1222</v>
      </c>
      <c r="B4651" t="s">
        <v>665</v>
      </c>
    </row>
    <row r="4652" spans="1:2">
      <c r="A4652" t="s">
        <v>666</v>
      </c>
      <c r="B4652" t="s">
        <v>9</v>
      </c>
    </row>
    <row r="4653" spans="1:2">
      <c r="A4653">
        <v>1190</v>
      </c>
      <c r="B4653">
        <v>0</v>
      </c>
    </row>
    <row r="4654" spans="1:2">
      <c r="A4654">
        <v>1200</v>
      </c>
      <c r="B4654">
        <v>0</v>
      </c>
    </row>
    <row r="4655" spans="1:2">
      <c r="A4655">
        <v>1400</v>
      </c>
      <c r="B4655">
        <v>3.5</v>
      </c>
    </row>
    <row r="4656" spans="1:2">
      <c r="A4656">
        <v>1800</v>
      </c>
      <c r="B4656">
        <v>13.25</v>
      </c>
    </row>
    <row r="4657" spans="1:2">
      <c r="A4657">
        <v>2240</v>
      </c>
      <c r="B4657">
        <v>38</v>
      </c>
    </row>
    <row r="4658" spans="1:2">
      <c r="A4658">
        <v>2560</v>
      </c>
      <c r="B4658">
        <v>56.5</v>
      </c>
    </row>
    <row r="4659" spans="1:2">
      <c r="A4659">
        <v>2960</v>
      </c>
      <c r="B4659">
        <v>83.25</v>
      </c>
    </row>
    <row r="4660" spans="1:2">
      <c r="A4660">
        <v>2980</v>
      </c>
      <c r="B4660">
        <v>100</v>
      </c>
    </row>
    <row r="4662" spans="1:2">
      <c r="A4662" t="s">
        <v>667</v>
      </c>
      <c r="B4662" t="s">
        <v>668</v>
      </c>
    </row>
    <row r="4663" spans="1:2">
      <c r="A4663" t="s">
        <v>3</v>
      </c>
      <c r="B4663" t="s">
        <v>6</v>
      </c>
    </row>
    <row r="4664" spans="1:2">
      <c r="A4664">
        <v>1</v>
      </c>
      <c r="B4664">
        <v>340</v>
      </c>
    </row>
    <row r="4665" spans="1:2">
      <c r="A4665">
        <v>2</v>
      </c>
      <c r="B4665">
        <v>500</v>
      </c>
    </row>
    <row r="4666" spans="1:2">
      <c r="A4666">
        <v>3</v>
      </c>
      <c r="B4666">
        <v>1440</v>
      </c>
    </row>
    <row r="4667" spans="1:2">
      <c r="A4667">
        <v>4</v>
      </c>
      <c r="B4667">
        <v>1840</v>
      </c>
    </row>
    <row r="4668" spans="1:2">
      <c r="A4668">
        <v>5</v>
      </c>
      <c r="B4668">
        <v>2200</v>
      </c>
    </row>
    <row r="4669" spans="1:2">
      <c r="A4669">
        <v>6</v>
      </c>
      <c r="B4669">
        <v>2220</v>
      </c>
    </row>
    <row r="4670" spans="1:2">
      <c r="A4670">
        <v>7</v>
      </c>
      <c r="B4670">
        <v>3500</v>
      </c>
    </row>
    <row r="4671" spans="1:2">
      <c r="A4671">
        <v>8</v>
      </c>
      <c r="B4671">
        <v>3520</v>
      </c>
    </row>
    <row r="4673" spans="1:2">
      <c r="A4673" t="s">
        <v>669</v>
      </c>
      <c r="B4673" t="s">
        <v>670</v>
      </c>
    </row>
    <row r="4674" spans="1:2">
      <c r="A4674" t="s">
        <v>666</v>
      </c>
      <c r="B4674" t="s">
        <v>9</v>
      </c>
    </row>
    <row r="4675" spans="1:2">
      <c r="A4675">
        <v>340</v>
      </c>
      <c r="B4675">
        <v>0</v>
      </c>
    </row>
    <row r="4676" spans="1:2">
      <c r="A4676">
        <v>500</v>
      </c>
      <c r="B4676">
        <v>11</v>
      </c>
    </row>
    <row r="4677" spans="1:2">
      <c r="A4677">
        <v>1440</v>
      </c>
      <c r="B4677">
        <v>30.5</v>
      </c>
    </row>
    <row r="4678" spans="1:2">
      <c r="A4678">
        <v>1840</v>
      </c>
      <c r="B4678">
        <v>43</v>
      </c>
    </row>
    <row r="4679" spans="1:2">
      <c r="A4679">
        <v>2200</v>
      </c>
      <c r="B4679">
        <v>71.5</v>
      </c>
    </row>
    <row r="4680" spans="1:2">
      <c r="A4680">
        <v>2220</v>
      </c>
      <c r="B4680">
        <v>87.5</v>
      </c>
    </row>
    <row r="4681" spans="1:2">
      <c r="A4681">
        <v>3500</v>
      </c>
      <c r="B4681">
        <v>97.5</v>
      </c>
    </row>
    <row r="4682" spans="1:2">
      <c r="A4682">
        <v>3520</v>
      </c>
      <c r="B4682">
        <v>100</v>
      </c>
    </row>
    <row r="4684" spans="1:2">
      <c r="A4684" t="s">
        <v>1223</v>
      </c>
      <c r="B4684" t="s">
        <v>671</v>
      </c>
    </row>
    <row r="4685" spans="1:2">
      <c r="A4685" t="s">
        <v>3</v>
      </c>
      <c r="B4685" t="s">
        <v>6</v>
      </c>
    </row>
    <row r="4686" spans="1:2">
      <c r="A4686">
        <v>1</v>
      </c>
      <c r="B4686">
        <v>0</v>
      </c>
    </row>
    <row r="4687" spans="1:2">
      <c r="A4687">
        <v>2</v>
      </c>
      <c r="B4687">
        <v>800</v>
      </c>
    </row>
    <row r="4688" spans="1:2">
      <c r="A4688">
        <v>3</v>
      </c>
      <c r="B4688">
        <v>840</v>
      </c>
    </row>
    <row r="4689" spans="1:2">
      <c r="A4689">
        <v>4</v>
      </c>
      <c r="B4689">
        <v>1200</v>
      </c>
    </row>
    <row r="4690" spans="1:2">
      <c r="A4690">
        <v>5</v>
      </c>
      <c r="B4690">
        <v>1800</v>
      </c>
    </row>
    <row r="4691" spans="1:2">
      <c r="A4691">
        <v>6</v>
      </c>
      <c r="B4691">
        <v>2000</v>
      </c>
    </row>
    <row r="4692" spans="1:2">
      <c r="A4692">
        <v>7</v>
      </c>
      <c r="B4692">
        <v>2760</v>
      </c>
    </row>
    <row r="4693" spans="1:2">
      <c r="A4693">
        <v>8</v>
      </c>
      <c r="B4693">
        <v>2800</v>
      </c>
    </row>
    <row r="4695" spans="1:2">
      <c r="A4695" t="s">
        <v>1224</v>
      </c>
      <c r="B4695" t="s">
        <v>672</v>
      </c>
    </row>
    <row r="4696" spans="1:2">
      <c r="A4696" t="s">
        <v>666</v>
      </c>
      <c r="B4696" t="s">
        <v>9</v>
      </c>
    </row>
    <row r="4697" spans="1:2">
      <c r="A4697">
        <v>0</v>
      </c>
      <c r="B4697">
        <v>0</v>
      </c>
    </row>
    <row r="4698" spans="1:2">
      <c r="A4698">
        <v>800</v>
      </c>
      <c r="B4698">
        <v>0</v>
      </c>
    </row>
    <row r="4699" spans="1:2">
      <c r="A4699">
        <v>840</v>
      </c>
      <c r="B4699">
        <v>0</v>
      </c>
    </row>
    <row r="4700" spans="1:2">
      <c r="A4700">
        <v>1200</v>
      </c>
      <c r="B4700">
        <v>9.25</v>
      </c>
    </row>
    <row r="4701" spans="1:2">
      <c r="A4701">
        <v>1800</v>
      </c>
      <c r="B4701">
        <v>43.25</v>
      </c>
    </row>
    <row r="4702" spans="1:2">
      <c r="A4702">
        <v>2000</v>
      </c>
      <c r="B4702">
        <v>52.5</v>
      </c>
    </row>
    <row r="4703" spans="1:2">
      <c r="A4703">
        <v>2760</v>
      </c>
      <c r="B4703">
        <v>83.25</v>
      </c>
    </row>
    <row r="4704" spans="1:2">
      <c r="A4704">
        <v>2800</v>
      </c>
      <c r="B4704">
        <v>100</v>
      </c>
    </row>
    <row r="4706" spans="1:2">
      <c r="A4706" t="s">
        <v>673</v>
      </c>
      <c r="B4706" t="s">
        <v>674</v>
      </c>
    </row>
    <row r="4707" spans="1:2">
      <c r="A4707" t="s">
        <v>3</v>
      </c>
      <c r="B4707" t="s">
        <v>6</v>
      </c>
    </row>
    <row r="4708" spans="1:2">
      <c r="A4708">
        <v>1</v>
      </c>
      <c r="B4708">
        <v>340</v>
      </c>
    </row>
    <row r="4709" spans="1:2">
      <c r="A4709">
        <v>2</v>
      </c>
      <c r="B4709">
        <v>500</v>
      </c>
    </row>
    <row r="4710" spans="1:2">
      <c r="A4710">
        <v>3</v>
      </c>
      <c r="B4710">
        <v>1440</v>
      </c>
    </row>
    <row r="4711" spans="1:2">
      <c r="A4711">
        <v>4</v>
      </c>
      <c r="B4711">
        <v>1840</v>
      </c>
    </row>
    <row r="4712" spans="1:2">
      <c r="A4712">
        <v>5</v>
      </c>
      <c r="B4712">
        <v>2200</v>
      </c>
    </row>
    <row r="4713" spans="1:2">
      <c r="A4713">
        <v>6</v>
      </c>
      <c r="B4713">
        <v>2220</v>
      </c>
    </row>
    <row r="4714" spans="1:2">
      <c r="A4714">
        <v>7</v>
      </c>
      <c r="B4714">
        <v>3500</v>
      </c>
    </row>
    <row r="4715" spans="1:2">
      <c r="A4715">
        <v>8</v>
      </c>
      <c r="B4715">
        <v>3520</v>
      </c>
    </row>
    <row r="4717" spans="1:2">
      <c r="A4717" t="s">
        <v>675</v>
      </c>
      <c r="B4717" t="s">
        <v>676</v>
      </c>
    </row>
    <row r="4718" spans="1:2">
      <c r="A4718" t="s">
        <v>666</v>
      </c>
      <c r="B4718" t="s">
        <v>9</v>
      </c>
    </row>
    <row r="4719" spans="1:2">
      <c r="A4719">
        <v>340</v>
      </c>
      <c r="B4719">
        <v>0</v>
      </c>
    </row>
    <row r="4720" spans="1:2">
      <c r="A4720">
        <v>500</v>
      </c>
      <c r="B4720">
        <v>11</v>
      </c>
    </row>
    <row r="4721" spans="1:2">
      <c r="A4721">
        <v>1440</v>
      </c>
      <c r="B4721">
        <v>30.5</v>
      </c>
    </row>
    <row r="4722" spans="1:2">
      <c r="A4722">
        <v>1840</v>
      </c>
      <c r="B4722">
        <v>43</v>
      </c>
    </row>
    <row r="4723" spans="1:2">
      <c r="A4723">
        <v>2200</v>
      </c>
      <c r="B4723">
        <v>71.5</v>
      </c>
    </row>
    <row r="4724" spans="1:2">
      <c r="A4724">
        <v>2220</v>
      </c>
      <c r="B4724">
        <v>87.5</v>
      </c>
    </row>
    <row r="4725" spans="1:2">
      <c r="A4725">
        <v>3500</v>
      </c>
      <c r="B4725">
        <v>97.5</v>
      </c>
    </row>
    <row r="4726" spans="1:2">
      <c r="A4726">
        <v>3520</v>
      </c>
      <c r="B4726">
        <v>100</v>
      </c>
    </row>
    <row r="4728" spans="1:2">
      <c r="A4728" t="s">
        <v>1225</v>
      </c>
      <c r="B4728" t="s">
        <v>677</v>
      </c>
    </row>
    <row r="4729" spans="1:2">
      <c r="A4729" t="s">
        <v>3</v>
      </c>
      <c r="B4729" t="s">
        <v>6</v>
      </c>
    </row>
    <row r="4730" spans="1:2">
      <c r="A4730">
        <v>1</v>
      </c>
      <c r="B4730">
        <v>0</v>
      </c>
    </row>
    <row r="4731" spans="1:2">
      <c r="A4731">
        <v>2</v>
      </c>
      <c r="B4731">
        <v>400</v>
      </c>
    </row>
    <row r="4732" spans="1:2">
      <c r="A4732">
        <v>3</v>
      </c>
      <c r="B4732">
        <v>460</v>
      </c>
    </row>
    <row r="4733" spans="1:2">
      <c r="A4733">
        <v>4</v>
      </c>
      <c r="B4733">
        <v>600</v>
      </c>
    </row>
    <row r="4734" spans="1:2">
      <c r="A4734">
        <v>5</v>
      </c>
      <c r="B4734">
        <v>740</v>
      </c>
    </row>
    <row r="4735" spans="1:2">
      <c r="A4735">
        <v>6</v>
      </c>
      <c r="B4735">
        <v>1140</v>
      </c>
    </row>
    <row r="4736" spans="1:2">
      <c r="A4736">
        <v>7</v>
      </c>
      <c r="B4736">
        <v>1220</v>
      </c>
    </row>
    <row r="4737" spans="1:2">
      <c r="A4737">
        <v>8</v>
      </c>
      <c r="B4737">
        <v>1320</v>
      </c>
    </row>
    <row r="4738" spans="1:2">
      <c r="A4738">
        <v>9</v>
      </c>
      <c r="B4738">
        <v>1560</v>
      </c>
    </row>
    <row r="4739" spans="1:2">
      <c r="A4739">
        <v>10</v>
      </c>
      <c r="B4739">
        <v>1660</v>
      </c>
    </row>
    <row r="4740" spans="1:2">
      <c r="A4740">
        <v>11</v>
      </c>
      <c r="B4740">
        <v>1760</v>
      </c>
    </row>
    <row r="4741" spans="1:2">
      <c r="A4741">
        <v>12</v>
      </c>
      <c r="B4741">
        <v>1780</v>
      </c>
    </row>
    <row r="4742" spans="1:2">
      <c r="A4742">
        <v>13</v>
      </c>
      <c r="B4742">
        <v>1800</v>
      </c>
    </row>
    <row r="4744" spans="1:2">
      <c r="A4744" t="s">
        <v>1226</v>
      </c>
      <c r="B4744" t="s">
        <v>678</v>
      </c>
    </row>
    <row r="4745" spans="1:2">
      <c r="A4745" t="s">
        <v>666</v>
      </c>
      <c r="B4745" t="s">
        <v>1227</v>
      </c>
    </row>
    <row r="4746" spans="1:2">
      <c r="A4746">
        <v>0</v>
      </c>
      <c r="B4746">
        <v>0</v>
      </c>
    </row>
    <row r="4747" spans="1:2">
      <c r="A4747">
        <v>400</v>
      </c>
      <c r="B4747">
        <v>0</v>
      </c>
    </row>
    <row r="4748" spans="1:2">
      <c r="A4748">
        <v>460</v>
      </c>
      <c r="B4748">
        <v>31.026408</v>
      </c>
    </row>
    <row r="4749" spans="1:2">
      <c r="A4749">
        <v>600</v>
      </c>
      <c r="B4749">
        <v>62.052816</v>
      </c>
    </row>
    <row r="4750" spans="1:2">
      <c r="A4750">
        <v>740</v>
      </c>
      <c r="B4750">
        <v>93.079223999999996</v>
      </c>
    </row>
    <row r="4751" spans="1:2">
      <c r="A4751">
        <v>1140</v>
      </c>
      <c r="B4751">
        <v>210.290098</v>
      </c>
    </row>
    <row r="4752" spans="1:2">
      <c r="A4752">
        <v>1220</v>
      </c>
      <c r="B4752">
        <v>275.79029200000002</v>
      </c>
    </row>
    <row r="4753" spans="1:2">
      <c r="A4753">
        <v>1320</v>
      </c>
      <c r="B4753">
        <v>324.05359299999998</v>
      </c>
    </row>
    <row r="4754" spans="1:2">
      <c r="A4754">
        <v>1560</v>
      </c>
      <c r="B4754">
        <v>434.36971</v>
      </c>
    </row>
    <row r="4755" spans="1:2">
      <c r="A4755">
        <v>1660</v>
      </c>
      <c r="B4755">
        <v>479.185632</v>
      </c>
    </row>
    <row r="4756" spans="1:2">
      <c r="A4756">
        <v>1760</v>
      </c>
      <c r="B4756">
        <v>548.13320499999998</v>
      </c>
    </row>
    <row r="4757" spans="1:2">
      <c r="A4757">
        <v>1780</v>
      </c>
      <c r="B4757">
        <v>579.15961300000004</v>
      </c>
    </row>
    <row r="4758" spans="1:2">
      <c r="A4758">
        <v>1800</v>
      </c>
      <c r="B4758">
        <v>875.63417700000002</v>
      </c>
    </row>
    <row r="4760" spans="1:2">
      <c r="A4760" t="s">
        <v>1228</v>
      </c>
      <c r="B4760" t="s">
        <v>679</v>
      </c>
    </row>
    <row r="4761" spans="1:2">
      <c r="A4761" t="s">
        <v>3</v>
      </c>
      <c r="B4761" t="s">
        <v>6</v>
      </c>
    </row>
    <row r="4762" spans="1:2">
      <c r="A4762">
        <v>1</v>
      </c>
      <c r="B4762">
        <v>0</v>
      </c>
    </row>
    <row r="4763" spans="1:2">
      <c r="A4763">
        <v>2</v>
      </c>
      <c r="B4763">
        <v>200</v>
      </c>
    </row>
    <row r="4764" spans="1:2">
      <c r="A4764">
        <v>3</v>
      </c>
      <c r="B4764">
        <v>480</v>
      </c>
    </row>
    <row r="4765" spans="1:2">
      <c r="A4765">
        <v>4</v>
      </c>
      <c r="B4765">
        <v>1000</v>
      </c>
    </row>
    <row r="4766" spans="1:2">
      <c r="A4766">
        <v>5</v>
      </c>
      <c r="B4766">
        <v>1040</v>
      </c>
    </row>
    <row r="4767" spans="1:2">
      <c r="A4767">
        <v>6</v>
      </c>
      <c r="B4767">
        <v>1600</v>
      </c>
    </row>
    <row r="4768" spans="1:2">
      <c r="A4768">
        <v>7</v>
      </c>
      <c r="B4768">
        <v>1700</v>
      </c>
    </row>
    <row r="4769" spans="1:2">
      <c r="A4769">
        <v>8</v>
      </c>
      <c r="B4769">
        <v>1740</v>
      </c>
    </row>
    <row r="4770" spans="1:2">
      <c r="A4770">
        <v>9</v>
      </c>
      <c r="B4770">
        <v>1880</v>
      </c>
    </row>
    <row r="4771" spans="1:2">
      <c r="A4771">
        <v>10</v>
      </c>
      <c r="B4771">
        <v>1920</v>
      </c>
    </row>
    <row r="4773" spans="1:2">
      <c r="A4773" t="s">
        <v>1229</v>
      </c>
      <c r="B4773" t="s">
        <v>680</v>
      </c>
    </row>
    <row r="4774" spans="1:2">
      <c r="A4774" t="s">
        <v>666</v>
      </c>
      <c r="B4774" t="s">
        <v>1227</v>
      </c>
    </row>
    <row r="4775" spans="1:2">
      <c r="A4775">
        <v>0</v>
      </c>
      <c r="B4775">
        <v>0</v>
      </c>
    </row>
    <row r="4776" spans="1:2">
      <c r="A4776">
        <v>200</v>
      </c>
      <c r="B4776">
        <v>0</v>
      </c>
    </row>
    <row r="4777" spans="1:2">
      <c r="A4777">
        <v>480</v>
      </c>
      <c r="B4777">
        <v>65.500193999999993</v>
      </c>
    </row>
    <row r="4778" spans="1:2">
      <c r="A4778">
        <v>1000</v>
      </c>
      <c r="B4778">
        <v>203.39534</v>
      </c>
    </row>
    <row r="4779" spans="1:2">
      <c r="A4779">
        <v>1040</v>
      </c>
      <c r="B4779">
        <v>337.84310799999997</v>
      </c>
    </row>
    <row r="4780" spans="1:2">
      <c r="A4780">
        <v>1600</v>
      </c>
      <c r="B4780">
        <v>337.84310799999997</v>
      </c>
    </row>
    <row r="4781" spans="1:2">
      <c r="A4781">
        <v>1700</v>
      </c>
      <c r="B4781">
        <v>355.08000099999998</v>
      </c>
    </row>
    <row r="4782" spans="1:2">
      <c r="A4782">
        <v>1740</v>
      </c>
      <c r="B4782">
        <v>368.86951599999998</v>
      </c>
    </row>
    <row r="4783" spans="1:2">
      <c r="A4783">
        <v>1880</v>
      </c>
      <c r="B4783">
        <v>582.60699199999999</v>
      </c>
    </row>
    <row r="4784" spans="1:2">
      <c r="A4784">
        <v>1920</v>
      </c>
      <c r="B4784">
        <v>875.63417700000002</v>
      </c>
    </row>
    <row r="4786" spans="1:2">
      <c r="A4786" t="s">
        <v>1230</v>
      </c>
      <c r="B4786" t="s">
        <v>681</v>
      </c>
    </row>
    <row r="4787" spans="1:2">
      <c r="A4787" t="s">
        <v>3</v>
      </c>
      <c r="B4787" t="s">
        <v>6</v>
      </c>
    </row>
    <row r="4788" spans="1:2">
      <c r="A4788">
        <v>1</v>
      </c>
      <c r="B4788">
        <v>340</v>
      </c>
    </row>
    <row r="4789" spans="1:2">
      <c r="A4789">
        <v>2</v>
      </c>
      <c r="B4789">
        <v>500</v>
      </c>
    </row>
    <row r="4790" spans="1:2">
      <c r="A4790">
        <v>3</v>
      </c>
      <c r="B4790">
        <v>1440</v>
      </c>
    </row>
    <row r="4791" spans="1:2">
      <c r="A4791">
        <v>4</v>
      </c>
      <c r="B4791">
        <v>1840</v>
      </c>
    </row>
    <row r="4792" spans="1:2">
      <c r="A4792">
        <v>5</v>
      </c>
      <c r="B4792">
        <v>2200</v>
      </c>
    </row>
    <row r="4793" spans="1:2">
      <c r="A4793">
        <v>6</v>
      </c>
      <c r="B4793">
        <v>2220</v>
      </c>
    </row>
    <row r="4794" spans="1:2">
      <c r="A4794">
        <v>7</v>
      </c>
      <c r="B4794">
        <v>3500</v>
      </c>
    </row>
    <row r="4795" spans="1:2">
      <c r="A4795">
        <v>8</v>
      </c>
      <c r="B4795">
        <v>3520</v>
      </c>
    </row>
    <row r="4797" spans="1:2">
      <c r="A4797" t="s">
        <v>1231</v>
      </c>
      <c r="B4797" t="s">
        <v>682</v>
      </c>
    </row>
    <row r="4798" spans="1:2">
      <c r="A4798" t="s">
        <v>666</v>
      </c>
      <c r="B4798" t="s">
        <v>1227</v>
      </c>
    </row>
    <row r="4799" spans="1:2">
      <c r="A4799">
        <v>340</v>
      </c>
      <c r="B4799">
        <v>0</v>
      </c>
    </row>
    <row r="4800" spans="1:2">
      <c r="A4800">
        <v>500</v>
      </c>
      <c r="B4800">
        <v>75.842330000000004</v>
      </c>
    </row>
    <row r="4801" spans="1:2">
      <c r="A4801">
        <v>1440</v>
      </c>
      <c r="B4801">
        <v>210.290098</v>
      </c>
    </row>
    <row r="4802" spans="1:2">
      <c r="A4802">
        <v>1840</v>
      </c>
      <c r="B4802">
        <v>296.47456399999999</v>
      </c>
    </row>
    <row r="4803" spans="1:2">
      <c r="A4803">
        <v>2200</v>
      </c>
      <c r="B4803">
        <v>492.97514699999999</v>
      </c>
    </row>
    <row r="4804" spans="1:2">
      <c r="A4804">
        <v>2220</v>
      </c>
      <c r="B4804">
        <v>879.08155599999998</v>
      </c>
    </row>
    <row r="4805" spans="1:2">
      <c r="A4805">
        <v>3500</v>
      </c>
      <c r="B4805">
        <v>879.08155599999998</v>
      </c>
    </row>
    <row r="4806" spans="1:2">
      <c r="A4806">
        <v>3520</v>
      </c>
      <c r="B4806">
        <v>879.08155599999998</v>
      </c>
    </row>
    <row r="4808" spans="1:2">
      <c r="A4808" t="s">
        <v>683</v>
      </c>
      <c r="B4808" t="s">
        <v>684</v>
      </c>
    </row>
    <row r="4809" spans="1:2">
      <c r="A4809" t="s">
        <v>3</v>
      </c>
      <c r="B4809" t="s">
        <v>9</v>
      </c>
    </row>
    <row r="4810" spans="1:2">
      <c r="A4810">
        <v>1</v>
      </c>
      <c r="B4810">
        <v>0</v>
      </c>
    </row>
    <row r="4811" spans="1:2">
      <c r="A4811">
        <v>2</v>
      </c>
      <c r="B4811">
        <v>20</v>
      </c>
    </row>
    <row r="4812" spans="1:2">
      <c r="A4812">
        <v>3</v>
      </c>
      <c r="B4812">
        <v>40</v>
      </c>
    </row>
    <row r="4813" spans="1:2">
      <c r="A4813">
        <v>4</v>
      </c>
      <c r="B4813">
        <v>60</v>
      </c>
    </row>
    <row r="4814" spans="1:2">
      <c r="A4814">
        <v>5</v>
      </c>
      <c r="B4814">
        <v>80</v>
      </c>
    </row>
    <row r="4815" spans="1:2">
      <c r="A4815">
        <v>6</v>
      </c>
      <c r="B4815">
        <v>100</v>
      </c>
    </row>
    <row r="4817" spans="1:2">
      <c r="A4817" t="s">
        <v>1232</v>
      </c>
      <c r="B4817" t="s">
        <v>685</v>
      </c>
    </row>
    <row r="4818" spans="1:2">
      <c r="A4818" t="s">
        <v>424</v>
      </c>
      <c r="B4818" t="s">
        <v>302</v>
      </c>
    </row>
    <row r="4819" spans="1:2">
      <c r="A4819">
        <v>0</v>
      </c>
      <c r="B4819">
        <v>0</v>
      </c>
    </row>
    <row r="4820" spans="1:2">
      <c r="A4820">
        <v>20</v>
      </c>
      <c r="B4820">
        <v>20</v>
      </c>
    </row>
    <row r="4821" spans="1:2">
      <c r="A4821">
        <v>40</v>
      </c>
      <c r="B4821">
        <v>40</v>
      </c>
    </row>
    <row r="4822" spans="1:2">
      <c r="A4822">
        <v>60</v>
      </c>
      <c r="B4822">
        <v>60</v>
      </c>
    </row>
    <row r="4823" spans="1:2">
      <c r="A4823">
        <v>80</v>
      </c>
      <c r="B4823">
        <v>80</v>
      </c>
    </row>
    <row r="4824" spans="1:2">
      <c r="A4824">
        <v>100</v>
      </c>
      <c r="B4824">
        <v>100</v>
      </c>
    </row>
    <row r="4826" spans="1:2">
      <c r="A4826" t="s">
        <v>686</v>
      </c>
      <c r="B4826" t="s">
        <v>687</v>
      </c>
    </row>
    <row r="4827" spans="1:2">
      <c r="A4827" t="s">
        <v>3</v>
      </c>
      <c r="B4827" t="s">
        <v>6</v>
      </c>
    </row>
    <row r="4828" spans="1:2">
      <c r="A4828">
        <v>1</v>
      </c>
      <c r="B4828">
        <v>0</v>
      </c>
    </row>
    <row r="4829" spans="1:2">
      <c r="A4829">
        <v>2</v>
      </c>
      <c r="B4829">
        <v>720</v>
      </c>
    </row>
    <row r="4830" spans="1:2">
      <c r="A4830">
        <v>3</v>
      </c>
      <c r="B4830">
        <v>1420</v>
      </c>
    </row>
    <row r="4831" spans="1:2">
      <c r="A4831">
        <v>4</v>
      </c>
      <c r="B4831">
        <v>2140</v>
      </c>
    </row>
    <row r="4832" spans="1:2">
      <c r="A4832">
        <v>5</v>
      </c>
      <c r="B4832">
        <v>2860</v>
      </c>
    </row>
    <row r="4833" spans="1:2">
      <c r="A4833">
        <v>6</v>
      </c>
      <c r="B4833">
        <v>3580</v>
      </c>
    </row>
    <row r="4834" spans="1:2">
      <c r="A4834">
        <v>7</v>
      </c>
      <c r="B4834">
        <v>4280</v>
      </c>
    </row>
    <row r="4835" spans="1:2">
      <c r="A4835">
        <v>8</v>
      </c>
      <c r="B4835">
        <v>4500</v>
      </c>
    </row>
    <row r="4837" spans="1:2">
      <c r="A4837" t="s">
        <v>688</v>
      </c>
      <c r="B4837" t="s">
        <v>689</v>
      </c>
    </row>
    <row r="4838" spans="1:2">
      <c r="A4838" t="s">
        <v>666</v>
      </c>
      <c r="B4838" t="s">
        <v>9</v>
      </c>
    </row>
    <row r="4839" spans="1:2">
      <c r="A4839">
        <v>0</v>
      </c>
      <c r="B4839">
        <v>7.75</v>
      </c>
    </row>
    <row r="4840" spans="1:2">
      <c r="A4840">
        <v>720</v>
      </c>
      <c r="B4840">
        <v>7.75</v>
      </c>
    </row>
    <row r="4841" spans="1:2">
      <c r="A4841">
        <v>1420</v>
      </c>
      <c r="B4841">
        <v>7.75</v>
      </c>
    </row>
    <row r="4842" spans="1:2">
      <c r="A4842">
        <v>2140</v>
      </c>
      <c r="B4842">
        <v>7.75</v>
      </c>
    </row>
    <row r="4843" spans="1:2">
      <c r="A4843">
        <v>2860</v>
      </c>
      <c r="B4843">
        <v>7.75</v>
      </c>
    </row>
    <row r="4844" spans="1:2">
      <c r="A4844">
        <v>3580</v>
      </c>
      <c r="B4844">
        <v>7.75</v>
      </c>
    </row>
    <row r="4845" spans="1:2">
      <c r="A4845">
        <v>4280</v>
      </c>
      <c r="B4845">
        <v>7.75</v>
      </c>
    </row>
    <row r="4846" spans="1:2">
      <c r="A4846">
        <v>4500</v>
      </c>
      <c r="B4846">
        <v>7.75</v>
      </c>
    </row>
    <row r="4848" spans="1:2">
      <c r="A4848" t="s">
        <v>690</v>
      </c>
      <c r="B4848" t="s">
        <v>691</v>
      </c>
    </row>
    <row r="4849" spans="1:2">
      <c r="A4849" t="s">
        <v>3</v>
      </c>
      <c r="B4849" t="s">
        <v>6</v>
      </c>
    </row>
    <row r="4850" spans="1:2">
      <c r="A4850">
        <v>1</v>
      </c>
      <c r="B4850">
        <v>0</v>
      </c>
    </row>
    <row r="4851" spans="1:2">
      <c r="A4851">
        <v>2</v>
      </c>
      <c r="B4851">
        <v>1100</v>
      </c>
    </row>
    <row r="4852" spans="1:2">
      <c r="A4852">
        <v>3</v>
      </c>
      <c r="B4852">
        <v>1500</v>
      </c>
    </row>
    <row r="4853" spans="1:2">
      <c r="A4853">
        <v>4</v>
      </c>
      <c r="B4853">
        <v>1780</v>
      </c>
    </row>
    <row r="4854" spans="1:2">
      <c r="A4854">
        <v>5</v>
      </c>
      <c r="B4854">
        <v>1940</v>
      </c>
    </row>
    <row r="4855" spans="1:2">
      <c r="A4855">
        <v>6</v>
      </c>
      <c r="B4855">
        <v>1960</v>
      </c>
    </row>
    <row r="4856" spans="1:2">
      <c r="A4856">
        <v>7</v>
      </c>
      <c r="B4856">
        <v>1980</v>
      </c>
    </row>
    <row r="4857" spans="1:2">
      <c r="A4857">
        <v>8</v>
      </c>
      <c r="B4857">
        <v>5100</v>
      </c>
    </row>
    <row r="4859" spans="1:2">
      <c r="A4859" t="s">
        <v>692</v>
      </c>
      <c r="B4859" t="s">
        <v>693</v>
      </c>
    </row>
    <row r="4860" spans="1:2">
      <c r="A4860" t="s">
        <v>666</v>
      </c>
      <c r="B4860" t="s">
        <v>9</v>
      </c>
    </row>
    <row r="4861" spans="1:2">
      <c r="A4861">
        <v>0</v>
      </c>
      <c r="B4861">
        <v>0</v>
      </c>
    </row>
    <row r="4862" spans="1:2">
      <c r="A4862">
        <v>1100</v>
      </c>
      <c r="B4862">
        <v>0</v>
      </c>
    </row>
    <row r="4863" spans="1:2">
      <c r="A4863">
        <v>1500</v>
      </c>
      <c r="B4863">
        <v>10.75</v>
      </c>
    </row>
    <row r="4864" spans="1:2">
      <c r="A4864">
        <v>1780</v>
      </c>
      <c r="B4864">
        <v>53.75</v>
      </c>
    </row>
    <row r="4865" spans="1:2">
      <c r="A4865">
        <v>1940</v>
      </c>
      <c r="B4865">
        <v>83.25</v>
      </c>
    </row>
    <row r="4866" spans="1:2">
      <c r="A4866">
        <v>1960</v>
      </c>
      <c r="B4866">
        <v>98.25</v>
      </c>
    </row>
    <row r="4867" spans="1:2">
      <c r="A4867">
        <v>1980</v>
      </c>
      <c r="B4867">
        <v>100</v>
      </c>
    </row>
    <row r="4868" spans="1:2">
      <c r="A4868">
        <v>5100</v>
      </c>
      <c r="B4868">
        <v>100</v>
      </c>
    </row>
    <row r="4870" spans="1:2">
      <c r="A4870" t="s">
        <v>694</v>
      </c>
      <c r="B4870" t="s">
        <v>695</v>
      </c>
    </row>
    <row r="4871" spans="1:2">
      <c r="A4871" t="s">
        <v>3</v>
      </c>
      <c r="B4871" t="s">
        <v>6</v>
      </c>
    </row>
    <row r="4872" spans="1:2">
      <c r="A4872">
        <v>1</v>
      </c>
      <c r="B4872">
        <v>340</v>
      </c>
    </row>
    <row r="4873" spans="1:2">
      <c r="A4873">
        <v>2</v>
      </c>
      <c r="B4873">
        <v>500</v>
      </c>
    </row>
    <row r="4874" spans="1:2">
      <c r="A4874">
        <v>3</v>
      </c>
      <c r="B4874">
        <v>1440</v>
      </c>
    </row>
    <row r="4875" spans="1:2">
      <c r="A4875">
        <v>4</v>
      </c>
      <c r="B4875">
        <v>1840</v>
      </c>
    </row>
    <row r="4876" spans="1:2">
      <c r="A4876">
        <v>5</v>
      </c>
      <c r="B4876">
        <v>2200</v>
      </c>
    </row>
    <row r="4877" spans="1:2">
      <c r="A4877">
        <v>6</v>
      </c>
      <c r="B4877">
        <v>2220</v>
      </c>
    </row>
    <row r="4878" spans="1:2">
      <c r="A4878">
        <v>7</v>
      </c>
      <c r="B4878">
        <v>3500</v>
      </c>
    </row>
    <row r="4879" spans="1:2">
      <c r="A4879">
        <v>8</v>
      </c>
      <c r="B4879">
        <v>3520</v>
      </c>
    </row>
    <row r="4881" spans="1:2">
      <c r="A4881" t="s">
        <v>696</v>
      </c>
      <c r="B4881" t="s">
        <v>697</v>
      </c>
    </row>
    <row r="4882" spans="1:2">
      <c r="A4882" t="s">
        <v>666</v>
      </c>
      <c r="B4882" t="s">
        <v>9</v>
      </c>
    </row>
    <row r="4883" spans="1:2">
      <c r="A4883">
        <v>340</v>
      </c>
      <c r="B4883">
        <v>0</v>
      </c>
    </row>
    <row r="4884" spans="1:2">
      <c r="A4884">
        <v>500</v>
      </c>
      <c r="B4884">
        <v>11</v>
      </c>
    </row>
    <row r="4885" spans="1:2">
      <c r="A4885">
        <v>1440</v>
      </c>
      <c r="B4885">
        <v>30.5</v>
      </c>
    </row>
    <row r="4886" spans="1:2">
      <c r="A4886">
        <v>1840</v>
      </c>
      <c r="B4886">
        <v>43</v>
      </c>
    </row>
    <row r="4887" spans="1:2">
      <c r="A4887">
        <v>2200</v>
      </c>
      <c r="B4887">
        <v>71.5</v>
      </c>
    </row>
    <row r="4888" spans="1:2">
      <c r="A4888">
        <v>2220</v>
      </c>
      <c r="B4888">
        <v>87.5</v>
      </c>
    </row>
    <row r="4889" spans="1:2">
      <c r="A4889">
        <v>3500</v>
      </c>
      <c r="B4889">
        <v>97.5</v>
      </c>
    </row>
    <row r="4890" spans="1:2">
      <c r="A4890">
        <v>3520</v>
      </c>
      <c r="B4890">
        <v>100</v>
      </c>
    </row>
    <row r="4892" spans="1:2">
      <c r="A4892" t="s">
        <v>698</v>
      </c>
      <c r="B4892" t="s">
        <v>699</v>
      </c>
    </row>
    <row r="4893" spans="1:2">
      <c r="A4893" t="s">
        <v>3</v>
      </c>
      <c r="B4893" t="s">
        <v>6</v>
      </c>
    </row>
    <row r="4894" spans="1:2">
      <c r="A4894">
        <v>1</v>
      </c>
      <c r="B4894">
        <v>1090</v>
      </c>
    </row>
    <row r="4895" spans="1:2">
      <c r="A4895">
        <v>2</v>
      </c>
      <c r="B4895">
        <v>1100</v>
      </c>
    </row>
    <row r="4896" spans="1:2">
      <c r="A4896">
        <v>3</v>
      </c>
      <c r="B4896">
        <v>1500</v>
      </c>
    </row>
    <row r="4897" spans="1:2">
      <c r="A4897">
        <v>4</v>
      </c>
      <c r="B4897">
        <v>1540</v>
      </c>
    </row>
    <row r="4898" spans="1:2">
      <c r="A4898">
        <v>5</v>
      </c>
      <c r="B4898">
        <v>1600</v>
      </c>
    </row>
    <row r="4899" spans="1:2">
      <c r="A4899">
        <v>6</v>
      </c>
      <c r="B4899">
        <v>5100</v>
      </c>
    </row>
    <row r="4900" spans="1:2">
      <c r="A4900">
        <v>7</v>
      </c>
      <c r="B4900">
        <v>5200</v>
      </c>
    </row>
    <row r="4902" spans="1:2">
      <c r="A4902" t="s">
        <v>700</v>
      </c>
      <c r="B4902" t="s">
        <v>701</v>
      </c>
    </row>
    <row r="4903" spans="1:2">
      <c r="A4903" t="s">
        <v>666</v>
      </c>
      <c r="B4903" t="s">
        <v>9</v>
      </c>
    </row>
    <row r="4904" spans="1:2">
      <c r="A4904">
        <v>1090</v>
      </c>
      <c r="B4904">
        <v>0</v>
      </c>
    </row>
    <row r="4905" spans="1:2">
      <c r="A4905">
        <v>1100</v>
      </c>
      <c r="B4905">
        <v>23</v>
      </c>
    </row>
    <row r="4906" spans="1:2">
      <c r="A4906">
        <v>1500</v>
      </c>
      <c r="B4906">
        <v>69.5</v>
      </c>
    </row>
    <row r="4907" spans="1:2">
      <c r="A4907">
        <v>1540</v>
      </c>
      <c r="B4907">
        <v>79.25</v>
      </c>
    </row>
    <row r="4908" spans="1:2">
      <c r="A4908">
        <v>1600</v>
      </c>
      <c r="B4908">
        <v>93</v>
      </c>
    </row>
    <row r="4909" spans="1:2">
      <c r="A4909">
        <v>5100</v>
      </c>
      <c r="B4909">
        <v>100</v>
      </c>
    </row>
    <row r="4910" spans="1:2">
      <c r="A4910">
        <v>5200</v>
      </c>
      <c r="B4910">
        <v>100</v>
      </c>
    </row>
    <row r="4912" spans="1:2">
      <c r="A4912" t="s">
        <v>702</v>
      </c>
      <c r="B4912" t="s">
        <v>703</v>
      </c>
    </row>
    <row r="4913" spans="1:2">
      <c r="A4913" t="s">
        <v>3</v>
      </c>
      <c r="B4913" t="s">
        <v>6</v>
      </c>
    </row>
    <row r="4914" spans="1:2">
      <c r="A4914">
        <v>1</v>
      </c>
      <c r="B4914">
        <v>0</v>
      </c>
    </row>
    <row r="4915" spans="1:2">
      <c r="A4915">
        <v>2</v>
      </c>
      <c r="B4915">
        <v>1790</v>
      </c>
    </row>
    <row r="4916" spans="1:2">
      <c r="A4916">
        <v>3</v>
      </c>
      <c r="B4916">
        <v>1800</v>
      </c>
    </row>
    <row r="4917" spans="1:2">
      <c r="A4917">
        <v>4</v>
      </c>
      <c r="B4917">
        <v>2300</v>
      </c>
    </row>
    <row r="4918" spans="1:2">
      <c r="A4918">
        <v>5</v>
      </c>
      <c r="B4918">
        <v>2400</v>
      </c>
    </row>
    <row r="4919" spans="1:2">
      <c r="A4919">
        <v>6</v>
      </c>
      <c r="B4919">
        <v>2700</v>
      </c>
    </row>
    <row r="4920" spans="1:2">
      <c r="A4920">
        <v>7</v>
      </c>
      <c r="B4920">
        <v>3000</v>
      </c>
    </row>
    <row r="4921" spans="1:2">
      <c r="A4921">
        <v>8</v>
      </c>
      <c r="B4921">
        <v>4500</v>
      </c>
    </row>
    <row r="4923" spans="1:2">
      <c r="A4923" t="s">
        <v>704</v>
      </c>
      <c r="B4923" t="s">
        <v>705</v>
      </c>
    </row>
    <row r="4924" spans="1:2">
      <c r="A4924" t="s">
        <v>3</v>
      </c>
      <c r="B4924" t="s">
        <v>143</v>
      </c>
    </row>
    <row r="4925" spans="1:2">
      <c r="A4925">
        <v>1</v>
      </c>
      <c r="B4925">
        <v>0</v>
      </c>
    </row>
    <row r="4926" spans="1:2">
      <c r="A4926">
        <v>2</v>
      </c>
      <c r="B4926">
        <v>17.187495999999999</v>
      </c>
    </row>
    <row r="4927" spans="1:2">
      <c r="A4927">
        <v>3</v>
      </c>
      <c r="B4927">
        <v>18.171869999999998</v>
      </c>
    </row>
    <row r="4928" spans="1:2">
      <c r="A4928">
        <v>4</v>
      </c>
      <c r="B4928">
        <v>29.468741999999999</v>
      </c>
    </row>
    <row r="4930" spans="1:5">
      <c r="A4930" t="s">
        <v>706</v>
      </c>
      <c r="B4930" t="s">
        <v>707</v>
      </c>
    </row>
    <row r="4931" spans="1:5">
      <c r="B4931" t="s">
        <v>708</v>
      </c>
    </row>
    <row r="4932" spans="1: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>
      <c r="A4942" t="s">
        <v>709</v>
      </c>
      <c r="B4942" t="s">
        <v>710</v>
      </c>
    </row>
    <row r="4943" spans="1:5">
      <c r="A4943" t="s">
        <v>3</v>
      </c>
      <c r="B4943" t="s">
        <v>6</v>
      </c>
    </row>
    <row r="4944" spans="1:5">
      <c r="A4944">
        <v>1</v>
      </c>
      <c r="B4944">
        <v>340</v>
      </c>
    </row>
    <row r="4945" spans="1:2">
      <c r="A4945">
        <v>2</v>
      </c>
      <c r="B4945">
        <v>500</v>
      </c>
    </row>
    <row r="4946" spans="1:2">
      <c r="A4946">
        <v>3</v>
      </c>
      <c r="B4946">
        <v>1440</v>
      </c>
    </row>
    <row r="4947" spans="1:2">
      <c r="A4947">
        <v>4</v>
      </c>
      <c r="B4947">
        <v>1840</v>
      </c>
    </row>
    <row r="4948" spans="1:2">
      <c r="A4948">
        <v>5</v>
      </c>
      <c r="B4948">
        <v>2200</v>
      </c>
    </row>
    <row r="4949" spans="1:2">
      <c r="A4949">
        <v>6</v>
      </c>
      <c r="B4949">
        <v>2220</v>
      </c>
    </row>
    <row r="4950" spans="1:2">
      <c r="A4950">
        <v>7</v>
      </c>
      <c r="B4950">
        <v>3500</v>
      </c>
    </row>
    <row r="4951" spans="1:2">
      <c r="A4951">
        <v>8</v>
      </c>
      <c r="B4951">
        <v>3520</v>
      </c>
    </row>
    <row r="4953" spans="1:2">
      <c r="A4953" t="s">
        <v>711</v>
      </c>
      <c r="B4953" t="s">
        <v>712</v>
      </c>
    </row>
    <row r="4954" spans="1:2">
      <c r="A4954" t="s">
        <v>3</v>
      </c>
      <c r="B4954" t="s">
        <v>143</v>
      </c>
    </row>
    <row r="4955" spans="1:2">
      <c r="A4955">
        <v>1</v>
      </c>
      <c r="B4955">
        <v>0</v>
      </c>
    </row>
    <row r="4956" spans="1:2">
      <c r="A4956">
        <v>2</v>
      </c>
      <c r="B4956">
        <v>17.187495999999999</v>
      </c>
    </row>
    <row r="4957" spans="1:2">
      <c r="A4957">
        <v>3</v>
      </c>
      <c r="B4957">
        <v>18.171869999999998</v>
      </c>
    </row>
    <row r="4958" spans="1:2">
      <c r="A4958">
        <v>4</v>
      </c>
      <c r="B4958">
        <v>29.468741999999999</v>
      </c>
    </row>
    <row r="4960" spans="1:2">
      <c r="A4960" t="s">
        <v>713</v>
      </c>
      <c r="B4960" t="s">
        <v>714</v>
      </c>
    </row>
    <row r="4961" spans="1:5">
      <c r="B4961" t="s">
        <v>708</v>
      </c>
    </row>
    <row r="4962" spans="1: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>
      <c r="A4972" t="s">
        <v>715</v>
      </c>
      <c r="B4972" t="s">
        <v>716</v>
      </c>
    </row>
    <row r="4973" spans="1:5">
      <c r="A4973" t="s">
        <v>3</v>
      </c>
      <c r="B4973" t="s">
        <v>6</v>
      </c>
    </row>
    <row r="4974" spans="1:5">
      <c r="A4974">
        <v>1</v>
      </c>
      <c r="B4974">
        <v>0</v>
      </c>
    </row>
    <row r="4975" spans="1:5">
      <c r="A4975">
        <v>2</v>
      </c>
      <c r="B4975">
        <v>1750</v>
      </c>
    </row>
    <row r="4976" spans="1:5">
      <c r="A4976">
        <v>3</v>
      </c>
      <c r="B4976">
        <v>1760</v>
      </c>
    </row>
    <row r="4977" spans="1:2">
      <c r="A4977">
        <v>4</v>
      </c>
      <c r="B4977">
        <v>1790</v>
      </c>
    </row>
    <row r="4978" spans="1:2">
      <c r="A4978">
        <v>5</v>
      </c>
      <c r="B4978">
        <v>1800</v>
      </c>
    </row>
    <row r="4979" spans="1:2">
      <c r="A4979">
        <v>6</v>
      </c>
      <c r="B4979">
        <v>2100</v>
      </c>
    </row>
    <row r="4980" spans="1:2">
      <c r="A4980">
        <v>7</v>
      </c>
      <c r="B4980">
        <v>2500</v>
      </c>
    </row>
    <row r="4981" spans="1:2">
      <c r="A4981">
        <v>8</v>
      </c>
      <c r="B4981">
        <v>2540</v>
      </c>
    </row>
    <row r="4983" spans="1:2">
      <c r="A4983" t="s">
        <v>717</v>
      </c>
      <c r="B4983" t="s">
        <v>718</v>
      </c>
    </row>
    <row r="4984" spans="1:2">
      <c r="A4984" t="s">
        <v>666</v>
      </c>
      <c r="B4984" t="s">
        <v>9</v>
      </c>
    </row>
    <row r="4985" spans="1:2">
      <c r="A4985">
        <v>0</v>
      </c>
      <c r="B4985">
        <v>0</v>
      </c>
    </row>
    <row r="4986" spans="1:2">
      <c r="A4986">
        <v>1750</v>
      </c>
      <c r="B4986">
        <v>0</v>
      </c>
    </row>
    <row r="4987" spans="1:2">
      <c r="A4987">
        <v>1760</v>
      </c>
      <c r="B4987">
        <v>0</v>
      </c>
    </row>
    <row r="4988" spans="1:2">
      <c r="A4988">
        <v>1790</v>
      </c>
      <c r="B4988">
        <v>8</v>
      </c>
    </row>
    <row r="4989" spans="1:2">
      <c r="A4989">
        <v>1800</v>
      </c>
      <c r="B4989">
        <v>23</v>
      </c>
    </row>
    <row r="4990" spans="1:2">
      <c r="A4990">
        <v>2100</v>
      </c>
      <c r="B4990">
        <v>43.25</v>
      </c>
    </row>
    <row r="4991" spans="1:2">
      <c r="A4991">
        <v>2500</v>
      </c>
      <c r="B4991">
        <v>78</v>
      </c>
    </row>
    <row r="4992" spans="1:2">
      <c r="A4992">
        <v>2540</v>
      </c>
      <c r="B4992">
        <v>100</v>
      </c>
    </row>
    <row r="4994" spans="1:2">
      <c r="A4994" t="s">
        <v>719</v>
      </c>
      <c r="B4994" t="s">
        <v>720</v>
      </c>
    </row>
    <row r="4995" spans="1:2">
      <c r="A4995" t="s">
        <v>3</v>
      </c>
      <c r="B4995" t="s">
        <v>6</v>
      </c>
    </row>
    <row r="4996" spans="1:2">
      <c r="A4996">
        <v>1</v>
      </c>
      <c r="B4996">
        <v>0</v>
      </c>
    </row>
    <row r="4997" spans="1:2">
      <c r="A4997">
        <v>2</v>
      </c>
      <c r="B4997">
        <v>720</v>
      </c>
    </row>
    <row r="4998" spans="1:2">
      <c r="A4998">
        <v>3</v>
      </c>
      <c r="B4998">
        <v>1420</v>
      </c>
    </row>
    <row r="4999" spans="1:2">
      <c r="A4999">
        <v>4</v>
      </c>
      <c r="B4999">
        <v>2140</v>
      </c>
    </row>
    <row r="5000" spans="1:2">
      <c r="A5000">
        <v>5</v>
      </c>
      <c r="B5000">
        <v>2860</v>
      </c>
    </row>
    <row r="5001" spans="1:2">
      <c r="A5001">
        <v>6</v>
      </c>
      <c r="B5001">
        <v>3580</v>
      </c>
    </row>
    <row r="5002" spans="1:2">
      <c r="A5002">
        <v>7</v>
      </c>
      <c r="B5002">
        <v>4280</v>
      </c>
    </row>
    <row r="5003" spans="1:2">
      <c r="A5003">
        <v>8</v>
      </c>
      <c r="B5003">
        <v>4500</v>
      </c>
    </row>
    <row r="5005" spans="1:2">
      <c r="A5005" t="s">
        <v>721</v>
      </c>
      <c r="B5005" t="s">
        <v>722</v>
      </c>
    </row>
    <row r="5006" spans="1:2">
      <c r="A5006" t="s">
        <v>666</v>
      </c>
      <c r="B5006" t="s">
        <v>9</v>
      </c>
    </row>
    <row r="5007" spans="1:2">
      <c r="A5007">
        <v>0</v>
      </c>
      <c r="B5007">
        <v>7.75</v>
      </c>
    </row>
    <row r="5008" spans="1:2">
      <c r="A5008">
        <v>720</v>
      </c>
      <c r="B5008">
        <v>7.75</v>
      </c>
    </row>
    <row r="5009" spans="1:2">
      <c r="A5009">
        <v>1420</v>
      </c>
      <c r="B5009">
        <v>7.75</v>
      </c>
    </row>
    <row r="5010" spans="1:2">
      <c r="A5010">
        <v>2140</v>
      </c>
      <c r="B5010">
        <v>7.75</v>
      </c>
    </row>
    <row r="5011" spans="1:2">
      <c r="A5011">
        <v>2860</v>
      </c>
      <c r="B5011">
        <v>7.75</v>
      </c>
    </row>
    <row r="5012" spans="1:2">
      <c r="A5012">
        <v>3580</v>
      </c>
      <c r="B5012">
        <v>7.75</v>
      </c>
    </row>
    <row r="5013" spans="1:2">
      <c r="A5013">
        <v>4280</v>
      </c>
      <c r="B5013">
        <v>7.75</v>
      </c>
    </row>
    <row r="5014" spans="1:2">
      <c r="A5014">
        <v>4500</v>
      </c>
      <c r="B5014">
        <v>7.75</v>
      </c>
    </row>
    <row r="5016" spans="1:2">
      <c r="A5016" t="s">
        <v>723</v>
      </c>
      <c r="B5016" t="s">
        <v>724</v>
      </c>
    </row>
    <row r="5017" spans="1:2">
      <c r="A5017" t="s">
        <v>3</v>
      </c>
      <c r="B5017" t="s">
        <v>6</v>
      </c>
    </row>
    <row r="5018" spans="1:2">
      <c r="A5018">
        <v>1</v>
      </c>
      <c r="B5018">
        <v>0</v>
      </c>
    </row>
    <row r="5019" spans="1:2">
      <c r="A5019">
        <v>2</v>
      </c>
      <c r="B5019">
        <v>880</v>
      </c>
    </row>
    <row r="5020" spans="1:2">
      <c r="A5020">
        <v>3</v>
      </c>
      <c r="B5020">
        <v>1100</v>
      </c>
    </row>
    <row r="5021" spans="1:2">
      <c r="A5021">
        <v>4</v>
      </c>
      <c r="B5021">
        <v>1140</v>
      </c>
    </row>
    <row r="5022" spans="1:2">
      <c r="A5022">
        <v>5</v>
      </c>
      <c r="B5022">
        <v>1300</v>
      </c>
    </row>
    <row r="5023" spans="1:2">
      <c r="A5023">
        <v>6</v>
      </c>
      <c r="B5023">
        <v>1360</v>
      </c>
    </row>
    <row r="5024" spans="1:2">
      <c r="A5024">
        <v>7</v>
      </c>
      <c r="B5024">
        <v>1700</v>
      </c>
    </row>
    <row r="5025" spans="1:2">
      <c r="A5025">
        <v>8</v>
      </c>
      <c r="B5025">
        <v>1710</v>
      </c>
    </row>
    <row r="5027" spans="1:2">
      <c r="A5027" t="s">
        <v>725</v>
      </c>
      <c r="B5027" t="s">
        <v>726</v>
      </c>
    </row>
    <row r="5028" spans="1:2">
      <c r="A5028" t="s">
        <v>666</v>
      </c>
      <c r="B5028" t="s">
        <v>9</v>
      </c>
    </row>
    <row r="5029" spans="1:2">
      <c r="A5029">
        <v>0</v>
      </c>
      <c r="B5029">
        <v>0</v>
      </c>
    </row>
    <row r="5030" spans="1:2">
      <c r="A5030">
        <v>880</v>
      </c>
      <c r="B5030">
        <v>0</v>
      </c>
    </row>
    <row r="5031" spans="1:2">
      <c r="A5031">
        <v>1100</v>
      </c>
      <c r="B5031">
        <v>10.75</v>
      </c>
    </row>
    <row r="5032" spans="1:2">
      <c r="A5032">
        <v>1140</v>
      </c>
      <c r="B5032">
        <v>28.25</v>
      </c>
    </row>
    <row r="5033" spans="1:2">
      <c r="A5033">
        <v>1300</v>
      </c>
      <c r="B5033">
        <v>59.75</v>
      </c>
    </row>
    <row r="5034" spans="1:2">
      <c r="A5034">
        <v>1360</v>
      </c>
      <c r="B5034">
        <v>66.25</v>
      </c>
    </row>
    <row r="5035" spans="1:2">
      <c r="A5035">
        <v>1700</v>
      </c>
      <c r="B5035">
        <v>66.25</v>
      </c>
    </row>
    <row r="5036" spans="1:2">
      <c r="A5036">
        <v>1710</v>
      </c>
      <c r="B5036">
        <v>100</v>
      </c>
    </row>
    <row r="5038" spans="1:2">
      <c r="A5038" t="s">
        <v>727</v>
      </c>
      <c r="B5038" t="s">
        <v>728</v>
      </c>
    </row>
    <row r="5039" spans="1:2">
      <c r="A5039" t="s">
        <v>3</v>
      </c>
      <c r="B5039" t="s">
        <v>6</v>
      </c>
    </row>
    <row r="5040" spans="1:2">
      <c r="A5040">
        <v>1</v>
      </c>
      <c r="B5040">
        <v>340</v>
      </c>
    </row>
    <row r="5041" spans="1:2">
      <c r="A5041">
        <v>2</v>
      </c>
      <c r="B5041">
        <v>500</v>
      </c>
    </row>
    <row r="5042" spans="1:2">
      <c r="A5042">
        <v>3</v>
      </c>
      <c r="B5042">
        <v>1440</v>
      </c>
    </row>
    <row r="5043" spans="1:2">
      <c r="A5043">
        <v>4</v>
      </c>
      <c r="B5043">
        <v>1840</v>
      </c>
    </row>
    <row r="5044" spans="1:2">
      <c r="A5044">
        <v>5</v>
      </c>
      <c r="B5044">
        <v>2200</v>
      </c>
    </row>
    <row r="5045" spans="1:2">
      <c r="A5045">
        <v>6</v>
      </c>
      <c r="B5045">
        <v>2220</v>
      </c>
    </row>
    <row r="5046" spans="1:2">
      <c r="A5046">
        <v>7</v>
      </c>
      <c r="B5046">
        <v>3500</v>
      </c>
    </row>
    <row r="5047" spans="1:2">
      <c r="A5047">
        <v>8</v>
      </c>
      <c r="B5047">
        <v>3520</v>
      </c>
    </row>
    <row r="5049" spans="1:2">
      <c r="A5049" t="s">
        <v>729</v>
      </c>
      <c r="B5049" t="s">
        <v>730</v>
      </c>
    </row>
    <row r="5050" spans="1:2">
      <c r="A5050" t="s">
        <v>666</v>
      </c>
      <c r="B5050" t="s">
        <v>9</v>
      </c>
    </row>
    <row r="5051" spans="1:2">
      <c r="A5051">
        <v>340</v>
      </c>
      <c r="B5051">
        <v>0</v>
      </c>
    </row>
    <row r="5052" spans="1:2">
      <c r="A5052">
        <v>500</v>
      </c>
      <c r="B5052">
        <v>11</v>
      </c>
    </row>
    <row r="5053" spans="1:2">
      <c r="A5053">
        <v>1440</v>
      </c>
      <c r="B5053">
        <v>30.5</v>
      </c>
    </row>
    <row r="5054" spans="1:2">
      <c r="A5054">
        <v>1840</v>
      </c>
      <c r="B5054">
        <v>43</v>
      </c>
    </row>
    <row r="5055" spans="1:2">
      <c r="A5055">
        <v>2200</v>
      </c>
      <c r="B5055">
        <v>71.5</v>
      </c>
    </row>
    <row r="5056" spans="1:2">
      <c r="A5056">
        <v>2220</v>
      </c>
      <c r="B5056">
        <v>87.5</v>
      </c>
    </row>
    <row r="5057" spans="1:2">
      <c r="A5057">
        <v>3500</v>
      </c>
      <c r="B5057">
        <v>97.5</v>
      </c>
    </row>
    <row r="5058" spans="1:2">
      <c r="A5058">
        <v>3520</v>
      </c>
      <c r="B5058">
        <v>100</v>
      </c>
    </row>
    <row r="5060" spans="1:2">
      <c r="A5060" t="s">
        <v>731</v>
      </c>
      <c r="B5060" t="s">
        <v>732</v>
      </c>
    </row>
    <row r="5061" spans="1:2">
      <c r="A5061" t="s">
        <v>3</v>
      </c>
      <c r="B5061" t="s">
        <v>6</v>
      </c>
    </row>
    <row r="5062" spans="1:2">
      <c r="A5062">
        <v>1</v>
      </c>
      <c r="B5062">
        <v>990</v>
      </c>
    </row>
    <row r="5063" spans="1:2">
      <c r="A5063">
        <v>2</v>
      </c>
      <c r="B5063">
        <v>1000</v>
      </c>
    </row>
    <row r="5064" spans="1:2">
      <c r="A5064">
        <v>3</v>
      </c>
      <c r="B5064">
        <v>1400</v>
      </c>
    </row>
    <row r="5065" spans="1:2">
      <c r="A5065">
        <v>4</v>
      </c>
      <c r="B5065">
        <v>1440</v>
      </c>
    </row>
    <row r="5066" spans="1:2">
      <c r="A5066">
        <v>5</v>
      </c>
      <c r="B5066">
        <v>1460</v>
      </c>
    </row>
    <row r="5067" spans="1:2">
      <c r="A5067">
        <v>6</v>
      </c>
      <c r="B5067">
        <v>2620</v>
      </c>
    </row>
    <row r="5068" spans="1:2">
      <c r="A5068">
        <v>7</v>
      </c>
      <c r="B5068">
        <v>3000</v>
      </c>
    </row>
    <row r="5069" spans="1:2">
      <c r="A5069">
        <v>8</v>
      </c>
      <c r="B5069">
        <v>5000</v>
      </c>
    </row>
    <row r="5071" spans="1:2">
      <c r="A5071" t="s">
        <v>733</v>
      </c>
      <c r="B5071" t="s">
        <v>734</v>
      </c>
    </row>
    <row r="5072" spans="1:2">
      <c r="A5072" t="s">
        <v>666</v>
      </c>
      <c r="B5072" t="s">
        <v>9</v>
      </c>
    </row>
    <row r="5073" spans="1:2">
      <c r="A5073">
        <v>990</v>
      </c>
      <c r="B5073">
        <v>0</v>
      </c>
    </row>
    <row r="5074" spans="1:2">
      <c r="A5074">
        <v>1000</v>
      </c>
      <c r="B5074">
        <v>23</v>
      </c>
    </row>
    <row r="5075" spans="1:2">
      <c r="A5075">
        <v>1400</v>
      </c>
      <c r="B5075">
        <v>68.25</v>
      </c>
    </row>
    <row r="5076" spans="1:2">
      <c r="A5076">
        <v>1440</v>
      </c>
      <c r="B5076">
        <v>93</v>
      </c>
    </row>
    <row r="5077" spans="1:2">
      <c r="A5077">
        <v>1460</v>
      </c>
      <c r="B5077">
        <v>100</v>
      </c>
    </row>
    <row r="5078" spans="1:2">
      <c r="A5078">
        <v>2620</v>
      </c>
      <c r="B5078">
        <v>100</v>
      </c>
    </row>
    <row r="5079" spans="1:2">
      <c r="A5079">
        <v>3000</v>
      </c>
      <c r="B5079">
        <v>100</v>
      </c>
    </row>
    <row r="5080" spans="1:2">
      <c r="A5080">
        <v>5000</v>
      </c>
      <c r="B5080">
        <v>100</v>
      </c>
    </row>
    <row r="5082" spans="1:2">
      <c r="A5082" t="s">
        <v>735</v>
      </c>
      <c r="B5082" t="s">
        <v>736</v>
      </c>
    </row>
    <row r="5083" spans="1:2">
      <c r="A5083" t="s">
        <v>3</v>
      </c>
      <c r="B5083" t="s">
        <v>6</v>
      </c>
    </row>
    <row r="5084" spans="1:2">
      <c r="A5084">
        <v>1</v>
      </c>
      <c r="B5084">
        <v>0</v>
      </c>
    </row>
    <row r="5085" spans="1:2">
      <c r="A5085">
        <v>2</v>
      </c>
      <c r="B5085">
        <v>1690</v>
      </c>
    </row>
    <row r="5086" spans="1:2">
      <c r="A5086">
        <v>3</v>
      </c>
      <c r="B5086">
        <v>1700</v>
      </c>
    </row>
    <row r="5087" spans="1:2">
      <c r="A5087">
        <v>4</v>
      </c>
      <c r="B5087">
        <v>1800</v>
      </c>
    </row>
    <row r="5088" spans="1:2">
      <c r="A5088">
        <v>5</v>
      </c>
      <c r="B5088">
        <v>2000</v>
      </c>
    </row>
    <row r="5089" spans="1:2">
      <c r="A5089">
        <v>6</v>
      </c>
      <c r="B5089">
        <v>2760</v>
      </c>
    </row>
    <row r="5090" spans="1:2">
      <c r="A5090">
        <v>7</v>
      </c>
      <c r="B5090">
        <v>2800</v>
      </c>
    </row>
    <row r="5091" spans="1:2">
      <c r="A5091">
        <v>8</v>
      </c>
      <c r="B5091">
        <v>4000</v>
      </c>
    </row>
    <row r="5093" spans="1:2">
      <c r="A5093" t="s">
        <v>737</v>
      </c>
      <c r="B5093" t="s">
        <v>738</v>
      </c>
    </row>
    <row r="5094" spans="1:2">
      <c r="A5094" t="s">
        <v>666</v>
      </c>
      <c r="B5094" t="s">
        <v>9</v>
      </c>
    </row>
    <row r="5095" spans="1:2">
      <c r="A5095">
        <v>0</v>
      </c>
      <c r="B5095">
        <v>0</v>
      </c>
    </row>
    <row r="5096" spans="1:2">
      <c r="A5096">
        <v>1690</v>
      </c>
      <c r="B5096">
        <v>0</v>
      </c>
    </row>
    <row r="5097" spans="1:2">
      <c r="A5097">
        <v>1700</v>
      </c>
      <c r="B5097">
        <v>31.5</v>
      </c>
    </row>
    <row r="5098" spans="1:2">
      <c r="A5098">
        <v>1800</v>
      </c>
      <c r="B5098">
        <v>43.25</v>
      </c>
    </row>
    <row r="5099" spans="1:2">
      <c r="A5099">
        <v>2000</v>
      </c>
      <c r="B5099">
        <v>52.5</v>
      </c>
    </row>
    <row r="5100" spans="1:2">
      <c r="A5100">
        <v>2760</v>
      </c>
      <c r="B5100">
        <v>83.25</v>
      </c>
    </row>
    <row r="5101" spans="1:2">
      <c r="A5101">
        <v>2800</v>
      </c>
      <c r="B5101">
        <v>100</v>
      </c>
    </row>
    <row r="5102" spans="1:2">
      <c r="A5102">
        <v>4000</v>
      </c>
      <c r="B5102">
        <v>100</v>
      </c>
    </row>
    <row r="5104" spans="1:2">
      <c r="A5104" t="s">
        <v>739</v>
      </c>
      <c r="B5104" t="s">
        <v>740</v>
      </c>
    </row>
    <row r="5105" spans="1:2">
      <c r="A5105" t="s">
        <v>3</v>
      </c>
      <c r="B5105" t="s">
        <v>6</v>
      </c>
    </row>
    <row r="5106" spans="1:2">
      <c r="A5106">
        <v>1</v>
      </c>
      <c r="B5106">
        <v>340</v>
      </c>
    </row>
    <row r="5107" spans="1:2">
      <c r="A5107">
        <v>2</v>
      </c>
      <c r="B5107">
        <v>500</v>
      </c>
    </row>
    <row r="5108" spans="1:2">
      <c r="A5108">
        <v>3</v>
      </c>
      <c r="B5108">
        <v>1440</v>
      </c>
    </row>
    <row r="5109" spans="1:2">
      <c r="A5109">
        <v>4</v>
      </c>
      <c r="B5109">
        <v>1840</v>
      </c>
    </row>
    <row r="5110" spans="1:2">
      <c r="A5110">
        <v>5</v>
      </c>
      <c r="B5110">
        <v>2200</v>
      </c>
    </row>
    <row r="5111" spans="1:2">
      <c r="A5111">
        <v>6</v>
      </c>
      <c r="B5111">
        <v>2220</v>
      </c>
    </row>
    <row r="5112" spans="1:2">
      <c r="A5112">
        <v>7</v>
      </c>
      <c r="B5112">
        <v>3500</v>
      </c>
    </row>
    <row r="5113" spans="1:2">
      <c r="A5113">
        <v>8</v>
      </c>
      <c r="B5113">
        <v>3520</v>
      </c>
    </row>
    <row r="5115" spans="1:2">
      <c r="A5115" t="s">
        <v>741</v>
      </c>
      <c r="B5115" t="s">
        <v>742</v>
      </c>
    </row>
    <row r="5116" spans="1:2">
      <c r="A5116" t="s">
        <v>666</v>
      </c>
      <c r="B5116" t="s">
        <v>9</v>
      </c>
    </row>
    <row r="5117" spans="1:2">
      <c r="A5117">
        <v>340</v>
      </c>
      <c r="B5117">
        <v>0</v>
      </c>
    </row>
    <row r="5118" spans="1:2">
      <c r="A5118">
        <v>500</v>
      </c>
      <c r="B5118">
        <v>11</v>
      </c>
    </row>
    <row r="5119" spans="1:2">
      <c r="A5119">
        <v>1440</v>
      </c>
      <c r="B5119">
        <v>30.5</v>
      </c>
    </row>
    <row r="5120" spans="1:2">
      <c r="A5120">
        <v>1840</v>
      </c>
      <c r="B5120">
        <v>43</v>
      </c>
    </row>
    <row r="5121" spans="1:2">
      <c r="A5121">
        <v>2200</v>
      </c>
      <c r="B5121">
        <v>71.5</v>
      </c>
    </row>
    <row r="5122" spans="1:2">
      <c r="A5122">
        <v>2220</v>
      </c>
      <c r="B5122">
        <v>87.5</v>
      </c>
    </row>
    <row r="5123" spans="1:2">
      <c r="A5123">
        <v>3500</v>
      </c>
      <c r="B5123">
        <v>97.5</v>
      </c>
    </row>
    <row r="5124" spans="1:2">
      <c r="A5124">
        <v>3520</v>
      </c>
      <c r="B5124">
        <v>100</v>
      </c>
    </row>
    <row r="5126" spans="1:2">
      <c r="A5126" t="s">
        <v>743</v>
      </c>
      <c r="B5126" t="s">
        <v>744</v>
      </c>
    </row>
    <row r="5127" spans="1:2">
      <c r="A5127" t="s">
        <v>3</v>
      </c>
      <c r="B5127" t="s">
        <v>6</v>
      </c>
    </row>
    <row r="5128" spans="1:2">
      <c r="A5128">
        <v>1</v>
      </c>
      <c r="B5128">
        <v>0</v>
      </c>
    </row>
    <row r="5129" spans="1:2">
      <c r="A5129">
        <v>2</v>
      </c>
      <c r="B5129">
        <v>1590</v>
      </c>
    </row>
    <row r="5130" spans="1:2">
      <c r="A5130">
        <v>3</v>
      </c>
      <c r="B5130">
        <v>1600</v>
      </c>
    </row>
    <row r="5131" spans="1:2">
      <c r="A5131">
        <v>4</v>
      </c>
      <c r="B5131">
        <v>1610</v>
      </c>
    </row>
    <row r="5132" spans="1:2">
      <c r="A5132">
        <v>5</v>
      </c>
      <c r="B5132">
        <v>1800</v>
      </c>
    </row>
    <row r="5133" spans="1:2">
      <c r="A5133">
        <v>6</v>
      </c>
      <c r="B5133">
        <v>2200</v>
      </c>
    </row>
    <row r="5134" spans="1:2">
      <c r="A5134">
        <v>7</v>
      </c>
      <c r="B5134">
        <v>2440</v>
      </c>
    </row>
    <row r="5135" spans="1:2">
      <c r="A5135">
        <v>8</v>
      </c>
      <c r="B5135">
        <v>2480</v>
      </c>
    </row>
    <row r="5137" spans="1:4">
      <c r="A5137" t="s">
        <v>745</v>
      </c>
      <c r="B5137" t="s">
        <v>746</v>
      </c>
    </row>
    <row r="5138" spans="1:4">
      <c r="A5138" t="s">
        <v>666</v>
      </c>
      <c r="B5138" t="s">
        <v>9</v>
      </c>
    </row>
    <row r="5139" spans="1:4">
      <c r="A5139">
        <v>0</v>
      </c>
      <c r="B5139">
        <v>0</v>
      </c>
    </row>
    <row r="5140" spans="1:4">
      <c r="A5140">
        <v>1590</v>
      </c>
      <c r="B5140">
        <v>0</v>
      </c>
    </row>
    <row r="5141" spans="1:4">
      <c r="A5141">
        <v>1600</v>
      </c>
      <c r="B5141">
        <v>0</v>
      </c>
    </row>
    <row r="5142" spans="1:4">
      <c r="A5142">
        <v>1610</v>
      </c>
      <c r="B5142">
        <v>14.5</v>
      </c>
    </row>
    <row r="5143" spans="1:4">
      <c r="A5143">
        <v>1800</v>
      </c>
      <c r="B5143">
        <v>38</v>
      </c>
    </row>
    <row r="5144" spans="1:4">
      <c r="A5144">
        <v>2200</v>
      </c>
      <c r="B5144">
        <v>58.5</v>
      </c>
    </row>
    <row r="5145" spans="1:4">
      <c r="A5145">
        <v>2440</v>
      </c>
      <c r="B5145">
        <v>78</v>
      </c>
    </row>
    <row r="5146" spans="1:4">
      <c r="A5146">
        <v>2480</v>
      </c>
      <c r="B5146">
        <v>100</v>
      </c>
    </row>
    <row r="5148" spans="1:4">
      <c r="A5148" t="s">
        <v>747</v>
      </c>
      <c r="B5148">
        <v>63</v>
      </c>
      <c r="C5148" t="s">
        <v>424</v>
      </c>
      <c r="D5148" t="s">
        <v>748</v>
      </c>
    </row>
    <row r="5150" spans="1:4">
      <c r="A5150" t="s">
        <v>749</v>
      </c>
      <c r="B5150">
        <v>58.5</v>
      </c>
      <c r="C5150" t="s">
        <v>424</v>
      </c>
      <c r="D5150" t="s">
        <v>750</v>
      </c>
    </row>
    <row r="5152" spans="1:4">
      <c r="A5152" t="s">
        <v>751</v>
      </c>
      <c r="B5152">
        <v>78</v>
      </c>
      <c r="C5152" t="s">
        <v>424</v>
      </c>
      <c r="D5152" t="s">
        <v>752</v>
      </c>
    </row>
    <row r="5154" spans="1:4">
      <c r="A5154" t="s">
        <v>753</v>
      </c>
      <c r="B5154">
        <v>73.5</v>
      </c>
      <c r="C5154" t="s">
        <v>424</v>
      </c>
      <c r="D5154" t="s">
        <v>752</v>
      </c>
    </row>
    <row r="5156" spans="1:4">
      <c r="A5156" t="s">
        <v>754</v>
      </c>
      <c r="B5156">
        <v>3200</v>
      </c>
      <c r="C5156" t="s">
        <v>22</v>
      </c>
      <c r="D5156" t="s">
        <v>755</v>
      </c>
    </row>
    <row r="5158" spans="1:4">
      <c r="A5158" t="s">
        <v>756</v>
      </c>
      <c r="B5158">
        <v>3250</v>
      </c>
      <c r="C5158" t="s">
        <v>22</v>
      </c>
      <c r="D5158" t="s">
        <v>757</v>
      </c>
    </row>
    <row r="5160" spans="1:4">
      <c r="A5160" t="s">
        <v>758</v>
      </c>
      <c r="B5160">
        <v>3150</v>
      </c>
      <c r="C5160" t="s">
        <v>22</v>
      </c>
      <c r="D5160" t="s">
        <v>759</v>
      </c>
    </row>
    <row r="5162" spans="1:4">
      <c r="A5162" t="s">
        <v>760</v>
      </c>
      <c r="B5162">
        <v>270.14</v>
      </c>
      <c r="C5162" t="s">
        <v>635</v>
      </c>
      <c r="D5162" t="s">
        <v>761</v>
      </c>
    </row>
    <row r="5164" spans="1:4">
      <c r="A5164" t="s">
        <v>762</v>
      </c>
      <c r="B5164">
        <v>250.14</v>
      </c>
      <c r="C5164" t="s">
        <v>635</v>
      </c>
      <c r="D5164" t="s">
        <v>763</v>
      </c>
    </row>
    <row r="5166" spans="1:4">
      <c r="A5166" t="s">
        <v>764</v>
      </c>
      <c r="B5166">
        <v>270.14</v>
      </c>
      <c r="C5166" t="s">
        <v>635</v>
      </c>
      <c r="D5166" t="s">
        <v>765</v>
      </c>
    </row>
    <row r="5168" spans="1:4">
      <c r="A5168" t="s">
        <v>766</v>
      </c>
      <c r="B5168">
        <v>270.14</v>
      </c>
      <c r="C5168" t="s">
        <v>635</v>
      </c>
      <c r="D5168" t="s">
        <v>767</v>
      </c>
    </row>
    <row r="5170" spans="1:4">
      <c r="A5170" t="s">
        <v>768</v>
      </c>
      <c r="B5170">
        <v>102.686875</v>
      </c>
      <c r="C5170" t="s">
        <v>635</v>
      </c>
      <c r="D5170" t="s">
        <v>769</v>
      </c>
    </row>
    <row r="5172" spans="1:4">
      <c r="A5172" t="s">
        <v>770</v>
      </c>
      <c r="B5172">
        <v>16</v>
      </c>
      <c r="C5172" t="s">
        <v>424</v>
      </c>
      <c r="D5172" t="s">
        <v>771</v>
      </c>
    </row>
    <row r="5174" spans="1:4">
      <c r="A5174" t="s">
        <v>772</v>
      </c>
      <c r="B5174" t="s">
        <v>28</v>
      </c>
      <c r="D5174" t="s">
        <v>773</v>
      </c>
    </row>
    <row r="5176" spans="1:4">
      <c r="A5176" t="s">
        <v>774</v>
      </c>
      <c r="B5176" t="s">
        <v>28</v>
      </c>
      <c r="D5176" t="s">
        <v>775</v>
      </c>
    </row>
    <row r="5178" spans="1:4">
      <c r="A5178" t="s">
        <v>776</v>
      </c>
      <c r="B5178" t="s">
        <v>28</v>
      </c>
      <c r="D5178" t="s">
        <v>777</v>
      </c>
    </row>
    <row r="5180" spans="1:4">
      <c r="A5180" t="s">
        <v>778</v>
      </c>
      <c r="B5180" t="s">
        <v>28</v>
      </c>
      <c r="D5180" t="s">
        <v>779</v>
      </c>
    </row>
    <row r="5182" spans="1:4">
      <c r="A5182" t="s">
        <v>780</v>
      </c>
      <c r="B5182" t="s">
        <v>28</v>
      </c>
      <c r="D5182" t="s">
        <v>781</v>
      </c>
    </row>
    <row r="5184" spans="1:4">
      <c r="A5184" t="s">
        <v>782</v>
      </c>
      <c r="B5184" t="s">
        <v>28</v>
      </c>
      <c r="D5184" t="s">
        <v>783</v>
      </c>
    </row>
    <row r="5186" spans="1:4">
      <c r="A5186" t="s">
        <v>784</v>
      </c>
      <c r="B5186" t="s">
        <v>28</v>
      </c>
      <c r="D5186" t="s">
        <v>785</v>
      </c>
    </row>
    <row r="5188" spans="1:4">
      <c r="A5188" t="s">
        <v>786</v>
      </c>
      <c r="B5188" t="s">
        <v>28</v>
      </c>
      <c r="D5188" t="s">
        <v>787</v>
      </c>
    </row>
    <row r="5190" spans="1:4">
      <c r="A5190" t="s">
        <v>788</v>
      </c>
      <c r="B5190" t="s">
        <v>28</v>
      </c>
      <c r="D5190" t="s">
        <v>789</v>
      </c>
    </row>
    <row r="5192" spans="1:4">
      <c r="A5192" t="s">
        <v>790</v>
      </c>
      <c r="B5192" t="s">
        <v>28</v>
      </c>
      <c r="D5192" t="s">
        <v>791</v>
      </c>
    </row>
    <row r="5194" spans="1:4">
      <c r="A5194" t="s">
        <v>792</v>
      </c>
      <c r="B5194" t="s">
        <v>28</v>
      </c>
      <c r="D5194" t="s">
        <v>793</v>
      </c>
    </row>
    <row r="5196" spans="1:4">
      <c r="A5196" t="s">
        <v>794</v>
      </c>
      <c r="B5196" t="s">
        <v>28</v>
      </c>
      <c r="D5196" t="s">
        <v>795</v>
      </c>
    </row>
    <row r="5198" spans="1:4">
      <c r="A5198" t="s">
        <v>796</v>
      </c>
      <c r="B5198" t="s">
        <v>28</v>
      </c>
      <c r="D5198" t="s">
        <v>797</v>
      </c>
    </row>
    <row r="5200" spans="1:4">
      <c r="A5200" t="s">
        <v>798</v>
      </c>
      <c r="B5200" t="s">
        <v>28</v>
      </c>
      <c r="D5200" t="s">
        <v>799</v>
      </c>
    </row>
    <row r="5202" spans="1:4">
      <c r="A5202" t="s">
        <v>800</v>
      </c>
      <c r="B5202" t="s">
        <v>28</v>
      </c>
      <c r="D5202" t="s">
        <v>801</v>
      </c>
    </row>
    <row r="5204" spans="1:4">
      <c r="A5204" t="s">
        <v>802</v>
      </c>
      <c r="B5204" t="s">
        <v>28</v>
      </c>
      <c r="D5204" t="s">
        <v>803</v>
      </c>
    </row>
    <row r="5206" spans="1:4">
      <c r="A5206" t="s">
        <v>804</v>
      </c>
      <c r="B5206" t="s">
        <v>28</v>
      </c>
      <c r="D5206" t="s">
        <v>805</v>
      </c>
    </row>
    <row r="5208" spans="1:4">
      <c r="A5208" t="s">
        <v>806</v>
      </c>
      <c r="B5208" t="s">
        <v>28</v>
      </c>
      <c r="D5208" t="s">
        <v>807</v>
      </c>
    </row>
    <row r="5210" spans="1:4">
      <c r="A5210" t="s">
        <v>808</v>
      </c>
      <c r="B5210" t="s">
        <v>28</v>
      </c>
      <c r="D5210" t="s">
        <v>809</v>
      </c>
    </row>
    <row r="5212" spans="1:4">
      <c r="A5212" t="s">
        <v>810</v>
      </c>
      <c r="B5212" t="s">
        <v>28</v>
      </c>
      <c r="D5212" t="s">
        <v>811</v>
      </c>
    </row>
    <row r="5214" spans="1:4">
      <c r="A5214" t="s">
        <v>812</v>
      </c>
      <c r="B5214" t="s">
        <v>28</v>
      </c>
      <c r="D5214" t="s">
        <v>813</v>
      </c>
    </row>
    <row r="5216" spans="1:4">
      <c r="A5216" t="s">
        <v>814</v>
      </c>
      <c r="B5216" t="s">
        <v>28</v>
      </c>
      <c r="D5216" t="s">
        <v>815</v>
      </c>
    </row>
    <row r="5218" spans="1:4">
      <c r="A5218" t="s">
        <v>816</v>
      </c>
      <c r="B5218" t="s">
        <v>28</v>
      </c>
      <c r="D5218" t="s">
        <v>817</v>
      </c>
    </row>
    <row r="5220" spans="1:4">
      <c r="A5220" t="s">
        <v>818</v>
      </c>
      <c r="B5220" t="s">
        <v>28</v>
      </c>
      <c r="D5220" t="s">
        <v>819</v>
      </c>
    </row>
    <row r="5222" spans="1:4">
      <c r="A5222" t="s">
        <v>820</v>
      </c>
      <c r="B5222" t="s">
        <v>28</v>
      </c>
      <c r="D5222" t="s">
        <v>821</v>
      </c>
    </row>
    <row r="5224" spans="1:4">
      <c r="A5224" t="s">
        <v>822</v>
      </c>
      <c r="B5224" t="s">
        <v>28</v>
      </c>
      <c r="D5224" t="s">
        <v>823</v>
      </c>
    </row>
    <row r="5226" spans="1:4">
      <c r="A5226" t="s">
        <v>824</v>
      </c>
      <c r="B5226" t="s">
        <v>28</v>
      </c>
      <c r="D5226" t="s">
        <v>825</v>
      </c>
    </row>
    <row r="5228" spans="1:4">
      <c r="A5228" t="s">
        <v>826</v>
      </c>
      <c r="B5228" t="s">
        <v>28</v>
      </c>
      <c r="D5228" t="s">
        <v>827</v>
      </c>
    </row>
    <row r="5230" spans="1:4">
      <c r="A5230" t="s">
        <v>828</v>
      </c>
      <c r="B5230" t="s">
        <v>28</v>
      </c>
      <c r="D5230" t="s">
        <v>829</v>
      </c>
    </row>
    <row r="5232" spans="1:4">
      <c r="A5232" t="s">
        <v>830</v>
      </c>
      <c r="B5232" t="s">
        <v>28</v>
      </c>
      <c r="D5232" t="s">
        <v>831</v>
      </c>
    </row>
    <row r="5234" spans="1:4">
      <c r="A5234" t="s">
        <v>832</v>
      </c>
      <c r="B5234" t="s">
        <v>28</v>
      </c>
      <c r="D5234" t="s">
        <v>831</v>
      </c>
    </row>
    <row r="5236" spans="1:4">
      <c r="A5236" t="s">
        <v>833</v>
      </c>
      <c r="B5236" t="s">
        <v>28</v>
      </c>
      <c r="D5236" t="s">
        <v>834</v>
      </c>
    </row>
    <row r="5238" spans="1:4">
      <c r="A5238" t="s">
        <v>835</v>
      </c>
      <c r="B5238" t="s">
        <v>28</v>
      </c>
      <c r="D5238" t="s">
        <v>836</v>
      </c>
    </row>
    <row r="5240" spans="1:4">
      <c r="A5240" t="s">
        <v>837</v>
      </c>
      <c r="B5240" t="s">
        <v>28</v>
      </c>
      <c r="D5240" t="s">
        <v>838</v>
      </c>
    </row>
    <row r="5242" spans="1:4">
      <c r="A5242" t="s">
        <v>839</v>
      </c>
      <c r="B5242" t="s">
        <v>28</v>
      </c>
      <c r="D5242" t="s">
        <v>840</v>
      </c>
    </row>
    <row r="5244" spans="1:4">
      <c r="A5244" t="s">
        <v>841</v>
      </c>
      <c r="B5244" t="s">
        <v>28</v>
      </c>
      <c r="D5244" t="s">
        <v>842</v>
      </c>
    </row>
    <row r="5246" spans="1:4">
      <c r="A5246" t="s">
        <v>843</v>
      </c>
      <c r="B5246" t="s">
        <v>28</v>
      </c>
      <c r="D5246" t="s">
        <v>844</v>
      </c>
    </row>
    <row r="5248" spans="1:4">
      <c r="A5248" t="s">
        <v>845</v>
      </c>
      <c r="B5248" t="s">
        <v>28</v>
      </c>
      <c r="D5248" t="s">
        <v>846</v>
      </c>
    </row>
    <row r="5250" spans="1:4">
      <c r="A5250" t="s">
        <v>847</v>
      </c>
      <c r="B5250" t="s">
        <v>28</v>
      </c>
      <c r="D5250" t="s">
        <v>848</v>
      </c>
    </row>
    <row r="5252" spans="1:4">
      <c r="A5252" t="s">
        <v>849</v>
      </c>
      <c r="B5252" t="s">
        <v>28</v>
      </c>
      <c r="D5252" t="s">
        <v>850</v>
      </c>
    </row>
    <row r="5254" spans="1:4">
      <c r="A5254" t="s">
        <v>851</v>
      </c>
      <c r="B5254" t="s">
        <v>28</v>
      </c>
      <c r="D5254" t="s">
        <v>852</v>
      </c>
    </row>
    <row r="5256" spans="1:4">
      <c r="A5256" t="s">
        <v>853</v>
      </c>
      <c r="B5256" t="s">
        <v>28</v>
      </c>
      <c r="D5256" t="s">
        <v>854</v>
      </c>
    </row>
    <row r="5258" spans="1:4">
      <c r="A5258" t="s">
        <v>855</v>
      </c>
      <c r="B5258" t="s">
        <v>28</v>
      </c>
      <c r="D5258" t="s">
        <v>856</v>
      </c>
    </row>
    <row r="5260" spans="1:4">
      <c r="A5260" t="s">
        <v>857</v>
      </c>
      <c r="B5260" t="s">
        <v>28</v>
      </c>
      <c r="D5260" t="s">
        <v>858</v>
      </c>
    </row>
    <row r="5262" spans="1:4">
      <c r="A5262" t="s">
        <v>859</v>
      </c>
      <c r="B5262" t="s">
        <v>28</v>
      </c>
      <c r="D5262" t="s">
        <v>860</v>
      </c>
    </row>
    <row r="5264" spans="1:4">
      <c r="A5264" t="s">
        <v>861</v>
      </c>
      <c r="B5264" t="s">
        <v>28</v>
      </c>
      <c r="D5264" t="s">
        <v>862</v>
      </c>
    </row>
    <row r="5266" spans="1:4">
      <c r="A5266" t="s">
        <v>863</v>
      </c>
      <c r="B5266" t="s">
        <v>28</v>
      </c>
      <c r="D5266" t="s">
        <v>864</v>
      </c>
    </row>
    <row r="5268" spans="1:4">
      <c r="A5268" t="s">
        <v>865</v>
      </c>
      <c r="B5268" t="s">
        <v>28</v>
      </c>
      <c r="D5268" t="s">
        <v>866</v>
      </c>
    </row>
    <row r="5270" spans="1:4">
      <c r="A5270" t="s">
        <v>867</v>
      </c>
      <c r="B5270" t="s">
        <v>28</v>
      </c>
      <c r="D5270" t="s">
        <v>868</v>
      </c>
    </row>
    <row r="5272" spans="1:4">
      <c r="A5272" t="s">
        <v>869</v>
      </c>
      <c r="B5272" t="s">
        <v>28</v>
      </c>
      <c r="D5272" t="s">
        <v>870</v>
      </c>
    </row>
    <row r="5274" spans="1:4">
      <c r="A5274" t="s">
        <v>871</v>
      </c>
      <c r="B5274" t="s">
        <v>28</v>
      </c>
      <c r="D5274" t="s">
        <v>872</v>
      </c>
    </row>
    <row r="5276" spans="1:4">
      <c r="A5276" t="s">
        <v>873</v>
      </c>
      <c r="B5276" t="s">
        <v>28</v>
      </c>
      <c r="D5276" t="s">
        <v>874</v>
      </c>
    </row>
    <row r="5278" spans="1:4">
      <c r="A5278" t="s">
        <v>875</v>
      </c>
      <c r="B5278" t="s">
        <v>28</v>
      </c>
      <c r="D5278" t="s">
        <v>876</v>
      </c>
    </row>
    <row r="5280" spans="1:4">
      <c r="A5280" t="s">
        <v>877</v>
      </c>
      <c r="B5280" t="s">
        <v>28</v>
      </c>
      <c r="D5280" t="s">
        <v>878</v>
      </c>
    </row>
    <row r="5282" spans="1:4">
      <c r="A5282" t="s">
        <v>879</v>
      </c>
      <c r="B5282" t="s">
        <v>28</v>
      </c>
      <c r="D5282" t="s">
        <v>880</v>
      </c>
    </row>
    <row r="5284" spans="1:4">
      <c r="A5284" t="s">
        <v>881</v>
      </c>
      <c r="B5284" t="s">
        <v>28</v>
      </c>
      <c r="D5284" t="s">
        <v>882</v>
      </c>
    </row>
    <row r="5286" spans="1:4">
      <c r="A5286" t="s">
        <v>883</v>
      </c>
      <c r="B5286" t="s">
        <v>28</v>
      </c>
      <c r="D5286" t="s">
        <v>884</v>
      </c>
    </row>
    <row r="5288" spans="1:4">
      <c r="A5288" t="s">
        <v>885</v>
      </c>
      <c r="B5288" t="s">
        <v>28</v>
      </c>
      <c r="D5288" t="s">
        <v>886</v>
      </c>
    </row>
    <row r="5290" spans="1:4">
      <c r="A5290" t="s">
        <v>887</v>
      </c>
      <c r="B5290" t="s">
        <v>28</v>
      </c>
      <c r="D5290" t="s">
        <v>888</v>
      </c>
    </row>
    <row r="5292" spans="1:4">
      <c r="A5292" t="s">
        <v>889</v>
      </c>
      <c r="B5292" t="s">
        <v>28</v>
      </c>
      <c r="D5292" t="s">
        <v>890</v>
      </c>
    </row>
    <row r="5294" spans="1:4">
      <c r="A5294" t="s">
        <v>891</v>
      </c>
      <c r="B5294" t="s">
        <v>28</v>
      </c>
      <c r="D5294" t="s">
        <v>892</v>
      </c>
    </row>
    <row r="5296" spans="1:4">
      <c r="A5296" t="s">
        <v>893</v>
      </c>
      <c r="B5296" t="s">
        <v>28</v>
      </c>
      <c r="D5296" t="s">
        <v>894</v>
      </c>
    </row>
    <row r="5298" spans="1:4">
      <c r="A5298" t="s">
        <v>895</v>
      </c>
      <c r="B5298" t="s">
        <v>28</v>
      </c>
      <c r="D5298" t="s">
        <v>896</v>
      </c>
    </row>
    <row r="5300" spans="1:4">
      <c r="A5300" t="s">
        <v>897</v>
      </c>
      <c r="B5300" t="s">
        <v>28</v>
      </c>
      <c r="D5300" t="s">
        <v>898</v>
      </c>
    </row>
    <row r="5302" spans="1:4">
      <c r="A5302" t="s">
        <v>899</v>
      </c>
      <c r="B5302" t="s">
        <v>28</v>
      </c>
      <c r="D5302" t="s">
        <v>900</v>
      </c>
    </row>
    <row r="5304" spans="1:4">
      <c r="A5304" t="s">
        <v>901</v>
      </c>
      <c r="B5304" t="s">
        <v>28</v>
      </c>
      <c r="D5304" t="s">
        <v>902</v>
      </c>
    </row>
    <row r="5306" spans="1:4">
      <c r="A5306" t="s">
        <v>903</v>
      </c>
      <c r="B5306" t="s">
        <v>28</v>
      </c>
      <c r="D5306" t="s">
        <v>904</v>
      </c>
    </row>
    <row r="5308" spans="1:4">
      <c r="A5308" t="s">
        <v>905</v>
      </c>
      <c r="B5308" t="s">
        <v>28</v>
      </c>
      <c r="D5308" t="s">
        <v>906</v>
      </c>
    </row>
    <row r="5310" spans="1:4">
      <c r="A5310" t="s">
        <v>907</v>
      </c>
      <c r="B5310" t="s">
        <v>28</v>
      </c>
      <c r="D5310" t="s">
        <v>908</v>
      </c>
    </row>
    <row r="5312" spans="1:4">
      <c r="A5312" t="s">
        <v>909</v>
      </c>
      <c r="B5312" t="s">
        <v>28</v>
      </c>
      <c r="D5312" t="s">
        <v>910</v>
      </c>
    </row>
    <row r="5314" spans="1:4">
      <c r="A5314" t="s">
        <v>911</v>
      </c>
      <c r="B5314" t="s">
        <v>28</v>
      </c>
      <c r="D5314" t="s">
        <v>912</v>
      </c>
    </row>
    <row r="5316" spans="1:4">
      <c r="A5316" t="s">
        <v>913</v>
      </c>
      <c r="B5316" t="s">
        <v>28</v>
      </c>
      <c r="D5316" t="s">
        <v>914</v>
      </c>
    </row>
    <row r="5318" spans="1:4">
      <c r="A5318" t="s">
        <v>915</v>
      </c>
      <c r="B5318" t="s">
        <v>28</v>
      </c>
      <c r="D5318" t="s">
        <v>916</v>
      </c>
    </row>
    <row r="5320" spans="1:4">
      <c r="A5320" t="s">
        <v>917</v>
      </c>
      <c r="B5320" t="s">
        <v>28</v>
      </c>
      <c r="D5320" t="s">
        <v>918</v>
      </c>
    </row>
    <row r="5322" spans="1:4">
      <c r="A5322" t="s">
        <v>919</v>
      </c>
      <c r="B5322" t="s">
        <v>28</v>
      </c>
      <c r="D5322" t="s">
        <v>920</v>
      </c>
    </row>
    <row r="5324" spans="1:4">
      <c r="A5324" t="s">
        <v>921</v>
      </c>
      <c r="B5324" t="s">
        <v>28</v>
      </c>
      <c r="D5324" t="s">
        <v>922</v>
      </c>
    </row>
    <row r="5326" spans="1:4">
      <c r="A5326" t="s">
        <v>923</v>
      </c>
      <c r="B5326" t="s">
        <v>28</v>
      </c>
      <c r="D5326" t="s">
        <v>924</v>
      </c>
    </row>
    <row r="5328" spans="1:4">
      <c r="A5328" t="s">
        <v>925</v>
      </c>
      <c r="B5328" t="s">
        <v>28</v>
      </c>
      <c r="D5328" t="s">
        <v>926</v>
      </c>
    </row>
    <row r="5330" spans="1:4">
      <c r="A5330" t="s">
        <v>927</v>
      </c>
      <c r="B5330" t="s">
        <v>28</v>
      </c>
      <c r="D5330" t="s">
        <v>928</v>
      </c>
    </row>
    <row r="5332" spans="1:4">
      <c r="A5332" t="s">
        <v>929</v>
      </c>
      <c r="B5332" t="s">
        <v>28</v>
      </c>
      <c r="D5332" t="s">
        <v>930</v>
      </c>
    </row>
    <row r="5334" spans="1:4">
      <c r="A5334" t="s">
        <v>931</v>
      </c>
      <c r="B5334" t="s">
        <v>28</v>
      </c>
      <c r="D5334" t="s">
        <v>932</v>
      </c>
    </row>
    <row r="5336" spans="1:4">
      <c r="A5336" t="s">
        <v>933</v>
      </c>
      <c r="B5336" t="s">
        <v>28</v>
      </c>
      <c r="D5336" t="s">
        <v>934</v>
      </c>
    </row>
    <row r="5338" spans="1:4">
      <c r="A5338" t="s">
        <v>935</v>
      </c>
      <c r="B5338" t="s">
        <v>28</v>
      </c>
      <c r="D5338" t="s">
        <v>936</v>
      </c>
    </row>
    <row r="5340" spans="1:4">
      <c r="A5340" t="s">
        <v>937</v>
      </c>
      <c r="B5340" t="s">
        <v>28</v>
      </c>
      <c r="D5340" t="s">
        <v>938</v>
      </c>
    </row>
    <row r="5342" spans="1:4">
      <c r="A5342" t="s">
        <v>939</v>
      </c>
      <c r="B5342" t="s">
        <v>28</v>
      </c>
      <c r="D5342" t="s">
        <v>940</v>
      </c>
    </row>
    <row r="5344" spans="1:4">
      <c r="A5344" t="s">
        <v>941</v>
      </c>
      <c r="B5344" t="s">
        <v>28</v>
      </c>
      <c r="D5344" t="s">
        <v>942</v>
      </c>
    </row>
    <row r="5346" spans="1:4">
      <c r="A5346" t="s">
        <v>943</v>
      </c>
      <c r="B5346" t="s">
        <v>28</v>
      </c>
      <c r="D5346" t="s">
        <v>944</v>
      </c>
    </row>
    <row r="5348" spans="1:4">
      <c r="A5348" t="s">
        <v>945</v>
      </c>
      <c r="B5348" t="s">
        <v>28</v>
      </c>
      <c r="D5348" t="s">
        <v>946</v>
      </c>
    </row>
    <row r="5350" spans="1:4">
      <c r="A5350" t="s">
        <v>947</v>
      </c>
      <c r="B5350" t="s">
        <v>28</v>
      </c>
      <c r="D5350" t="s">
        <v>948</v>
      </c>
    </row>
    <row r="5352" spans="1:4">
      <c r="A5352" t="s">
        <v>949</v>
      </c>
      <c r="B5352" t="s">
        <v>28</v>
      </c>
      <c r="D5352" t="s">
        <v>950</v>
      </c>
    </row>
    <row r="5354" spans="1:4">
      <c r="A5354" t="s">
        <v>951</v>
      </c>
      <c r="B5354" t="s">
        <v>28</v>
      </c>
      <c r="D5354" t="s">
        <v>952</v>
      </c>
    </row>
    <row r="5356" spans="1:4">
      <c r="A5356" t="s">
        <v>953</v>
      </c>
      <c r="B5356" t="s">
        <v>28</v>
      </c>
      <c r="D5356" t="s">
        <v>954</v>
      </c>
    </row>
    <row r="5358" spans="1:4">
      <c r="A5358" t="s">
        <v>955</v>
      </c>
      <c r="B5358" t="s">
        <v>28</v>
      </c>
      <c r="D5358" t="s">
        <v>956</v>
      </c>
    </row>
    <row r="5360" spans="1:4">
      <c r="A5360" t="s">
        <v>957</v>
      </c>
      <c r="B5360" t="s">
        <v>28</v>
      </c>
      <c r="D5360" t="s">
        <v>958</v>
      </c>
    </row>
    <row r="5362" spans="1:4">
      <c r="A5362" t="s">
        <v>959</v>
      </c>
      <c r="B5362" t="s">
        <v>28</v>
      </c>
      <c r="D5362" t="s">
        <v>960</v>
      </c>
    </row>
    <row r="5364" spans="1:4">
      <c r="A5364" t="s">
        <v>961</v>
      </c>
      <c r="B5364" t="s">
        <v>28</v>
      </c>
      <c r="D5364" t="s">
        <v>962</v>
      </c>
    </row>
    <row r="5366" spans="1:4">
      <c r="A5366" t="s">
        <v>963</v>
      </c>
      <c r="B5366" t="s">
        <v>28</v>
      </c>
      <c r="D5366" t="s">
        <v>964</v>
      </c>
    </row>
    <row r="5368" spans="1:4">
      <c r="A5368" t="s">
        <v>965</v>
      </c>
      <c r="B5368" t="s">
        <v>28</v>
      </c>
      <c r="D5368" t="s">
        <v>966</v>
      </c>
    </row>
    <row r="5370" spans="1:4">
      <c r="A5370" t="s">
        <v>967</v>
      </c>
      <c r="B5370" t="s">
        <v>28</v>
      </c>
      <c r="D5370" t="s">
        <v>968</v>
      </c>
    </row>
    <row r="5372" spans="1:4">
      <c r="A5372" t="s">
        <v>969</v>
      </c>
      <c r="B5372" t="s">
        <v>28</v>
      </c>
      <c r="D5372" t="s">
        <v>970</v>
      </c>
    </row>
    <row r="5374" spans="1:4">
      <c r="A5374" t="s">
        <v>971</v>
      </c>
      <c r="B5374" t="s">
        <v>28</v>
      </c>
      <c r="D5374" t="s">
        <v>972</v>
      </c>
    </row>
    <row r="5376" spans="1:4">
      <c r="A5376" t="s">
        <v>973</v>
      </c>
      <c r="B5376" t="s">
        <v>28</v>
      </c>
      <c r="D5376" t="s">
        <v>974</v>
      </c>
    </row>
    <row r="5378" spans="1:4">
      <c r="A5378" t="s">
        <v>975</v>
      </c>
      <c r="B5378" t="s">
        <v>28</v>
      </c>
      <c r="D5378" t="s">
        <v>976</v>
      </c>
    </row>
    <row r="5380" spans="1:4">
      <c r="A5380" t="s">
        <v>977</v>
      </c>
      <c r="B5380" t="s">
        <v>28</v>
      </c>
      <c r="D5380" t="s">
        <v>978</v>
      </c>
    </row>
    <row r="5382" spans="1:4">
      <c r="A5382" t="s">
        <v>979</v>
      </c>
      <c r="B5382" t="s">
        <v>28</v>
      </c>
      <c r="D5382" t="s">
        <v>980</v>
      </c>
    </row>
    <row r="5384" spans="1:4">
      <c r="A5384" t="s">
        <v>981</v>
      </c>
      <c r="B5384" t="s">
        <v>28</v>
      </c>
      <c r="D5384" t="s">
        <v>982</v>
      </c>
    </row>
    <row r="5386" spans="1:4">
      <c r="A5386" t="s">
        <v>983</v>
      </c>
      <c r="B5386" t="s">
        <v>28</v>
      </c>
      <c r="D5386" t="s">
        <v>984</v>
      </c>
    </row>
    <row r="5388" spans="1:4">
      <c r="A5388" t="s">
        <v>985</v>
      </c>
      <c r="B5388" t="s">
        <v>28</v>
      </c>
      <c r="D5388" t="s">
        <v>986</v>
      </c>
    </row>
    <row r="5390" spans="1:4">
      <c r="A5390" t="s">
        <v>987</v>
      </c>
      <c r="B5390" t="s">
        <v>28</v>
      </c>
      <c r="D5390" t="s">
        <v>988</v>
      </c>
    </row>
    <row r="5392" spans="1:4">
      <c r="A5392" t="s">
        <v>989</v>
      </c>
      <c r="B5392" t="s">
        <v>28</v>
      </c>
      <c r="D5392" t="s">
        <v>990</v>
      </c>
    </row>
    <row r="5394" spans="1:4">
      <c r="A5394" t="s">
        <v>991</v>
      </c>
      <c r="B5394" t="s">
        <v>28</v>
      </c>
      <c r="D5394" t="s">
        <v>992</v>
      </c>
    </row>
    <row r="5396" spans="1:4">
      <c r="A5396" t="s">
        <v>993</v>
      </c>
      <c r="B5396" t="s">
        <v>28</v>
      </c>
      <c r="D5396" t="s">
        <v>994</v>
      </c>
    </row>
    <row r="5398" spans="1:4">
      <c r="A5398" t="s">
        <v>995</v>
      </c>
      <c r="B5398" t="s">
        <v>28</v>
      </c>
      <c r="D5398" t="s">
        <v>996</v>
      </c>
    </row>
    <row r="5400" spans="1:4">
      <c r="A5400" t="s">
        <v>997</v>
      </c>
      <c r="B5400" t="s">
        <v>28</v>
      </c>
      <c r="D5400" t="s">
        <v>998</v>
      </c>
    </row>
    <row r="5402" spans="1:4">
      <c r="A5402" t="s">
        <v>999</v>
      </c>
      <c r="B5402" t="s">
        <v>28</v>
      </c>
      <c r="D5402" t="s">
        <v>1000</v>
      </c>
    </row>
    <row r="5404" spans="1:4">
      <c r="A5404" t="s">
        <v>1001</v>
      </c>
      <c r="B5404" t="s">
        <v>28</v>
      </c>
      <c r="D5404" t="s">
        <v>1002</v>
      </c>
    </row>
    <row r="5406" spans="1:4">
      <c r="A5406" t="s">
        <v>1003</v>
      </c>
      <c r="B5406" t="s">
        <v>28</v>
      </c>
      <c r="D5406" t="s">
        <v>1004</v>
      </c>
    </row>
    <row r="5408" spans="1:4">
      <c r="A5408" t="s">
        <v>1005</v>
      </c>
      <c r="B5408" t="s">
        <v>28</v>
      </c>
      <c r="D5408" t="s">
        <v>1006</v>
      </c>
    </row>
    <row r="5410" spans="1:4">
      <c r="A5410" t="s">
        <v>1007</v>
      </c>
      <c r="B5410" t="s">
        <v>28</v>
      </c>
      <c r="D5410" t="s">
        <v>1008</v>
      </c>
    </row>
    <row r="5412" spans="1:4">
      <c r="A5412" t="s">
        <v>1009</v>
      </c>
      <c r="B5412" t="s">
        <v>28</v>
      </c>
      <c r="D5412" t="s">
        <v>1010</v>
      </c>
    </row>
    <row r="5414" spans="1:4">
      <c r="A5414" t="s">
        <v>1011</v>
      </c>
      <c r="B5414" t="s">
        <v>28</v>
      </c>
      <c r="D5414" t="s">
        <v>1012</v>
      </c>
    </row>
    <row r="5416" spans="1:4">
      <c r="A5416" t="s">
        <v>1013</v>
      </c>
      <c r="B5416" t="s">
        <v>28</v>
      </c>
      <c r="D5416" t="s">
        <v>1014</v>
      </c>
    </row>
    <row r="5418" spans="1:4">
      <c r="A5418" t="s">
        <v>1015</v>
      </c>
      <c r="B5418" t="s">
        <v>28</v>
      </c>
      <c r="D5418" t="s">
        <v>1016</v>
      </c>
    </row>
    <row r="5420" spans="1:4">
      <c r="A5420" t="s">
        <v>1017</v>
      </c>
      <c r="B5420" t="s">
        <v>28</v>
      </c>
      <c r="D5420" t="s">
        <v>1018</v>
      </c>
    </row>
    <row r="5422" spans="1:4">
      <c r="A5422" t="s">
        <v>1019</v>
      </c>
      <c r="B5422" t="s">
        <v>28</v>
      </c>
      <c r="D5422" t="s">
        <v>1020</v>
      </c>
    </row>
    <row r="5424" spans="1:4">
      <c r="A5424" t="s">
        <v>1021</v>
      </c>
      <c r="B5424" t="s">
        <v>28</v>
      </c>
      <c r="D5424" t="s">
        <v>1022</v>
      </c>
    </row>
    <row r="5426" spans="1:4">
      <c r="A5426" t="s">
        <v>1023</v>
      </c>
      <c r="B5426" t="s">
        <v>28</v>
      </c>
      <c r="D5426" t="s">
        <v>1024</v>
      </c>
    </row>
    <row r="5428" spans="1:4">
      <c r="A5428" t="s">
        <v>1025</v>
      </c>
      <c r="B5428" t="s">
        <v>28</v>
      </c>
      <c r="D5428" t="s">
        <v>1026</v>
      </c>
    </row>
    <row r="5430" spans="1:4">
      <c r="A5430" t="s">
        <v>1027</v>
      </c>
      <c r="B5430" t="s">
        <v>28</v>
      </c>
      <c r="D5430" t="s">
        <v>1028</v>
      </c>
    </row>
    <row r="5432" spans="1:4">
      <c r="A5432" t="s">
        <v>1029</v>
      </c>
      <c r="B5432" t="s">
        <v>28</v>
      </c>
      <c r="D5432" t="s">
        <v>1030</v>
      </c>
    </row>
    <row r="5434" spans="1:4">
      <c r="A5434" t="s">
        <v>1031</v>
      </c>
      <c r="B5434" t="s">
        <v>28</v>
      </c>
      <c r="D5434" t="s">
        <v>1032</v>
      </c>
    </row>
    <row r="5436" spans="1:4">
      <c r="A5436" t="s">
        <v>1033</v>
      </c>
      <c r="B5436" t="s">
        <v>28</v>
      </c>
      <c r="D5436" t="s">
        <v>1034</v>
      </c>
    </row>
    <row r="5438" spans="1:4">
      <c r="A5438" t="s">
        <v>1035</v>
      </c>
      <c r="B5438" t="s">
        <v>28</v>
      </c>
      <c r="D5438" t="s">
        <v>1034</v>
      </c>
    </row>
    <row r="5440" spans="1:4">
      <c r="A5440" t="s">
        <v>1036</v>
      </c>
      <c r="B5440" t="s">
        <v>28</v>
      </c>
      <c r="D5440" t="s">
        <v>1037</v>
      </c>
    </row>
    <row r="5442" spans="1:4">
      <c r="A5442" t="s">
        <v>1038</v>
      </c>
      <c r="B5442" t="s">
        <v>28</v>
      </c>
      <c r="D5442" t="s">
        <v>1037</v>
      </c>
    </row>
    <row r="5444" spans="1:4">
      <c r="A5444" t="s">
        <v>1039</v>
      </c>
      <c r="B5444" t="s">
        <v>28</v>
      </c>
      <c r="D5444" t="s">
        <v>1040</v>
      </c>
    </row>
    <row r="5446" spans="1:4">
      <c r="A5446" t="s">
        <v>1041</v>
      </c>
      <c r="B5446" t="s">
        <v>28</v>
      </c>
      <c r="D5446" t="s">
        <v>1040</v>
      </c>
    </row>
    <row r="5448" spans="1:4">
      <c r="A5448" t="s">
        <v>1042</v>
      </c>
      <c r="B5448" t="s">
        <v>28</v>
      </c>
      <c r="D5448" t="s">
        <v>1043</v>
      </c>
    </row>
    <row r="5450" spans="1:4">
      <c r="A5450" t="s">
        <v>1044</v>
      </c>
      <c r="B5450" t="s">
        <v>28</v>
      </c>
      <c r="D5450" t="s">
        <v>1043</v>
      </c>
    </row>
    <row r="5452" spans="1:4">
      <c r="A5452" t="s">
        <v>1045</v>
      </c>
      <c r="B5452" t="s">
        <v>28</v>
      </c>
      <c r="D5452" t="s">
        <v>1046</v>
      </c>
    </row>
    <row r="5454" spans="1:4">
      <c r="A5454" t="s">
        <v>1047</v>
      </c>
      <c r="B5454" t="s">
        <v>28</v>
      </c>
      <c r="D5454" t="s">
        <v>1046</v>
      </c>
    </row>
    <row r="5456" spans="1:4">
      <c r="A5456" t="s">
        <v>1048</v>
      </c>
      <c r="B5456" t="s">
        <v>28</v>
      </c>
      <c r="D5456" t="s">
        <v>1049</v>
      </c>
    </row>
    <row r="5458" spans="1:4">
      <c r="A5458" t="s">
        <v>1050</v>
      </c>
      <c r="B5458" t="s">
        <v>28</v>
      </c>
      <c r="D5458" t="s">
        <v>1051</v>
      </c>
    </row>
    <row r="5460" spans="1:4">
      <c r="A5460" t="s">
        <v>1052</v>
      </c>
      <c r="B5460" t="s">
        <v>28</v>
      </c>
      <c r="D5460" t="s">
        <v>1053</v>
      </c>
    </row>
    <row r="5462" spans="1:4">
      <c r="A5462" t="s">
        <v>1054</v>
      </c>
      <c r="B5462" t="s">
        <v>28</v>
      </c>
      <c r="D5462" t="s">
        <v>1055</v>
      </c>
    </row>
    <row r="5464" spans="1:4">
      <c r="A5464" t="s">
        <v>1056</v>
      </c>
      <c r="B5464" t="s">
        <v>28</v>
      </c>
      <c r="D5464" t="s">
        <v>1057</v>
      </c>
    </row>
    <row r="5466" spans="1:4">
      <c r="A5466" t="s">
        <v>1058</v>
      </c>
      <c r="B5466" t="s">
        <v>28</v>
      </c>
      <c r="D5466" t="s">
        <v>1059</v>
      </c>
    </row>
    <row r="5468" spans="1:4">
      <c r="A5468" t="s">
        <v>1060</v>
      </c>
      <c r="B5468" t="s">
        <v>28</v>
      </c>
      <c r="D5468" t="s">
        <v>1061</v>
      </c>
    </row>
    <row r="5470" spans="1:4">
      <c r="A5470" t="s">
        <v>1062</v>
      </c>
      <c r="B5470" t="s">
        <v>28</v>
      </c>
      <c r="D5470" t="s">
        <v>1063</v>
      </c>
    </row>
    <row r="5472" spans="1:4">
      <c r="A5472" t="s">
        <v>1064</v>
      </c>
      <c r="B5472" t="s">
        <v>28</v>
      </c>
      <c r="D5472" t="s">
        <v>1065</v>
      </c>
    </row>
    <row r="5474" spans="1:4">
      <c r="A5474" t="s">
        <v>1066</v>
      </c>
      <c r="B5474" t="s">
        <v>28</v>
      </c>
      <c r="D5474" t="s">
        <v>1067</v>
      </c>
    </row>
    <row r="5476" spans="1:4">
      <c r="A5476" t="s">
        <v>1068</v>
      </c>
      <c r="B5476" t="s">
        <v>28</v>
      </c>
      <c r="D5476" t="s">
        <v>1069</v>
      </c>
    </row>
    <row r="5478" spans="1:4">
      <c r="A5478" t="s">
        <v>1070</v>
      </c>
      <c r="B5478" t="s">
        <v>28</v>
      </c>
      <c r="D5478" t="s">
        <v>1071</v>
      </c>
    </row>
    <row r="5480" spans="1:4">
      <c r="A5480" t="s">
        <v>1072</v>
      </c>
      <c r="B5480" t="s">
        <v>28</v>
      </c>
      <c r="D5480" t="s">
        <v>1073</v>
      </c>
    </row>
    <row r="5482" spans="1:4">
      <c r="A5482" t="s">
        <v>1074</v>
      </c>
      <c r="B5482" t="s">
        <v>28</v>
      </c>
      <c r="D5482" t="s">
        <v>1075</v>
      </c>
    </row>
    <row r="5484" spans="1:4">
      <c r="A5484" t="s">
        <v>1076</v>
      </c>
      <c r="B5484" t="s">
        <v>28</v>
      </c>
      <c r="D5484" t="s">
        <v>1077</v>
      </c>
    </row>
    <row r="5486" spans="1:4">
      <c r="A5486" t="s">
        <v>1078</v>
      </c>
      <c r="B5486" t="s">
        <v>28</v>
      </c>
      <c r="D5486" t="s">
        <v>1079</v>
      </c>
    </row>
    <row r="5488" spans="1:4">
      <c r="A5488" t="s">
        <v>1080</v>
      </c>
      <c r="B5488" t="s">
        <v>28</v>
      </c>
      <c r="D5488" t="s">
        <v>1081</v>
      </c>
    </row>
    <row r="5490" spans="1:4">
      <c r="A5490" t="s">
        <v>1082</v>
      </c>
      <c r="B5490" t="s">
        <v>28</v>
      </c>
      <c r="D5490" t="s">
        <v>1083</v>
      </c>
    </row>
    <row r="5492" spans="1:4">
      <c r="A5492" t="s">
        <v>1084</v>
      </c>
      <c r="B5492" t="s">
        <v>28</v>
      </c>
      <c r="D5492" t="s">
        <v>1085</v>
      </c>
    </row>
    <row r="5494" spans="1:4">
      <c r="A5494" t="s">
        <v>1086</v>
      </c>
      <c r="B5494" t="s">
        <v>28</v>
      </c>
      <c r="D5494" t="s">
        <v>1087</v>
      </c>
    </row>
    <row r="5496" spans="1:4">
      <c r="A5496" t="s">
        <v>1088</v>
      </c>
      <c r="B5496" t="s">
        <v>28</v>
      </c>
      <c r="D5496" t="s">
        <v>1089</v>
      </c>
    </row>
    <row r="5498" spans="1:4">
      <c r="A5498" t="s">
        <v>1090</v>
      </c>
      <c r="B5498" t="s">
        <v>28</v>
      </c>
      <c r="D5498" t="s">
        <v>1091</v>
      </c>
    </row>
    <row r="5500" spans="1:4">
      <c r="A5500" t="s">
        <v>1092</v>
      </c>
      <c r="B5500" t="s">
        <v>28</v>
      </c>
      <c r="D5500" t="s">
        <v>1093</v>
      </c>
    </row>
    <row r="5502" spans="1:4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00"/>
  <sheetViews>
    <sheetView topLeftCell="A27" workbookViewId="0">
      <selection activeCell="AP25" sqref="AP25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>
      <c r="A2" s="17"/>
      <c r="B2" s="52" t="s">
        <v>1148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1147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52" t="s">
        <v>1150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1149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>
      <c r="A52" s="17"/>
      <c r="B52" s="52" t="s">
        <v>1152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1151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>
      <c r="A77" s="17"/>
      <c r="B77" s="52" t="s">
        <v>1153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>
      <c r="A102" s="17"/>
      <c r="B102" s="52" t="s">
        <v>1154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1188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9.9609378890991405</v>
      </c>
      <c r="W105" s="16">
        <f t="shared" ref="W105:AM105" si="33">W106</f>
        <v>9.9609378890991405</v>
      </c>
      <c r="X105" s="16">
        <f t="shared" si="33"/>
        <v>9.9609378890991422</v>
      </c>
      <c r="Y105" s="16">
        <f t="shared" si="33"/>
        <v>9.9609378890991405</v>
      </c>
      <c r="Z105" s="16">
        <f t="shared" si="33"/>
        <v>9.9609378890991422</v>
      </c>
      <c r="AA105" s="16">
        <f t="shared" si="33"/>
        <v>4.987245092773426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9.9609378890991405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9.9609378890991405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9.9609378890991422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9.9609378890991405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9.9609378890991422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4.987245092773426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9.9609378890991405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9.9609378890991405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9.9609378890991422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9.9609378890991422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9.9609378890991405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4.9872450927734269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9.9609378890991405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9.9609378890991405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9.9609378890991405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9.9609378890991422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9.9609378890991405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4.9872450927734269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-17.133686191762141</v>
      </c>
      <c r="E109" s="5">
        <f>IF(E9&gt;0,'Main Injection'!E109-'CSP5'!E223-Y109,0)</f>
        <v>-18.728783743762143</v>
      </c>
      <c r="F109" s="5">
        <f>IF(F9&gt;0,'Main Injection'!F109-'CSP5'!F223-Z109,0)</f>
        <v>-20.096388311762141</v>
      </c>
      <c r="G109" s="5">
        <f>IF(G9&gt;0,'Main Injection'!G109-'CSP5'!G223-AA109,0)</f>
        <v>-21.588602041520428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9.9609378890991405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9.9609378890991405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9.9609378890991405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9.9609378890991422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9.9609378890991405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4.9872450927734269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-16.792270065582002</v>
      </c>
      <c r="E110" s="5">
        <f>IF(E10&gt;0,'Main Injection'!E110-'CSP5'!E224-Y110,0)</f>
        <v>-18.266455507182002</v>
      </c>
      <c r="F110" s="5">
        <f>IF(F10&gt;0,'Main Injection'!F110-'CSP5'!F224-Z110,0)</f>
        <v>-20.797605385582003</v>
      </c>
      <c r="G110" s="5">
        <f>IF(G10&gt;0,'Main Injection'!G110-'CSP5'!G224-AA110,0)</f>
        <v>-22.92504732087513</v>
      </c>
      <c r="H110" s="5">
        <f>IF(H10&gt;0,'Main Injection'!H110-'CSP5'!H224-AB110,0)</f>
        <v>-23.071614448906864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11.953125466918999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11.953125466918999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11.953125466919001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11.953125466918999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11.953125466918999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5.9846941113281273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-19.695649651401801</v>
      </c>
      <c r="E111" s="5">
        <f>IF(E11&gt;0,'Main Injection'!E111-'CSP5'!E225-Y111,0)</f>
        <v>-20.913426523401803</v>
      </c>
      <c r="F111" s="5">
        <f>IF(F11&gt;0,'Main Injection'!F111-'CSP5'!F225-Z111,0)</f>
        <v>-21.768420403401798</v>
      </c>
      <c r="G111" s="5">
        <f>IF(G11&gt;0,'Main Injection'!G111-'CSP5'!G225-AA111,0)</f>
        <v>-20.728095854318525</v>
      </c>
      <c r="H111" s="5">
        <f>IF(H11&gt;0,'Main Injection'!H111-'CSP5'!H225-AB111,0)</f>
        <v>-20.814865820121668</v>
      </c>
      <c r="I111" s="5">
        <f>IF(I11&gt;0,'Main Injection'!I111-'CSP5'!I225-AC111,0)</f>
        <v>-26.826024015874999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13.9453130447388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13.9453130447388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13.9453130447388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13.945313044738802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13.9453130447388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6.9821431298827985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-21.114569650900826</v>
      </c>
      <c r="E112" s="5">
        <f>IF(E12&gt;0,'Main Injection'!E112-'CSP5'!E226-Y112,0)</f>
        <v>-22.434915897700826</v>
      </c>
      <c r="F112" s="5">
        <f>IF(F12&gt;0,'Main Injection'!F112-'CSP5'!F226-Z112,0)</f>
        <v>-23.289315573700826</v>
      </c>
      <c r="G112" s="5">
        <f>IF(G12&gt;0,'Main Injection'!G112-'CSP5'!G226-AA112,0)</f>
        <v>-22.892667076639359</v>
      </c>
      <c r="H112" s="5">
        <f>IF(H12&gt;0,'Main Injection'!H112-'CSP5'!H226-AB112,0)</f>
        <v>-19.703090638788332</v>
      </c>
      <c r="I112" s="5">
        <f>IF(I12&gt;0,'Main Injection'!I112-'CSP5'!I226-AC112,0)</f>
        <v>-25.928179732274998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14.736328700637824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14.736328700637824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14.736328700637824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14.736328700637827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14.736328700637825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7.3781890637206757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-22.960021773510398</v>
      </c>
      <c r="E113" s="5">
        <f>IF(E13&gt;0,'Main Injection'!E113-'CSP5'!E227-Y113,0)</f>
        <v>-23.201839232710402</v>
      </c>
      <c r="F113" s="5">
        <f>IF(F13&gt;0,'Main Injection'!F113-'CSP5'!F227-Z113,0)</f>
        <v>-23.436217338310399</v>
      </c>
      <c r="G113" s="5">
        <f>IF(G13&gt;0,'Main Injection'!G113-'CSP5'!G227-AA113,0)</f>
        <v>-22.307069654690309</v>
      </c>
      <c r="H113" s="5">
        <f>IF(H13&gt;0,'Main Injection'!H113-'CSP5'!H227-AB113,0)</f>
        <v>-21.296773286788333</v>
      </c>
      <c r="I113" s="5">
        <f>IF(I13&gt;0,'Main Injection'!I113-'CSP5'!I227-AC113,0)</f>
        <v>-25.950248036674999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15.9960943748474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15.9960943748474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15.9960943748474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15.996094374847402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15.996094374847402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8.0089288842773048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-24.209671890420303</v>
      </c>
      <c r="E114" s="5">
        <f>IF(E14&gt;0,'Main Injection'!E114-'CSP5'!E228-Y114,0)</f>
        <v>-24.552132303220301</v>
      </c>
      <c r="F114" s="5">
        <f>IF(F14&gt;0,'Main Injection'!F114-'CSP5'!F228-Z114,0)</f>
        <v>-24.929621228020302</v>
      </c>
      <c r="G114" s="5">
        <f>IF(G14&gt;0,'Main Injection'!G114-'CSP5'!G228-AA114,0)</f>
        <v>-21.777205699967645</v>
      </c>
      <c r="H114" s="5">
        <f>IF(H14&gt;0,'Main Injection'!H114-'CSP5'!H228-AB114,0)</f>
        <v>-21.566506321454998</v>
      </c>
      <c r="I114" s="5">
        <f>IF(I14&gt;0,'Main Injection'!I114-'CSP5'!I228-AC114,0)</f>
        <v>-26.996336727874997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16.992188163757302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16.992188163757302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16.992188163757302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16.992188163757302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16.992188163757302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8.5076533935546408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-10.377313062663001</v>
      </c>
      <c r="E115" s="5">
        <f>IF(E15&gt;0,'Main Injection'!E115-'CSP5'!E229-Y115,0)</f>
        <v>-9.4438025426630006</v>
      </c>
      <c r="F115" s="5">
        <f>IF(F15&gt;0,'Main Injection'!F115-'CSP5'!F229-Z115,0)</f>
        <v>-8.1534298386629995</v>
      </c>
      <c r="G115" s="5">
        <f>IF(G15&gt;0,'Main Injection'!G115-'CSP5'!G229-AA115,0)</f>
        <v>-13.812916146413002</v>
      </c>
      <c r="H115" s="5">
        <f>IF(H15&gt;0,'Main Injection'!H115-'CSP5'!H229-AB115,0)</f>
        <v>-21.465138934788335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-45.137999340200501</v>
      </c>
      <c r="P119" s="5">
        <f>IF(P19&gt;0,'Main Injection'!P119-'CSP5'!P233-AJ119,0)</f>
        <v>-41.859956417000504</v>
      </c>
      <c r="Q119" s="5">
        <f>IF(Q19&gt;0,'Main Injection'!Q119-'CSP5'!Q233-AK119,0)</f>
        <v>-39.855447961000507</v>
      </c>
      <c r="R119" s="5">
        <f>IF(R19&gt;0,'Main Injection'!R119-'CSP5'!R233-AL119,0)</f>
        <v>-41.015003505000493</v>
      </c>
      <c r="S119" s="16">
        <f t="shared" si="35"/>
        <v>-41.015003505000493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-44.311522005800505</v>
      </c>
      <c r="O120" s="5">
        <f>IF(O20&gt;0,'Main Injection'!O120-'CSP5'!O234-AI120,0)</f>
        <v>-42.1182374978005</v>
      </c>
      <c r="P120" s="5">
        <f>IF(P20&gt;0,'Main Injection'!P120-'CSP5'!P234-AJ120,0)</f>
        <v>-40.276514989800503</v>
      </c>
      <c r="Q120" s="5">
        <f>IF(Q20&gt;0,'Main Injection'!Q120-'CSP5'!Q234-AK120,0)</f>
        <v>-39.020730481800506</v>
      </c>
      <c r="R120" s="5">
        <f>IF(R20&gt;0,'Main Injection'!R120-'CSP5'!R234-AL120,0)</f>
        <v>-39.874320973800501</v>
      </c>
      <c r="S120" s="16">
        <f t="shared" si="35"/>
        <v>-39.874320973800501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-43.808759682600503</v>
      </c>
      <c r="O121" s="5">
        <f>IF(O21&gt;0,'Main Injection'!O121-'CSP5'!O235-AI121,0)</f>
        <v>-43.653261122600497</v>
      </c>
      <c r="P121" s="5">
        <f>IF(P21&gt;0,'Main Injection'!P121-'CSP5'!P235-AJ121,0)</f>
        <v>-42.794636562600502</v>
      </c>
      <c r="Q121" s="5">
        <f>IF(Q21&gt;0,'Main Injection'!Q121-'CSP5'!Q235-AK121,0)</f>
        <v>-40.881325002600505</v>
      </c>
      <c r="R121" s="5">
        <f>IF(R21&gt;0,'Main Injection'!R121-'CSP5'!R235-AL121,0)</f>
        <v>-41.780513442600501</v>
      </c>
      <c r="S121" s="16">
        <f t="shared" si="35"/>
        <v>-41.780513442600501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-42.776069975875004</v>
      </c>
      <c r="M122" s="5">
        <f>IF(M22&gt;0,'Main Injection'!M122-'CSP5'!M236-AG122,0)</f>
        <v>-44.835896350719125</v>
      </c>
      <c r="N122" s="5">
        <f>IF(N22&gt;0,'Main Injection'!N122-'CSP5'!N236-AH122,0)</f>
        <v>-44.912611036200502</v>
      </c>
      <c r="O122" s="5">
        <f>IF(O22&gt;0,'Main Injection'!O122-'CSP5'!O236-AI122,0)</f>
        <v>-47.895182372200502</v>
      </c>
      <c r="P122" s="5">
        <f>IF(P22&gt;0,'Main Injection'!P122-'CSP5'!P236-AJ122,0)</f>
        <v>-49.3543167082005</v>
      </c>
      <c r="Q122" s="5">
        <f>IF(Q22&gt;0,'Main Injection'!Q122-'CSP5'!Q236-AK122,0)</f>
        <v>-49.758764044200504</v>
      </c>
      <c r="R122" s="5">
        <f>IF(R22&gt;0,'Main Injection'!R122-'CSP5'!R236-AL122,0)</f>
        <v>-51.217898380200502</v>
      </c>
      <c r="S122" s="16">
        <f t="shared" si="35"/>
        <v>-51.217898380200502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-44.853759249474997</v>
      </c>
      <c r="M123" s="5">
        <f>IF(M23&gt;0,'Main Injection'!M123-'CSP5'!M237-AG123,0)</f>
        <v>-46.632738113919117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>
      <c r="A127" s="17"/>
      <c r="B127" s="52" t="s">
        <v>1155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-18.226219666653471</v>
      </c>
      <c r="E134" s="5">
        <f t="shared" si="46"/>
        <v>-19.967491520904197</v>
      </c>
      <c r="F134" s="5">
        <f t="shared" si="46"/>
        <v>-21.254703711752629</v>
      </c>
      <c r="G134" s="5">
        <f t="shared" si="46"/>
        <v>-22.641440224872209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-18.118471351681279</v>
      </c>
      <c r="E135" s="5">
        <f t="shared" si="47"/>
        <v>-19.671303554673813</v>
      </c>
      <c r="F135" s="5">
        <f t="shared" si="47"/>
        <v>-22.098366460551262</v>
      </c>
      <c r="G135" s="5">
        <f t="shared" si="47"/>
        <v>-24.077047320875131</v>
      </c>
      <c r="H135" s="5">
        <f t="shared" si="47"/>
        <v>-24.223614448906865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-21.22519651624966</v>
      </c>
      <c r="E136" s="5">
        <f t="shared" si="48"/>
        <v>-22.456791295109333</v>
      </c>
      <c r="F136" s="5">
        <f t="shared" si="48"/>
        <v>-23.199235847097139</v>
      </c>
      <c r="G136" s="5">
        <f t="shared" si="48"/>
        <v>-22.072095854318526</v>
      </c>
      <c r="H136" s="5">
        <f t="shared" si="48"/>
        <v>-22.158865820121669</v>
      </c>
      <c r="I136" s="5">
        <f t="shared" si="48"/>
        <v>-28.170024015875001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-22.764113656736789</v>
      </c>
      <c r="E137" s="5">
        <f t="shared" si="49"/>
        <v>-24.078994829261532</v>
      </c>
      <c r="F137" s="5">
        <f t="shared" si="49"/>
        <v>-24.777315573700825</v>
      </c>
      <c r="G137" s="5">
        <f t="shared" si="49"/>
        <v>-24.380667076639359</v>
      </c>
      <c r="H137" s="5">
        <f t="shared" si="49"/>
        <v>-21.191090638788332</v>
      </c>
      <c r="I137" s="5">
        <f t="shared" si="49"/>
        <v>-27.416179732274998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-24.699460246722936</v>
      </c>
      <c r="E138" s="5">
        <f t="shared" si="50"/>
        <v>-24.928725375454245</v>
      </c>
      <c r="F138" s="5">
        <f t="shared" si="50"/>
        <v>-25.068217338310401</v>
      </c>
      <c r="G138" s="5">
        <f t="shared" si="50"/>
        <v>-23.939069654690311</v>
      </c>
      <c r="H138" s="5">
        <f t="shared" si="50"/>
        <v>-22.928773286788335</v>
      </c>
      <c r="I138" s="5">
        <f t="shared" si="50"/>
        <v>-27.582248036675001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-25.9945760879605</v>
      </c>
      <c r="E139" s="5">
        <f t="shared" si="51"/>
        <v>-26.324839105635526</v>
      </c>
      <c r="F139" s="5">
        <f t="shared" si="51"/>
        <v>-26.657621228020304</v>
      </c>
      <c r="G139" s="5">
        <f t="shared" si="51"/>
        <v>-23.505205699967647</v>
      </c>
      <c r="H139" s="5">
        <f t="shared" si="51"/>
        <v>-23.294506321455</v>
      </c>
      <c r="I139" s="5">
        <f t="shared" si="51"/>
        <v>-28.724336727874999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-12.316165950097753</v>
      </c>
      <c r="E140" s="5">
        <f t="shared" si="52"/>
        <v>-11.363802542663</v>
      </c>
      <c r="F140" s="5">
        <f t="shared" si="52"/>
        <v>-10.073429838662999</v>
      </c>
      <c r="G140" s="5">
        <f t="shared" si="52"/>
        <v>-15.732916146413002</v>
      </c>
      <c r="H140" s="5">
        <f t="shared" si="52"/>
        <v>-23.385138934788337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-48.779126789988915</v>
      </c>
      <c r="P144" s="5">
        <f t="shared" si="56"/>
        <v>-45.745951707800501</v>
      </c>
      <c r="Q144" s="5">
        <f t="shared" si="56"/>
        <v>-43.986138899080508</v>
      </c>
      <c r="R144" s="5">
        <f t="shared" si="56"/>
        <v>-45.245102032200492</v>
      </c>
      <c r="S144" s="16">
        <f t="shared" si="44"/>
        <v>-45.245102032200492</v>
      </c>
    </row>
    <row r="145" spans="1:39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-48.300642282200506</v>
      </c>
      <c r="O145" s="5">
        <f t="shared" si="57"/>
        <v>-46.2934951355005</v>
      </c>
      <c r="P145" s="5">
        <f t="shared" si="57"/>
        <v>-44.633928877500502</v>
      </c>
      <c r="Q145" s="5">
        <f t="shared" si="57"/>
        <v>-43.441503151320504</v>
      </c>
      <c r="R145" s="5">
        <f t="shared" si="57"/>
        <v>-44.366641687000502</v>
      </c>
      <c r="S145" s="16">
        <f t="shared" si="44"/>
        <v>-44.366641687000502</v>
      </c>
    </row>
    <row r="146" spans="1:39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-47.928098850600506</v>
      </c>
      <c r="O146" s="5">
        <f t="shared" si="58"/>
        <v>-48.079001413400498</v>
      </c>
      <c r="P146" s="5">
        <f t="shared" si="58"/>
        <v>-47.285920300200502</v>
      </c>
      <c r="Q146" s="5">
        <f t="shared" si="58"/>
        <v>-45.438152187000505</v>
      </c>
      <c r="R146" s="5">
        <f t="shared" si="58"/>
        <v>-46.4028840738005</v>
      </c>
      <c r="S146" s="16">
        <f t="shared" si="44"/>
        <v>-46.4028840738005</v>
      </c>
    </row>
    <row r="147" spans="1:39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-47.099596977475002</v>
      </c>
      <c r="M147" s="5">
        <f t="shared" si="59"/>
        <v>-49.329468519039125</v>
      </c>
      <c r="N147" s="5">
        <f t="shared" si="59"/>
        <v>-49.528531036200505</v>
      </c>
      <c r="O147" s="5">
        <f t="shared" si="59"/>
        <v>-52.589754540520502</v>
      </c>
      <c r="P147" s="5">
        <f t="shared" si="59"/>
        <v>-54.118802015080497</v>
      </c>
      <c r="Q147" s="5">
        <f t="shared" si="59"/>
        <v>-54.593162361000502</v>
      </c>
      <c r="R147" s="5">
        <f t="shared" si="59"/>
        <v>-56.104731390120506</v>
      </c>
      <c r="S147" s="16">
        <f t="shared" si="44"/>
        <v>-56.104731390120506</v>
      </c>
    </row>
    <row r="148" spans="1:39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-49.364803646546399</v>
      </c>
      <c r="M148" s="5">
        <f t="shared" si="60"/>
        <v>-51.302754810923076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>
      <c r="A152" s="17"/>
      <c r="B152" s="52" t="s">
        <v>1156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1157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>
      <c r="A177" s="17"/>
      <c r="B177" s="52" t="s">
        <v>1161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/>
  </sheetPr>
  <dimension ref="A1:Q45"/>
  <sheetViews>
    <sheetView topLeftCell="A10" workbookViewId="0">
      <selection activeCell="B27" sqref="B27:Q45"/>
    </sheetView>
  </sheetViews>
  <sheetFormatPr defaultRowHeight="15"/>
  <cols>
    <col min="1" max="1" width="5" bestFit="1" customWidth="1"/>
    <col min="2" max="6" width="10.28515625" bestFit="1" customWidth="1"/>
    <col min="7" max="17" width="11.28515625" bestFit="1" customWidth="1"/>
  </cols>
  <sheetData>
    <row r="1" spans="1:17">
      <c r="A1" s="17"/>
      <c r="B1" s="52" t="s">
        <v>1189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-34</v>
      </c>
    </row>
    <row r="24" spans="1:17">
      <c r="A24" s="17"/>
      <c r="B24" s="52" t="s">
        <v>1190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1:17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>
      <c r="A27" s="8">
        <f>'CSP5'!$A$170</f>
        <v>620</v>
      </c>
      <c r="B27" s="51">
        <f>IF(('CSP5'!C170-'Main Injection'!C31)&lt;B4,B4+'Main Injection'!C31,'CSP5'!C170)</f>
        <v>-3.0078130000000001</v>
      </c>
      <c r="C27" s="51">
        <f>IF(('CSP5'!D170-'Main Injection'!D31)&lt;C4,C4+'Main Injection'!D31,'CSP5'!D170)</f>
        <v>-3.0078130000000001</v>
      </c>
      <c r="D27" s="51">
        <f>IF(('CSP5'!E170-'Main Injection'!E31)&lt;D4,D4+'Main Injection'!E31,'CSP5'!E170)</f>
        <v>-3.0078130000000001</v>
      </c>
      <c r="E27" s="51">
        <f>IF(('CSP5'!F170-'Main Injection'!F31)&lt;E4,E4+'Main Injection'!F31,'CSP5'!F170)</f>
        <v>-3.0078130000000001</v>
      </c>
      <c r="F27" s="51">
        <f>IF(('CSP5'!G170-'Main Injection'!G31)&lt;F4,F4+'Main Injection'!G31,'CSP5'!G170)</f>
        <v>-5</v>
      </c>
      <c r="G27" s="51">
        <f>IF(('CSP5'!H170-'Main Injection'!H31)&lt;G4,G4+'Main Injection'!H31,'CSP5'!H170)</f>
        <v>-8.8671880000000005</v>
      </c>
      <c r="H27" s="51">
        <f>IF(('CSP5'!I170-'Main Injection'!I31)&lt;H4,H4+'Main Injection'!I31,'CSP5'!I170)</f>
        <v>-12.03125</v>
      </c>
      <c r="I27" s="51">
        <f>IF(('CSP5'!J170-'Main Injection'!J31)&lt;I4,I4+'Main Injection'!J31,'CSP5'!J170)</f>
        <v>-12.03125</v>
      </c>
      <c r="J27" s="51">
        <f>IF(('CSP5'!K170-'Main Injection'!K31)&lt;J4,J4+'Main Injection'!K31,'CSP5'!K170)</f>
        <v>-12.03125</v>
      </c>
      <c r="K27" s="51">
        <f>IF(('CSP5'!L170-'Main Injection'!L31)&lt;K4,K4+'Main Injection'!L31,'CSP5'!L170)</f>
        <v>-12.03125</v>
      </c>
      <c r="L27" s="51">
        <f>IF(('CSP5'!M170-'Main Injection'!M31)&lt;L4,L4+'Main Injection'!M31,'CSP5'!M170)</f>
        <v>-8.046875</v>
      </c>
      <c r="M27" s="51">
        <f>IF(('CSP5'!N170-'Main Injection'!N31)&lt;M4,M4+'Main Injection'!N31,'CSP5'!N170)</f>
        <v>3.9063000000000001E-2</v>
      </c>
      <c r="N27" s="51">
        <f>IF(('CSP5'!O170-'Main Injection'!O31)&lt;N4,N4+'Main Injection'!O31,'CSP5'!O170)</f>
        <v>3.9063000000000001E-2</v>
      </c>
      <c r="O27" s="51">
        <f>IF(('CSP5'!P170-'Main Injection'!P31)&lt;O4,O4+'Main Injection'!P31,'CSP5'!P170)</f>
        <v>3.9063000000000001E-2</v>
      </c>
      <c r="P27" s="51">
        <f>IF(('CSP5'!Q170-'Main Injection'!Q31)&lt;P4,P4+'Main Injection'!Q31,'CSP5'!Q170)</f>
        <v>3.9063000000000001E-2</v>
      </c>
      <c r="Q27" s="51">
        <f>IF(('CSP5'!R170-'Main Injection'!R31)&lt;Q4,Q4+'Main Injection'!R31,'CSP5'!R170)</f>
        <v>3.9063000000000001E-2</v>
      </c>
    </row>
    <row r="28" spans="1:17">
      <c r="A28" s="8">
        <f>'CSP5'!$A$171</f>
        <v>650</v>
      </c>
      <c r="B28" s="51">
        <f>IF(('CSP5'!C171-'Main Injection'!C32)&lt;B5,B5+'Main Injection'!C32,'CSP5'!C171)</f>
        <v>-3.9453130000000001</v>
      </c>
      <c r="C28" s="51">
        <f>IF(('CSP5'!D171-'Main Injection'!D32)&lt;C5,C5+'Main Injection'!D32,'CSP5'!D171)</f>
        <v>-4.53125</v>
      </c>
      <c r="D28" s="51">
        <f>IF(('CSP5'!E171-'Main Injection'!E32)&lt;D5,D5+'Main Injection'!E32,'CSP5'!E171)</f>
        <v>-4.53125</v>
      </c>
      <c r="E28" s="51">
        <f>IF(('CSP5'!F171-'Main Injection'!F32)&lt;E5,E5+'Main Injection'!F32,'CSP5'!F171)</f>
        <v>-5</v>
      </c>
      <c r="F28" s="51">
        <f>IF(('CSP5'!G171-'Main Injection'!G32)&lt;F5,F5+'Main Injection'!G32,'CSP5'!G171)</f>
        <v>-8.515625</v>
      </c>
      <c r="G28" s="51">
        <f>IF(('CSP5'!H171-'Main Injection'!H32)&lt;G5,G5+'Main Injection'!H32,'CSP5'!H171)</f>
        <v>-9.921875</v>
      </c>
      <c r="H28" s="51">
        <f>IF(('CSP5'!I171-'Main Injection'!I32)&lt;H5,H5+'Main Injection'!I32,'CSP5'!I171)</f>
        <v>-11.09375</v>
      </c>
      <c r="I28" s="51">
        <f>IF(('CSP5'!J171-'Main Injection'!J32)&lt;I5,I5+'Main Injection'!J32,'CSP5'!J171)</f>
        <v>-11.445313000000001</v>
      </c>
      <c r="J28" s="51">
        <f>IF(('CSP5'!K171-'Main Injection'!K32)&lt;J5,J5+'Main Injection'!K32,'CSP5'!K171)</f>
        <v>-12.265625</v>
      </c>
      <c r="K28" s="51">
        <f>IF(('CSP5'!L171-'Main Injection'!L32)&lt;K5,K5+'Main Injection'!L32,'CSP5'!L171)</f>
        <v>-12.734375</v>
      </c>
      <c r="L28" s="51">
        <f>IF(('CSP5'!M171-'Main Injection'!M32)&lt;L5,L5+'Main Injection'!M32,'CSP5'!M171)</f>
        <v>-12.734375</v>
      </c>
      <c r="M28" s="51">
        <f>IF(('CSP5'!N171-'Main Injection'!N32)&lt;M5,M5+'Main Injection'!N32,'CSP5'!N171)</f>
        <v>-12.734375</v>
      </c>
      <c r="N28" s="51">
        <f>IF(('CSP5'!O171-'Main Injection'!O32)&lt;N5,N5+'Main Injection'!O32,'CSP5'!O171)</f>
        <v>-12.734375</v>
      </c>
      <c r="O28" s="51">
        <f>IF(('CSP5'!P171-'Main Injection'!P32)&lt;O5,O5+'Main Injection'!P32,'CSP5'!P171)</f>
        <v>-12.734375</v>
      </c>
      <c r="P28" s="51">
        <f>IF(('CSP5'!Q171-'Main Injection'!Q32)&lt;P5,P5+'Main Injection'!Q32,'CSP5'!Q171)</f>
        <v>-12.734375</v>
      </c>
      <c r="Q28" s="51">
        <f>IF(('CSP5'!R171-'Main Injection'!R32)&lt;Q5,Q5+'Main Injection'!R32,'CSP5'!R171)</f>
        <v>-12.734375</v>
      </c>
    </row>
    <row r="29" spans="1:17">
      <c r="A29" s="8">
        <f>'CSP5'!$A$172</f>
        <v>800</v>
      </c>
      <c r="B29" s="51">
        <f>IF(('CSP5'!C172-'Main Injection'!C33)&lt;B6,B6+'Main Injection'!C33,'CSP5'!C172)</f>
        <v>-3.9453130000000001</v>
      </c>
      <c r="C29" s="51">
        <f>IF(('CSP5'!D172-'Main Injection'!D33)&lt;C6,C6+'Main Injection'!D33,'CSP5'!D172)</f>
        <v>-3.9453130000000001</v>
      </c>
      <c r="D29" s="51">
        <f>IF(('CSP5'!E172-'Main Injection'!E33)&lt;D6,D6+'Main Injection'!E33,'CSP5'!E172)</f>
        <v>-3.9453130000000001</v>
      </c>
      <c r="E29" s="51">
        <f>IF(('CSP5'!F172-'Main Injection'!F33)&lt;E6,E6+'Main Injection'!F33,'CSP5'!F172)</f>
        <v>-3.9453130000000001</v>
      </c>
      <c r="F29" s="51">
        <f>IF(('CSP5'!G172-'Main Injection'!G33)&lt;F6,F6+'Main Injection'!G33,'CSP5'!G172)</f>
        <v>-6.9921879999999996</v>
      </c>
      <c r="G29" s="51">
        <f>IF(('CSP5'!H172-'Main Injection'!H33)&lt;G6,G6+'Main Injection'!H33,'CSP5'!H172)</f>
        <v>-10.039063000000001</v>
      </c>
      <c r="H29" s="51">
        <f>IF(('CSP5'!I172-'Main Injection'!I33)&lt;H6,H6+'Main Injection'!I33,'CSP5'!I172)</f>
        <v>-10.742188000000001</v>
      </c>
      <c r="I29" s="51">
        <f>IF(('CSP5'!J172-'Main Injection'!J33)&lt;I6,I6+'Main Injection'!J33,'CSP5'!J172)</f>
        <v>-11.445313000000001</v>
      </c>
      <c r="J29" s="51">
        <f>IF(('CSP5'!K172-'Main Injection'!K33)&lt;J6,J6+'Main Injection'!K33,'CSP5'!K172)</f>
        <v>-12.265625</v>
      </c>
      <c r="K29" s="51">
        <f>IF(('CSP5'!L172-'Main Injection'!L33)&lt;K6,K6+'Main Injection'!L33,'CSP5'!L172)</f>
        <v>-12.734375</v>
      </c>
      <c r="L29" s="51">
        <f>IF(('CSP5'!M172-'Main Injection'!M33)&lt;L6,L6+'Main Injection'!M33,'CSP5'!M172)</f>
        <v>-12.734375</v>
      </c>
      <c r="M29" s="51">
        <f>IF(('CSP5'!N172-'Main Injection'!N33)&lt;M6,M6+'Main Injection'!N33,'CSP5'!N172)</f>
        <v>-12.734375</v>
      </c>
      <c r="N29" s="51">
        <f>IF(('CSP5'!O172-'Main Injection'!O33)&lt;N6,N6+'Main Injection'!O33,'CSP5'!O172)</f>
        <v>-12.734375</v>
      </c>
      <c r="O29" s="51">
        <f>IF(('CSP5'!P172-'Main Injection'!P33)&lt;O6,O6+'Main Injection'!P33,'CSP5'!P172)</f>
        <v>-12.734375</v>
      </c>
      <c r="P29" s="51">
        <f>IF(('CSP5'!Q172-'Main Injection'!Q33)&lt;P6,P6+'Main Injection'!Q33,'CSP5'!Q172)</f>
        <v>-12.734375</v>
      </c>
      <c r="Q29" s="51">
        <f>IF(('CSP5'!R172-'Main Injection'!R33)&lt;Q6,Q6+'Main Injection'!R33,'CSP5'!R172)</f>
        <v>-12.734375</v>
      </c>
    </row>
    <row r="30" spans="1:17">
      <c r="A30" s="8">
        <f>'CSP5'!$A$173</f>
        <v>1000</v>
      </c>
      <c r="B30" s="51">
        <f>IF(('CSP5'!C173-'Main Injection'!C34)&lt;B7,B7+'Main Injection'!C34,'CSP5'!C173)</f>
        <v>2.5</v>
      </c>
      <c r="C30" s="51">
        <f>IF(('CSP5'!D173-'Main Injection'!D34)&lt;C7,C7+'Main Injection'!D34,'CSP5'!D173)</f>
        <v>2.5</v>
      </c>
      <c r="D30" s="51">
        <f>IF(('CSP5'!E173-'Main Injection'!E34)&lt;D7,D7+'Main Injection'!E34,'CSP5'!E173)</f>
        <v>2.03125</v>
      </c>
      <c r="E30" s="51">
        <f>IF(('CSP5'!F173-'Main Injection'!F34)&lt;E7,E7+'Main Injection'!F34,'CSP5'!F173)</f>
        <v>0.97656299999999996</v>
      </c>
      <c r="F30" s="51">
        <f>IF(('CSP5'!G173-'Main Injection'!G34)&lt;F7,F7+'Main Injection'!G34,'CSP5'!G173)</f>
        <v>-3.9453130000000001</v>
      </c>
      <c r="G30" s="51">
        <f>IF(('CSP5'!H173-'Main Injection'!H34)&lt;G7,G7+'Main Injection'!H34,'CSP5'!H173)</f>
        <v>-8.984375</v>
      </c>
      <c r="H30" s="51">
        <f>IF(('CSP5'!I173-'Main Injection'!I34)&lt;H7,H7+'Main Injection'!I34,'CSP5'!I173)</f>
        <v>-9.921875</v>
      </c>
      <c r="I30" s="51">
        <f>IF(('CSP5'!J173-'Main Injection'!J34)&lt;I7,I7+'Main Injection'!J34,'CSP5'!J173)</f>
        <v>-10.039063000000001</v>
      </c>
      <c r="J30" s="51">
        <f>IF(('CSP5'!K173-'Main Injection'!K34)&lt;J7,J7+'Main Injection'!K34,'CSP5'!K173)</f>
        <v>-10.15625</v>
      </c>
      <c r="K30" s="51">
        <f>IF(('CSP5'!L173-'Main Injection'!L34)&lt;K7,K7+'Main Injection'!L34,'CSP5'!L173)</f>
        <v>-10.390625</v>
      </c>
      <c r="L30" s="51">
        <f>IF(('CSP5'!M173-'Main Injection'!M34)&lt;L7,L7+'Main Injection'!M34,'CSP5'!M173)</f>
        <v>-10.625</v>
      </c>
      <c r="M30" s="51">
        <f>IF(('CSP5'!N173-'Main Injection'!N34)&lt;M7,M7+'Main Injection'!N34,'CSP5'!N173)</f>
        <v>-10.742188000000001</v>
      </c>
      <c r="N30" s="51">
        <f>IF(('CSP5'!O173-'Main Injection'!O34)&lt;N7,N7+'Main Injection'!O34,'CSP5'!O173)</f>
        <v>-10.859375</v>
      </c>
      <c r="O30" s="51">
        <f>IF(('CSP5'!P173-'Main Injection'!P34)&lt;O7,O7+'Main Injection'!P34,'CSP5'!P173)</f>
        <v>-10.859375</v>
      </c>
      <c r="P30" s="51">
        <f>IF(('CSP5'!Q173-'Main Injection'!Q34)&lt;P7,P7+'Main Injection'!Q34,'CSP5'!Q173)</f>
        <v>-10.976563000000001</v>
      </c>
      <c r="Q30" s="51">
        <f>IF(('CSP5'!R173-'Main Injection'!R34)&lt;Q7,Q7+'Main Injection'!R34,'CSP5'!R173)</f>
        <v>-11.09375</v>
      </c>
    </row>
    <row r="31" spans="1:17">
      <c r="A31" s="8">
        <f>'CSP5'!$A$174</f>
        <v>1200</v>
      </c>
      <c r="B31" s="51">
        <f>IF(('CSP5'!C174-'Main Injection'!C35)&lt;B8,B8+'Main Injection'!C35,'CSP5'!C174)</f>
        <v>8.0078130000000005</v>
      </c>
      <c r="C31" s="51">
        <f>IF(('CSP5'!D174-'Main Injection'!D35)&lt;C8,C8+'Main Injection'!D35,'CSP5'!D174)</f>
        <v>7.890625</v>
      </c>
      <c r="D31" s="51">
        <f>IF(('CSP5'!E174-'Main Injection'!E35)&lt;D8,D8+'Main Injection'!E35,'CSP5'!E174)</f>
        <v>7.1875</v>
      </c>
      <c r="E31" s="51">
        <f>IF(('CSP5'!F174-'Main Injection'!F35)&lt;E8,E8+'Main Injection'!F35,'CSP5'!F174)</f>
        <v>4.9609379999999996</v>
      </c>
      <c r="F31" s="51">
        <f>IF(('CSP5'!G174-'Main Injection'!G35)&lt;F8,F8+'Main Injection'!G35,'CSP5'!G174)</f>
        <v>-1.71875</v>
      </c>
      <c r="G31" s="51">
        <f>IF(('CSP5'!H174-'Main Injection'!H35)&lt;G8,G8+'Main Injection'!H35,'CSP5'!H174)</f>
        <v>-5</v>
      </c>
      <c r="H31" s="51">
        <f>IF(('CSP5'!I174-'Main Injection'!I35)&lt;H8,H8+'Main Injection'!I35,'CSP5'!I174)</f>
        <v>-6.5234379999999996</v>
      </c>
      <c r="I31" s="51">
        <f>IF(('CSP5'!J174-'Main Injection'!J35)&lt;I8,I8+'Main Injection'!J35,'CSP5'!J174)</f>
        <v>-6.7578129999999996</v>
      </c>
      <c r="J31" s="51">
        <f>IF(('CSP5'!K174-'Main Injection'!K35)&lt;J8,J8+'Main Injection'!K35,'CSP5'!K174)</f>
        <v>-6.7578129999999996</v>
      </c>
      <c r="K31" s="51">
        <f>IF(('CSP5'!L174-'Main Injection'!L35)&lt;K8,K8+'Main Injection'!L35,'CSP5'!L174)</f>
        <v>-7.2265629999999996</v>
      </c>
      <c r="L31" s="51">
        <f>IF(('CSP5'!M174-'Main Injection'!M35)&lt;L8,L8+'Main Injection'!M35,'CSP5'!M174)</f>
        <v>-7.9296879999999996</v>
      </c>
      <c r="M31" s="51">
        <f>IF(('CSP5'!N174-'Main Injection'!N35)&lt;M8,M8+'Main Injection'!N35,'CSP5'!N174)</f>
        <v>-8.3984380000000005</v>
      </c>
      <c r="N31" s="51">
        <f>IF(('CSP5'!O174-'Main Injection'!O35)&lt;N8,N8+'Main Injection'!O35,'CSP5'!O174)</f>
        <v>-8.6328130000000005</v>
      </c>
      <c r="O31" s="51">
        <f>IF(('CSP5'!P174-'Main Injection'!P35)&lt;O8,O8+'Main Injection'!P35,'CSP5'!P174)</f>
        <v>-8.8671880000000005</v>
      </c>
      <c r="P31" s="51">
        <f>IF(('CSP5'!Q174-'Main Injection'!Q35)&lt;P8,P8+'Main Injection'!Q35,'CSP5'!Q174)</f>
        <v>-8.984375</v>
      </c>
      <c r="Q31" s="51">
        <f>IF(('CSP5'!R174-'Main Injection'!R35)&lt;Q8,Q8+'Main Injection'!R35,'CSP5'!R174)</f>
        <v>-9.21875</v>
      </c>
    </row>
    <row r="32" spans="1:17">
      <c r="A32" s="8">
        <f>'CSP5'!$A$175</f>
        <v>1400</v>
      </c>
      <c r="B32" s="51">
        <f>IF(('CSP5'!C175-'Main Injection'!C36)&lt;B9,B9+'Main Injection'!C36,'CSP5'!C175)</f>
        <v>8.0078130000000005</v>
      </c>
      <c r="C32" s="51">
        <f>IF(('CSP5'!D175-'Main Injection'!D36)&lt;C9,C9+'Main Injection'!D36,'CSP5'!D175)</f>
        <v>7.890625</v>
      </c>
      <c r="D32" s="51">
        <f>IF(('CSP5'!E175-'Main Injection'!E36)&lt;D9,D9+'Main Injection'!E36,'CSP5'!E175)</f>
        <v>7.1875</v>
      </c>
      <c r="E32" s="51">
        <f>IF(('CSP5'!F175-'Main Injection'!F36)&lt;E9,E9+'Main Injection'!F36,'CSP5'!F175)</f>
        <v>6.953125</v>
      </c>
      <c r="F32" s="51">
        <f>IF(('CSP5'!G175-'Main Injection'!G36)&lt;F9,F9+'Main Injection'!G36,'CSP5'!G175)</f>
        <v>2.03125</v>
      </c>
      <c r="G32" s="51">
        <f>IF(('CSP5'!H175-'Main Injection'!H36)&lt;G9,G9+'Main Injection'!H36,'CSP5'!H175)</f>
        <v>-2.5390630000000001</v>
      </c>
      <c r="H32" s="51">
        <f>IF(('CSP5'!I175-'Main Injection'!I36)&lt;H9,H9+'Main Injection'!I36,'CSP5'!I175)</f>
        <v>-5</v>
      </c>
      <c r="I32" s="51">
        <f>IF(('CSP5'!J175-'Main Injection'!J36)&lt;I9,I9+'Main Injection'!J36,'CSP5'!J175)</f>
        <v>-4.6484379999999996</v>
      </c>
      <c r="J32" s="51">
        <f>IF(('CSP5'!K175-'Main Injection'!K36)&lt;J9,J9+'Main Injection'!K36,'CSP5'!K175)</f>
        <v>-4.6484379999999996</v>
      </c>
      <c r="K32" s="51">
        <f>IF(('CSP5'!L175-'Main Injection'!L36)&lt;K9,K9+'Main Injection'!L36,'CSP5'!L175)</f>
        <v>-4.6484379999999996</v>
      </c>
      <c r="L32" s="51">
        <f>IF(('CSP5'!M175-'Main Injection'!M36)&lt;L9,L9+'Main Injection'!M36,'CSP5'!M175)</f>
        <v>-4.1796879999999996</v>
      </c>
      <c r="M32" s="51">
        <f>IF(('CSP5'!N175-'Main Injection'!N36)&lt;M9,M9+'Main Injection'!N36,'CSP5'!N175)</f>
        <v>-4.1796879999999996</v>
      </c>
      <c r="N32" s="51">
        <f>IF(('CSP5'!O175-'Main Injection'!O36)&lt;N9,N9+'Main Injection'!O36,'CSP5'!O175)</f>
        <v>-4.296875</v>
      </c>
      <c r="O32" s="51">
        <f>IF(('CSP5'!P175-'Main Injection'!P36)&lt;O9,O9+'Main Injection'!P36,'CSP5'!P175)</f>
        <v>-4.296875</v>
      </c>
      <c r="P32" s="51">
        <f>IF(('CSP5'!Q175-'Main Injection'!Q36)&lt;P9,P9+'Main Injection'!Q36,'CSP5'!Q175)</f>
        <v>-4.296875</v>
      </c>
      <c r="Q32" s="51">
        <f>IF(('CSP5'!R175-'Main Injection'!R36)&lt;Q9,Q9+'Main Injection'!R36,'CSP5'!R175)</f>
        <v>-4.296875</v>
      </c>
    </row>
    <row r="33" spans="1:17">
      <c r="A33" s="8">
        <f>'CSP5'!$A$176</f>
        <v>1550</v>
      </c>
      <c r="B33" s="51">
        <f>IF(('CSP5'!C176-'Main Injection'!C37)&lt;B10,B10+'Main Injection'!C37,'CSP5'!C176)</f>
        <v>8.0078130000000005</v>
      </c>
      <c r="C33" s="51">
        <f>IF(('CSP5'!D176-'Main Injection'!D37)&lt;C10,C10+'Main Injection'!D37,'CSP5'!D176)</f>
        <v>7.890625</v>
      </c>
      <c r="D33" s="51">
        <f>IF(('CSP5'!E176-'Main Injection'!E37)&lt;D10,D10+'Main Injection'!E37,'CSP5'!E176)</f>
        <v>7.1875</v>
      </c>
      <c r="E33" s="51">
        <f>IF(('CSP5'!F176-'Main Injection'!F37)&lt;E10,E10+'Main Injection'!F37,'CSP5'!F176)</f>
        <v>6.953125</v>
      </c>
      <c r="F33" s="51">
        <f>IF(('CSP5'!G176-'Main Injection'!G37)&lt;F10,F10+'Main Injection'!G37,'CSP5'!G176)</f>
        <v>1.6796880000000001</v>
      </c>
      <c r="G33" s="51">
        <f>IF(('CSP5'!H176-'Main Injection'!H37)&lt;G10,G10+'Main Injection'!H37,'CSP5'!H176)</f>
        <v>-0.3125</v>
      </c>
      <c r="H33" s="51">
        <f>IF(('CSP5'!I176-'Main Injection'!I37)&lt;H10,H10+'Main Injection'!I37,'CSP5'!I176)</f>
        <v>-3.0078130000000001</v>
      </c>
      <c r="I33" s="51">
        <f>IF(('CSP5'!J176-'Main Injection'!J37)&lt;I10,I10+'Main Injection'!J37,'CSP5'!J176)</f>
        <v>-4.765625</v>
      </c>
      <c r="J33" s="51">
        <f>IF(('CSP5'!K176-'Main Injection'!K37)&lt;J10,J10+'Main Injection'!K37,'CSP5'!K176)</f>
        <v>-4.6484379999999996</v>
      </c>
      <c r="K33" s="51">
        <f>IF(('CSP5'!L176-'Main Injection'!L37)&lt;K10,K10+'Main Injection'!L37,'CSP5'!L176)</f>
        <v>-4.4140629999999996</v>
      </c>
      <c r="L33" s="51">
        <f>IF(('CSP5'!M176-'Main Injection'!M37)&lt;L10,L10+'Main Injection'!M37,'CSP5'!M176)</f>
        <v>-4.8828129999999996</v>
      </c>
      <c r="M33" s="51">
        <f>IF(('CSP5'!N176-'Main Injection'!N37)&lt;M10,M10+'Main Injection'!N37,'CSP5'!N176)</f>
        <v>-5.46875</v>
      </c>
      <c r="N33" s="51">
        <f>IF(('CSP5'!O176-'Main Injection'!O37)&lt;N10,N10+'Main Injection'!O37,'CSP5'!O176)</f>
        <v>-4.296875</v>
      </c>
      <c r="O33" s="51">
        <f>IF(('CSP5'!P176-'Main Injection'!P37)&lt;O10,O10+'Main Injection'!P37,'CSP5'!P176)</f>
        <v>-4.296875</v>
      </c>
      <c r="P33" s="51">
        <f>IF(('CSP5'!Q176-'Main Injection'!Q37)&lt;P10,P10+'Main Injection'!Q37,'CSP5'!Q176)</f>
        <v>-4.296875</v>
      </c>
      <c r="Q33" s="51">
        <f>IF(('CSP5'!R176-'Main Injection'!R37)&lt;Q10,Q10+'Main Injection'!R37,'CSP5'!R176)</f>
        <v>-4.296875</v>
      </c>
    </row>
    <row r="34" spans="1:17">
      <c r="A34" s="8">
        <f>'CSP5'!$A$177</f>
        <v>1700</v>
      </c>
      <c r="B34" s="51">
        <f>IF(('CSP5'!C177-'Main Injection'!C38)&lt;B11,B11+'Main Injection'!C38,'CSP5'!C177)</f>
        <v>8.0078130000000005</v>
      </c>
      <c r="C34" s="51">
        <f>IF(('CSP5'!D177-'Main Injection'!D38)&lt;C11,C11+'Main Injection'!D38,'CSP5'!D177)</f>
        <v>7.890625</v>
      </c>
      <c r="D34" s="51">
        <f>IF(('CSP5'!E177-'Main Injection'!E38)&lt;D11,D11+'Main Injection'!E38,'CSP5'!E177)</f>
        <v>8.4765630000000005</v>
      </c>
      <c r="E34" s="51">
        <f>IF(('CSP5'!F177-'Main Injection'!F38)&lt;E11,E11+'Main Injection'!F38,'CSP5'!F177)</f>
        <v>8.9453130000000005</v>
      </c>
      <c r="F34" s="51">
        <f>IF(('CSP5'!G177-'Main Injection'!G38)&lt;F11,F11+'Main Injection'!G38,'CSP5'!G177)</f>
        <v>4.0234379999999996</v>
      </c>
      <c r="G34" s="51">
        <f>IF(('CSP5'!H177-'Main Injection'!H38)&lt;G11,G11+'Main Injection'!H38,'CSP5'!H177)</f>
        <v>-0.546875</v>
      </c>
      <c r="H34" s="51">
        <f>IF(('CSP5'!I177-'Main Injection'!I38)&lt;H11,H11+'Main Injection'!I38,'CSP5'!I177)</f>
        <v>-1.484375</v>
      </c>
      <c r="I34" s="51">
        <f>IF(('CSP5'!J177-'Main Injection'!J38)&lt;I11,I11+'Main Injection'!J38,'CSP5'!J177)</f>
        <v>-4.296875</v>
      </c>
      <c r="J34" s="51">
        <f>IF(('CSP5'!K177-'Main Injection'!K38)&lt;J11,J11+'Main Injection'!K38,'CSP5'!K177)</f>
        <v>-4.8828129999999996</v>
      </c>
      <c r="K34" s="51">
        <f>IF(('CSP5'!L177-'Main Injection'!L38)&lt;K11,K11+'Main Injection'!L38,'CSP5'!L177)</f>
        <v>-5.46875</v>
      </c>
      <c r="L34" s="51">
        <f>IF(('CSP5'!M177-'Main Injection'!M38)&lt;L11,L11+'Main Injection'!M38,'CSP5'!M177)</f>
        <v>-6.40625</v>
      </c>
      <c r="M34" s="51">
        <f>IF(('CSP5'!N177-'Main Injection'!N38)&lt;M11,M11+'Main Injection'!N38,'CSP5'!N177)</f>
        <v>-7.109375</v>
      </c>
      <c r="N34" s="51">
        <f>IF(('CSP5'!O177-'Main Injection'!O38)&lt;N11,N11+'Main Injection'!O38,'CSP5'!O177)</f>
        <v>-6.0546879999999996</v>
      </c>
      <c r="O34" s="51">
        <f>IF(('CSP5'!P177-'Main Injection'!P38)&lt;O11,O11+'Main Injection'!P38,'CSP5'!P177)</f>
        <v>-5.703125</v>
      </c>
      <c r="P34" s="51">
        <f>IF(('CSP5'!Q177-'Main Injection'!Q38)&lt;P11,P11+'Main Injection'!Q38,'CSP5'!Q177)</f>
        <v>-5.703125</v>
      </c>
      <c r="Q34" s="51">
        <f>IF(('CSP5'!R177-'Main Injection'!R38)&lt;Q11,Q11+'Main Injection'!R38,'CSP5'!R177)</f>
        <v>-5.703125</v>
      </c>
    </row>
    <row r="35" spans="1:17">
      <c r="A35" s="8">
        <f>'CSP5'!$A$178</f>
        <v>1800</v>
      </c>
      <c r="B35" s="51">
        <f>IF(('CSP5'!C178-'Main Injection'!C39)&lt;B12,B12+'Main Injection'!C39,'CSP5'!C178)</f>
        <v>8.0078130000000005</v>
      </c>
      <c r="C35" s="51">
        <f>IF(('CSP5'!D178-'Main Injection'!D39)&lt;C12,C12+'Main Injection'!D39,'CSP5'!D178)</f>
        <v>7.890625</v>
      </c>
      <c r="D35" s="51">
        <f>IF(('CSP5'!E178-'Main Injection'!E39)&lt;D12,D12+'Main Injection'!E39,'CSP5'!E178)</f>
        <v>8.4765630000000005</v>
      </c>
      <c r="E35" s="51">
        <f>IF(('CSP5'!F178-'Main Injection'!F39)&lt;E12,E12+'Main Injection'!F39,'CSP5'!F178)</f>
        <v>8.9453130000000005</v>
      </c>
      <c r="F35" s="51">
        <f>IF(('CSP5'!G178-'Main Injection'!G39)&lt;F12,F12+'Main Injection'!G39,'CSP5'!G178)</f>
        <v>5.546875</v>
      </c>
      <c r="G35" s="51">
        <f>IF(('CSP5'!H178-'Main Injection'!H39)&lt;G12,G12+'Main Injection'!H39,'CSP5'!H178)</f>
        <v>3.9063000000000001E-2</v>
      </c>
      <c r="H35" s="51">
        <f>IF(('CSP5'!I178-'Main Injection'!I39)&lt;H12,H12+'Main Injection'!I39,'CSP5'!I178)</f>
        <v>-1.484375</v>
      </c>
      <c r="I35" s="51">
        <f>IF(('CSP5'!J178-'Main Injection'!J39)&lt;I12,I12+'Main Injection'!J39,'CSP5'!J178)</f>
        <v>-3.4765630000000001</v>
      </c>
      <c r="J35" s="51">
        <f>IF(('CSP5'!K178-'Main Injection'!K39)&lt;J12,J12+'Main Injection'!K39,'CSP5'!K178)</f>
        <v>-4.6484379999999996</v>
      </c>
      <c r="K35" s="51">
        <f>IF(('CSP5'!L178-'Main Injection'!L39)&lt;K12,K12+'Main Injection'!L39,'CSP5'!L178)</f>
        <v>-5.234375</v>
      </c>
      <c r="L35" s="51">
        <f>IF(('CSP5'!M178-'Main Injection'!M39)&lt;L12,L12+'Main Injection'!M39,'CSP5'!M178)</f>
        <v>-6.5234379999999996</v>
      </c>
      <c r="M35" s="51">
        <f>IF(('CSP5'!N178-'Main Injection'!N39)&lt;M12,M12+'Main Injection'!N39,'CSP5'!N178)</f>
        <v>-7.34375</v>
      </c>
      <c r="N35" s="51">
        <f>IF(('CSP5'!O178-'Main Injection'!O39)&lt;N12,N12+'Main Injection'!O39,'CSP5'!O178)</f>
        <v>-6.2890629999999996</v>
      </c>
      <c r="O35" s="51">
        <f>IF(('CSP5'!P178-'Main Injection'!P39)&lt;O12,O12+'Main Injection'!P39,'CSP5'!P178)</f>
        <v>-6.2890629999999996</v>
      </c>
      <c r="P35" s="51">
        <f>IF(('CSP5'!Q178-'Main Injection'!Q39)&lt;P12,P12+'Main Injection'!Q39,'CSP5'!Q178)</f>
        <v>-6.2890629999999996</v>
      </c>
      <c r="Q35" s="51">
        <f>IF(('CSP5'!R178-'Main Injection'!R39)&lt;Q12,Q12+'Main Injection'!R39,'CSP5'!R178)</f>
        <v>-6.2890629999999996</v>
      </c>
    </row>
    <row r="36" spans="1:17">
      <c r="A36" s="8">
        <f>'CSP5'!$A$179</f>
        <v>2000</v>
      </c>
      <c r="B36" s="51">
        <f>IF(('CSP5'!C179-'Main Injection'!C40)&lt;B13,B13+'Main Injection'!C40,'CSP5'!C179)</f>
        <v>4.9609379999999996</v>
      </c>
      <c r="C36" s="51">
        <f>IF(('CSP5'!D179-'Main Injection'!D40)&lt;C13,C13+'Main Injection'!D40,'CSP5'!D179)</f>
        <v>4.9609379999999996</v>
      </c>
      <c r="D36" s="51">
        <f>IF(('CSP5'!E179-'Main Injection'!E40)&lt;D13,D13+'Main Injection'!E40,'CSP5'!E179)</f>
        <v>6.953125</v>
      </c>
      <c r="E36" s="51">
        <f>IF(('CSP5'!F179-'Main Injection'!F40)&lt;E13,E13+'Main Injection'!F40,'CSP5'!F179)</f>
        <v>8.9453130000000005</v>
      </c>
      <c r="F36" s="51">
        <f>IF(('CSP5'!G179-'Main Injection'!G40)&lt;F13,F13+'Main Injection'!G40,'CSP5'!G179)</f>
        <v>5.546875</v>
      </c>
      <c r="G36" s="51">
        <f>IF(('CSP5'!H179-'Main Injection'!H40)&lt;G13,G13+'Main Injection'!H40,'CSP5'!H179)</f>
        <v>0.50781299999999996</v>
      </c>
      <c r="H36" s="51">
        <f>IF(('CSP5'!I179-'Main Injection'!I40)&lt;H13,H13+'Main Injection'!I40,'CSP5'!I179)</f>
        <v>3.9063000000000001E-2</v>
      </c>
      <c r="I36" s="51">
        <f>IF(('CSP5'!J179-'Main Injection'!J40)&lt;I13,I13+'Main Injection'!J40,'CSP5'!J179)</f>
        <v>-1.953125</v>
      </c>
      <c r="J36" s="51">
        <f>IF(('CSP5'!K179-'Main Injection'!K40)&lt;J13,J13+'Main Injection'!K40,'CSP5'!K179)</f>
        <v>-4.4140629999999996</v>
      </c>
      <c r="K36" s="51">
        <f>IF(('CSP5'!L179-'Main Injection'!L40)&lt;K13,K13+'Main Injection'!L40,'CSP5'!L179)</f>
        <v>-6.9921879999999996</v>
      </c>
      <c r="L36" s="51">
        <f>IF(('CSP5'!M179-'Main Injection'!M40)&lt;L13,L13+'Main Injection'!M40,'CSP5'!M179)</f>
        <v>-6.9473203199999993</v>
      </c>
      <c r="M36" s="51">
        <f>IF(('CSP5'!N179-'Main Injection'!N40)&lt;M13,M13+'Main Injection'!N40,'CSP5'!N179)</f>
        <v>-4.77521664</v>
      </c>
      <c r="N36" s="51">
        <f>IF(('CSP5'!O179-'Main Injection'!O40)&lt;N13,N13+'Main Injection'!O40,'CSP5'!O179)</f>
        <v>-3.6771849600000017</v>
      </c>
      <c r="O36" s="51">
        <f>IF(('CSP5'!P179-'Main Injection'!P40)&lt;O13,O13+'Main Injection'!P40,'CSP5'!P179)</f>
        <v>-5.5287033600000015</v>
      </c>
      <c r="P36" s="51">
        <f>IF(('CSP5'!Q179-'Main Injection'!Q40)&lt;P13,P13+'Main Injection'!Q40,'CSP5'!Q179)</f>
        <v>-5.1030289920000023</v>
      </c>
      <c r="Q36" s="51">
        <f>IF(('CSP5'!R179-'Main Injection'!R40)&lt;Q13,Q13+'Main Injection'!R40,'CSP5'!R179)</f>
        <v>-4.4907162239999998</v>
      </c>
    </row>
    <row r="37" spans="1:17">
      <c r="A37" s="8">
        <f>'CSP5'!$A$180</f>
        <v>2200</v>
      </c>
      <c r="B37" s="51">
        <f>IF(('CSP5'!C180-'Main Injection'!C41)&lt;B14,B14+'Main Injection'!C41,'CSP5'!C180)</f>
        <v>4.4921879999999996</v>
      </c>
      <c r="C37" s="51">
        <f>IF(('CSP5'!D180-'Main Injection'!D41)&lt;C14,C14+'Main Injection'!D41,'CSP5'!D180)</f>
        <v>2.03125</v>
      </c>
      <c r="D37" s="51">
        <f>IF(('CSP5'!E180-'Main Injection'!E41)&lt;D14,D14+'Main Injection'!E41,'CSP5'!E180)</f>
        <v>0.97656299999999996</v>
      </c>
      <c r="E37" s="51">
        <f>IF(('CSP5'!F180-'Main Injection'!F41)&lt;E14,E14+'Main Injection'!F41,'CSP5'!F180)</f>
        <v>3.9063000000000001E-2</v>
      </c>
      <c r="F37" s="51">
        <f>IF(('CSP5'!G180-'Main Injection'!G41)&lt;F14,F14+'Main Injection'!G41,'CSP5'!G180)</f>
        <v>-2.1875</v>
      </c>
      <c r="G37" s="51">
        <f>IF(('CSP5'!H180-'Main Injection'!H41)&lt;G14,G14+'Main Injection'!H41,'CSP5'!H180)</f>
        <v>-3.2421880000000001</v>
      </c>
      <c r="H37" s="51">
        <f>IF(('CSP5'!I180-'Main Injection'!I41)&lt;H14,H14+'Main Injection'!I41,'CSP5'!I180)</f>
        <v>-5</v>
      </c>
      <c r="I37" s="51">
        <f>IF(('CSP5'!J180-'Main Injection'!J41)&lt;I14,I14+'Main Injection'!J41,'CSP5'!J180)</f>
        <v>-6.0546879999999996</v>
      </c>
      <c r="J37" s="51">
        <f>IF(('CSP5'!K180-'Main Injection'!K41)&lt;J14,J14+'Main Injection'!K41,'CSP5'!K180)</f>
        <v>-8.046875</v>
      </c>
      <c r="K37" s="51">
        <f>IF(('CSP5'!L180-'Main Injection'!L41)&lt;K14,K14+'Main Injection'!L41,'CSP5'!L180)</f>
        <v>-8.046875</v>
      </c>
      <c r="L37" s="51">
        <f>IF(('CSP5'!M180-'Main Injection'!M41)&lt;L14,L14+'Main Injection'!M41,'CSP5'!M180)</f>
        <v>-5.2619030207999984</v>
      </c>
      <c r="M37" s="51">
        <f>IF(('CSP5'!N180-'Main Injection'!N41)&lt;M14,M14+'Main Injection'!N41,'CSP5'!N180)</f>
        <v>-3.9180671999999994</v>
      </c>
      <c r="N37" s="51">
        <f>IF(('CSP5'!O180-'Main Injection'!O41)&lt;N14,N14+'Main Injection'!O41,'CSP5'!O180)</f>
        <v>-3.2436380159999949</v>
      </c>
      <c r="O37" s="51">
        <f>IF(('CSP5'!P180-'Main Injection'!P41)&lt;O14,O14+'Main Injection'!P41,'CSP5'!P180)</f>
        <v>-3.2046726719999974</v>
      </c>
      <c r="P37" s="51">
        <f>IF(('CSP5'!Q180-'Main Injection'!Q41)&lt;P14,P14+'Main Injection'!Q41,'CSP5'!Q180)</f>
        <v>-2.8056007680000015</v>
      </c>
      <c r="Q37" s="51">
        <f>IF(('CSP5'!R180-'Main Injection'!R41)&lt;Q14,Q14+'Main Injection'!R41,'CSP5'!R180)</f>
        <v>-2.0369271743999988</v>
      </c>
    </row>
    <row r="38" spans="1:17">
      <c r="A38" s="8">
        <f>'CSP5'!$A$181</f>
        <v>2400</v>
      </c>
      <c r="B38" s="51">
        <f>IF(('CSP5'!C181-'Main Injection'!C42)&lt;B15,B15+'Main Injection'!C42,'CSP5'!C181)</f>
        <v>4.0234379999999996</v>
      </c>
      <c r="C38" s="51">
        <f>IF(('CSP5'!D181-'Main Injection'!D42)&lt;C15,C15+'Main Injection'!D42,'CSP5'!D181)</f>
        <v>3.9063000000000001E-2</v>
      </c>
      <c r="D38" s="51">
        <f>IF(('CSP5'!E181-'Main Injection'!E42)&lt;D15,D15+'Main Injection'!E42,'CSP5'!E181)</f>
        <v>-3.0078130000000001</v>
      </c>
      <c r="E38" s="51">
        <f>IF(('CSP5'!F181-'Main Injection'!F42)&lt;E15,E15+'Main Injection'!F42,'CSP5'!F181)</f>
        <v>-5.46875</v>
      </c>
      <c r="F38" s="51">
        <f>IF(('CSP5'!G181-'Main Injection'!G42)&lt;F15,F15+'Main Injection'!G42,'CSP5'!G181)</f>
        <v>-6.9921879999999996</v>
      </c>
      <c r="G38" s="51">
        <f>IF(('CSP5'!H181-'Main Injection'!H42)&lt;G15,G15+'Main Injection'!H42,'CSP5'!H181)</f>
        <v>-7.8125</v>
      </c>
      <c r="H38" s="51">
        <f>IF(('CSP5'!I181-'Main Injection'!I42)&lt;H15,H15+'Main Injection'!I42,'CSP5'!I181)</f>
        <v>-8.984375</v>
      </c>
      <c r="I38" s="51">
        <f>IF(('CSP5'!J181-'Main Injection'!J42)&lt;I15,I15+'Main Injection'!J42,'CSP5'!J181)</f>
        <v>-9.453125</v>
      </c>
      <c r="J38" s="51">
        <f>IF(('CSP5'!K181-'Main Injection'!K42)&lt;J15,J15+'Main Injection'!K42,'CSP5'!K181)</f>
        <v>-9.446956377600003</v>
      </c>
      <c r="K38" s="51">
        <f>IF(('CSP5'!L181-'Main Injection'!L42)&lt;K15,K15+'Main Injection'!L42,'CSP5'!L181)</f>
        <v>-7.1509375487999982</v>
      </c>
      <c r="L38" s="51">
        <f>IF(('CSP5'!M181-'Main Injection'!M42)&lt;L15,L15+'Main Injection'!M42,'CSP5'!M181)</f>
        <v>-3.6824524031999992</v>
      </c>
      <c r="M38" s="51">
        <f>IF(('CSP5'!N181-'Main Injection'!N42)&lt;M15,M15+'Main Injection'!N42,'CSP5'!N181)</f>
        <v>-3.0163699200000025</v>
      </c>
      <c r="N38" s="51">
        <f>IF(('CSP5'!O181-'Main Injection'!O42)&lt;N15,N15+'Main Injection'!O42,'CSP5'!O181)</f>
        <v>-1.9552696319999967</v>
      </c>
      <c r="O38" s="51">
        <f>IF(('CSP5'!P181-'Main Injection'!P42)&lt;O15,O15+'Main Injection'!P42,'CSP5'!P181)</f>
        <v>-1.593806592</v>
      </c>
      <c r="P38" s="51">
        <f>IF(('CSP5'!Q181-'Main Injection'!Q42)&lt;P15,P15+'Main Injection'!Q42,'CSP5'!Q181)</f>
        <v>-1.3821219839999976</v>
      </c>
      <c r="Q38" s="51">
        <f>IF(('CSP5'!R181-'Main Injection'!R42)&lt;Q15,Q15+'Main Injection'!R42,'CSP5'!R181)</f>
        <v>-0.47505377279999905</v>
      </c>
    </row>
    <row r="39" spans="1:17">
      <c r="A39" s="8">
        <f>'CSP5'!$A$182</f>
        <v>2600</v>
      </c>
      <c r="B39" s="51">
        <f>IF(('CSP5'!C182-'Main Injection'!C43)&lt;B16,B16+'Main Injection'!C43,'CSP5'!C182)</f>
        <v>2.96875</v>
      </c>
      <c r="C39" s="51">
        <f>IF(('CSP5'!D182-'Main Injection'!D43)&lt;C16,C16+'Main Injection'!D43,'CSP5'!D182)</f>
        <v>-1.015625</v>
      </c>
      <c r="D39" s="51">
        <f>IF(('CSP5'!E182-'Main Injection'!E43)&lt;D16,D16+'Main Injection'!E43,'CSP5'!E182)</f>
        <v>-3.9453130000000001</v>
      </c>
      <c r="E39" s="51">
        <f>IF(('CSP5'!F182-'Main Injection'!F43)&lt;E16,E16+'Main Injection'!F43,'CSP5'!F182)</f>
        <v>-5.703125</v>
      </c>
      <c r="F39" s="51">
        <f>IF(('CSP5'!G182-'Main Injection'!G43)&lt;F16,F16+'Main Injection'!G43,'CSP5'!G182)</f>
        <v>-5.5859379999999996</v>
      </c>
      <c r="G39" s="51">
        <f>IF(('CSP5'!H182-'Main Injection'!H43)&lt;G16,G16+'Main Injection'!H43,'CSP5'!H182)</f>
        <v>-6.7578129999999996</v>
      </c>
      <c r="H39" s="51">
        <f>IF(('CSP5'!I182-'Main Injection'!I43)&lt;H16,H16+'Main Injection'!I43,'CSP5'!I182)</f>
        <v>-6.5234379999999996</v>
      </c>
      <c r="I39" s="51">
        <f>IF(('CSP5'!J182-'Main Injection'!J43)&lt;I16,I16+'Main Injection'!J43,'CSP5'!J182)</f>
        <v>-8.984375</v>
      </c>
      <c r="J39" s="51">
        <f>IF(('CSP5'!K182-'Main Injection'!K43)&lt;J16,J16+'Main Injection'!K43,'CSP5'!K182)</f>
        <v>-8.292510268800001</v>
      </c>
      <c r="K39" s="51">
        <f>IF(('CSP5'!L182-'Main Injection'!L43)&lt;K16,K16+'Main Injection'!L43,'CSP5'!L182)</f>
        <v>-5.4387144095999993</v>
      </c>
      <c r="L39" s="51">
        <f>IF(('CSP5'!M182-'Main Injection'!M43)&lt;L16,L16+'Main Injection'!M43,'CSP5'!M182)</f>
        <v>-2.102780831999997</v>
      </c>
      <c r="M39" s="51">
        <f>IF(('CSP5'!N182-'Main Injection'!N43)&lt;M16,M16+'Main Injection'!N43,'CSP5'!N182)</f>
        <v>-1.4340100800000002</v>
      </c>
      <c r="N39" s="51">
        <f>IF(('CSP5'!O182-'Main Injection'!O43)&lt;N16,N16+'Main Injection'!O43,'CSP5'!O182)</f>
        <v>-0.6922370688000008</v>
      </c>
      <c r="O39" s="51">
        <f>IF(('CSP5'!P182-'Main Injection'!P43)&lt;O16,O16+'Main Injection'!P43,'CSP5'!P182)</f>
        <v>3.8134655999968459E-3</v>
      </c>
      <c r="P39" s="51">
        <f>IF(('CSP5'!Q182-'Main Injection'!Q43)&lt;P16,P16+'Main Injection'!Q43,'CSP5'!Q182)</f>
        <v>0.15625</v>
      </c>
      <c r="Q39" s="51">
        <f>IF(('CSP5'!R182-'Main Injection'!R43)&lt;Q16,Q16+'Main Injection'!R43,'CSP5'!R182)</f>
        <v>1.2797541888000019</v>
      </c>
    </row>
    <row r="40" spans="1:17">
      <c r="A40" s="8">
        <f>'CSP5'!$A$183</f>
        <v>2800</v>
      </c>
      <c r="B40" s="51">
        <f>IF(('CSP5'!C183-'Main Injection'!C44)&lt;B17,B17+'Main Injection'!C44,'CSP5'!C183)</f>
        <v>2.96875</v>
      </c>
      <c r="C40" s="51">
        <f>IF(('CSP5'!D183-'Main Injection'!D44)&lt;C17,C17+'Main Injection'!D44,'CSP5'!D183)</f>
        <v>-1.015625</v>
      </c>
      <c r="D40" s="51">
        <f>IF(('CSP5'!E183-'Main Injection'!E44)&lt;D17,D17+'Main Injection'!E44,'CSP5'!E183)</f>
        <v>-3.7109380000000001</v>
      </c>
      <c r="E40" s="51">
        <f>IF(('CSP5'!F183-'Main Injection'!F44)&lt;E17,E17+'Main Injection'!F44,'CSP5'!F183)</f>
        <v>-5.8203129999999996</v>
      </c>
      <c r="F40" s="51">
        <f>IF(('CSP5'!G183-'Main Injection'!G44)&lt;F17,F17+'Main Injection'!G44,'CSP5'!G183)</f>
        <v>-6.0546879999999996</v>
      </c>
      <c r="G40" s="51">
        <f>IF(('CSP5'!H183-'Main Injection'!H44)&lt;G17,G17+'Main Injection'!H44,'CSP5'!H183)</f>
        <v>-6.640625</v>
      </c>
      <c r="H40" s="51">
        <f>IF(('CSP5'!I183-'Main Injection'!I44)&lt;H17,H17+'Main Injection'!I44,'CSP5'!I183)</f>
        <v>-6.171875</v>
      </c>
      <c r="I40" s="51">
        <f>IF(('CSP5'!J183-'Main Injection'!J44)&lt;I17,I17+'Main Injection'!J44,'CSP5'!J183)</f>
        <v>-8.515625</v>
      </c>
      <c r="J40" s="51">
        <f>IF(('CSP5'!K183-'Main Injection'!K44)&lt;J17,J17+'Main Injection'!K44,'CSP5'!K183)</f>
        <v>-6.9921879999999996</v>
      </c>
      <c r="K40" s="51">
        <f>IF(('CSP5'!L183-'Main Injection'!L44)&lt;K17,K17+'Main Injection'!L44,'CSP5'!L183)</f>
        <v>-5.7679801152000003</v>
      </c>
      <c r="L40" s="51">
        <f>IF(('CSP5'!M183-'Main Injection'!M44)&lt;L17,L17+'Main Injection'!M44,'CSP5'!M183)</f>
        <v>-1.9514518080000052</v>
      </c>
      <c r="M40" s="51">
        <f>IF(('CSP5'!N183-'Main Injection'!N44)&lt;M17,M17+'Main Injection'!N44,'CSP5'!N183)</f>
        <v>-0.872616960000002</v>
      </c>
      <c r="N40" s="51">
        <f>IF(('CSP5'!O183-'Main Injection'!O44)&lt;N17,N17+'Main Injection'!O44,'CSP5'!O183)</f>
        <v>0.42607196160000171</v>
      </c>
      <c r="O40" s="51">
        <f>IF(('CSP5'!P183-'Main Injection'!P44)&lt;O17,O17+'Main Injection'!P44,'CSP5'!P183)</f>
        <v>2.03125</v>
      </c>
      <c r="P40" s="51">
        <f>IF(('CSP5'!Q183-'Main Injection'!Q44)&lt;P17,P17+'Main Injection'!Q44,'CSP5'!Q183)</f>
        <v>5.4296879999999996</v>
      </c>
      <c r="Q40" s="51">
        <f>IF(('CSP5'!R183-'Main Injection'!R44)&lt;Q17,Q17+'Main Injection'!R44,'CSP5'!R183)</f>
        <v>6.015625</v>
      </c>
    </row>
    <row r="41" spans="1:17">
      <c r="A41" s="8">
        <f>'CSP5'!$A$184</f>
        <v>2900</v>
      </c>
      <c r="B41" s="51">
        <f>IF(('CSP5'!C184-'Main Injection'!C45)&lt;B18,B18+'Main Injection'!C45,'CSP5'!C184)</f>
        <v>-1.953125</v>
      </c>
      <c r="C41" s="51">
        <f>IF(('CSP5'!D184-'Main Injection'!D45)&lt;C18,C18+'Main Injection'!D45,'CSP5'!D184)</f>
        <v>-3.0078130000000001</v>
      </c>
      <c r="D41" s="51">
        <f>IF(('CSP5'!E184-'Main Injection'!E45)&lt;D18,D18+'Main Injection'!E45,'CSP5'!E184)</f>
        <v>-3.4765630000000001</v>
      </c>
      <c r="E41" s="51">
        <f>IF(('CSP5'!F184-'Main Injection'!F45)&lt;E18,E18+'Main Injection'!F45,'CSP5'!F184)</f>
        <v>-4.296875</v>
      </c>
      <c r="F41" s="51">
        <f>IF(('CSP5'!G184-'Main Injection'!G45)&lt;F18,F18+'Main Injection'!G45,'CSP5'!G184)</f>
        <v>-4.4140629999999996</v>
      </c>
      <c r="G41" s="51">
        <f>IF(('CSP5'!H184-'Main Injection'!H45)&lt;G18,G18+'Main Injection'!H45,'CSP5'!H184)</f>
        <v>-5.5859379999999996</v>
      </c>
      <c r="H41" s="51">
        <f>IF(('CSP5'!I184-'Main Injection'!I45)&lt;H18,H18+'Main Injection'!I45,'CSP5'!I184)</f>
        <v>-5.46875</v>
      </c>
      <c r="I41" s="51">
        <f>IF(('CSP5'!J184-'Main Injection'!J45)&lt;I18,I18+'Main Injection'!J45,'CSP5'!J184)</f>
        <v>-6.5234379999999996</v>
      </c>
      <c r="J41" s="51">
        <f>IF(('CSP5'!K184-'Main Injection'!K45)&lt;J18,J18+'Main Injection'!K45,'CSP5'!K184)</f>
        <v>-6.0546879999999996</v>
      </c>
      <c r="K41" s="51">
        <f>IF(('CSP5'!L184-'Main Injection'!L45)&lt;K18,K18+'Main Injection'!L45,'CSP5'!L184)</f>
        <v>-6.0546879999999996</v>
      </c>
      <c r="L41" s="51">
        <f>IF(('CSP5'!M184-'Main Injection'!M45)&lt;L18,L18+'Main Injection'!M45,'CSP5'!M184)</f>
        <v>-3.0555316463999986</v>
      </c>
      <c r="M41" s="51">
        <f>IF(('CSP5'!N184-'Main Injection'!N45)&lt;M18,M18+'Main Injection'!N45,'CSP5'!N184)</f>
        <v>-0.4004053727999981</v>
      </c>
      <c r="N41" s="51">
        <f>IF(('CSP5'!O184-'Main Injection'!O45)&lt;N18,N18+'Main Injection'!O45,'CSP5'!O184)</f>
        <v>2.03125</v>
      </c>
      <c r="O41" s="51">
        <f>IF(('CSP5'!P184-'Main Injection'!P45)&lt;O18,O18+'Main Injection'!P45,'CSP5'!P184)</f>
        <v>5.3125</v>
      </c>
      <c r="P41" s="51">
        <f>IF(('CSP5'!Q184-'Main Injection'!Q45)&lt;P18,P18+'Main Injection'!Q45,'CSP5'!Q184)</f>
        <v>8.2421880000000005</v>
      </c>
      <c r="Q41" s="51">
        <f>IF(('CSP5'!R184-'Main Injection'!R45)&lt;Q18,Q18+'Main Injection'!R45,'CSP5'!R184)</f>
        <v>9.1796880000000005</v>
      </c>
    </row>
    <row r="42" spans="1:17">
      <c r="A42" s="8">
        <f>'CSP5'!$A$185</f>
        <v>3000</v>
      </c>
      <c r="B42" s="51">
        <f>IF(('CSP5'!C185-'Main Injection'!C46)&lt;B19,B19+'Main Injection'!C46,'CSP5'!C185)</f>
        <v>-1.015625</v>
      </c>
      <c r="C42" s="51">
        <f>IF(('CSP5'!D185-'Main Injection'!D46)&lt;C19,C19+'Main Injection'!D46,'CSP5'!D185)</f>
        <v>-1.015625</v>
      </c>
      <c r="D42" s="51">
        <f>IF(('CSP5'!E185-'Main Injection'!E46)&lt;D19,D19+'Main Injection'!E46,'CSP5'!E185)</f>
        <v>-1.015625</v>
      </c>
      <c r="E42" s="51">
        <f>IF(('CSP5'!F185-'Main Injection'!F46)&lt;E19,E19+'Main Injection'!F46,'CSP5'!F185)</f>
        <v>-3.0078130000000001</v>
      </c>
      <c r="F42" s="51">
        <f>IF(('CSP5'!G185-'Main Injection'!G46)&lt;F19,F19+'Main Injection'!G46,'CSP5'!G185)</f>
        <v>-3.4765630000000001</v>
      </c>
      <c r="G42" s="51">
        <f>IF(('CSP5'!H185-'Main Injection'!H46)&lt;G19,G19+'Main Injection'!H46,'CSP5'!H185)</f>
        <v>-4.4140629999999996</v>
      </c>
      <c r="H42" s="51">
        <f>IF(('CSP5'!I185-'Main Injection'!I46)&lt;H19,H19+'Main Injection'!I46,'CSP5'!I185)</f>
        <v>-5.1171879999999996</v>
      </c>
      <c r="I42" s="51">
        <f>IF(('CSP5'!J185-'Main Injection'!J46)&lt;I19,I19+'Main Injection'!J46,'CSP5'!J185)</f>
        <v>-6.0546879999999996</v>
      </c>
      <c r="J42" s="51">
        <f>IF(('CSP5'!K185-'Main Injection'!K46)&lt;J19,J19+'Main Injection'!K46,'CSP5'!K185)</f>
        <v>-6.0546879999999996</v>
      </c>
      <c r="K42" s="51">
        <f>IF(('CSP5'!L185-'Main Injection'!L46)&lt;K19,K19+'Main Injection'!L46,'CSP5'!L185)</f>
        <v>-5.46875</v>
      </c>
      <c r="L42" s="51">
        <f>IF(('CSP5'!M185-'Main Injection'!M46)&lt;L19,L19+'Main Injection'!M46,'CSP5'!M185)</f>
        <v>-2.1264120479999988</v>
      </c>
      <c r="M42" s="51">
        <f>IF(('CSP5'!N185-'Main Injection'!N46)&lt;M19,M19+'Main Injection'!N46,'CSP5'!N185)</f>
        <v>0.62027030400000172</v>
      </c>
      <c r="N42" s="51">
        <f>IF(('CSP5'!O185-'Main Injection'!O46)&lt;N19,N19+'Main Injection'!O46,'CSP5'!O185)</f>
        <v>2.03125</v>
      </c>
      <c r="O42" s="51">
        <f>IF(('CSP5'!P185-'Main Injection'!P46)&lt;O19,O19+'Main Injection'!P46,'CSP5'!P185)</f>
        <v>4.2578129999999996</v>
      </c>
      <c r="P42" s="51">
        <f>IF(('CSP5'!Q185-'Main Injection'!Q46)&lt;P19,P19+'Main Injection'!Q46,'CSP5'!Q185)</f>
        <v>7.5390629999999996</v>
      </c>
      <c r="Q42" s="51">
        <f>IF(('CSP5'!R185-'Main Injection'!R46)&lt;Q19,Q19+'Main Injection'!R46,'CSP5'!R185)</f>
        <v>8.0078130000000005</v>
      </c>
    </row>
    <row r="43" spans="1:17">
      <c r="A43" s="8">
        <f>'CSP5'!$A$186</f>
        <v>3200</v>
      </c>
      <c r="B43" s="51">
        <f>IF(('CSP5'!C186-'Main Injection'!C47)&lt;B20,B20+'Main Injection'!C47,'CSP5'!C186)</f>
        <v>4.9609379999999996</v>
      </c>
      <c r="C43" s="51">
        <f>IF(('CSP5'!D186-'Main Injection'!D47)&lt;C20,C20+'Main Injection'!D47,'CSP5'!D186)</f>
        <v>2.03125</v>
      </c>
      <c r="D43" s="51">
        <f>IF(('CSP5'!E186-'Main Injection'!E47)&lt;D20,D20+'Main Injection'!E47,'CSP5'!E186)</f>
        <v>3.9063000000000001E-2</v>
      </c>
      <c r="E43" s="51">
        <f>IF(('CSP5'!F186-'Main Injection'!F47)&lt;E20,E20+'Main Injection'!F47,'CSP5'!F186)</f>
        <v>-2.0703130000000001</v>
      </c>
      <c r="F43" s="51">
        <f>IF(('CSP5'!G186-'Main Injection'!G47)&lt;F20,F20+'Main Injection'!G47,'CSP5'!G186)</f>
        <v>-3.9453130000000001</v>
      </c>
      <c r="G43" s="51">
        <f>IF(('CSP5'!H186-'Main Injection'!H47)&lt;G20,G20+'Main Injection'!H47,'CSP5'!H186)</f>
        <v>-3.9453130000000001</v>
      </c>
      <c r="H43" s="51">
        <f>IF(('CSP5'!I186-'Main Injection'!I47)&lt;H20,H20+'Main Injection'!I47,'CSP5'!I186)</f>
        <v>-3.9453130000000001</v>
      </c>
      <c r="I43" s="51">
        <f>IF(('CSP5'!J186-'Main Injection'!J47)&lt;I20,I20+'Main Injection'!J47,'CSP5'!J186)</f>
        <v>-3.7109380000000001</v>
      </c>
      <c r="J43" s="51">
        <f>IF(('CSP5'!K186-'Main Injection'!K47)&lt;J20,J20+'Main Injection'!K47,'CSP5'!K186)</f>
        <v>-3.7109380000000001</v>
      </c>
      <c r="K43" s="51">
        <f>IF(('CSP5'!L186-'Main Injection'!L47)&lt;K20,K20+'Main Injection'!L47,'CSP5'!L186)</f>
        <v>-3.4765630000000001</v>
      </c>
      <c r="L43" s="51">
        <f>IF(('CSP5'!M186-'Main Injection'!M47)&lt;L20,L20+'Main Injection'!M47,'CSP5'!M186)</f>
        <v>-0.26817285119999923</v>
      </c>
      <c r="M43" s="51">
        <f>IF(('CSP5'!N186-'Main Injection'!N47)&lt;M20,M20+'Main Injection'!N47,'CSP5'!N186)</f>
        <v>2.6616216576000014</v>
      </c>
      <c r="N43" s="51">
        <f>IF(('CSP5'!O186-'Main Injection'!O47)&lt;N20,N20+'Main Injection'!O47,'CSP5'!O186)</f>
        <v>4.1207559935999996</v>
      </c>
      <c r="O43" s="51">
        <f>IF(('CSP5'!P186-'Main Injection'!P47)&lt;O20,O20+'Main Injection'!P47,'CSP5'!P186)</f>
        <v>5.5798903295999978</v>
      </c>
      <c r="P43" s="51">
        <f>IF(('CSP5'!Q186-'Main Injection'!Q47)&lt;P20,P20+'Main Injection'!Q47,'CSP5'!Q186)</f>
        <v>7.0390246656000031</v>
      </c>
      <c r="Q43" s="51">
        <f>IF(('CSP5'!R186-'Main Injection'!R47)&lt;Q20,Q20+'Main Injection'!R47,'CSP5'!R186)</f>
        <v>8.4981590016000013</v>
      </c>
    </row>
    <row r="44" spans="1:17">
      <c r="A44" s="8">
        <f>'CSP5'!$A$187</f>
        <v>3300</v>
      </c>
      <c r="B44" s="51">
        <f>IF(('CSP5'!C187-'Main Injection'!C48)&lt;B21,B21+'Main Injection'!C48,'CSP5'!C187)</f>
        <v>4.9609379999999996</v>
      </c>
      <c r="C44" s="51">
        <f>IF(('CSP5'!D187-'Main Injection'!D48)&lt;C21,C21+'Main Injection'!D48,'CSP5'!D187)</f>
        <v>2.03125</v>
      </c>
      <c r="D44" s="51">
        <f>IF(('CSP5'!E187-'Main Injection'!E48)&lt;D21,D21+'Main Injection'!E48,'CSP5'!E187)</f>
        <v>3.9063000000000001E-2</v>
      </c>
      <c r="E44" s="51">
        <f>IF(('CSP5'!F187-'Main Injection'!F48)&lt;E21,E21+'Main Injection'!F48,'CSP5'!F187)</f>
        <v>-2.0703130000000001</v>
      </c>
      <c r="F44" s="51">
        <f>IF(('CSP5'!G187-'Main Injection'!G48)&lt;F21,F21+'Main Injection'!G48,'CSP5'!G187)</f>
        <v>-3.9453130000000001</v>
      </c>
      <c r="G44" s="51">
        <f>IF(('CSP5'!H187-'Main Injection'!H48)&lt;G21,G21+'Main Injection'!H48,'CSP5'!H187)</f>
        <v>-3.9453130000000001</v>
      </c>
      <c r="H44" s="51">
        <f>IF(('CSP5'!I187-'Main Injection'!I48)&lt;H21,H21+'Main Injection'!I48,'CSP5'!I187)</f>
        <v>-3.9453130000000001</v>
      </c>
      <c r="I44" s="51">
        <f>IF(('CSP5'!J187-'Main Injection'!J48)&lt;I21,I21+'Main Injection'!J48,'CSP5'!J187)</f>
        <v>-3.9453130000000001</v>
      </c>
      <c r="J44" s="51">
        <f>IF(('CSP5'!K187-'Main Injection'!K48)&lt;J21,J21+'Main Injection'!K48,'CSP5'!K187)</f>
        <v>-3.9453130000000001</v>
      </c>
      <c r="K44" s="51">
        <f>IF(('CSP5'!L187-'Main Injection'!L48)&lt;K21,K21+'Main Injection'!L48,'CSP5'!L187)</f>
        <v>-3.5361124224000022</v>
      </c>
      <c r="L44" s="51">
        <f>IF(('CSP5'!M187-'Main Injection'!M48)&lt;L21,L21+'Main Injection'!M48,'CSP5'!M187)</f>
        <v>1.0599189119999934</v>
      </c>
      <c r="M44" s="51">
        <f>IF(('CSP5'!N187-'Main Injection'!N48)&lt;M21,M21+'Main Injection'!N48,'CSP5'!N187)</f>
        <v>4.1109753599999976</v>
      </c>
      <c r="N44" s="51">
        <f>IF(('CSP5'!O187-'Main Injection'!O48)&lt;N21,N21+'Main Injection'!O48,'CSP5'!O187)</f>
        <v>5.6328639744000029</v>
      </c>
      <c r="O44" s="51">
        <f>IF(('CSP5'!P187-'Main Injection'!P48)&lt;O21,O21+'Main Injection'!P48,'CSP5'!P187)</f>
        <v>7.154752588800001</v>
      </c>
      <c r="P44" s="51">
        <f>IF(('CSP5'!Q187-'Main Injection'!Q48)&lt;P21,P21+'Main Injection'!Q48,'CSP5'!Q187)</f>
        <v>8.6766412031999991</v>
      </c>
      <c r="Q44" s="51">
        <f>IF(('CSP5'!R187-'Main Injection'!R48)&lt;Q21,Q21+'Main Injection'!R48,'CSP5'!R187)</f>
        <v>10.198529817599997</v>
      </c>
    </row>
    <row r="45" spans="1:17">
      <c r="A45" s="8">
        <f>'CSP5'!$A$188</f>
        <v>3500</v>
      </c>
      <c r="B45" s="51">
        <f>IF(('CSP5'!C188-'Main Injection'!C49)&lt;B22,B22+'Main Injection'!C49,'CSP5'!C188)</f>
        <v>4.9609379999999996</v>
      </c>
      <c r="C45" s="51">
        <f>IF(('CSP5'!D188-'Main Injection'!D49)&lt;C22,C22+'Main Injection'!D49,'CSP5'!D188)</f>
        <v>2.03125</v>
      </c>
      <c r="D45" s="51">
        <f>IF(('CSP5'!E188-'Main Injection'!E49)&lt;D22,D22+'Main Injection'!E49,'CSP5'!E188)</f>
        <v>3.9063000000000001E-2</v>
      </c>
      <c r="E45" s="51">
        <f>IF(('CSP5'!F188-'Main Injection'!F49)&lt;E22,E22+'Main Injection'!F49,'CSP5'!F188)</f>
        <v>-2.0703130000000001</v>
      </c>
      <c r="F45" s="51">
        <f>IF(('CSP5'!G188-'Main Injection'!G49)&lt;F22,F22+'Main Injection'!G49,'CSP5'!G188)</f>
        <v>-3.9453130000000001</v>
      </c>
      <c r="G45" s="51">
        <f>IF(('CSP5'!H188-'Main Injection'!H49)&lt;G22,G22+'Main Injection'!H49,'CSP5'!H188)</f>
        <v>-3.828125</v>
      </c>
      <c r="H45" s="51">
        <f>IF(('CSP5'!I188-'Main Injection'!I49)&lt;H22,H22+'Main Injection'!I49,'CSP5'!I188)</f>
        <v>-3.828125</v>
      </c>
      <c r="I45" s="51">
        <f>IF(('CSP5'!J188-'Main Injection'!J49)&lt;I22,I22+'Main Injection'!J49,'CSP5'!J188)</f>
        <v>-3.828125</v>
      </c>
      <c r="J45" s="51">
        <f>IF(('CSP5'!K188-'Main Injection'!K49)&lt;J22,J22+'Main Injection'!K49,'CSP5'!K188)</f>
        <v>-3.828125</v>
      </c>
      <c r="K45" s="51">
        <f>IF(('CSP5'!L188-'Main Injection'!L49)&lt;K22,K22+'Main Injection'!L49,'CSP5'!L188)</f>
        <v>-1.1913442080000003</v>
      </c>
      <c r="L45" s="51">
        <f>IF(('CSP5'!M188-'Main Injection'!M49)&lt;L22,L22+'Main Injection'!M49,'CSP5'!M188)</f>
        <v>3.7896770400000008</v>
      </c>
      <c r="M45" s="51">
        <f>IF(('CSP5'!N188-'Main Injection'!N49)&lt;M22,M22+'Main Injection'!N49,'CSP5'!N188)</f>
        <v>7.0886712000000003</v>
      </c>
      <c r="N45" s="51">
        <f>IF(('CSP5'!O188-'Main Injection'!O49)&lt;N22,N22+'Main Injection'!O49,'CSP5'!O188)</f>
        <v>8.7392100480000039</v>
      </c>
      <c r="O45" s="51">
        <f>IF(('CSP5'!P188-'Main Injection'!P49)&lt;O22,O22+'Main Injection'!P49,'CSP5'!P188)</f>
        <v>10.389748895999993</v>
      </c>
      <c r="P45" s="51">
        <f>IF(('CSP5'!Q188-'Main Injection'!Q49)&lt;P22,P22+'Main Injection'!Q49,'CSP5'!Q188)</f>
        <v>12.040287743999997</v>
      </c>
      <c r="Q45" s="51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I28"/>
  <sheetViews>
    <sheetView workbookViewId="0">
      <selection activeCell="B21" sqref="B21:I28"/>
    </sheetView>
  </sheetViews>
  <sheetFormatPr defaultRowHeight="15"/>
  <cols>
    <col min="2" max="5" width="9.5703125" bestFit="1" customWidth="1"/>
    <col min="6" max="9" width="10.5703125" bestFit="1" customWidth="1"/>
  </cols>
  <sheetData>
    <row r="1" spans="1:9">
      <c r="A1" s="17" t="str">
        <f>'CSP5'!$A$266</f>
        <v>D0790</v>
      </c>
      <c r="B1" s="52" t="str">
        <f>'CSP5'!$B$266</f>
        <v>Fuel Pressure Reg, Base Duty Cycle</v>
      </c>
      <c r="C1" s="52"/>
      <c r="D1" s="52"/>
      <c r="E1" s="52"/>
      <c r="F1" s="52"/>
      <c r="G1" s="52"/>
      <c r="H1" s="52"/>
      <c r="I1" s="52"/>
    </row>
    <row r="2" spans="1:9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>
      <c r="A18" s="17"/>
      <c r="B18" s="52" t="s">
        <v>1192</v>
      </c>
      <c r="C18" s="52"/>
      <c r="D18" s="52"/>
      <c r="E18" s="52"/>
      <c r="F18" s="52"/>
      <c r="G18" s="52"/>
      <c r="H18" s="52"/>
      <c r="I18" s="52"/>
    </row>
    <row r="19" spans="1:9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>
      <c r="A21" s="3">
        <v>0</v>
      </c>
      <c r="B21" s="50">
        <f>_xll.Interp2dTab(-1,0,$B$3:$I$3,$A$4:$A$11,$B$4:$I$11,B$20,$A21)</f>
        <v>0</v>
      </c>
      <c r="C21" s="50">
        <f>_xll.Interp2dTab(-1,0,$B$3:$I$3,$A$4:$A$11,$B$4:$I$11,C$20,$A21)</f>
        <v>0</v>
      </c>
      <c r="D21" s="50">
        <f>_xll.Interp2dTab(-1,0,$B$3:$I$3,$A$4:$A$11,$B$4:$I$11,D$20,$A21)</f>
        <v>0</v>
      </c>
      <c r="E21" s="50">
        <f>_xll.Interp2dTab(-1,0,$B$3:$I$3,$A$4:$A$11,$B$4:$I$11,E$20,$A21)</f>
        <v>0</v>
      </c>
      <c r="F21" s="50">
        <f>_xll.Interp2dTab(-1,0,$B$3:$I$3,$A$4:$A$11,$B$4:$I$11,F$20,$A21)</f>
        <v>0</v>
      </c>
      <c r="G21" s="50">
        <f>_xll.Interp2dTab(-1,0,$B$3:$I$3,$A$4:$A$11,$B$4:$I$11,G$20,$A21)</f>
        <v>0</v>
      </c>
      <c r="H21" s="50">
        <f>_xll.Interp2dTab(-1,0,$B$3:$I$3,$A$4:$A$11,$B$4:$I$11,H$20,$A21)</f>
        <v>0</v>
      </c>
      <c r="I21" s="50">
        <f>_xll.Interp2dTab(-1,0,$B$3:$I$3,$A$4:$A$11,$B$4:$I$11,I$20,$A21)</f>
        <v>0</v>
      </c>
    </row>
    <row r="22" spans="1:9">
      <c r="A22" s="3">
        <v>100</v>
      </c>
      <c r="B22" s="50">
        <f>_xll.Interp2dTab(-1,0,$B$3:$I$3,$A$4:$A$11,$B$4:$I$11,B$20,$A22)</f>
        <v>0</v>
      </c>
      <c r="C22" s="50">
        <f>_xll.Interp2dTab(-1,0,$B$3:$I$3,$A$4:$A$11,$B$4:$I$11,C$20,$A22)</f>
        <v>0.43919999999999998</v>
      </c>
      <c r="D22" s="50">
        <f>_xll.Interp2dTab(-1,0,$B$3:$I$3,$A$4:$A$11,$B$4:$I$11,D$20,$A22)</f>
        <v>0.90280000000000005</v>
      </c>
      <c r="E22" s="50">
        <f>_xll.Interp2dTab(-1,0,$B$3:$I$3,$A$4:$A$11,$B$4:$I$11,E$20,$A22)</f>
        <v>1.3420000000000001</v>
      </c>
      <c r="F22" s="50">
        <f>_xll.Interp2dTab(-1,0,$B$3:$I$3,$A$4:$A$11,$B$4:$I$11,F$20,$A22)</f>
        <v>2.6840000000000002</v>
      </c>
      <c r="G22" s="50">
        <f>_xll.Interp2dTab(-1,0,$B$3:$I$3,$A$4:$A$11,$B$4:$I$11,G$20,$A22)</f>
        <v>4.4896000000000003</v>
      </c>
      <c r="H22" s="50">
        <f>_xll.Interp2dTab(-1,0,$B$3:$I$3,$A$4:$A$11,$B$4:$I$11,H$20,$A22)</f>
        <v>6.2952000000000004</v>
      </c>
      <c r="I22" s="50">
        <f>_xll.Interp2dTab(-1,0,$B$3:$I$3,$A$4:$A$11,$B$4:$I$11,I$20,$A22)</f>
        <v>10.515789999999999</v>
      </c>
    </row>
    <row r="23" spans="1:9">
      <c r="A23" s="3">
        <v>500</v>
      </c>
      <c r="B23" s="50">
        <f>_xll.Interp2dTab(-1,0,$B$3:$I$3,$A$4:$A$11,$B$4:$I$11,B$20,$A23)</f>
        <v>0</v>
      </c>
      <c r="C23" s="50">
        <f>_xll.Interp2dTab(-1,0,$B$3:$I$3,$A$4:$A$11,$B$4:$I$11,C$20,$A23)</f>
        <v>0.43919999999999998</v>
      </c>
      <c r="D23" s="50">
        <f>_xll.Interp2dTab(-1,0,$B$3:$I$3,$A$4:$A$11,$B$4:$I$11,D$20,$A23)</f>
        <v>0.90280000000000005</v>
      </c>
      <c r="E23" s="50">
        <f>_xll.Interp2dTab(-1,0,$B$3:$I$3,$A$4:$A$11,$B$4:$I$11,E$20,$A23)</f>
        <v>1.3420000000000001</v>
      </c>
      <c r="F23" s="50">
        <f>_xll.Interp2dTab(-1,0,$B$3:$I$3,$A$4:$A$11,$B$4:$I$11,F$20,$A23)</f>
        <v>2.6840000000000002</v>
      </c>
      <c r="G23" s="50">
        <f>_xll.Interp2dTab(-1,0,$B$3:$I$3,$A$4:$A$11,$B$4:$I$11,G$20,$A23)</f>
        <v>4.4896000000000003</v>
      </c>
      <c r="H23" s="50">
        <f>_xll.Interp2dTab(-1,0,$B$3:$I$3,$A$4:$A$11,$B$4:$I$11,H$20,$A23)</f>
        <v>6.2952000000000004</v>
      </c>
      <c r="I23" s="50">
        <f>_xll.Interp2dTab(-1,0,$B$3:$I$3,$A$4:$A$11,$B$4:$I$11,I$20,$A23)</f>
        <v>10.515789999999999</v>
      </c>
    </row>
    <row r="24" spans="1:9">
      <c r="A24" s="3">
        <v>650</v>
      </c>
      <c r="B24" s="50">
        <f>_xll.Interp2dTab(-1,0,$B$3:$I$3,$A$4:$A$11,$B$4:$I$11,B$20,$A24)</f>
        <v>0</v>
      </c>
      <c r="C24" s="50">
        <f>_xll.Interp2dTab(-1,0,$B$3:$I$3,$A$4:$A$11,$B$4:$I$11,C$20,$A24)</f>
        <v>0.43919999999999998</v>
      </c>
      <c r="D24" s="50">
        <f>_xll.Interp2dTab(-1,0,$B$3:$I$3,$A$4:$A$11,$B$4:$I$11,D$20,$A24)</f>
        <v>0.90280000000000005</v>
      </c>
      <c r="E24" s="50">
        <f>_xll.Interp2dTab(-1,0,$B$3:$I$3,$A$4:$A$11,$B$4:$I$11,E$20,$A24)</f>
        <v>1.3420000000000001</v>
      </c>
      <c r="F24" s="50">
        <f>_xll.Interp2dTab(-1,0,$B$3:$I$3,$A$4:$A$11,$B$4:$I$11,F$20,$A24)</f>
        <v>2.6840000000000002</v>
      </c>
      <c r="G24" s="50">
        <f>_xll.Interp2dTab(-1,0,$B$3:$I$3,$A$4:$A$11,$B$4:$I$11,G$20,$A24)</f>
        <v>4.4896000000000003</v>
      </c>
      <c r="H24" s="50">
        <f>_xll.Interp2dTab(-1,0,$B$3:$I$3,$A$4:$A$11,$B$4:$I$11,H$20,$A24)</f>
        <v>6.2952000000000004</v>
      </c>
      <c r="I24" s="50">
        <f>_xll.Interp2dTab(-1,0,$B$3:$I$3,$A$4:$A$11,$B$4:$I$11,I$20,$A24)</f>
        <v>10.515789999999999</v>
      </c>
    </row>
    <row r="25" spans="1:9">
      <c r="A25" s="3">
        <v>1000</v>
      </c>
      <c r="B25" s="50">
        <f>_xll.Interp2dTab(-1,0,$B$3:$I$3,$A$4:$A$11,$B$4:$I$11,B$20,$A25)</f>
        <v>0</v>
      </c>
      <c r="C25" s="50">
        <f>_xll.Interp2dTab(-1,0,$B$3:$I$3,$A$4:$A$11,$B$4:$I$11,C$20,$A25)</f>
        <v>0.68320000000000003</v>
      </c>
      <c r="D25" s="50">
        <f>_xll.Interp2dTab(-1,0,$B$3:$I$3,$A$4:$A$11,$B$4:$I$11,D$20,$A25)</f>
        <v>1.3908</v>
      </c>
      <c r="E25" s="50">
        <f>_xll.Interp2dTab(-1,0,$B$3:$I$3,$A$4:$A$11,$B$4:$I$11,E$20,$A25)</f>
        <v>2.0739999999999998</v>
      </c>
      <c r="F25" s="50">
        <f>_xll.Interp2dTab(-1,0,$B$3:$I$3,$A$4:$A$11,$B$4:$I$11,F$20,$A25)</f>
        <v>4.1479999999999997</v>
      </c>
      <c r="G25" s="50">
        <f>_xll.Interp2dTab(-1,0,$B$3:$I$3,$A$4:$A$11,$B$4:$I$11,G$20,$A25)</f>
        <v>6.9051999999999998</v>
      </c>
      <c r="H25" s="50">
        <f>_xll.Interp2dTab(-1,0,$B$3:$I$3,$A$4:$A$11,$B$4:$I$11,H$20,$A25)</f>
        <v>9.6623999999999999</v>
      </c>
      <c r="I25" s="50">
        <f>_xll.Interp2dTab(-1,0,$B$3:$I$3,$A$4:$A$11,$B$4:$I$11,I$20,$A25)</f>
        <v>16.107355000000002</v>
      </c>
    </row>
    <row r="26" spans="1:9">
      <c r="A26" s="3">
        <v>2000</v>
      </c>
      <c r="B26" s="50">
        <f>_xll.Interp2dTab(-1,0,$B$3:$I$3,$A$4:$A$11,$B$4:$I$11,B$20,$A26)</f>
        <v>0</v>
      </c>
      <c r="C26" s="50">
        <f>_xll.Interp2dTab(-1,0,$B$3:$I$3,$A$4:$A$11,$B$4:$I$11,C$20,$A26)</f>
        <v>1.4233333333333333</v>
      </c>
      <c r="D26" s="50">
        <f>_xll.Interp2dTab(-1,0,$B$3:$I$3,$A$4:$A$11,$B$4:$I$11,D$20,$A26)</f>
        <v>2.8710666666666667</v>
      </c>
      <c r="E26" s="50">
        <f>_xll.Interp2dTab(-1,0,$B$3:$I$3,$A$4:$A$11,$B$4:$I$11,E$20,$A26)</f>
        <v>4.2943999999999996</v>
      </c>
      <c r="F26" s="50">
        <f>_xll.Interp2dTab(-1,0,$B$3:$I$3,$A$4:$A$11,$B$4:$I$11,F$20,$A26)</f>
        <v>8.5887999999999991</v>
      </c>
      <c r="G26" s="50">
        <f>_xll.Interp2dTab(-1,0,$B$3:$I$3,$A$4:$A$11,$B$4:$I$11,G$20,$A26)</f>
        <v>14.322800000000001</v>
      </c>
      <c r="H26" s="50">
        <f>_xll.Interp2dTab(-1,0,$B$3:$I$3,$A$4:$A$11,$B$4:$I$11,H$20,$A26)</f>
        <v>20.056800000000003</v>
      </c>
      <c r="I26" s="50">
        <f>_xll.Interp2dTab(-1,0,$B$3:$I$3,$A$4:$A$11,$B$4:$I$11,I$20,$A26)</f>
        <v>33.460024999999995</v>
      </c>
    </row>
    <row r="27" spans="1:9">
      <c r="A27" s="3">
        <v>3000</v>
      </c>
      <c r="B27" s="50">
        <f>_xll.Interp2dTab(-1,0,$B$3:$I$3,$A$4:$A$11,$B$4:$I$11,B$20,$A27)</f>
        <v>0</v>
      </c>
      <c r="C27" s="50">
        <f>_xll.Interp2dTab(-1,0,$B$3:$I$3,$A$4:$A$11,$B$4:$I$11,C$20,$A27)</f>
        <v>2.2248363636363635</v>
      </c>
      <c r="D27" s="50">
        <f>_xll.Interp2dTab(-1,0,$B$3:$I$3,$A$4:$A$11,$B$4:$I$11,D$20,$A27)</f>
        <v>4.4607636363636365</v>
      </c>
      <c r="E27" s="50">
        <f>_xll.Interp2dTab(-1,0,$B$3:$I$3,$A$4:$A$11,$B$4:$I$11,E$20,$A27)</f>
        <v>6.6855999999999991</v>
      </c>
      <c r="F27" s="50">
        <f>_xll.Interp2dTab(-1,0,$B$3:$I$3,$A$4:$A$11,$B$4:$I$11,F$20,$A27)</f>
        <v>13.371199999999998</v>
      </c>
      <c r="G27" s="50">
        <f>_xll.Interp2dTab(-1,0,$B$3:$I$3,$A$4:$A$11,$B$4:$I$11,G$20,$A27)</f>
        <v>22.281636363636363</v>
      </c>
      <c r="H27" s="50">
        <f>_xll.Interp2dTab(-1,0,$B$3:$I$3,$A$4:$A$11,$B$4:$I$11,H$20,$A27)</f>
        <v>31.192072727272727</v>
      </c>
      <c r="I27" s="50">
        <f>_xll.Interp2dTab(-1,0,$B$3:$I$3,$A$4:$A$11,$B$4:$I$11,I$20,$A27)</f>
        <v>52.020217727272723</v>
      </c>
    </row>
    <row r="28" spans="1:9">
      <c r="A28" s="3">
        <v>4000</v>
      </c>
      <c r="B28" s="50">
        <f>_xll.Interp2dTab(-1,0,$B$3:$I$3,$A$4:$A$11,$B$4:$I$11,B$20,$A28)</f>
        <v>0</v>
      </c>
      <c r="C28" s="50">
        <f>_xll.Interp2dTab(-1,0,$B$3:$I$3,$A$4:$A$11,$B$4:$I$11,C$20,$A28)</f>
        <v>3.0455636363636369</v>
      </c>
      <c r="D28" s="50">
        <f>_xll.Interp2dTab(-1,0,$B$3:$I$3,$A$4:$A$11,$B$4:$I$11,D$20,$A28)</f>
        <v>6.0800363636363643</v>
      </c>
      <c r="E28" s="50">
        <f>_xll.Interp2dTab(-1,0,$B$3:$I$3,$A$4:$A$11,$B$4:$I$11,E$20,$A28)</f>
        <v>9.1255999999999986</v>
      </c>
      <c r="F28" s="50">
        <f>_xll.Interp2dTab(-1,0,$B$3:$I$3,$A$4:$A$11,$B$4:$I$11,F$20,$A28)</f>
        <v>18.251199999999997</v>
      </c>
      <c r="G28" s="50">
        <f>_xll.Interp2dTab(-1,0,$B$3:$I$3,$A$4:$A$11,$B$4:$I$11,G$20,$A28)</f>
        <v>30.422363636363638</v>
      </c>
      <c r="H28" s="50">
        <f>_xll.Interp2dTab(-1,0,$B$3:$I$3,$A$4:$A$11,$B$4:$I$11,H$20,$A28)</f>
        <v>42.593527272727279</v>
      </c>
      <c r="I28" s="50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8"/>
  <sheetViews>
    <sheetView workbookViewId="0">
      <selection activeCell="C141" sqref="C141"/>
    </sheetView>
  </sheetViews>
  <sheetFormatPr defaultColWidth="21.42578125" defaultRowHeight="1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>
      <c r="A1" s="17" t="s">
        <v>1096</v>
      </c>
    </row>
    <row r="2" spans="1:7">
      <c r="A2" s="3" t="s">
        <v>1233</v>
      </c>
    </row>
    <row r="4" spans="1:7">
      <c r="A4" s="18"/>
      <c r="B4" s="18"/>
      <c r="C4" s="18"/>
      <c r="D4" s="18"/>
      <c r="E4" s="18"/>
    </row>
    <row r="5" spans="1:7">
      <c r="A5" s="17" t="str">
        <f>IF(ISNUMBER($A$2),CONCATENATE("A9",$A$2,"01"),"F0505")</f>
        <v>F0505</v>
      </c>
      <c r="B5" s="52" t="str">
        <f>INDEX('Paste Calib Data'!$1:$1048576,MATCH($A$5,'Paste Calib Data'!$A:$A,0)+(ROW()-ROW($A$5)),COLUMN())</f>
        <v xml:space="preserve">Pedal Position to Desired Fuel (Normal) </v>
      </c>
      <c r="C5" s="52"/>
      <c r="D5" s="52"/>
      <c r="E5" s="52"/>
      <c r="F5" s="52"/>
      <c r="G5" s="52"/>
    </row>
    <row r="6" spans="1:7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>
      <c r="A32" s="17" t="str">
        <f>IF(ISNUMBER($A$2),CONCATENATE("A9",$A$2,"03"),"D0502")</f>
        <v>D0502</v>
      </c>
      <c r="B32" s="52" t="str">
        <f>INDEX('Paste Calib Data'!$1:$1048576,MATCH($A$32,'Paste Calib Data'!$A:$A,0)+(ROW()-ROW($A$32)),COLUMN())</f>
        <v>Main Injection Pulse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19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>
      <c r="A62" s="17" t="str">
        <f>IF(ISNUMBER($A$2),CONCATENATE("A9",$A$2,"04"),"E0002")</f>
        <v>E0002</v>
      </c>
      <c r="B62" s="52" t="str">
        <f>INDEX('Paste Calib Data'!$1:$1048576,MATCH($A$62,'Paste Calib Data'!$A:$A,0)+(ROW()-ROW($A$62)),COLUMN())</f>
        <v>Pilot Quantity, Base Table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19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>
      <c r="A87" s="17" t="str">
        <f>IF(ISNUMBER($A$2),CONCATENATE("A9",$A$2,"06"),"E0063")</f>
        <v>E0063</v>
      </c>
      <c r="B87" s="52" t="str">
        <f>INDEX('Paste Calib Data'!$1:$1048576,MATCH($A$87,'Paste Calib Data'!$A:$A,0)+(ROW()-ROW($A$87)),COLUMN())</f>
        <v>Post Quantity, Base Table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</row>
    <row r="88" spans="1:19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>
      <c r="A112" s="17" t="str">
        <f>IF(ISNUMBER($A$2),CONCATENATE("A9",$A$2,"17"),"F0502")</f>
        <v>F0502</v>
      </c>
      <c r="B112" s="52" t="str">
        <f>INDEX('Paste Calib Data'!$1:$1048576,MATCH($A$112,'Paste Calib Data'!$A:$A,0)+(ROW()-ROW($A$112)),COLUMN())</f>
        <v>Fuel Limiter, Boost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>
      <c r="A139" s="17" t="str">
        <f>IF(ISNUMBER($A$2),CONCATENATE("A9",$A$2,"18"),"F0519")</f>
        <v>F0519</v>
      </c>
      <c r="B139" s="52" t="str">
        <f>INDEX('Paste Calib Data'!$1:$1048576,MATCH($A$139,'Paste Calib Data'!$A:$A,0)+(ROW()-ROW($A$139)),COLUMN())</f>
        <v>Fuel Limiter, Barometric, Table 1</v>
      </c>
      <c r="C139" s="52"/>
      <c r="D139" s="52"/>
      <c r="E139" s="52"/>
      <c r="F139" s="52"/>
      <c r="G139" s="52"/>
      <c r="H139" s="52"/>
      <c r="I139" s="52"/>
    </row>
    <row r="140" spans="1:17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>
      <c r="A166" s="17" t="str">
        <f>IF(ISNUMBER($A$2),CONCATENATE("A9",$A$2,"08"),"E2503")</f>
        <v>E2503</v>
      </c>
      <c r="B166" s="52" t="str">
        <f>INDEX('Paste Calib Data'!$1:$1048576,MATCH($A$166,'Paste Calib Data'!$A:$A,0)+(ROW()-ROW($A$166)),COLUMN())</f>
        <v>Main Timing, Base Table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</row>
    <row r="167" spans="1:19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>
      <c r="A191" s="17" t="str">
        <f>IF(ISNUMBER($A$2),CONCATENATE("A9",$A$2,"13"),"E0262")</f>
        <v>E0262</v>
      </c>
      <c r="B191" s="52" t="str">
        <f>INDEX('Paste Calib Data'!$1:$1048576,MATCH($A$191,'Paste Calib Data'!$A:$A,0)+(ROW()-ROW($A$191)),COLUMN())</f>
        <v>Timing, Base Table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</row>
    <row r="192" spans="1:19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>
      <c r="A216" s="17" t="str">
        <f>IF(ISNUMBER($A$2),CONCATENATE("A9",$A$2,"15"),"E0280")</f>
        <v>E0280</v>
      </c>
      <c r="B216" s="52" t="str">
        <f>INDEX('Paste Calib Data'!$1:$1048576,MATCH($A$216,'Paste Calib Data'!$A:$A,0)+(ROW()-ROW($A$216)),COLUMN())</f>
        <v>Timing, Base Table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</row>
    <row r="217" spans="1:19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>
      <c r="A241" s="17" t="str">
        <f>IF(ISNUMBER($A$2),CONCATENATE("A9",$A$2,"19"),"D0782")</f>
        <v>D0782</v>
      </c>
      <c r="B241" s="52" t="str">
        <f>INDEX('Paste Calib Data'!$1:$1048576,MATCH($A$241,'Paste Calib Data'!$A:$A,0)+(ROW()-ROW($A$241)),COLUMN())</f>
        <v>Fuel Pressure, Base Table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</row>
    <row r="242" spans="1:19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>
      <c r="A266" s="17" t="str">
        <f>IF(ISNUMBER($A$2),CONCATENATE("A9",$A$2,"21"),"D0790")</f>
        <v>D0790</v>
      </c>
      <c r="B266" s="52" t="str">
        <f>INDEX('Paste Calib Data'!$1:$1048576,MATCH($A$266,'Paste Calib Data'!$A:$A,0)+(ROW()-ROW($A$266)),COLUMN())</f>
        <v>Fuel Pressure Reg, Base Duty Cycle</v>
      </c>
      <c r="C266" s="52"/>
      <c r="D266" s="52"/>
      <c r="E266" s="52"/>
      <c r="F266" s="52"/>
      <c r="G266" s="52"/>
      <c r="H266" s="52"/>
      <c r="I266" s="52"/>
      <c r="J266" s="52"/>
      <c r="K266" s="52"/>
    </row>
    <row r="267" spans="1:19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S642"/>
  <sheetViews>
    <sheetView topLeftCell="A612" workbookViewId="0">
      <selection activeCell="A642" sqref="A642"/>
    </sheetView>
  </sheetViews>
  <sheetFormatPr defaultColWidth="10.7109375" defaultRowHeight="15"/>
  <cols>
    <col min="1" max="16384" width="10.7109375" style="7"/>
  </cols>
  <sheetData>
    <row r="2" spans="1:14">
      <c r="A2" s="17" t="s">
        <v>65</v>
      </c>
      <c r="B2" s="52" t="str">
        <f>INDEX('Paste Calib Data'!$1:$1048576,MATCH($A$2,'Paste Calib Data'!$A:$A,0)+(ROW()-ROW($A$2)),COLUMN())</f>
        <v>Pilot Quantity, Coolant Temp Adjust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>
      <c r="A21" s="17" t="s">
        <v>72</v>
      </c>
      <c r="B21" s="52" t="str">
        <f>INDEX('Paste Calib Data'!$1:$1048576,MATCH($A$21,'Paste Calib Data'!$A:$A,0)+(ROW()-ROW($A$21)),COLUMN())</f>
        <v>Pilot Quantity, Coolant Temp Multiplier</v>
      </c>
      <c r="C21" s="52"/>
      <c r="D21" s="52"/>
      <c r="E21" s="52"/>
      <c r="F21" s="52"/>
      <c r="G21" s="52"/>
      <c r="H21" s="52"/>
      <c r="I21" s="52"/>
      <c r="J21" s="52"/>
      <c r="K21" s="52"/>
    </row>
    <row r="22" spans="1:14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>
      <c r="A35" s="17" t="s">
        <v>80</v>
      </c>
      <c r="B35" s="52" t="str">
        <f>INDEX('Paste Calib Data'!$1:$1048576,MATCH($A$35,'Paste Calib Data'!$A:$A,0)+(ROW()-ROW($A$35)),COLUMN())</f>
        <v>Pilot Quantity, Intake Temp Adj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6" spans="1:14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>
      <c r="A56" s="13">
        <f>A57-1</f>
        <v>-41</v>
      </c>
      <c r="B56" s="13">
        <f>B57</f>
        <v>0</v>
      </c>
    </row>
    <row r="57" spans="1:14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>
      <c r="A67" s="13">
        <f>A66+1</f>
        <v>181</v>
      </c>
      <c r="B67" s="13">
        <f>B66</f>
        <v>0</v>
      </c>
    </row>
    <row r="69" spans="1:12">
      <c r="A69" s="17" t="s">
        <v>91</v>
      </c>
      <c r="B69" s="52" t="str">
        <f>INDEX('Paste Calib Data'!$1:$1048576,MATCH($A$69,'Paste Calib Data'!$A:$A,0)+(ROW()-ROW($A$69)),COLUMN())</f>
        <v>Pilot Injection Pulse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12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>
      <c r="A85" s="19"/>
    </row>
    <row r="86" spans="1:14">
      <c r="A86" s="17" t="s">
        <v>125</v>
      </c>
      <c r="B86" s="52" t="str">
        <f>INDEX('Paste Calib Data'!$1:$1048576,MATCH($A$86,'Paste Calib Data'!$A:$A,0)+(ROW()-ROW($A$86)),COLUMN())</f>
        <v>Post Quantity, Coolant Adjust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spans="1:14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>
      <c r="A105" s="17" t="s">
        <v>131</v>
      </c>
      <c r="B105" s="52" t="str">
        <f>INDEX('Paste Calib Data'!$1:$1048576,MATCH($A$105,'Paste Calib Data'!$A:$A,0)+(ROW()-ROW($A$105)),COLUMN())</f>
        <v>Post Quantity, Coolant Temp Adjust Multiplier</v>
      </c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4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>
      <c r="A119" s="17" t="s">
        <v>137</v>
      </c>
      <c r="B119" s="52" t="str">
        <f>INDEX('Paste Calib Data'!$1:$1048576,MATCH($A$119,'Paste Calib Data'!$A:$A,0)+(ROW()-ROW($A$119)),COLUMN())</f>
        <v>Post Quantity, Intake Temp Adjust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1:14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>
      <c r="A138" s="17" t="s">
        <v>144</v>
      </c>
      <c r="B138" s="52" t="str">
        <f>INDEX('Paste Calib Data'!$1:$1048576,MATCH($A$138,'Paste Calib Data'!$A:$A,0)+(ROW()-ROW($A$138)),COLUMN())</f>
        <v>Post Quantity, Intake Temp Adjust Multiplier</v>
      </c>
      <c r="C138" s="52"/>
      <c r="D138" s="52"/>
      <c r="E138" s="52"/>
      <c r="F138" s="52"/>
      <c r="G138" s="52"/>
      <c r="H138" s="52"/>
    </row>
    <row r="139" spans="1:14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>
      <c r="A156" s="17" t="s">
        <v>151</v>
      </c>
      <c r="B156" s="52" t="str">
        <f>INDEX('Paste Calib Data'!$1:$1048576,MATCH($A$156,'Paste Calib Data'!$A:$A,0)+(ROW()-ROW($A$156)),COLUMN())</f>
        <v>Post Quantity, Boost Adjust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</row>
    <row r="157" spans="1:14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>
      <c r="A175" s="17" t="s">
        <v>157</v>
      </c>
      <c r="B175" s="52" t="str">
        <f>INDEX('Paste Calib Data'!$1:$1048576,MATCH($A$175,'Paste Calib Data'!$A:$A,0)+(ROW()-ROW($A$175)),COLUMN())</f>
        <v>Post Quantity, Boost Multiplier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</row>
    <row r="176" spans="1:14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>
      <c r="A194" s="17" t="s">
        <v>163</v>
      </c>
      <c r="B194" s="52" t="str">
        <f>INDEX('Paste Calib Data'!$1:$1048576,MATCH($A$194,'Paste Calib Data'!$A:$A,0)+(ROW()-ROW($A$194)),COLUMN())</f>
        <v>Post Injection Pulse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>
      <c r="A210" s="19"/>
    </row>
    <row r="211" spans="1:12">
      <c r="A211" s="17" t="s">
        <v>175</v>
      </c>
      <c r="B211" s="52" t="str">
        <f>INDEX('Paste Calib Data'!$1:$1048576,MATCH($A$211,'Paste Calib Data'!$A:$A,0)+(ROW()-ROW($A$211)),COLUMN())</f>
        <v>Fuel Limiter, Barometric, Table 2</v>
      </c>
      <c r="C211" s="52"/>
      <c r="D211" s="52"/>
      <c r="E211" s="52"/>
      <c r="F211" s="52"/>
      <c r="G211" s="52"/>
      <c r="H211" s="52"/>
      <c r="I211" s="52"/>
    </row>
    <row r="212" spans="1:12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>
      <c r="A238" s="17" t="s">
        <v>177</v>
      </c>
      <c r="B238" s="52" t="str">
        <f>INDEX('Paste Calib Data'!$1:$1048576,MATCH($A$238,'Paste Calib Data'!$A:$A,0)+(ROW()-ROW($A$238)),COLUMN())</f>
        <v>Fuel Limiter, Barometric, Table 3</v>
      </c>
      <c r="C238" s="52"/>
      <c r="D238" s="52"/>
      <c r="E238" s="52"/>
      <c r="F238" s="52"/>
      <c r="G238" s="52"/>
      <c r="H238" s="52"/>
      <c r="I238" s="52"/>
    </row>
    <row r="239" spans="1:9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>
      <c r="B264" s="21"/>
      <c r="C264" s="21"/>
      <c r="D264" s="21"/>
      <c r="E264" s="21"/>
      <c r="F264" s="21"/>
      <c r="G264" s="21"/>
      <c r="H264" s="21"/>
      <c r="I264" s="21"/>
    </row>
    <row r="265" spans="1:19">
      <c r="A265" s="17" t="s">
        <v>184</v>
      </c>
      <c r="B265" s="52" t="str">
        <f>INDEX('Paste Calib Data'!$1:$1048576,MATCH($A$265,'Paste Calib Data'!$A:$A,0)+(ROW()-ROW($A$265)),COLUMN())</f>
        <v>Fuel Limiter, Density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</row>
    <row r="266" spans="1:19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>
      <c r="A290" s="17" t="s">
        <v>191</v>
      </c>
      <c r="B290" s="52" t="str">
        <f>INDEX('Paste Calib Data'!$1:$1048576,MATCH($A$290,'Paste Calib Data'!$A:$A,0)+(ROW()-ROW($A$290)),COLUMN())</f>
        <v>Fuel Limiter, Table Selection</v>
      </c>
      <c r="C290" s="52"/>
      <c r="D290" s="52"/>
      <c r="E290" s="52"/>
      <c r="F290" s="52"/>
    </row>
    <row r="291" spans="1:6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>
      <c r="A310" s="17" t="s">
        <v>196</v>
      </c>
      <c r="B310" s="52" t="str">
        <f>INDEX('Paste Calib Data'!$1:$1048576,MATCH($A$310,'Paste Calib Data'!$A:$A,0)+(ROW()-ROW($A$310)),COLUMN())</f>
        <v>Fuel Limiter, Table Selection 2</v>
      </c>
      <c r="C310" s="52"/>
      <c r="D310" s="52"/>
      <c r="E310" s="52"/>
      <c r="F310" s="52"/>
    </row>
    <row r="311" spans="1:6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>
      <c r="A337" s="17" t="s">
        <v>202</v>
      </c>
      <c r="B337" s="52" t="str">
        <f>INDEX('Paste Calib Data'!$1:$1048576,MATCH($A$337,'Paste Calib Data'!$A:$A,0)+(ROW()-ROW($A$337)),COLUMN())</f>
        <v>Fuel Limiter, Torque</v>
      </c>
      <c r="C337" s="52"/>
      <c r="D337" s="52"/>
      <c r="E337" s="52"/>
      <c r="F337" s="52"/>
    </row>
    <row r="338" spans="1:6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>
      <c r="A364" s="17" t="s">
        <v>212</v>
      </c>
      <c r="B364" s="52" t="str">
        <f>INDEX('Paste Calib Data'!$1:$1048576,MATCH($A$364,'Paste Calib Data'!$A:$A,0)+(ROW()-ROW($A$364)),COLUMN())</f>
        <v>Equivalence Ratio Limit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</row>
    <row r="365" spans="1:19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>
      <c r="A388" s="19"/>
    </row>
    <row r="389" spans="1:19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>
      <c r="A394" s="17" t="s">
        <v>242</v>
      </c>
      <c r="B394" s="52" t="str">
        <f>INDEX('Paste Calib Data'!$1:$1048576,MATCH($A$394,'Paste Calib Data'!$A:$A,0)+(ROW()-ROW($A$394)),COLUMN())</f>
        <v>Timing, Coolant Temp Adjust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</row>
    <row r="395" spans="1:19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>
      <c r="A413" s="17" t="s">
        <v>248</v>
      </c>
      <c r="B413" s="52" t="str">
        <f>INDEX('Paste Calib Data'!$1:$1048576,MATCH($A$413,'Paste Calib Data'!$A:$A,0)+(ROW()-ROW($A$413)),COLUMN())</f>
        <v>Timing, Coolant Temp Adjust Multiplier</v>
      </c>
      <c r="C413" s="52"/>
      <c r="D413" s="52"/>
      <c r="E413" s="52"/>
      <c r="F413" s="52"/>
      <c r="G413" s="52"/>
      <c r="H413" s="52"/>
      <c r="I413" s="52"/>
      <c r="J413" s="52"/>
      <c r="K413" s="52"/>
    </row>
    <row r="414" spans="1:14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>
      <c r="A427" s="17" t="s">
        <v>254</v>
      </c>
      <c r="B427" s="52" t="str">
        <f>INDEX('Paste Calib Data'!$1:$1048576,MATCH($A$427,'Paste Calib Data'!$A:$A,0)+(ROW()-ROW($A$427)),COLUMN())</f>
        <v>Timing, Intake Air Temp Adjust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</row>
    <row r="428" spans="1:14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>
      <c r="A448" s="13">
        <f>A449-1</f>
        <v>-21</v>
      </c>
      <c r="B448" s="13">
        <f>B449</f>
        <v>0</v>
      </c>
    </row>
    <row r="449" spans="1:14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>
      <c r="A461" s="13">
        <f>A460+1</f>
        <v>121</v>
      </c>
      <c r="B461" s="13">
        <f>B460</f>
        <v>0</v>
      </c>
    </row>
    <row r="463" spans="1:14">
      <c r="A463" s="17" t="s">
        <v>264</v>
      </c>
      <c r="B463" s="52" t="str">
        <f>INDEX('Paste Calib Data'!$1:$1048576,MATCH($A$463,'Paste Calib Data'!$A:$A,0)+(ROW()-ROW($A$463)),COLUMN())</f>
        <v>Timing, Barometric Pressure Adjust</v>
      </c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</row>
    <row r="464" spans="1:14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>
      <c r="A481" s="9"/>
      <c r="B481" s="9"/>
    </row>
    <row r="482" spans="1:14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>
      <c r="A484" s="13">
        <f>A485-1</f>
        <v>9.5</v>
      </c>
      <c r="B484" s="15">
        <f>B485</f>
        <v>1.0000020000000001</v>
      </c>
    </row>
    <row r="485" spans="1:14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>
      <c r="A490" s="13">
        <f>A489+1</f>
        <v>13.2</v>
      </c>
      <c r="B490" s="15">
        <f>B489</f>
        <v>0</v>
      </c>
    </row>
    <row r="492" spans="1:14">
      <c r="A492" s="17" t="s">
        <v>274</v>
      </c>
      <c r="B492" s="52" t="str">
        <f>INDEX('Paste Calib Data'!$1:$1048576,MATCH($A$492,'Paste Calib Data'!$A:$A,0)+(ROW()-ROW($A$492)),COLUMN())</f>
        <v>Timing, Boost Adjust</v>
      </c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</row>
    <row r="493" spans="1:14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>
      <c r="A511" s="17" t="s">
        <v>280</v>
      </c>
      <c r="B511" s="52" t="str">
        <f>INDEX('Paste Calib Data'!$1:$1048576,MATCH($A$511,'Paste Calib Data'!$A:$A,0)+(ROW()-ROW($A$511)),COLUMN())</f>
        <v>Timing, Boost Adjust Multiplier</v>
      </c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</row>
    <row r="512" spans="1:14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>
      <c r="A524" s="17" t="s">
        <v>290</v>
      </c>
      <c r="B524" s="52" t="str">
        <f>INDEX('Paste Calib Data'!$1:$1048576,MATCH($A$524,'Paste Calib Data'!$A:$A,0)+(ROW()-ROW($A$524)),COLUMN())</f>
        <v>Timing, Minimum</v>
      </c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</row>
    <row r="525" spans="1:19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>
      <c r="A549" s="17" t="s">
        <v>296</v>
      </c>
      <c r="B549" s="52" t="str">
        <f>INDEX('Paste Calib Data'!$1:$1048576,MATCH($A$549,'Paste Calib Data'!$A:$A,0)+(ROW()-ROW($A$549)),COLUMN())</f>
        <v>Timing, Maximum</v>
      </c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</row>
    <row r="550" spans="1:19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>
      <c r="A576" s="13">
        <f>A577-1</f>
        <v>-1</v>
      </c>
      <c r="B576" s="12">
        <f>B577</f>
        <v>42.007812999999999</v>
      </c>
    </row>
    <row r="577" spans="1:14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>
      <c r="A584" s="13">
        <f>A583+1</f>
        <v>4001</v>
      </c>
      <c r="B584" s="12">
        <f>B583</f>
        <v>33.992187999999999</v>
      </c>
    </row>
    <row r="585" spans="1:14">
      <c r="A585" s="19"/>
    </row>
    <row r="586" spans="1:14">
      <c r="A586" s="17" t="s">
        <v>339</v>
      </c>
      <c r="B586" s="52" t="str">
        <f>INDEX('Paste Calib Data'!$1:$1048576,MATCH($A$586,'Paste Calib Data'!$A:$A,0)+(ROW()-ROW($A$586)),COLUMN())</f>
        <v>Timing, Coolant Temp Adjust</v>
      </c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</row>
    <row r="587" spans="1:14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>
      <c r="A605" s="17" t="s">
        <v>342</v>
      </c>
      <c r="B605" s="52" t="str">
        <f>INDEX('Paste Calib Data'!$1:$1048576,MATCH($A$605,'Paste Calib Data'!$A:$A,0)+(ROW()-ROW($A$605)),COLUMN())</f>
        <v>Timing, Coolant Temp Adjust Multiplier</v>
      </c>
      <c r="C605" s="52"/>
      <c r="D605" s="52"/>
      <c r="E605" s="52"/>
      <c r="F605" s="52"/>
      <c r="G605" s="52"/>
      <c r="H605" s="52"/>
      <c r="I605" s="52"/>
      <c r="J605" s="52"/>
      <c r="K605" s="52"/>
    </row>
    <row r="606" spans="1:14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>
      <c r="A620" s="19"/>
    </row>
    <row r="621" spans="1:11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>
      <c r="A623" s="23">
        <f>-A624-1</f>
        <v>-1.0399799999999999</v>
      </c>
      <c r="B623" s="15">
        <f>B624</f>
        <v>4</v>
      </c>
    </row>
    <row r="624" spans="1:11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>
      <c r="A640" s="23">
        <f>A639+1</f>
        <v>1.09998</v>
      </c>
      <c r="B640" s="15">
        <f>B639</f>
        <v>1</v>
      </c>
    </row>
    <row r="641" spans="1:4">
      <c r="A641" s="19"/>
    </row>
    <row r="642" spans="1:4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E243"/>
  <sheetViews>
    <sheetView topLeftCell="A216" workbookViewId="0">
      <selection activeCell="O195" sqref="O195"/>
    </sheetView>
  </sheetViews>
  <sheetFormatPr defaultRowHeight="1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>
      <c r="A2" s="17">
        <v>7887</v>
      </c>
      <c r="B2" s="52" t="s">
        <v>1163</v>
      </c>
      <c r="C2" s="52"/>
      <c r="D2" s="52"/>
      <c r="E2" s="52"/>
      <c r="F2" s="52"/>
      <c r="G2" s="52"/>
      <c r="H2" s="52"/>
      <c r="I2" s="52"/>
      <c r="J2" s="52"/>
      <c r="K2" s="52"/>
    </row>
    <row r="3" spans="1:16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>
      <c r="A7" s="33">
        <v>7913</v>
      </c>
      <c r="B7" s="53" t="s">
        <v>1166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>
      <c r="A24" s="34">
        <v>7914</v>
      </c>
      <c r="B24" s="53" t="s">
        <v>1168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6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>
      <c r="A35" s="34">
        <v>7915</v>
      </c>
      <c r="B35" s="53" t="s">
        <v>1169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>
      <c r="A52" s="34">
        <v>7916</v>
      </c>
      <c r="B52" s="53" t="s">
        <v>1170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>
      <c r="A69" s="34">
        <v>7955</v>
      </c>
      <c r="B69" s="53" t="s">
        <v>1171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</row>
    <row r="70" spans="1:31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>
      <c r="A86" s="17">
        <v>7956</v>
      </c>
      <c r="B86" s="52" t="s">
        <v>1173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</row>
    <row r="87" spans="1:31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>
      <c r="A91" s="34">
        <v>7896</v>
      </c>
      <c r="B91" s="53" t="s">
        <v>1174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</row>
    <row r="92" spans="1:31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>
      <c r="A108" s="17">
        <v>7897</v>
      </c>
      <c r="B108" s="52" t="s">
        <v>1175</v>
      </c>
      <c r="C108" s="52"/>
      <c r="D108" s="52"/>
      <c r="E108" s="52"/>
      <c r="F108" s="52"/>
      <c r="G108" s="52"/>
      <c r="H108" s="52"/>
    </row>
    <row r="109" spans="1:16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>
      <c r="A113" s="34">
        <v>7898</v>
      </c>
      <c r="B113" s="53" t="s">
        <v>1176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>
      <c r="A130" s="34">
        <v>7899</v>
      </c>
      <c r="B130" s="53" t="s">
        <v>1177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</row>
    <row r="131" spans="1:16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>
      <c r="A147" s="34">
        <v>7937</v>
      </c>
      <c r="B147" s="53" t="s">
        <v>1178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</row>
    <row r="148" spans="1:16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>
      <c r="A164" s="34">
        <v>7938</v>
      </c>
      <c r="B164" s="53" t="s">
        <v>1179</v>
      </c>
      <c r="C164" s="53"/>
      <c r="D164" s="53"/>
      <c r="E164" s="53"/>
      <c r="F164" s="53"/>
      <c r="G164" s="53"/>
      <c r="H164" s="53"/>
      <c r="I164" s="53"/>
      <c r="J164" s="53"/>
      <c r="K164" s="53"/>
    </row>
    <row r="165" spans="1:16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>
      <c r="A178" s="54" t="s">
        <v>1180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>
      <c r="A179" s="54" t="s">
        <v>1181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1" spans="1:16">
      <c r="A181" s="34">
        <v>7842</v>
      </c>
      <c r="B181" s="53" t="s">
        <v>1239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6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>
      <c r="A198" s="34">
        <v>7843</v>
      </c>
      <c r="B198" s="53" t="s">
        <v>1240</v>
      </c>
      <c r="C198" s="53"/>
      <c r="D198" s="53"/>
      <c r="E198" s="53"/>
      <c r="F198" s="53"/>
      <c r="G198" s="53"/>
      <c r="H198" s="53"/>
      <c r="I198" s="53"/>
      <c r="J198" s="53"/>
      <c r="K198" s="53"/>
    </row>
    <row r="199" spans="1:1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>
      <c r="A212" s="34">
        <v>7844</v>
      </c>
      <c r="B212" s="53" t="s">
        <v>1241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>
      <c r="A234" s="34">
        <v>7845</v>
      </c>
      <c r="B234" s="53" t="s">
        <v>1242</v>
      </c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5:J5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6"/>
  <sheetViews>
    <sheetView zoomScaleNormal="100" workbookViewId="0">
      <selection activeCell="B14" sqref="B14"/>
    </sheetView>
  </sheetViews>
  <sheetFormatPr defaultColWidth="8.85546875" defaultRowHeight="1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>
      <c r="A1" s="3" t="s">
        <v>1099</v>
      </c>
      <c r="B1" s="3">
        <v>100</v>
      </c>
    </row>
    <row r="2" spans="1:14">
      <c r="A2" s="3" t="s">
        <v>1100</v>
      </c>
      <c r="B2" s="3">
        <v>0</v>
      </c>
    </row>
    <row r="3" spans="1:14">
      <c r="A3" s="3" t="s">
        <v>1127</v>
      </c>
      <c r="B3" s="3">
        <v>60</v>
      </c>
    </row>
    <row r="11" spans="1:14">
      <c r="A11" s="52" t="s">
        <v>1107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4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7.2191917874549122E-2</v>
      </c>
      <c r="N12" s="27"/>
    </row>
    <row r="13" spans="1:14">
      <c r="A13" s="3" t="s">
        <v>1128</v>
      </c>
      <c r="B13" s="24">
        <v>60</v>
      </c>
      <c r="D13" s="11" t="s">
        <v>1104</v>
      </c>
      <c r="E13" s="25">
        <f>CONVERT(B13,"F","K")</f>
        <v>288.70555555555552</v>
      </c>
      <c r="G13" s="11" t="s">
        <v>1105</v>
      </c>
      <c r="H13" s="28">
        <f>E12/(H12*E13)</f>
        <v>1.1564028620899136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>
      <c r="A17" s="55" t="s">
        <v>1238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2" priority="41" operator="containsText" text="ER">
      <formula>NOT(ISERROR(SEARCH("ER",B23)))</formula>
    </cfRule>
  </conditionalFormatting>
  <conditionalFormatting sqref="F26:F46">
    <cfRule type="containsText" dxfId="1" priority="40" operator="containsText" text="ER">
      <formula>NOT(ISERROR(SEARCH("ER",F26)))</formula>
    </cfRule>
  </conditionalFormatting>
  <conditionalFormatting sqref="B18:B22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05"/>
  <sheetViews>
    <sheetView topLeftCell="A66" zoomScaleNormal="100" workbookViewId="0">
      <selection activeCell="K55" sqref="K55"/>
    </sheetView>
  </sheetViews>
  <sheetFormatPr defaultRowHeight="1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>
      <c r="J1" s="52" t="s">
        <v>1234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7" customFormat="1">
      <c r="A2" s="52" t="s">
        <v>20</v>
      </c>
      <c r="B2" s="52"/>
      <c r="D2" s="52" t="s">
        <v>173</v>
      </c>
      <c r="E2" s="52"/>
      <c r="G2" s="52" t="s">
        <v>174</v>
      </c>
      <c r="H2" s="52"/>
      <c r="J2" s="52" t="s">
        <v>176</v>
      </c>
      <c r="K2" s="52"/>
      <c r="M2" s="52" t="s">
        <v>178</v>
      </c>
      <c r="N2" s="52"/>
      <c r="P2" s="52" t="s">
        <v>185</v>
      </c>
      <c r="Q2" s="52"/>
      <c r="S2" s="52" t="s">
        <v>192</v>
      </c>
      <c r="T2" s="52"/>
      <c r="V2" s="52" t="s">
        <v>197</v>
      </c>
      <c r="W2" s="52"/>
    </row>
    <row r="3" spans="1:23" s="7" customFormat="1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7.2191917874549122E-2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108.38067050243497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108.38067050243497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109.87219892085167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114.99311140099229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113.50158371441867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120.114024612976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121.15809392039323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128.91403964699947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131.10161451430866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134.73099930787566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139.15586533912375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139.15586533912375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139.85191178801628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141.343440206433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143.18299148337442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142.78525013269078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135.12873992671621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102.98912999999999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70.718589209208346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>
      <c r="A29" s="53" t="s">
        <v>1235</v>
      </c>
      <c r="B29" s="53"/>
      <c r="D29" s="53" t="s">
        <v>1235</v>
      </c>
      <c r="E29" s="53"/>
      <c r="G29" s="53" t="s">
        <v>1235</v>
      </c>
      <c r="H29" s="53"/>
      <c r="J29" s="53" t="s">
        <v>1235</v>
      </c>
      <c r="K29" s="53"/>
      <c r="M29" s="53" t="s">
        <v>1235</v>
      </c>
      <c r="N29" s="53"/>
      <c r="P29" s="53" t="s">
        <v>1235</v>
      </c>
      <c r="Q29" s="53"/>
      <c r="S29" s="53" t="s">
        <v>1235</v>
      </c>
      <c r="T29" s="53"/>
      <c r="V29" s="53" t="s">
        <v>1235</v>
      </c>
      <c r="W29" s="53"/>
    </row>
    <row r="30" spans="1:23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108.38067050243497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108.38067050243497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108.38067050243497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109.87219892085167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114.99311140099229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113.50158371441867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120.114024612976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121.05368698965151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128.91403964699947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131.10161451430866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134.73099930787566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139.15586533912375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139.15586533912375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139.85191178801628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143.18299148337442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142.78525013269078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135.12873992671621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102.98912999999999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98.955312401151033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70.718589209208346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>
      <c r="B52" s="40"/>
      <c r="H52" s="40"/>
    </row>
    <row r="53" spans="1:23">
      <c r="A53" s="53" t="s">
        <v>1097</v>
      </c>
      <c r="B53" s="53"/>
      <c r="G53" s="53" t="s">
        <v>1236</v>
      </c>
      <c r="H53" s="53"/>
      <c r="J53" s="53" t="s">
        <v>1237</v>
      </c>
      <c r="K53" s="53"/>
    </row>
    <row r="54" spans="1:23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35.359294604604173</v>
      </c>
    </row>
    <row r="94" spans="1:2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17.679647302302087</v>
      </c>
    </row>
    <row r="95" spans="1:2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0" priority="2" operator="equal">
      <formula>$H55</formula>
    </cfRule>
  </conditionalFormatting>
  <conditionalFormatting sqref="K55:K7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50"/>
  <sheetViews>
    <sheetView workbookViewId="0">
      <selection activeCell="N32" sqref="N32"/>
    </sheetView>
  </sheetViews>
  <sheetFormatPr defaultColWidth="4.7109375" defaultRowHeight="1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39">
      <c r="A2" s="17"/>
      <c r="B2" s="52" t="s">
        <v>1243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1244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7.6819981213226658</v>
      </c>
      <c r="W5" s="12">
        <f t="shared" ref="W5:AM5" si="1">W6</f>
        <v>7.6819981213226658</v>
      </c>
      <c r="X5" s="12">
        <f t="shared" si="1"/>
        <v>7.6819981213226658</v>
      </c>
      <c r="Y5" s="12">
        <f t="shared" si="1"/>
        <v>7.6819981213226658</v>
      </c>
      <c r="Z5" s="12">
        <f t="shared" si="1"/>
        <v>7.6819981213226658</v>
      </c>
      <c r="AA5" s="12">
        <f t="shared" si="1"/>
        <v>7.9631652343525765</v>
      </c>
      <c r="AB5" s="12">
        <f t="shared" si="1"/>
        <v>8.4746695876479556</v>
      </c>
      <c r="AC5" s="12">
        <f t="shared" si="1"/>
        <v>9.1383222904771841</v>
      </c>
      <c r="AD5" s="12">
        <f t="shared" si="1"/>
        <v>26.023410911454938</v>
      </c>
      <c r="AE5" s="12">
        <f t="shared" si="1"/>
        <v>27.170495736249681</v>
      </c>
      <c r="AF5" s="12">
        <f t="shared" si="1"/>
        <v>27.170495736249684</v>
      </c>
      <c r="AG5" s="12">
        <f t="shared" si="1"/>
        <v>27.170495736249684</v>
      </c>
      <c r="AH5" s="12">
        <f t="shared" si="1"/>
        <v>27.170495736249684</v>
      </c>
      <c r="AI5" s="12">
        <f t="shared" si="1"/>
        <v>27.170495736249684</v>
      </c>
      <c r="AJ5" s="12">
        <f t="shared" si="1"/>
        <v>27.170495736249698</v>
      </c>
      <c r="AK5" s="12">
        <f t="shared" si="1"/>
        <v>27.17049573624967</v>
      </c>
      <c r="AL5" s="12">
        <f t="shared" si="1"/>
        <v>27.170495736249723</v>
      </c>
      <c r="AM5" s="12">
        <f t="shared" si="1"/>
        <v>27.170495736249723</v>
      </c>
    </row>
    <row r="6" spans="1:39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7.6819981213226658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7.6819981213226658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7.6819981213226658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7.6819981213226658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7.6819981213226658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7.9631652343525765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8.4746695876479556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9.1383222904771841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26.023410911454938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27.170495736249681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27.170495736249684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27.170495736249684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27.170495736249684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27.170495736249684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27.170495736249698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27.17049573624967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27.170495736249723</v>
      </c>
      <c r="AM6" s="12">
        <f>AL6</f>
        <v>27.170495736249723</v>
      </c>
    </row>
    <row r="7" spans="1:39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7.6819981213226658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7.6819981213226658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7.6819981213226658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7.6819981213226658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7.6819981213226658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7.9631652343525765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8.5388127765136304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9.879742091189204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26.070575020914987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27.170495736249684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27.170495736249688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27.170495736249684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27.170495736249684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27.170495736249688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27.170495736249684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27.170495736249645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27.170495736249723</v>
      </c>
      <c r="AM7" s="12">
        <f t="shared" ref="AM7:AM24" si="5">AL7</f>
        <v>27.170495736249723</v>
      </c>
    </row>
    <row r="8" spans="1:39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7.6819981213226658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7.6819981213226658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7.6819981213226658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7.6819981213226658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7.6819981213226658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7.9631652343525765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8.7526234060658776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12.351141426895936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26.227788719115175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27.170495736249688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27.170495736249684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27.170495736249691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27.170495736249684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27.170495736249684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27.170495736249684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27.170495736249698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27.17049573624962</v>
      </c>
      <c r="AM8" s="12">
        <f t="shared" si="5"/>
        <v>27.17049573624962</v>
      </c>
    </row>
    <row r="9" spans="1:39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7.6819981213226658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7.6819981213226658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7.6819981213226658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7.6819981213226658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7.6819981213226658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7.9631652343525765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8.7526234060658741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12.351141426895937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26.227788719115171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27.170495736249684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27.170495736249684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27.170495736249684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27.170495736249684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27.170495736249684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27.17049573624967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27.17049573624967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27.17049573624967</v>
      </c>
      <c r="AM9" s="12">
        <f t="shared" si="5"/>
        <v>27.17049573624967</v>
      </c>
    </row>
    <row r="10" spans="1:39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7.4990934041483284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7.4990934041483284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7.4990934041483284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7.4990934041483284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7.4990934041483284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9.0308916518801823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12.18145416381167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12.351141426895937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26.227788719115171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27.170495736249684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27.170495736249684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27.170495736249684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27.170495736249684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27.170495736249684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27.17049573624967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27.17049573624967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27.17049573624967</v>
      </c>
      <c r="AM10" s="12">
        <f t="shared" si="5"/>
        <v>27.17049573624967</v>
      </c>
    </row>
    <row r="11" spans="1:39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7.4990934041483284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7.4990934041483284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7.4990934041483284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7.4990934041483284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7.4990934041483284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12.58135979826762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24.770314205827528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27.170495736249681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27.170495736249684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27.170495736249684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27.170495736249684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27.170495736249684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27.170495736249684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27.170495736249684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27.17049573624967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27.17049573624967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27.17049573624967</v>
      </c>
      <c r="AM11" s="12">
        <f t="shared" si="5"/>
        <v>27.17049573624967</v>
      </c>
    </row>
    <row r="12" spans="1:39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7.4990934041483284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7.4990934041483284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7.4990934041483284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7.4990934041483284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7.4990934041483284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13.762820740241933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24.770314205827521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27.170495736249681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27.170495736249681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27.170495736249684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27.170495736249684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27.170495736249681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27.170495736249681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27.170495736249684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27.170495736249684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27.170495736249698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27.170495736249659</v>
      </c>
      <c r="AM12" s="12">
        <f t="shared" si="5"/>
        <v>27.170495736249659</v>
      </c>
    </row>
    <row r="13" spans="1:39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7.9700730508722755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7.9700730508722755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7.9700730508722755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7.9700730508722755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8.3326385147654296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14.944281682216237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24.770314205827525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27.170495736249684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27.170495736249684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27.170495736249684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27.170495736249684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27.170495736249681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27.170495736249684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27.170495736249684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27.17049573624967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27.17049573624967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27.17049573624967</v>
      </c>
      <c r="AM13" s="12">
        <f t="shared" si="5"/>
        <v>27.17049573624967</v>
      </c>
    </row>
    <row r="14" spans="1:39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8.4410526975962235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8.4410526975962235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8.4410526975962235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8.4410526975962235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9.16618362538253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15.731922310199105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24.770314205827528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27.170495736249681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27.170495736249684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27.170495736249684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27.170495736249684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27.170495736249684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27.170495736249684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27.170495736249684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27.17049573624967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27.17049573624967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27.17049573624967</v>
      </c>
      <c r="AM14" s="12">
        <f t="shared" si="5"/>
        <v>27.17049573624967</v>
      </c>
    </row>
    <row r="15" spans="1:39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9.3738667551854018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9.3738667551854018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9.3738667551854018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9.3738667551854018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9.3738667551854018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15.885608286390891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24.770314205827528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27.170495736249681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27.170495736249684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27.170495736249684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27.170495736249684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27.170495736249684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27.170495736249684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27.170495736249684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27.17049573624967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27.17049573624967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27.17049573624967</v>
      </c>
      <c r="AM15" s="12">
        <f t="shared" si="5"/>
        <v>27.17049573624967</v>
      </c>
    </row>
    <row r="16" spans="1:39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10.623715655876795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10.623715655876795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10.623715655876795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10.623715655876795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10.623715655876795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15.885608286390891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24.770314205827525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27.170495736249688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27.170495736249684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27.170495736249684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27.170495736249688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27.170495736249677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27.170495736249684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27.170495736249684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27.170495736249677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27.170495736249631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27.170495736249748</v>
      </c>
      <c r="AM16" s="12">
        <f t="shared" si="5"/>
        <v>27.170495736249748</v>
      </c>
    </row>
    <row r="17" spans="1:41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11.873564556568184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11.873564556568184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11.873564556568185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11.873564556568184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11.873564556568184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15.785777588033779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24.198842412869904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27.170495736249688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27.170495736249684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27.170495736249684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27.170495736249688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27.170495736249684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27.170495736249684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27.170495736249688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27.170495736249684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27.170495736249645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27.170495736249723</v>
      </c>
      <c r="AM17" s="12">
        <f t="shared" si="5"/>
        <v>27.170495736249723</v>
      </c>
    </row>
    <row r="18" spans="1:41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13.123413457259566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13.123413457259566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13.123413457259566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13.123413457259566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13.123413457259566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15.586116191319556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23.055898826954657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27.170495736249681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27.170495736249684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27.170495736249684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27.170495736249684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27.170495736249684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27.170495736249684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27.170495736249684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27.17049573624967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27.17049573624967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27.17049573624967</v>
      </c>
      <c r="AM18" s="12">
        <f t="shared" si="5"/>
        <v>27.17049573624967</v>
      </c>
    </row>
    <row r="19" spans="1:41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14.373262357950949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14.373262357950949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14.373262357950949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14.373262357950949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14.373262357950948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17.486829802559658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21.65638248557671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24.170858374590303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24.170858374590299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26.121333474209578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27.170495736249688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27.170495736249677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27.170495736249684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27.170495736249684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27.170495736249677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27.170495736249631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27.170495736249748</v>
      </c>
      <c r="AM19" s="12">
        <f t="shared" si="5"/>
        <v>27.170495736249748</v>
      </c>
    </row>
    <row r="20" spans="1:41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14.998186808296639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14.998186808296639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14.998186808296639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14.998186808296639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14.998186808296639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18.437186608179712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20.956624314887733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22.671039693760605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22.671039693760605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25.596752343189525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27.170495736249684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27.170495736249684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27.170495736249684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27.170495736249684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27.17049573624967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27.17049573624967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27.17049573624967</v>
      </c>
      <c r="AM20" s="12">
        <f t="shared" si="5"/>
        <v>27.17049573624967</v>
      </c>
    </row>
    <row r="21" spans="1:41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15.623111258642338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15.623111258642338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15.623111258642338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15.623111258642338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16.108901586080854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18.912608500497942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20.592233638303291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21.735177224218543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21.735177224218543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23.644026330858129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25.501014308719842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27.170495736249684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27.170495736249684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27.170495736249688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27.170495736249684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27.170495736249645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27.170495736249723</v>
      </c>
      <c r="AM21" s="12">
        <f t="shared" si="5"/>
        <v>27.170495736249723</v>
      </c>
    </row>
    <row r="22" spans="1:41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16.872960159333729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16.872960159333729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16.872960159333729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16.872960159333729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18.330331141649289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19.863452285134407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19.863452285134404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19.863452285134404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19.863452285134407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19.738574306195332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22.162051453660162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27.170495736249684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27.170495736249684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27.170495736249684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27.17049573624967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27.17049573624967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27.17049573624967</v>
      </c>
      <c r="AM22" s="12">
        <f t="shared" si="5"/>
        <v>27.17049573624967</v>
      </c>
    </row>
    <row r="23" spans="1:41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16.872960159333751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16.872960159333751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16.872960159333751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16.872960159333545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18.330331141649054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19.863452285134663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19.863452285134482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19.86345228513488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19.86345228513435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19.738574306195513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22.162051453660222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27.170495736249411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27.170495736249411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27.170495736249826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27.170495736249411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27.170495736249411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27.170495736256083</v>
      </c>
      <c r="AM23" s="12">
        <f t="shared" si="5"/>
        <v>27.170495736256083</v>
      </c>
    </row>
    <row r="24" spans="1:41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16.87296015933417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16.87296015933417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16.872960159333335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16.87296015933417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18.330331141649264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19.863452285133725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19.863452285133935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19.863452285133217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19.863452285133725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19.738574306194888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22.1620514536597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27.170495736250245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27.170495736250245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27.170495736249411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27.170495736256083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27.170495736269423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27.170495736269423</v>
      </c>
      <c r="AM24" s="12">
        <f t="shared" si="5"/>
        <v>27.170495736269423</v>
      </c>
    </row>
    <row r="25" spans="1:41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16.87296015933417</v>
      </c>
      <c r="W25" s="12">
        <f t="shared" ref="W25:AM25" si="7">W24</f>
        <v>16.87296015933417</v>
      </c>
      <c r="X25" s="12">
        <f t="shared" si="7"/>
        <v>16.872960159333335</v>
      </c>
      <c r="Y25" s="12">
        <f t="shared" si="7"/>
        <v>16.87296015933417</v>
      </c>
      <c r="Z25" s="12">
        <f t="shared" si="7"/>
        <v>18.330331141649264</v>
      </c>
      <c r="AA25" s="12">
        <f t="shared" si="7"/>
        <v>19.863452285133725</v>
      </c>
      <c r="AB25" s="12">
        <f t="shared" si="7"/>
        <v>19.863452285133935</v>
      </c>
      <c r="AC25" s="12">
        <f t="shared" si="7"/>
        <v>19.863452285133217</v>
      </c>
      <c r="AD25" s="12">
        <f t="shared" si="7"/>
        <v>19.863452285133725</v>
      </c>
      <c r="AE25" s="12">
        <f t="shared" si="7"/>
        <v>19.738574306194888</v>
      </c>
      <c r="AF25" s="12">
        <f t="shared" si="7"/>
        <v>22.1620514536597</v>
      </c>
      <c r="AG25" s="12">
        <f t="shared" si="7"/>
        <v>27.170495736250245</v>
      </c>
      <c r="AH25" s="12">
        <f t="shared" si="7"/>
        <v>27.170495736250245</v>
      </c>
      <c r="AI25" s="12">
        <f t="shared" si="7"/>
        <v>27.170495736249411</v>
      </c>
      <c r="AJ25" s="12">
        <f t="shared" si="7"/>
        <v>27.170495736256083</v>
      </c>
      <c r="AK25" s="12">
        <f t="shared" si="7"/>
        <v>27.170495736269423</v>
      </c>
      <c r="AL25" s="12">
        <f t="shared" si="7"/>
        <v>27.170495736269423</v>
      </c>
      <c r="AM25" s="12">
        <f t="shared" si="7"/>
        <v>27.170495736269423</v>
      </c>
    </row>
    <row r="27" spans="1:41">
      <c r="U27" s="17"/>
      <c r="V27" s="52" t="s">
        <v>1245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41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49"/>
    </row>
    <row r="29" spans="1:41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175"/>
  <sheetViews>
    <sheetView topLeftCell="A84" workbookViewId="0">
      <selection activeCell="AO38" sqref="AO38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>
      <c r="A2" s="17"/>
      <c r="B2" s="52" t="s">
        <v>1111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1129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3.6462224573369988</v>
      </c>
      <c r="W5" s="16">
        <f t="shared" ref="W5:AM5" si="1">W6</f>
        <v>3.6462224573369988</v>
      </c>
      <c r="X5" s="16">
        <f t="shared" si="1"/>
        <v>3.6462224573370001</v>
      </c>
      <c r="Y5" s="16">
        <f t="shared" si="1"/>
        <v>3.6462224573369912</v>
      </c>
      <c r="Z5" s="16">
        <f t="shared" si="1"/>
        <v>3.6462224573369939</v>
      </c>
      <c r="AA5" s="16">
        <f t="shared" si="1"/>
        <v>3.3799985872530067</v>
      </c>
      <c r="AB5" s="16">
        <f t="shared" si="1"/>
        <v>2.0801997510931374</v>
      </c>
      <c r="AC5" s="16">
        <f t="shared" si="1"/>
        <v>1.0622855432745042</v>
      </c>
      <c r="AD5" s="16">
        <f t="shared" si="1"/>
        <v>0.1226721199790459</v>
      </c>
      <c r="AE5" s="16">
        <f t="shared" si="1"/>
        <v>2.8710777649499804E-2</v>
      </c>
      <c r="AF5" s="16">
        <f t="shared" si="1"/>
        <v>2.8710777649500051E-2</v>
      </c>
      <c r="AG5" s="16">
        <f t="shared" si="1"/>
        <v>2.8710777649500092E-2</v>
      </c>
      <c r="AH5" s="16">
        <f t="shared" si="1"/>
        <v>2.8710777649499725E-2</v>
      </c>
      <c r="AI5" s="16">
        <f t="shared" si="1"/>
        <v>2.8710777649500377E-2</v>
      </c>
      <c r="AJ5" s="16">
        <f t="shared" si="1"/>
        <v>2.8710777649500377E-2</v>
      </c>
      <c r="AK5" s="16">
        <f t="shared" si="1"/>
        <v>2.8710777649499072E-2</v>
      </c>
      <c r="AL5" s="16">
        <f t="shared" si="1"/>
        <v>2.8710777649499072E-2</v>
      </c>
      <c r="AM5" s="16">
        <f t="shared" si="1"/>
        <v>2.8710777649499072E-2</v>
      </c>
    </row>
    <row r="6" spans="1:39" s="5" customFormat="1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3.6462224573369988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3.6462224573369988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3.6462224573370001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3.6462224573369912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3.6462224573369939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3.3799985872530067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2.0801997510931374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1.0622855432745042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0.1226721199790459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2.8710777649499804E-2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2.8710777649500051E-2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2.8710777649500092E-2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2.8710777649499725E-2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2.8710777649500377E-2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2.8710777649500377E-2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2.8710777649499072E-2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2.8710777649499072E-2</v>
      </c>
      <c r="AM6" s="16">
        <f>AL6</f>
        <v>2.8710777649499072E-2</v>
      </c>
    </row>
    <row r="7" spans="1:39" s="5" customFormat="1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3.6462224573369997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3.6462224573369997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3.6462224573369997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3.6462224573369997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3.6462224573369997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3.3799985872529996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2.080199751093136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1.0622855432745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0.12267211997904548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2.8710777649500006E-2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2.8710777649499999E-2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2.8710777649499999E-2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2.8710777649500009E-2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2.8710777649500009E-2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2.8710777649500051E-2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2.8710777649500051E-2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2.8710777649499971E-2</v>
      </c>
      <c r="AM7" s="16">
        <f t="shared" ref="AM7:AM24" si="5">AL7</f>
        <v>2.8710777649499971E-2</v>
      </c>
    </row>
    <row r="8" spans="1:39" s="5" customFormat="1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3.6462224573369988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3.6462224573369988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3.6462224573369997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3.6462224573369988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3.6462224573369997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3.3799985872529987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2.080199751093136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1.0622855432745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0.12267211997904548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2.8710777649499999E-2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2.8710777649499999E-2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2.8710777649499995E-2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2.8710777649499999E-2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2.8710777649500009E-2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2.8710777649499988E-2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2.8710777649500009E-2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2.8710777649500009E-2</v>
      </c>
      <c r="AM8" s="16">
        <f t="shared" si="5"/>
        <v>2.8710777649500009E-2</v>
      </c>
    </row>
    <row r="9" spans="1:39" s="5" customFormat="1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3.6462224573369997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3.6462224573369997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3.6462224573369997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3.6462224573369997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3.6462224573369997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3.3799985872529996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2.080199751093136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1.0622855432745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0.12267211997904548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2.8710777649500006E-2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2.8710777649499999E-2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2.8710777649499999E-2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2.8710777649500009E-2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2.8710777649500009E-2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2.8710777649500051E-2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2.8710777649500051E-2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2.8710777649499971E-2</v>
      </c>
      <c r="AM9" s="16">
        <f t="shared" si="5"/>
        <v>2.8710777649499971E-2</v>
      </c>
    </row>
    <row r="10" spans="1:39" s="5" customFormat="1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3.6462224573369997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3.6462224573369997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3.6462224573369997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3.6462224573369997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3.6462224573369997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3.3799985872529996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2.080199751093136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1.0622855432745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0.12267211997904548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2.8710777649500006E-2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2.8710777649499999E-2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2.8710777649499999E-2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2.8710777649500009E-2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2.8710777649500009E-2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2.8710777649500051E-2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2.8710777649500051E-2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2.8710777649499971E-2</v>
      </c>
      <c r="AM10" s="16">
        <f t="shared" si="5"/>
        <v>2.8710777649499971E-2</v>
      </c>
    </row>
    <row r="11" spans="1:39" s="5" customFormat="1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3.6462224573369997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3.6462224573369997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3.6462224573369997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3.6462224573369997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3.6462224573369997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3.5209406675642723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2.8240606785449995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1.4929413281249999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1.4929413281249999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0.71776062139949992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0.71776062139949992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0.200973238587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2.8710777649500009E-2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2.8710777649500009E-2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2.8710777649500051E-2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2.8710777649500051E-2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2.8710777649499971E-2</v>
      </c>
      <c r="AM11" s="16">
        <f t="shared" si="5"/>
        <v>2.8710777649499971E-2</v>
      </c>
    </row>
    <row r="12" spans="1:39" s="5" customFormat="1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3.6462224573369997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3.6462224573369997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3.6462224573369997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3.6462224573369997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3.6462224573370001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3.0981146270813178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2.8240606785449995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1.4929413281249999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1.4929413281249999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0.71776062139949992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0.71776062139949992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0.58856377569637497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0.54549816046200006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0.54549816046199973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0.54549816046200039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0.54549816046199906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0.54549816046199906</v>
      </c>
      <c r="AM12" s="16">
        <f t="shared" si="5"/>
        <v>0.54549816046199906</v>
      </c>
    </row>
    <row r="13" spans="1:39" s="5" customFormat="1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3.6462224573369997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3.6462224573369997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3.6462224573369997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3.6462224573369997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3.6462224573369997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2.9571726135869989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2.8240606785449995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1.4929413281249999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1.4929413281249999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1.0407525825351251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0.71776062139949992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0.71776062139949992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0.71776062139949992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0.71776062139950036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0.71776062139949903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0.71776062139949903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0.7177606213995017</v>
      </c>
      <c r="AM13" s="16">
        <f t="shared" si="5"/>
        <v>0.7177606213995017</v>
      </c>
    </row>
    <row r="14" spans="1:39" s="5" customFormat="1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3.6462224573369997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3.6462224573369997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3.6462224573369997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3.6462224573369997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3.6462224573369997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2.9571726135869989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2.8240606785449995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1.4929413281249999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1.4929413281249999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1.36374454367075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0.71776062139949992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0.71776062139949992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0.71776062139950003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0.71776062139950036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0.71776062139949903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0.71776062139949903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0.7177606213995017</v>
      </c>
      <c r="AM14" s="16">
        <f t="shared" si="5"/>
        <v>0.7177606213995017</v>
      </c>
    </row>
    <row r="15" spans="1:39" s="5" customFormat="1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3.6462224573369997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3.6462224573369997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3.6462224573369997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3.6462224573369997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3.6462224573369997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2.9571726135869989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2.8240606785449995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1.4929413281249999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1.4929413281249999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1.36374454367075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0.71776062139949992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0.71776062139949992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0.71776062139950003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0.71776062139950036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0.71776062139949903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0.71776062139949903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0.7177606213995017</v>
      </c>
      <c r="AM15" s="16">
        <f t="shared" si="5"/>
        <v>0.7177606213995017</v>
      </c>
    </row>
    <row r="16" spans="1:39" s="5" customFormat="1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3.6462224573369997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3.6462224573369997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3.6462224573369997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3.6462224573369997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3.6462224573369997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2.9571726135869989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2.8867015734313632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2.181991171875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1.5555822230113634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1.36374454367075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0.71776062139949992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0.71776062139949992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0.71776062139950003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0.71776062139950036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0.71776062139949903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0.71776062139949903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0.7177606213995017</v>
      </c>
      <c r="AM16" s="16">
        <f t="shared" si="5"/>
        <v>0.7177606213995017</v>
      </c>
    </row>
    <row r="17" spans="1:39" s="5" customFormat="1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3.6462224573369997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3.6462224573369997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3.6462224573369997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3.6462224573369997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3.6462224573369997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2.9571726135869989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2.8867015734313632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2.181991171875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2.181991171875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1.36374454367075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0.71776062139949992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0.71776062139949992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0.71776062139950003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0.71776062139950036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0.71776062139949903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0.71776062139949903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0.7177606213995017</v>
      </c>
      <c r="AM17" s="16">
        <f t="shared" si="5"/>
        <v>0.7177606213995017</v>
      </c>
    </row>
    <row r="18" spans="1:39" s="5" customFormat="1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3.6462224573369997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3.6462224573369997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3.6462224573369997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3.6462224573369997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3.6462224573369997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3.6462224573369997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3.5835815624506364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2.9571726135869998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2.2524622120306361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1.36374454367075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0.71776062139949992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0.71776062139949992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0.71776062139950003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0.71776062139950036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0.71776062139949903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0.71776062139949903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0.7177606213995017</v>
      </c>
      <c r="AM18" s="16">
        <f t="shared" si="5"/>
        <v>0.7177606213995017</v>
      </c>
    </row>
    <row r="19" spans="1:39" s="5" customFormat="1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3.6462224573369997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3.6462224573369997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3.6462224573369997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3.6462224573369997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3.6462224573369997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3.6462224573369997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3.6462224573369997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3.6462224573369997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3.0198135084733631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1.4929413281249999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1.4929413281249999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0.91155579808087495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0.71776062139950003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0.71776062139950036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0.71776062139949903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0.71776062139949903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0.7177606213995017</v>
      </c>
      <c r="AM19" s="16">
        <f t="shared" si="5"/>
        <v>0.7177606213995017</v>
      </c>
    </row>
    <row r="20" spans="1:39" s="5" customFormat="1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4.0338128106997493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4.0338128106997493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4.0338128106997493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4.0338128106997493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3.7237405280095497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3.6462224573369997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3.6462224573369997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3.6462224573369997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3.3330179829051816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1.4929413281249999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1.4929413281249999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0.91155579808087495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0.71776062139949992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0.71776062139950036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0.71776062139949903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0.71776062139949903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0.7177606213995017</v>
      </c>
      <c r="AM20" s="16">
        <f t="shared" si="5"/>
        <v>0.7177606213995017</v>
      </c>
    </row>
    <row r="21" spans="1:39" s="5" customFormat="1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4.4214031640625002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4.4214031640625002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4.4214031640625002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4.4214031640625002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3.8012585986820993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3.6462224573369997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3.6462224573369997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3.6462224573369997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3.6462224573369997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1.4929413281249999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1.4929413281249999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0.91155579808087495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0.71776062139950003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0.71776062139950036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0.71776062139949903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0.71776062139949903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0.7177606213995017</v>
      </c>
      <c r="AM21" s="16">
        <f t="shared" si="5"/>
        <v>0.7177606213995017</v>
      </c>
    </row>
    <row r="22" spans="1:39" s="5" customFormat="1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4.4214031640625002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4.4214031640625002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4.4214031640625002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4.4214031640625002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4.4214031640625002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4.4214031640625002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4.4214031640625002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4.4214031640625002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5.7525225144825001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3.2873422691349998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1.4929413281249999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0.91155579808087495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0.71776062139950003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0.71776062139950036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0.71776062139949903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0.71776062139949903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0.7177606213995017</v>
      </c>
      <c r="AM22" s="16">
        <f t="shared" si="5"/>
        <v>0.7177606213995017</v>
      </c>
    </row>
    <row r="23" spans="1:39" s="5" customFormat="1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4.4214031640625002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4.4214031640625002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4.42140316406251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4.4214031640625207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4.4214031640624789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4.4214031640624585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4.4214031640625002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4.4214031640625002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5.7525225144825551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3.2873422691350203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1.4929413281249999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0.91155579808087428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0.71776062139949903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0.71776062139945729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0.71776062139945729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0.71776062139945729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0.7177606213992902</v>
      </c>
      <c r="AM23" s="16">
        <f t="shared" si="5"/>
        <v>0.7177606213992902</v>
      </c>
    </row>
    <row r="24" spans="1:39" s="5" customFormat="1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4.4214031640625002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4.4214031640625002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4.421403164062375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4.4214031640624585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4.4214031640624167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4.4214031640625002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4.4214031640623332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4.4214031640625002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5.7525225144825027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3.2873422691349363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1.4929413281249999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0.91155579808088472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0.71776062139945729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0.7177606213992902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0.71776062139962438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0.71776062139895591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0.71776062139962438</v>
      </c>
      <c r="AM24" s="16">
        <f t="shared" si="5"/>
        <v>0.71776062139962438</v>
      </c>
    </row>
    <row r="25" spans="1:39" s="5" customFormat="1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4.4214031640625002</v>
      </c>
      <c r="W25" s="16">
        <f t="shared" ref="W25:AM25" si="7">W24</f>
        <v>4.4214031640625002</v>
      </c>
      <c r="X25" s="16">
        <f t="shared" si="7"/>
        <v>4.421403164062375</v>
      </c>
      <c r="Y25" s="16">
        <f t="shared" si="7"/>
        <v>4.4214031640624585</v>
      </c>
      <c r="Z25" s="16">
        <f t="shared" si="7"/>
        <v>4.4214031640624167</v>
      </c>
      <c r="AA25" s="16">
        <f t="shared" si="7"/>
        <v>4.4214031640625002</v>
      </c>
      <c r="AB25" s="16">
        <f t="shared" si="7"/>
        <v>4.4214031640623332</v>
      </c>
      <c r="AC25" s="16">
        <f t="shared" si="7"/>
        <v>4.4214031640625002</v>
      </c>
      <c r="AD25" s="16">
        <f t="shared" si="7"/>
        <v>5.7525225144825027</v>
      </c>
      <c r="AE25" s="16">
        <f t="shared" si="7"/>
        <v>3.2873422691349363</v>
      </c>
      <c r="AF25" s="16">
        <f t="shared" si="7"/>
        <v>1.4929413281249999</v>
      </c>
      <c r="AG25" s="16">
        <f t="shared" si="7"/>
        <v>0.91155579808088472</v>
      </c>
      <c r="AH25" s="16">
        <f t="shared" si="7"/>
        <v>0.71776062139945729</v>
      </c>
      <c r="AI25" s="16">
        <f t="shared" si="7"/>
        <v>0.7177606213992902</v>
      </c>
      <c r="AJ25" s="16">
        <f t="shared" si="7"/>
        <v>0.71776062139962438</v>
      </c>
      <c r="AK25" s="16">
        <f t="shared" si="7"/>
        <v>0.71776062139895591</v>
      </c>
      <c r="AL25" s="16">
        <f t="shared" si="7"/>
        <v>0.71776062139962438</v>
      </c>
      <c r="AM25" s="16">
        <f t="shared" si="7"/>
        <v>0.71776062139962438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52" t="s">
        <v>1110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1123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>
      <c r="A52" s="17"/>
      <c r="B52" s="52" t="s">
        <v>1122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1124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>
      <c r="A55" s="16">
        <f>'CSP5'!$A$169</f>
        <v>619</v>
      </c>
      <c r="B55" s="16">
        <f>B56</f>
        <v>0.63840945733699872</v>
      </c>
      <c r="C55" s="16">
        <f t="shared" ref="C55:S55" si="35">C56</f>
        <v>0.63840945733699872</v>
      </c>
      <c r="D55" s="16">
        <f t="shared" si="35"/>
        <v>0.63840945733700005</v>
      </c>
      <c r="E55" s="16">
        <f t="shared" si="35"/>
        <v>0.63840945733699117</v>
      </c>
      <c r="F55" s="16">
        <f t="shared" si="35"/>
        <v>0.63840945733699384</v>
      </c>
      <c r="G55" s="16">
        <f t="shared" si="35"/>
        <v>-1.6200014127469933</v>
      </c>
      <c r="H55" s="16">
        <f t="shared" si="35"/>
        <v>-6.7869882489068631</v>
      </c>
      <c r="I55" s="16">
        <f t="shared" si="35"/>
        <v>-10.968964456725496</v>
      </c>
      <c r="J55" s="16">
        <f t="shared" si="35"/>
        <v>-11.908577880020955</v>
      </c>
      <c r="K55" s="16">
        <f t="shared" si="35"/>
        <v>-12.002539222350499</v>
      </c>
      <c r="L55" s="16">
        <f t="shared" si="35"/>
        <v>-12.002539222350499</v>
      </c>
      <c r="M55" s="16">
        <f t="shared" si="35"/>
        <v>-8.0181642223504994</v>
      </c>
      <c r="N55" s="16">
        <f t="shared" si="35"/>
        <v>6.7773777649499725E-2</v>
      </c>
      <c r="O55" s="16">
        <f t="shared" si="35"/>
        <v>6.7773777649500377E-2</v>
      </c>
      <c r="P55" s="16">
        <f t="shared" si="35"/>
        <v>6.7773777649500377E-2</v>
      </c>
      <c r="Q55" s="16">
        <f t="shared" si="35"/>
        <v>6.7773777649499073E-2</v>
      </c>
      <c r="R55" s="16">
        <f t="shared" si="35"/>
        <v>6.7773777649499073E-2</v>
      </c>
      <c r="S55" s="16">
        <f t="shared" si="35"/>
        <v>6.7773777649499073E-2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>
      <c r="A56" s="8">
        <f>'CSP5'!$A$170</f>
        <v>620</v>
      </c>
      <c r="B56" s="16">
        <f>C56</f>
        <v>0.63840945733699872</v>
      </c>
      <c r="C56" s="5">
        <f>MIN(MAX('CSP5'!C170+W6+W31+W56+W81,W106),W131)</f>
        <v>0.63840945733699872</v>
      </c>
      <c r="D56" s="5">
        <f>MIN(MAX('CSP5'!D170+X6+X31+X56+X81,X106),X131)</f>
        <v>0.63840945733700005</v>
      </c>
      <c r="E56" s="5">
        <f>MIN(MAX('CSP5'!E170+Y6+Y31+Y56+Y81,Y106),Y131)</f>
        <v>0.63840945733699117</v>
      </c>
      <c r="F56" s="5">
        <f>MIN(MAX('CSP5'!F170+Z6+Z31+Z56+Z81,Z106),Z131)</f>
        <v>0.63840945733699384</v>
      </c>
      <c r="G56" s="5">
        <f>MIN(MAX('CSP5'!G170+AA6+AA31+AA56+AA81,AA106),AA131)</f>
        <v>-1.6200014127469933</v>
      </c>
      <c r="H56" s="5">
        <f>MIN(MAX('CSP5'!H170+AB6+AB31+AB56+AB81,AB106),AB131)</f>
        <v>-6.7869882489068631</v>
      </c>
      <c r="I56" s="5">
        <f>MIN(MAX('CSP5'!I170+AC6+AC31+AC56+AC81,AC106),AC131)</f>
        <v>-10.968964456725496</v>
      </c>
      <c r="J56" s="5">
        <f>MIN(MAX('CSP5'!J170+AD6+AD31+AD56+AD81,AD106),AD131)</f>
        <v>-11.908577880020955</v>
      </c>
      <c r="K56" s="5">
        <f>MIN(MAX('CSP5'!K170+AE6+AE31+AE56+AE81,AE106),AE131)</f>
        <v>-12.002539222350499</v>
      </c>
      <c r="L56" s="5">
        <f>MIN(MAX('CSP5'!L170+AF6+AF31+AF56+AF81,AF106),AF131)</f>
        <v>-12.002539222350499</v>
      </c>
      <c r="M56" s="5">
        <f>MIN(MAX('CSP5'!M170+AG6+AG31+AG56+AG81,AG106),AG131)</f>
        <v>-8.0181642223504994</v>
      </c>
      <c r="N56" s="5">
        <f>MIN(MAX('CSP5'!N170+AH6+AH31+AH56+AH81,AH106),AH131)</f>
        <v>6.7773777649499725E-2</v>
      </c>
      <c r="O56" s="5">
        <f>MIN(MAX('CSP5'!O170+AI6+AI31+AI56+AI81,AI106),AI131)</f>
        <v>6.7773777649500377E-2</v>
      </c>
      <c r="P56" s="5">
        <f>MIN(MAX('CSP5'!P170+AJ6+AJ31+AJ56+AJ81,AJ106),AJ131)</f>
        <v>6.7773777649500377E-2</v>
      </c>
      <c r="Q56" s="5">
        <f>MIN(MAX('CSP5'!Q170+AK6+AK31+AK56+AK81,AK106),AK131)</f>
        <v>6.7773777649499073E-2</v>
      </c>
      <c r="R56" s="5">
        <f>MIN(MAX('CSP5'!R170+AL6+AL31+AL56+AL81,AL106),AL131)</f>
        <v>6.7773777649499073E-2</v>
      </c>
      <c r="S56" s="16">
        <f>R56</f>
        <v>6.7773777649499073E-2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>
      <c r="A57" s="8">
        <f>'CSP5'!$A$171</f>
        <v>650</v>
      </c>
      <c r="B57" s="16">
        <f t="shared" ref="B57:B74" si="37">C57</f>
        <v>-0.29909054266300039</v>
      </c>
      <c r="C57" s="5">
        <f>MIN(MAX('CSP5'!C171+W7+W32+W57+W82,W107),W132)</f>
        <v>-0.29909054266300039</v>
      </c>
      <c r="D57" s="5">
        <f>MIN(MAX('CSP5'!D171+X7+X32+X57+X82,X107),X132)</f>
        <v>-0.88502754266300032</v>
      </c>
      <c r="E57" s="5">
        <f>MIN(MAX('CSP5'!E171+Y7+Y32+Y57+Y82,Y107),Y132)</f>
        <v>-0.88502754266300032</v>
      </c>
      <c r="F57" s="5">
        <f>MIN(MAX('CSP5'!F171+Z7+Z32+Z57+Z82,Z107),Z132)</f>
        <v>-1.3537775426630003</v>
      </c>
      <c r="G57" s="5">
        <f>MIN(MAX('CSP5'!G171+AA7+AA32+AA57+AA82,AA107),AA132)</f>
        <v>-5.1356264127470004</v>
      </c>
      <c r="H57" s="5">
        <f>MIN(MAX('CSP5'!H171+AB7+AB32+AB57+AB82,AB107),AB132)</f>
        <v>-7.8416752489068635</v>
      </c>
      <c r="I57" s="5">
        <f>MIN(MAX('CSP5'!I171+AC7+AC32+AC57+AC82,AC107),AC132)</f>
        <v>-10.0314644567255</v>
      </c>
      <c r="J57" s="5">
        <f>MIN(MAX('CSP5'!J171+AD7+AD32+AD57+AD82,AD107),AD132)</f>
        <v>-11.322640880020955</v>
      </c>
      <c r="K57" s="5">
        <f>MIN(MAX('CSP5'!K171+AE7+AE32+AE57+AE82,AE107),AE132)</f>
        <v>-12.236914222350499</v>
      </c>
      <c r="L57" s="5">
        <f>MIN(MAX('CSP5'!L171+AF7+AF32+AF57+AF82,AF107),AF132)</f>
        <v>-12.705664222350499</v>
      </c>
      <c r="M57" s="5">
        <f>MIN(MAX('CSP5'!M171+AG7+AG32+AG57+AG82,AG107),AG132)</f>
        <v>-12.705664222350499</v>
      </c>
      <c r="N57" s="5">
        <f>MIN(MAX('CSP5'!N171+AH7+AH32+AH57+AH82,AH107),AH132)</f>
        <v>-12.705664222350499</v>
      </c>
      <c r="O57" s="5">
        <f>MIN(MAX('CSP5'!O171+AI7+AI32+AI57+AI82,AI107),AI132)</f>
        <v>-12.705664222350499</v>
      </c>
      <c r="P57" s="5">
        <f>MIN(MAX('CSP5'!P171+AJ7+AJ32+AJ57+AJ82,AJ107),AJ132)</f>
        <v>-12.705664222350499</v>
      </c>
      <c r="Q57" s="5">
        <f>MIN(MAX('CSP5'!Q171+AK7+AK32+AK57+AK82,AK107),AK132)</f>
        <v>-12.705664222350499</v>
      </c>
      <c r="R57" s="5">
        <f>MIN(MAX('CSP5'!R171+AL7+AL32+AL57+AL82,AL107),AL132)</f>
        <v>-12.705664222350499</v>
      </c>
      <c r="S57" s="16">
        <f t="shared" ref="S57:S74" si="38">R57</f>
        <v>-12.705664222350499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>
      <c r="A58" s="8">
        <f>'CSP5'!$A$172</f>
        <v>800</v>
      </c>
      <c r="B58" s="16">
        <f t="shared" si="37"/>
        <v>-0.29909054266300128</v>
      </c>
      <c r="C58" s="5">
        <f>MIN(MAX('CSP5'!C172+W8+W33+W58+W83,W108),W133)</f>
        <v>-0.29909054266300128</v>
      </c>
      <c r="D58" s="5">
        <f>MIN(MAX('CSP5'!D172+X8+X33+X58+X83,X108),X133)</f>
        <v>-0.29909054266300039</v>
      </c>
      <c r="E58" s="5">
        <f>MIN(MAX('CSP5'!E172+Y8+Y33+Y58+Y83,Y108),Y133)</f>
        <v>-0.29909054266300128</v>
      </c>
      <c r="F58" s="5">
        <f>MIN(MAX('CSP5'!F172+Z8+Z33+Z58+Z83,Z108),Z133)</f>
        <v>-0.29909054266300039</v>
      </c>
      <c r="G58" s="5">
        <f>MIN(MAX('CSP5'!G172+AA8+AA33+AA58+AA83,AA108),AA133)</f>
        <v>-3.6121894127470009</v>
      </c>
      <c r="H58" s="5">
        <f>MIN(MAX('CSP5'!H172+AB8+AB33+AB58+AB83,AB108),AB133)</f>
        <v>-7.958863248906864</v>
      </c>
      <c r="I58" s="5">
        <f>MIN(MAX('CSP5'!I172+AC8+AC33+AC58+AC83,AC108),AC133)</f>
        <v>-9.6799024567255003</v>
      </c>
      <c r="J58" s="5">
        <f>MIN(MAX('CSP5'!J172+AD8+AD33+AD58+AD83,AD108),AD133)</f>
        <v>-11.322640880020955</v>
      </c>
      <c r="K58" s="5">
        <f>MIN(MAX('CSP5'!K172+AE8+AE33+AE58+AE83,AE108),AE133)</f>
        <v>-12.236914222350499</v>
      </c>
      <c r="L58" s="5">
        <f>MIN(MAX('CSP5'!L172+AF8+AF33+AF58+AF83,AF108),AF133)</f>
        <v>-12.705664222350499</v>
      </c>
      <c r="M58" s="5">
        <f>MIN(MAX('CSP5'!M172+AG8+AG33+AG58+AG83,AG108),AG133)</f>
        <v>-12.705664222350499</v>
      </c>
      <c r="N58" s="5">
        <f>MIN(MAX('CSP5'!N172+AH8+AH33+AH58+AH83,AH108),AH133)</f>
        <v>-12.705664222350499</v>
      </c>
      <c r="O58" s="5">
        <f>MIN(MAX('CSP5'!O172+AI8+AI33+AI58+AI83,AI108),AI133)</f>
        <v>-12.705664222350499</v>
      </c>
      <c r="P58" s="5">
        <f>MIN(MAX('CSP5'!P172+AJ8+AJ33+AJ58+AJ83,AJ108),AJ133)</f>
        <v>-12.705664222350499</v>
      </c>
      <c r="Q58" s="5">
        <f>MIN(MAX('CSP5'!Q172+AK8+AK33+AK58+AK83,AK108),AK133)</f>
        <v>-12.705664222350499</v>
      </c>
      <c r="R58" s="5">
        <f>MIN(MAX('CSP5'!R172+AL8+AL33+AL58+AL83,AL108),AL133)</f>
        <v>-12.705664222350499</v>
      </c>
      <c r="S58" s="16">
        <f t="shared" si="38"/>
        <v>-12.705664222350499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>
      <c r="A59" s="8">
        <f>'CSP5'!$A$173</f>
        <v>1000</v>
      </c>
      <c r="B59" s="16">
        <f t="shared" si="37"/>
        <v>6.1462224573370001</v>
      </c>
      <c r="C59" s="5">
        <f>MIN(MAX('CSP5'!C173+W9+W34+W59+W84,W109),W134)</f>
        <v>6.1462224573370001</v>
      </c>
      <c r="D59" s="5">
        <f>MIN(MAX('CSP5'!D173+X9+X34+X59+X84,X109),X134)</f>
        <v>6.1462224573370001</v>
      </c>
      <c r="E59" s="5">
        <f>MIN(MAX('CSP5'!E173+Y9+Y34+Y59+Y84,Y109),Y134)</f>
        <v>5.6774724573370001</v>
      </c>
      <c r="F59" s="5">
        <f>MIN(MAX('CSP5'!F173+Z9+Z34+Z59+Z84,Z109),Z134)</f>
        <v>4.6227854573369997</v>
      </c>
      <c r="G59" s="5">
        <f>MIN(MAX('CSP5'!G173+AA9+AA34+AA59+AA84,AA109),AA134)</f>
        <v>-0.56531441274700045</v>
      </c>
      <c r="H59" s="5">
        <f>MIN(MAX('CSP5'!H173+AB9+AB34+AB59+AB84,AB109),AB134)</f>
        <v>-6.9041752489068635</v>
      </c>
      <c r="I59" s="5">
        <f>MIN(MAX('CSP5'!I173+AC9+AC34+AC59+AC84,AC109),AC134)</f>
        <v>-8.8595894567254998</v>
      </c>
      <c r="J59" s="5">
        <f>MIN(MAX('CSP5'!J173+AD9+AD34+AD59+AD84,AD109),AD134)</f>
        <v>-9.9163908800209555</v>
      </c>
      <c r="K59" s="5">
        <f>MIN(MAX('CSP5'!K173+AE9+AE34+AE59+AE84,AE109),AE134)</f>
        <v>-10.127539222350499</v>
      </c>
      <c r="L59" s="5">
        <f>MIN(MAX('CSP5'!L173+AF9+AF34+AF59+AF84,AF109),AF134)</f>
        <v>-10.361914222350499</v>
      </c>
      <c r="M59" s="5">
        <f>MIN(MAX('CSP5'!M173+AG9+AG34+AG59+AG84,AG109),AG134)</f>
        <v>-10.596289222350499</v>
      </c>
      <c r="N59" s="5">
        <f>MIN(MAX('CSP5'!N173+AH9+AH34+AH59+AH84,AH109),AH134)</f>
        <v>-10.7134772223505</v>
      </c>
      <c r="O59" s="5">
        <f>MIN(MAX('CSP5'!O173+AI9+AI34+AI59+AI84,AI109),AI134)</f>
        <v>-10.830664222350499</v>
      </c>
      <c r="P59" s="5">
        <f>MIN(MAX('CSP5'!P173+AJ9+AJ34+AJ59+AJ84,AJ109),AJ134)</f>
        <v>-10.830664222350499</v>
      </c>
      <c r="Q59" s="5">
        <f>MIN(MAX('CSP5'!Q173+AK9+AK34+AK59+AK84,AK109),AK134)</f>
        <v>-10.9478522223505</v>
      </c>
      <c r="R59" s="5">
        <f>MIN(MAX('CSP5'!R173+AL9+AL34+AL59+AL84,AL109),AL134)</f>
        <v>-11.065039222350499</v>
      </c>
      <c r="S59" s="16">
        <f t="shared" si="38"/>
        <v>-11.065039222350499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>
      <c r="A60" s="8">
        <f>'CSP5'!$A$174</f>
        <v>1200</v>
      </c>
      <c r="B60" s="16">
        <f t="shared" si="37"/>
        <v>11.654035457337001</v>
      </c>
      <c r="C60" s="5">
        <f>MIN(MAX('CSP5'!C174+W10+W35+W60+W85,W110),W135)</f>
        <v>11.654035457337001</v>
      </c>
      <c r="D60" s="5">
        <f>MIN(MAX('CSP5'!D174+X10+X35+X60+X85,X110),X135)</f>
        <v>11.536847457337</v>
      </c>
      <c r="E60" s="5">
        <f>MIN(MAX('CSP5'!E174+Y10+Y35+Y60+Y85,Y110),Y135)</f>
        <v>10.833722457337</v>
      </c>
      <c r="F60" s="5">
        <f>MIN(MAX('CSP5'!F174+Z10+Z35+Z60+Z85,Z110),Z135)</f>
        <v>8.6071604573369989</v>
      </c>
      <c r="G60" s="5">
        <f>MIN(MAX('CSP5'!G174+AA10+AA35+AA60+AA85,AA110),AA135)</f>
        <v>1.6612485872529996</v>
      </c>
      <c r="H60" s="5">
        <f>MIN(MAX('CSP5'!H174+AB10+AB35+AB60+AB85,AB110),AB135)</f>
        <v>-2.919800248906864</v>
      </c>
      <c r="I60" s="5">
        <f>MIN(MAX('CSP5'!I174+AC10+AC35+AC60+AC85,AC110),AC135)</f>
        <v>-5.4611524567254994</v>
      </c>
      <c r="J60" s="5">
        <f>MIN(MAX('CSP5'!J174+AD10+AD35+AD60+AD85,AD110),AD135)</f>
        <v>-6.6351408800209537</v>
      </c>
      <c r="K60" s="5">
        <f>MIN(MAX('CSP5'!K174+AE10+AE35+AE60+AE85,AE110),AE135)</f>
        <v>-6.7291022223504999</v>
      </c>
      <c r="L60" s="5">
        <f>MIN(MAX('CSP5'!L174+AF10+AF35+AF60+AF85,AF110),AF135)</f>
        <v>-7.1978522223504999</v>
      </c>
      <c r="M60" s="5">
        <f>MIN(MAX('CSP5'!M174+AG10+AG35+AG60+AG85,AG110),AG135)</f>
        <v>-7.9009772223504999</v>
      </c>
      <c r="N60" s="5">
        <f>MIN(MAX('CSP5'!N174+AH10+AH35+AH60+AH85,AH110),AH135)</f>
        <v>-8.3697272223504999</v>
      </c>
      <c r="O60" s="5">
        <f>MIN(MAX('CSP5'!O174+AI10+AI35+AI60+AI85,AI110),AI135)</f>
        <v>-8.6041022223504999</v>
      </c>
      <c r="P60" s="5">
        <f>MIN(MAX('CSP5'!P174+AJ10+AJ35+AJ60+AJ85,AJ110),AJ135)</f>
        <v>-8.8384772223504999</v>
      </c>
      <c r="Q60" s="5">
        <f>MIN(MAX('CSP5'!Q174+AK10+AK35+AK60+AK85,AK110),AK135)</f>
        <v>-8.9556642223504994</v>
      </c>
      <c r="R60" s="5">
        <f>MIN(MAX('CSP5'!R174+AL10+AL35+AL60+AL85,AL110),AL135)</f>
        <v>-9.1900392223504994</v>
      </c>
      <c r="S60" s="16">
        <f t="shared" si="38"/>
        <v>-9.1900392223504994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>
      <c r="A61" s="8">
        <f>'CSP5'!$A$175</f>
        <v>1400</v>
      </c>
      <c r="B61" s="16">
        <f t="shared" si="37"/>
        <v>11.654035457337001</v>
      </c>
      <c r="C61" s="5">
        <f>MIN(MAX('CSP5'!C175+W11+W36+W61+W86,W111),W136)</f>
        <v>11.654035457337001</v>
      </c>
      <c r="D61" s="5">
        <f>MIN(MAX('CSP5'!D175+X11+X36+X61+X86,X111),X136)</f>
        <v>11.536847457337</v>
      </c>
      <c r="E61" s="5">
        <f>MIN(MAX('CSP5'!E175+Y11+Y36+Y61+Y86,Y111),Y136)</f>
        <v>10.833722457337</v>
      </c>
      <c r="F61" s="5">
        <f>MIN(MAX('CSP5'!F175+Z11+Z36+Z61+Z86,Z111),Z136)</f>
        <v>10.599347457337</v>
      </c>
      <c r="G61" s="5">
        <f>MIN(MAX('CSP5'!G175+AA11+AA36+AA61+AA86,AA111),AA136)</f>
        <v>5.5521906675642718</v>
      </c>
      <c r="H61" s="5">
        <f>MIN(MAX('CSP5'!H175+AB11+AB36+AB61+AB86,AB111),AB136)</f>
        <v>0.28499767854499947</v>
      </c>
      <c r="I61" s="5">
        <f>MIN(MAX('CSP5'!I175+AC11+AC36+AC61+AC86,AC111),AC136)</f>
        <v>-3.5070586718749999</v>
      </c>
      <c r="J61" s="5">
        <f>MIN(MAX('CSP5'!J175+AD11+AD36+AD61+AD86,AD111),AD136)</f>
        <v>-3.1554966718749995</v>
      </c>
      <c r="K61" s="5">
        <f>MIN(MAX('CSP5'!K175+AE11+AE36+AE61+AE86,AE111),AE136)</f>
        <v>-3.9306773786004996</v>
      </c>
      <c r="L61" s="5">
        <f>MIN(MAX('CSP5'!L175+AF11+AF36+AF61+AF86,AF111),AF136)</f>
        <v>-3.9306773786004996</v>
      </c>
      <c r="M61" s="5">
        <f>MIN(MAX('CSP5'!M175+AG11+AG36+AG61+AG86,AG111),AG136)</f>
        <v>-3.9787147614129994</v>
      </c>
      <c r="N61" s="5">
        <f>MIN(MAX('CSP5'!N175+AH11+AH36+AH61+AH86,AH111),AH136)</f>
        <v>-4.1509772223504999</v>
      </c>
      <c r="O61" s="5">
        <f>MIN(MAX('CSP5'!O175+AI11+AI36+AI61+AI86,AI111),AI136)</f>
        <v>-4.2681642223505003</v>
      </c>
      <c r="P61" s="5">
        <f>MIN(MAX('CSP5'!P175+AJ11+AJ36+AJ61+AJ86,AJ111),AJ136)</f>
        <v>-4.2681642223505003</v>
      </c>
      <c r="Q61" s="5">
        <f>MIN(MAX('CSP5'!Q175+AK11+AK36+AK61+AK86,AK111),AK136)</f>
        <v>-4.2681642223505003</v>
      </c>
      <c r="R61" s="5">
        <f>MIN(MAX('CSP5'!R175+AL11+AL36+AL61+AL86,AL111),AL136)</f>
        <v>-4.2681642223505003</v>
      </c>
      <c r="S61" s="16">
        <f t="shared" si="38"/>
        <v>-4.2681642223505003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>
      <c r="A62" s="8">
        <f>'CSP5'!$A$176</f>
        <v>1550</v>
      </c>
      <c r="B62" s="16">
        <f t="shared" si="37"/>
        <v>11.654035457337001</v>
      </c>
      <c r="C62" s="5">
        <f>MIN(MAX('CSP5'!C176+W12+W37+W62+W87,W112),W137)</f>
        <v>11.654035457337001</v>
      </c>
      <c r="D62" s="5">
        <f>MIN(MAX('CSP5'!D176+X12+X37+X62+X87,X112),X137)</f>
        <v>11.536847457337</v>
      </c>
      <c r="E62" s="5">
        <f>MIN(MAX('CSP5'!E176+Y12+Y37+Y62+Y87,Y112),Y137)</f>
        <v>10.833722457337</v>
      </c>
      <c r="F62" s="5">
        <f>MIN(MAX('CSP5'!F176+Z12+Z37+Z62+Z87,Z112),Z137)</f>
        <v>10.599347457337</v>
      </c>
      <c r="G62" s="5">
        <f>MIN(MAX('CSP5'!G176+AA12+AA37+AA62+AA87,AA112),AA137)</f>
        <v>4.7778026270813179</v>
      </c>
      <c r="H62" s="5">
        <f>MIN(MAX('CSP5'!H176+AB12+AB37+AB62+AB87,AB112),AB137)</f>
        <v>2.5115606785449995</v>
      </c>
      <c r="I62" s="5">
        <f>MIN(MAX('CSP5'!I176+AC12+AC37+AC62+AC87,AC112),AC137)</f>
        <v>-1.5148716718750002</v>
      </c>
      <c r="J62" s="5">
        <f>MIN(MAX('CSP5'!J176+AD12+AD37+AD62+AD87,AD112),AD137)</f>
        <v>-3.2726836718749999</v>
      </c>
      <c r="K62" s="5">
        <f>MIN(MAX('CSP5'!K176+AE12+AE37+AE62+AE87,AE112),AE137)</f>
        <v>-3.9306773786004996</v>
      </c>
      <c r="L62" s="5">
        <f>MIN(MAX('CSP5'!L176+AF12+AF37+AF62+AF87,AF112),AF137)</f>
        <v>-3.6963023786004996</v>
      </c>
      <c r="M62" s="5">
        <f>MIN(MAX('CSP5'!M176+AG12+AG37+AG62+AG87,AG112),AG137)</f>
        <v>-4.2942492243036243</v>
      </c>
      <c r="N62" s="5">
        <f>MIN(MAX('CSP5'!N176+AH12+AH37+AH62+AH87,AH112),AH137)</f>
        <v>-4.9232518395379996</v>
      </c>
      <c r="O62" s="5">
        <f>MIN(MAX('CSP5'!O176+AI12+AI37+AI62+AI87,AI112),AI137)</f>
        <v>-3.7513768395380005</v>
      </c>
      <c r="P62" s="5">
        <f>MIN(MAX('CSP5'!P176+AJ12+AJ37+AJ62+AJ87,AJ112),AJ137)</f>
        <v>-3.7513768395379996</v>
      </c>
      <c r="Q62" s="5">
        <f>MIN(MAX('CSP5'!Q176+AK12+AK37+AK62+AK87,AK112),AK137)</f>
        <v>-3.7513768395380009</v>
      </c>
      <c r="R62" s="5">
        <f>MIN(MAX('CSP5'!R176+AL12+AL37+AL62+AL87,AL112),AL137)</f>
        <v>-3.7513768395380009</v>
      </c>
      <c r="S62" s="16">
        <f t="shared" si="38"/>
        <v>-3.7513768395380009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>
      <c r="A63" s="8">
        <f>'CSP5'!$A$177</f>
        <v>1700</v>
      </c>
      <c r="B63" s="16">
        <f t="shared" si="37"/>
        <v>11.654035457337001</v>
      </c>
      <c r="C63" s="5">
        <f>MIN(MAX('CSP5'!C177+W13+W38+W63+W88,W113),W138)</f>
        <v>11.654035457337001</v>
      </c>
      <c r="D63" s="5">
        <f>MIN(MAX('CSP5'!D177+X13+X38+X63+X88,X113),X138)</f>
        <v>11.536847457337</v>
      </c>
      <c r="E63" s="5">
        <f>MIN(MAX('CSP5'!E177+Y13+Y38+Y63+Y88,Y113),Y138)</f>
        <v>12.122785457337001</v>
      </c>
      <c r="F63" s="5">
        <f>MIN(MAX('CSP5'!F177+Z13+Z38+Z63+Z88,Z113),Z138)</f>
        <v>12.591535457337001</v>
      </c>
      <c r="G63" s="5">
        <f>MIN(MAX('CSP5'!G177+AA13+AA38+AA63+AA88,AA113),AA138)</f>
        <v>6.9806106135869985</v>
      </c>
      <c r="H63" s="5">
        <f>MIN(MAX('CSP5'!H177+AB13+AB38+AB63+AB88,AB113),AB138)</f>
        <v>2.2771856785449995</v>
      </c>
      <c r="I63" s="5">
        <f>MIN(MAX('CSP5'!I177+AC13+AC38+AC63+AC88,AC113),AC138)</f>
        <v>8.5663281249999113E-3</v>
      </c>
      <c r="J63" s="5">
        <f>MIN(MAX('CSP5'!J177+AD13+AD38+AD63+AD88,AD113),AD138)</f>
        <v>-2.8039336718749999</v>
      </c>
      <c r="K63" s="5">
        <f>MIN(MAX('CSP5'!K177+AE13+AE38+AE63+AE88,AE113),AE138)</f>
        <v>-3.8420604174648743</v>
      </c>
      <c r="L63" s="5">
        <f>MIN(MAX('CSP5'!L177+AF13+AF38+AF63+AF88,AF113),AF138)</f>
        <v>-4.7509893786005</v>
      </c>
      <c r="M63" s="5">
        <f>MIN(MAX('CSP5'!M177+AG13+AG38+AG63+AG88,AG113),AG138)</f>
        <v>-5.6884893786005</v>
      </c>
      <c r="N63" s="5">
        <f>MIN(MAX('CSP5'!N177+AH13+AH38+AH63+AH88,AH113),AH138)</f>
        <v>-6.3916143786005</v>
      </c>
      <c r="O63" s="5">
        <f>MIN(MAX('CSP5'!O177+AI13+AI38+AI63+AI88,AI113),AI138)</f>
        <v>-5.3369273786004996</v>
      </c>
      <c r="P63" s="5">
        <f>MIN(MAX('CSP5'!P177+AJ13+AJ38+AJ63+AJ88,AJ113),AJ138)</f>
        <v>-4.9853643786005009</v>
      </c>
      <c r="Q63" s="5">
        <f>MIN(MAX('CSP5'!Q177+AK13+AK38+AK63+AK88,AK113),AK138)</f>
        <v>-4.9853643786005009</v>
      </c>
      <c r="R63" s="5">
        <f>MIN(MAX('CSP5'!R177+AL13+AL38+AL63+AL88,AL113),AL138)</f>
        <v>-4.9853643786004982</v>
      </c>
      <c r="S63" s="16">
        <f t="shared" si="38"/>
        <v>-4.9853643786004982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>
      <c r="A64" s="8">
        <f>'CSP5'!$A$178</f>
        <v>1800</v>
      </c>
      <c r="B64" s="16">
        <f t="shared" si="37"/>
        <v>11.654035457337001</v>
      </c>
      <c r="C64" s="5">
        <f>MIN(MAX('CSP5'!C178+W14+W39+W64+W89,W114),W139)</f>
        <v>11.654035457337001</v>
      </c>
      <c r="D64" s="5">
        <f>MIN(MAX('CSP5'!D178+X14+X39+X64+X89,X114),X139)</f>
        <v>11.536847457337</v>
      </c>
      <c r="E64" s="5">
        <f>MIN(MAX('CSP5'!E178+Y14+Y39+Y64+Y89,Y114),Y139)</f>
        <v>12.122785457337001</v>
      </c>
      <c r="F64" s="5">
        <f>MIN(MAX('CSP5'!F178+Z14+Z39+Z64+Z89,Z114),Z139)</f>
        <v>12.591535457337001</v>
      </c>
      <c r="G64" s="5">
        <f>MIN(MAX('CSP5'!G178+AA14+AA39+AA64+AA89,AA114),AA139)</f>
        <v>8.504047613586998</v>
      </c>
      <c r="H64" s="5">
        <f>MIN(MAX('CSP5'!H178+AB14+AB39+AB64+AB89,AB114),AB139)</f>
        <v>2.8631236785449996</v>
      </c>
      <c r="I64" s="5">
        <f>MIN(MAX('CSP5'!I178+AC14+AC39+AC64+AC89,AC114),AC139)</f>
        <v>8.5663281249999113E-3</v>
      </c>
      <c r="J64" s="5">
        <f>MIN(MAX('CSP5'!J178+AD14+AD39+AD64+AD89,AD114),AD139)</f>
        <v>-1.9836216718750002</v>
      </c>
      <c r="K64" s="5">
        <f>MIN(MAX('CSP5'!K178+AE14+AE39+AE64+AE89,AE114),AE139)</f>
        <v>-3.2846934563292498</v>
      </c>
      <c r="L64" s="5">
        <f>MIN(MAX('CSP5'!L178+AF14+AF39+AF64+AF89,AF114),AF139)</f>
        <v>-4.5166143786005</v>
      </c>
      <c r="M64" s="5">
        <f>MIN(MAX('CSP5'!M178+AG14+AG39+AG64+AG89,AG114),AG139)</f>
        <v>-5.8056773786004996</v>
      </c>
      <c r="N64" s="5">
        <f>MIN(MAX('CSP5'!N178+AH14+AH39+AH64+AH89,AH114),AH139)</f>
        <v>-6.6259893786005</v>
      </c>
      <c r="O64" s="5">
        <f>MIN(MAX('CSP5'!O178+AI14+AI39+AI64+AI89,AI114),AI139)</f>
        <v>-5.5713023786004996</v>
      </c>
      <c r="P64" s="5">
        <f>MIN(MAX('CSP5'!P178+AJ14+AJ39+AJ64+AJ89,AJ114),AJ139)</f>
        <v>-5.5713023786005005</v>
      </c>
      <c r="Q64" s="5">
        <f>MIN(MAX('CSP5'!Q178+AK14+AK39+AK64+AK89,AK114),AK139)</f>
        <v>-5.5713023786005005</v>
      </c>
      <c r="R64" s="5">
        <f>MIN(MAX('CSP5'!R178+AL14+AL39+AL64+AL89,AL114),AL139)</f>
        <v>-5.5713023786004978</v>
      </c>
      <c r="S64" s="16">
        <f t="shared" si="38"/>
        <v>-5.5713023786004978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>
      <c r="A65" s="8">
        <f>'CSP5'!$A$179</f>
        <v>2000</v>
      </c>
      <c r="B65" s="16">
        <f t="shared" si="37"/>
        <v>8.6071604573369989</v>
      </c>
      <c r="C65" s="5">
        <f>MIN(MAX('CSP5'!C179+W15+W40+W65+W90,W115),W140)</f>
        <v>8.6071604573369989</v>
      </c>
      <c r="D65" s="5">
        <f>MIN(MAX('CSP5'!D179+X15+X40+X65+X90,X115),X140)</f>
        <v>8.6071604573369989</v>
      </c>
      <c r="E65" s="5">
        <f>MIN(MAX('CSP5'!E179+Y15+Y40+Y65+Y90,Y115),Y140)</f>
        <v>10.599347457337</v>
      </c>
      <c r="F65" s="5">
        <f>MIN(MAX('CSP5'!F179+Z15+Z40+Z65+Z90,Z115),Z140)</f>
        <v>12.591535457337001</v>
      </c>
      <c r="G65" s="5">
        <f>MIN(MAX('CSP5'!G179+AA15+AA40+AA65+AA90,AA115),AA140)</f>
        <v>8.504047613586998</v>
      </c>
      <c r="H65" s="5">
        <f>MIN(MAX('CSP5'!H179+AB15+AB40+AB65+AB90,AB115),AB140)</f>
        <v>3.3318736785449996</v>
      </c>
      <c r="I65" s="5">
        <f>MIN(MAX('CSP5'!I179+AC15+AC40+AC65+AC90,AC115),AC140)</f>
        <v>1.532004328125</v>
      </c>
      <c r="J65" s="5">
        <f>MIN(MAX('CSP5'!J179+AD15+AD40+AD65+AD90,AD115),AD140)</f>
        <v>-0.46018367187500009</v>
      </c>
      <c r="K65" s="5">
        <f>MIN(MAX('CSP5'!K179+AE15+AE40+AE65+AE90,AE115),AE140)</f>
        <v>-3.0503184563292498</v>
      </c>
      <c r="L65" s="5">
        <f>MIN(MAX('CSP5'!L179+AF15+AF40+AF65+AF90,AF115),AF140)</f>
        <v>-6.2744273786004996</v>
      </c>
      <c r="M65" s="5">
        <f>MIN(MAX('CSP5'!M179+AG15+AG40+AG65+AG90,AG115),AG140)</f>
        <v>-6.5088023786004996</v>
      </c>
      <c r="N65" s="5">
        <f>MIN(MAX('CSP5'!N179+AH15+AH40+AH65+AH90,AH115),AH140)</f>
        <v>-6.5088023786004996</v>
      </c>
      <c r="O65" s="5">
        <f>MIN(MAX('CSP5'!O179+AI15+AI40+AI65+AI90,AI115),AI140)</f>
        <v>-6.3916143786005</v>
      </c>
      <c r="P65" s="5">
        <f>MIN(MAX('CSP5'!P179+AJ15+AJ40+AJ65+AJ90,AJ115),AJ140)</f>
        <v>-6.3916143786005009</v>
      </c>
      <c r="Q65" s="5">
        <f>MIN(MAX('CSP5'!Q179+AK15+AK40+AK65+AK90,AK115),AK140)</f>
        <v>-5.5713023786005005</v>
      </c>
      <c r="R65" s="5">
        <f>MIN(MAX('CSP5'!R179+AL15+AL40+AL65+AL90,AL115),AL140)</f>
        <v>-5.1025523786004978</v>
      </c>
      <c r="S65" s="16">
        <f t="shared" si="38"/>
        <v>-5.1025523786004978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>
      <c r="A66" s="8">
        <f>'CSP5'!$A$180</f>
        <v>2200</v>
      </c>
      <c r="B66" s="16">
        <f t="shared" si="37"/>
        <v>8.1384104573369989</v>
      </c>
      <c r="C66" s="5">
        <f>MIN(MAX('CSP5'!C180+W16+W41+W66+W91,W116),W141)</f>
        <v>8.1384104573369989</v>
      </c>
      <c r="D66" s="5">
        <f>MIN(MAX('CSP5'!D180+X16+X41+X66+X91,X116),X141)</f>
        <v>5.6774724573370001</v>
      </c>
      <c r="E66" s="5">
        <f>MIN(MAX('CSP5'!E180+Y16+Y41+Y66+Y91,Y116),Y141)</f>
        <v>4.6227854573369997</v>
      </c>
      <c r="F66" s="5">
        <f>MIN(MAX('CSP5'!F180+Z16+Z41+Z66+Z91,Z116),Z141)</f>
        <v>3.6852854573369997</v>
      </c>
      <c r="G66" s="5">
        <f>MIN(MAX('CSP5'!G180+AA16+AA41+AA66+AA91,AA116),AA141)</f>
        <v>0.7696726135869989</v>
      </c>
      <c r="H66" s="5">
        <f>MIN(MAX('CSP5'!H180+AB16+AB41+AB66+AB91,AB116),AB141)</f>
        <v>-0.35548642656863683</v>
      </c>
      <c r="I66" s="5">
        <f>MIN(MAX('CSP5'!I180+AC16+AC41+AC66+AC91,AC116),AC141)</f>
        <v>-2.818008828125</v>
      </c>
      <c r="J66" s="5">
        <f>MIN(MAX('CSP5'!J180+AD16+AD41+AD66+AD91,AD116),AD141)</f>
        <v>-4.4991057769886362</v>
      </c>
      <c r="K66" s="5">
        <f>MIN(MAX('CSP5'!K180+AE16+AE41+AE66+AE91,AE116),AE141)</f>
        <v>-6.6831304563292502</v>
      </c>
      <c r="L66" s="5">
        <f>MIN(MAX('CSP5'!L180+AF16+AF41+AF66+AF91,AF116),AF141)</f>
        <v>-7.3291143786005</v>
      </c>
      <c r="M66" s="5">
        <f>MIN(MAX('CSP5'!M180+AG16+AG41+AG66+AG91,AG116),AG141)</f>
        <v>-7.3291143786005</v>
      </c>
      <c r="N66" s="5">
        <f>MIN(MAX('CSP5'!N180+AH16+AH41+AH66+AH91,AH116),AH141)</f>
        <v>-6.2744273786004996</v>
      </c>
      <c r="O66" s="5">
        <f>MIN(MAX('CSP5'!O180+AI16+AI41+AI66+AI91,AI116),AI141)</f>
        <v>-5.3369273786004996</v>
      </c>
      <c r="P66" s="5">
        <f>MIN(MAX('CSP5'!P180+AJ16+AJ41+AJ66+AJ91,AJ116),AJ141)</f>
        <v>-4.8681773786005005</v>
      </c>
      <c r="Q66" s="5">
        <f>MIN(MAX('CSP5'!Q180+AK16+AK41+AK66+AK91,AK116),AK141)</f>
        <v>-3.5791143786005009</v>
      </c>
      <c r="R66" s="5">
        <f>MIN(MAX('CSP5'!R180+AL16+AL41+AL66+AL91,AL116),AL141)</f>
        <v>-3.1103643786004982</v>
      </c>
      <c r="S66" s="16">
        <f t="shared" si="38"/>
        <v>-3.1103643786004982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>
      <c r="A67" s="8">
        <f>'CSP5'!$A$181</f>
        <v>2400</v>
      </c>
      <c r="B67" s="16">
        <f t="shared" si="37"/>
        <v>7.6696604573369989</v>
      </c>
      <c r="C67" s="5">
        <f>MIN(MAX('CSP5'!C181+W17+W42+W67+W92,W117),W142)</f>
        <v>7.6696604573369989</v>
      </c>
      <c r="D67" s="5">
        <f>MIN(MAX('CSP5'!D181+X17+X42+X67+X92,X117),X142)</f>
        <v>3.6852854573369997</v>
      </c>
      <c r="E67" s="5">
        <f>MIN(MAX('CSP5'!E181+Y17+Y42+Y67+Y92,Y117),Y142)</f>
        <v>0.63840945733699961</v>
      </c>
      <c r="F67" s="5">
        <f>MIN(MAX('CSP5'!F181+Z17+Z42+Z67+Z92,Z117),Z142)</f>
        <v>-1.8225275426630003</v>
      </c>
      <c r="G67" s="5">
        <f>MIN(MAX('CSP5'!G181+AA17+AA42+AA67+AA92,AA117),AA142)</f>
        <v>-4.0350153864130007</v>
      </c>
      <c r="H67" s="5">
        <f>MIN(MAX('CSP5'!H181+AB17+AB42+AB67+AB92,AB117),AB142)</f>
        <v>-4.9257984265686368</v>
      </c>
      <c r="I67" s="5">
        <f>MIN(MAX('CSP5'!I181+AC17+AC42+AC67+AC92,AC117),AC142)</f>
        <v>-6.8023838281250004</v>
      </c>
      <c r="J67" s="5">
        <f>MIN(MAX('CSP5'!J181+AD17+AD42+AD67+AD92,AD117),AD142)</f>
        <v>-7.2711338281250004</v>
      </c>
      <c r="K67" s="5">
        <f>MIN(MAX('CSP5'!K181+AE17+AE42+AE67+AE92,AE117),AE142)</f>
        <v>-8.0893804563292502</v>
      </c>
      <c r="L67" s="5">
        <f>MIN(MAX('CSP5'!L181+AF17+AF42+AF67+AF92,AF117),AF142)</f>
        <v>-8.2666143786005009</v>
      </c>
      <c r="M67" s="5">
        <f>MIN(MAX('CSP5'!M181+AG17+AG42+AG67+AG92,AG117),AG142)</f>
        <v>-7.3291143786005</v>
      </c>
      <c r="N67" s="5">
        <f>MIN(MAX('CSP5'!N181+AH17+AH42+AH67+AH92,AH117),AH142)</f>
        <v>-6.2744273786004996</v>
      </c>
      <c r="O67" s="5">
        <f>MIN(MAX('CSP5'!O181+AI17+AI42+AI67+AI92,AI117),AI142)</f>
        <v>-5.1025523786004996</v>
      </c>
      <c r="P67" s="5">
        <f>MIN(MAX('CSP5'!P181+AJ17+AJ42+AJ67+AJ92,AJ117),AJ142)</f>
        <v>-4.2822393786005009</v>
      </c>
      <c r="Q67" s="5">
        <f>MIN(MAX('CSP5'!Q181+AK17+AK42+AK67+AK92,AK117),AK142)</f>
        <v>-2.4072393786005009</v>
      </c>
      <c r="R67" s="5">
        <f>MIN(MAX('CSP5'!R181+AL17+AL42+AL67+AL92,AL117),AL142)</f>
        <v>-1.7041143786004982</v>
      </c>
      <c r="S67" s="16">
        <f t="shared" si="38"/>
        <v>-1.7041143786004982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>
      <c r="A68" s="8">
        <f>'CSP5'!$A$182</f>
        <v>2600</v>
      </c>
      <c r="B68" s="16">
        <f t="shared" si="37"/>
        <v>6.6149724573370001</v>
      </c>
      <c r="C68" s="5">
        <f>MIN(MAX('CSP5'!C182+W18+W43+W68+W93,W118),W143)</f>
        <v>6.6149724573370001</v>
      </c>
      <c r="D68" s="5">
        <f>MIN(MAX('CSP5'!D182+X18+X43+X68+X93,X118),X143)</f>
        <v>2.6305974573369997</v>
      </c>
      <c r="E68" s="5">
        <f>MIN(MAX('CSP5'!E182+Y18+Y43+Y68+Y93,Y118),Y143)</f>
        <v>-0.29909054266300039</v>
      </c>
      <c r="F68" s="5">
        <f>MIN(MAX('CSP5'!F182+Z18+Z43+Z68+Z93,Z118),Z143)</f>
        <v>-2.0569025426630003</v>
      </c>
      <c r="G68" s="5">
        <f>MIN(MAX('CSP5'!G182+AA18+AA43+AA68+AA93,AA118),AA143)</f>
        <v>-1.9397155426629999</v>
      </c>
      <c r="H68" s="5">
        <f>MIN(MAX('CSP5'!H182+AB18+AB43+AB68+AB93,AB118),AB143)</f>
        <v>-3.1742314375493632</v>
      </c>
      <c r="I68" s="5">
        <f>MIN(MAX('CSP5'!I182+AC18+AC43+AC68+AC93,AC118),AC143)</f>
        <v>-3.5662653864129998</v>
      </c>
      <c r="J68" s="5">
        <f>MIN(MAX('CSP5'!J182+AD18+AD43+AD68+AD93,AD118),AD143)</f>
        <v>-6.7319127879693639</v>
      </c>
      <c r="K68" s="5">
        <f>MIN(MAX('CSP5'!K182+AE18+AE43+AE68+AE93,AE118),AE143)</f>
        <v>-7.6206304563292502</v>
      </c>
      <c r="L68" s="5">
        <f>MIN(MAX('CSP5'!L182+AF18+AF43+AF68+AF93,AF118),AF143)</f>
        <v>-7.3291143786005</v>
      </c>
      <c r="M68" s="5">
        <f>MIN(MAX('CSP5'!M182+AG18+AG43+AG68+AG93,AG118),AG143)</f>
        <v>-6.2744273786004996</v>
      </c>
      <c r="N68" s="5">
        <f>MIN(MAX('CSP5'!N182+AH18+AH43+AH68+AH93,AH118),AH143)</f>
        <v>-5.8056773786004996</v>
      </c>
      <c r="O68" s="5">
        <f>MIN(MAX('CSP5'!O182+AI18+AI43+AI68+AI93,AI118),AI143)</f>
        <v>-3.2275523786004996</v>
      </c>
      <c r="P68" s="5">
        <f>MIN(MAX('CSP5'!P182+AJ18+AJ43+AJ68+AJ93,AJ118),AJ143)</f>
        <v>-1.2353643786005009</v>
      </c>
      <c r="Q68" s="5">
        <f>MIN(MAX('CSP5'!Q182+AK18+AK43+AK68+AK93,AK118),AK143)</f>
        <v>0.87401062139949903</v>
      </c>
      <c r="R68" s="5">
        <f>MIN(MAX('CSP5'!R182+AL18+AL43+AL68+AL93,AL118),AL143)</f>
        <v>1.4599486213995017</v>
      </c>
      <c r="S68" s="16">
        <f t="shared" si="38"/>
        <v>1.4599486213995017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>
      <c r="A69" s="8">
        <f>'CSP5'!$A$183</f>
        <v>2800</v>
      </c>
      <c r="B69" s="16">
        <f t="shared" si="37"/>
        <v>6.6149724573370001</v>
      </c>
      <c r="C69" s="5">
        <f>MIN(MAX('CSP5'!C183+W19+W44+W69+W94,W119),W144)</f>
        <v>6.6149724573370001</v>
      </c>
      <c r="D69" s="5">
        <f>MIN(MAX('CSP5'!D183+X19+X44+X69+X94,X119),X144)</f>
        <v>2.6305974573369997</v>
      </c>
      <c r="E69" s="5">
        <f>MIN(MAX('CSP5'!E183+Y19+Y44+Y69+Y94,Y119),Y144)</f>
        <v>-6.4715542663000392E-2</v>
      </c>
      <c r="F69" s="5">
        <f>MIN(MAX('CSP5'!F183+Z19+Z44+Z69+Z94,Z119),Z144)</f>
        <v>-2.1740905426629999</v>
      </c>
      <c r="G69" s="5">
        <f>MIN(MAX('CSP5'!G183+AA19+AA44+AA69+AA94,AA119),AA144)</f>
        <v>-2.4084655426629999</v>
      </c>
      <c r="H69" s="5">
        <f>MIN(MAX('CSP5'!H183+AB19+AB44+AB69+AB94,AB119),AB144)</f>
        <v>-2.9944025426630003</v>
      </c>
      <c r="I69" s="5">
        <f>MIN(MAX('CSP5'!I183+AC19+AC44+AC69+AC94,AC119),AC144)</f>
        <v>-2.5256525426630003</v>
      </c>
      <c r="J69" s="5">
        <f>MIN(MAX('CSP5'!J183+AD19+AD44+AD69+AD94,AD119),AD144)</f>
        <v>-5.4958114915266369</v>
      </c>
      <c r="K69" s="5">
        <f>MIN(MAX('CSP5'!K183+AE19+AE44+AE69+AE94,AE119),AE144)</f>
        <v>-5.4992466718749995</v>
      </c>
      <c r="L69" s="5">
        <f>MIN(MAX('CSP5'!L183+AF19+AF44+AF69+AF94,AF119),AF144)</f>
        <v>-5.4992466718749995</v>
      </c>
      <c r="M69" s="5">
        <f>MIN(MAX('CSP5'!M183+AG19+AG44+AG69+AG94,AG119),AG144)</f>
        <v>-5.1431322019191246</v>
      </c>
      <c r="N69" s="5">
        <f>MIN(MAX('CSP5'!N183+AH19+AH44+AH69+AH94,AH119),AH144)</f>
        <v>-3.8134893786005</v>
      </c>
      <c r="O69" s="5">
        <f>MIN(MAX('CSP5'!O183+AI19+AI44+AI69+AI94,AI119),AI144)</f>
        <v>-1.2353643786004995</v>
      </c>
      <c r="P69" s="5">
        <f>MIN(MAX('CSP5'!P183+AJ19+AJ44+AJ69+AJ94,AJ119),AJ144)</f>
        <v>2.7490106213994991</v>
      </c>
      <c r="Q69" s="5">
        <f>MIN(MAX('CSP5'!Q183+AK19+AK44+AK69+AK94,AK119),AK144)</f>
        <v>6.1474486213994988</v>
      </c>
      <c r="R69" s="5">
        <f>MIN(MAX('CSP5'!R183+AL19+AL44+AL69+AL94,AL119),AL144)</f>
        <v>6.7333856213995018</v>
      </c>
      <c r="S69" s="16">
        <f t="shared" si="38"/>
        <v>6.7333856213995018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>
      <c r="A70" s="8">
        <f>'CSP5'!$A$184</f>
        <v>2900</v>
      </c>
      <c r="B70" s="16">
        <f t="shared" si="37"/>
        <v>2.0806878106997493</v>
      </c>
      <c r="C70" s="5">
        <f>MIN(MAX('CSP5'!C184+W20+W45+W70+W95,W120),W145)</f>
        <v>2.0806878106997493</v>
      </c>
      <c r="D70" s="5">
        <f>MIN(MAX('CSP5'!D184+X20+X45+X70+X95,X120),X145)</f>
        <v>1.0259998106997492</v>
      </c>
      <c r="E70" s="5">
        <f>MIN(MAX('CSP5'!E184+Y20+Y45+Y70+Y95,Y120),Y145)</f>
        <v>0.55724981069974922</v>
      </c>
      <c r="F70" s="5">
        <f>MIN(MAX('CSP5'!F184+Z20+Z45+Z70+Z95,Z120),Z145)</f>
        <v>-0.57313447199045031</v>
      </c>
      <c r="G70" s="5">
        <f>MIN(MAX('CSP5'!G184+AA20+AA45+AA70+AA95,AA120),AA145)</f>
        <v>-0.76784054266299995</v>
      </c>
      <c r="H70" s="5">
        <f>MIN(MAX('CSP5'!H184+AB20+AB45+AB70+AB95,AB120),AB145)</f>
        <v>-1.9397155426629999</v>
      </c>
      <c r="I70" s="5">
        <f>MIN(MAX('CSP5'!I184+AC20+AC45+AC70+AC95,AC120),AC145)</f>
        <v>-1.8225275426630003</v>
      </c>
      <c r="J70" s="5">
        <f>MIN(MAX('CSP5'!J184+AD20+AD45+AD70+AD95,AD120),AD145)</f>
        <v>-3.190420017094818</v>
      </c>
      <c r="K70" s="5">
        <f>MIN(MAX('CSP5'!K184+AE20+AE45+AE70+AE95,AE120),AE145)</f>
        <v>-4.5617466718749995</v>
      </c>
      <c r="L70" s="5">
        <f>MIN(MAX('CSP5'!L184+AF20+AF45+AF70+AF95,AF120),AF145)</f>
        <v>-4.5617466718749995</v>
      </c>
      <c r="M70" s="5">
        <f>MIN(MAX('CSP5'!M184+AG20+AG45+AG70+AG95,AG120),AG145)</f>
        <v>-3.8540692019191249</v>
      </c>
      <c r="N70" s="5">
        <f>MIN(MAX('CSP5'!N184+AH20+AH45+AH70+AH95,AH120),AH145)</f>
        <v>-0.76661437860050008</v>
      </c>
      <c r="O70" s="5">
        <f>MIN(MAX('CSP5'!O184+AI20+AI45+AI70+AI95,AI120),AI145)</f>
        <v>2.7490106213995005</v>
      </c>
      <c r="P70" s="5">
        <f>MIN(MAX('CSP5'!P184+AJ20+AJ45+AJ70+AJ95,AJ120),AJ145)</f>
        <v>6.0302606213994991</v>
      </c>
      <c r="Q70" s="5">
        <f>MIN(MAX('CSP5'!Q184+AK20+AK45+AK70+AK95,AK120),AK145)</f>
        <v>8.9599486213994997</v>
      </c>
      <c r="R70" s="5">
        <f>MIN(MAX('CSP5'!R184+AL20+AL45+AL70+AL95,AL120),AL145)</f>
        <v>9.8974486213995014</v>
      </c>
      <c r="S70" s="16">
        <f t="shared" si="38"/>
        <v>9.8974486213995014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>
      <c r="A71" s="8">
        <f>'CSP5'!$A$185</f>
        <v>3000</v>
      </c>
      <c r="B71" s="16">
        <f t="shared" si="37"/>
        <v>3.4057781640625002</v>
      </c>
      <c r="C71" s="5">
        <f>MIN(MAX('CSP5'!C185+W21+W46+W71+W96,W121),W146)</f>
        <v>3.4057781640625002</v>
      </c>
      <c r="D71" s="5">
        <f>MIN(MAX('CSP5'!D185+X21+X46+X71+X96,X121),X146)</f>
        <v>3.4057781640625002</v>
      </c>
      <c r="E71" s="5">
        <f>MIN(MAX('CSP5'!E185+Y21+Y46+Y71+Y96,Y121),Y146)</f>
        <v>3.4057781640625002</v>
      </c>
      <c r="F71" s="5">
        <f>MIN(MAX('CSP5'!F185+Z21+Z46+Z71+Z96,Z121),Z146)</f>
        <v>0.79344559868209918</v>
      </c>
      <c r="G71" s="5">
        <f>MIN(MAX('CSP5'!G185+AA21+AA46+AA71+AA96,AA121),AA146)</f>
        <v>0.16965945733699961</v>
      </c>
      <c r="H71" s="5">
        <f>MIN(MAX('CSP5'!H185+AB21+AB46+AB71+AB96,AB121),AB146)</f>
        <v>-0.76784054266299995</v>
      </c>
      <c r="I71" s="5">
        <f>MIN(MAX('CSP5'!I185+AC21+AC46+AC71+AC96,AC121),AC146)</f>
        <v>-1.4709655426629999</v>
      </c>
      <c r="J71" s="5">
        <f>MIN(MAX('CSP5'!J185+AD21+AD46+AD71+AD96,AD121),AD146)</f>
        <v>-2.4084655426629999</v>
      </c>
      <c r="K71" s="5">
        <f>MIN(MAX('CSP5'!K185+AE21+AE46+AE71+AE96,AE121),AE146)</f>
        <v>-4.5617466718749995</v>
      </c>
      <c r="L71" s="5">
        <f>MIN(MAX('CSP5'!L185+AF21+AF46+AF71+AF96,AF121),AF146)</f>
        <v>-3.9758086718749999</v>
      </c>
      <c r="M71" s="5">
        <f>MIN(MAX('CSP5'!M185+AG21+AG46+AG71+AG96,AG121),AG146)</f>
        <v>-3.033757201919125</v>
      </c>
      <c r="N71" s="5">
        <f>MIN(MAX('CSP5'!N185+AH21+AH46+AH71+AH96,AH121),AH146)</f>
        <v>1.2255736213995001</v>
      </c>
      <c r="O71" s="5">
        <f>MIN(MAX('CSP5'!O185+AI21+AI46+AI71+AI96,AI121),AI146)</f>
        <v>2.7490106213995005</v>
      </c>
      <c r="P71" s="5">
        <f>MIN(MAX('CSP5'!P185+AJ21+AJ46+AJ71+AJ96,AJ121),AJ146)</f>
        <v>4.9755736213994988</v>
      </c>
      <c r="Q71" s="5">
        <f>MIN(MAX('CSP5'!Q185+AK21+AK46+AK71+AK96,AK121),AK146)</f>
        <v>8.2568236213994979</v>
      </c>
      <c r="R71" s="5">
        <f>MIN(MAX('CSP5'!R185+AL21+AL46+AL71+AL96,AL121),AL146)</f>
        <v>8.7255736213995014</v>
      </c>
      <c r="S71" s="16">
        <f t="shared" si="38"/>
        <v>8.7255736213995014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>
      <c r="A72" s="8">
        <f>'CSP5'!$A$186</f>
        <v>3200</v>
      </c>
      <c r="B72" s="16">
        <f t="shared" si="37"/>
        <v>9.382341164062499</v>
      </c>
      <c r="C72" s="5">
        <f>MIN(MAX('CSP5'!C186+W22+W47+W72+W97,W122),W147)</f>
        <v>9.382341164062499</v>
      </c>
      <c r="D72" s="5">
        <f>MIN(MAX('CSP5'!D186+X22+X47+X72+X97,X122),X147)</f>
        <v>6.4526531640625002</v>
      </c>
      <c r="E72" s="5">
        <f>MIN(MAX('CSP5'!E186+Y22+Y47+Y72+Y97,Y122),Y147)</f>
        <v>4.4604661640624998</v>
      </c>
      <c r="F72" s="5">
        <f>MIN(MAX('CSP5'!F186+Z22+Z47+Z72+Z97,Z122),Z147)</f>
        <v>2.3510901640625002</v>
      </c>
      <c r="G72" s="5">
        <f>MIN(MAX('CSP5'!G186+AA22+AA47+AA72+AA97,AA122),AA147)</f>
        <v>0.47609016406250015</v>
      </c>
      <c r="H72" s="5">
        <f>MIN(MAX('CSP5'!H186+AB22+AB47+AB72+AB97,AB122),AB147)</f>
        <v>0.47609016406250015</v>
      </c>
      <c r="I72" s="5">
        <f>MIN(MAX('CSP5'!I186+AC22+AC47+AC72+AC97,AC122),AC147)</f>
        <v>0.47609016406250015</v>
      </c>
      <c r="J72" s="5">
        <f>MIN(MAX('CSP5'!J186+AD22+AD47+AD72+AD97,AD122),AD147)</f>
        <v>2.0415845144825</v>
      </c>
      <c r="K72" s="5">
        <f>MIN(MAX('CSP5'!K186+AE22+AE47+AE72+AE97,AE122),AE147)</f>
        <v>-0.42359573086500024</v>
      </c>
      <c r="L72" s="5">
        <f>MIN(MAX('CSP5'!L186+AF22+AF47+AF72+AF97,AF122),AF147)</f>
        <v>-1.9836216718750002</v>
      </c>
      <c r="M72" s="5">
        <f>MIN(MAX('CSP5'!M186+AG22+AG47+AG72+AG97,AG122),AG147)</f>
        <v>0.36468079808087495</v>
      </c>
      <c r="N72" s="5">
        <f>MIN(MAX('CSP5'!N186+AH22+AH47+AH72+AH97,AH122),AH147)</f>
        <v>3.2177606213995</v>
      </c>
      <c r="O72" s="5">
        <f>MIN(MAX('CSP5'!O186+AI22+AI47+AI72+AI97,AI122),AI147)</f>
        <v>1.6943236213995003</v>
      </c>
      <c r="P72" s="5">
        <f>MIN(MAX('CSP5'!P186+AJ22+AJ47+AJ72+AJ97,AJ122),AJ147)</f>
        <v>1.694323621399499</v>
      </c>
      <c r="Q72" s="5">
        <f>MIN(MAX('CSP5'!Q186+AK22+AK47+AK72+AK97,AK122),AK147)</f>
        <v>2.7490106213994991</v>
      </c>
      <c r="R72" s="5">
        <f>MIN(MAX('CSP5'!R186+AL22+AL47+AL72+AL97,AL122),AL147)</f>
        <v>2.7490106213995018</v>
      </c>
      <c r="S72" s="16">
        <f t="shared" si="38"/>
        <v>2.7490106213995018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>
      <c r="A73" s="8">
        <f>'CSP5'!$A$187</f>
        <v>3300</v>
      </c>
      <c r="B73" s="16">
        <f t="shared" si="37"/>
        <v>9.382341164062499</v>
      </c>
      <c r="C73" s="5">
        <f>MIN(MAX('CSP5'!C187+W23+W48+W73+W98,W123),W148)</f>
        <v>9.382341164062499</v>
      </c>
      <c r="D73" s="5">
        <f>MIN(MAX('CSP5'!D187+X23+X48+X73+X98,X123),X148)</f>
        <v>6.45265316406251</v>
      </c>
      <c r="E73" s="5">
        <f>MIN(MAX('CSP5'!E187+Y23+Y48+Y73+Y98,Y123),Y148)</f>
        <v>4.4604661640625203</v>
      </c>
      <c r="F73" s="5">
        <f>MIN(MAX('CSP5'!F187+Z23+Z48+Z73+Z98,Z123),Z148)</f>
        <v>2.3510901640624788</v>
      </c>
      <c r="G73" s="5">
        <f>MIN(MAX('CSP5'!G187+AA23+AA48+AA73+AA98,AA123),AA148)</f>
        <v>0.47609016406245841</v>
      </c>
      <c r="H73" s="5">
        <f>MIN(MAX('CSP5'!H187+AB23+AB48+AB73+AB98,AB123),AB148)</f>
        <v>0.47609016406250015</v>
      </c>
      <c r="I73" s="5">
        <f>MIN(MAX('CSP5'!I187+AC23+AC48+AC73+AC98,AC123),AC148)</f>
        <v>0.47609016406250015</v>
      </c>
      <c r="J73" s="5">
        <f>MIN(MAX('CSP5'!J187+AD23+AD48+AD73+AD98,AD123),AD148)</f>
        <v>1.8072095144825551</v>
      </c>
      <c r="K73" s="5">
        <f>MIN(MAX('CSP5'!K187+AE23+AE48+AE73+AE98,AE123),AE148)</f>
        <v>-0.65797073086497981</v>
      </c>
      <c r="L73" s="5">
        <f>MIN(MAX('CSP5'!L187+AF23+AF48+AF73+AF98,AF123),AF148)</f>
        <v>-2.4523716718750004</v>
      </c>
      <c r="M73" s="5">
        <f>MIN(MAX('CSP5'!M187+AG23+AG48+AG73+AG98,AG123),AG148)</f>
        <v>0.36468079808087428</v>
      </c>
      <c r="N73" s="5">
        <f>MIN(MAX('CSP5'!N187+AH23+AH48+AH73+AH98,AH123),AH148)</f>
        <v>0.75682362139949899</v>
      </c>
      <c r="O73" s="5">
        <f>MIN(MAX('CSP5'!O187+AI23+AI48+AI73+AI98,AI123),AI148)</f>
        <v>1.2255736213994572</v>
      </c>
      <c r="P73" s="5">
        <f>MIN(MAX('CSP5'!P187+AJ23+AJ48+AJ73+AJ98,AJ123),AJ148)</f>
        <v>1.6943236213994572</v>
      </c>
      <c r="Q73" s="5">
        <f>MIN(MAX('CSP5'!Q187+AK23+AK48+AK73+AK98,AK123),AK148)</f>
        <v>2.7490106213994574</v>
      </c>
      <c r="R73" s="5">
        <f>MIN(MAX('CSP5'!R187+AL23+AL48+AL73+AL98,AL123),AL148)</f>
        <v>2.7490106213992904</v>
      </c>
      <c r="S73" s="16">
        <f t="shared" si="38"/>
        <v>2.7490106213992904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>
      <c r="A74" s="8">
        <f>'CSP5'!$A$188</f>
        <v>3500</v>
      </c>
      <c r="B74" s="16">
        <f t="shared" si="37"/>
        <v>9.382341164062499</v>
      </c>
      <c r="C74" s="5">
        <f>MIN(MAX('CSP5'!C188+W24+W49+W74+W99,W124),W149)</f>
        <v>9.382341164062499</v>
      </c>
      <c r="D74" s="5">
        <f>MIN(MAX('CSP5'!D188+X24+X49+X74+X99,X124),X149)</f>
        <v>6.452653164062375</v>
      </c>
      <c r="E74" s="5">
        <f>MIN(MAX('CSP5'!E188+Y24+Y49+Y74+Y99,Y124),Y149)</f>
        <v>4.4604661640624581</v>
      </c>
      <c r="F74" s="5">
        <f>MIN(MAX('CSP5'!F188+Z24+Z49+Z74+Z99,Z124),Z149)</f>
        <v>2.3510901640624167</v>
      </c>
      <c r="G74" s="5">
        <f>MIN(MAX('CSP5'!G188+AA24+AA49+AA74+AA99,AA124),AA149)</f>
        <v>0.47609016406250015</v>
      </c>
      <c r="H74" s="5">
        <f>MIN(MAX('CSP5'!H188+AB24+AB49+AB74+AB99,AB124),AB149)</f>
        <v>0.59327816406233325</v>
      </c>
      <c r="I74" s="5">
        <f>MIN(MAX('CSP5'!I188+AC24+AC49+AC74+AC99,AC124),AC149)</f>
        <v>0.59327816406250022</v>
      </c>
      <c r="J74" s="5">
        <f>MIN(MAX('CSP5'!J188+AD24+AD49+AD74+AD99,AD124),AD149)</f>
        <v>1.9243975144825027</v>
      </c>
      <c r="K74" s="5">
        <f>MIN(MAX('CSP5'!K188+AE24+AE49+AE74+AE99,AE124),AE149)</f>
        <v>-0.54078273086506368</v>
      </c>
      <c r="L74" s="5">
        <f>MIN(MAX('CSP5'!L188+AF24+AF49+AF74+AF99,AF124),AF149)</f>
        <v>-2.3351836718749999</v>
      </c>
      <c r="M74" s="5">
        <f>MIN(MAX('CSP5'!M188+AG24+AG49+AG74+AG99,AG124),AG149)</f>
        <v>0.36468079808088472</v>
      </c>
      <c r="N74" s="5">
        <f>MIN(MAX('CSP5'!N188+AH24+AH49+AH74+AH99,AH124),AH149)</f>
        <v>0.75682362139945725</v>
      </c>
      <c r="O74" s="5">
        <f>MIN(MAX('CSP5'!O188+AI24+AI49+AI74+AI99,AI124),AI149)</f>
        <v>1.22557362139929</v>
      </c>
      <c r="P74" s="5">
        <f>MIN(MAX('CSP5'!P188+AJ24+AJ49+AJ74+AJ99,AJ124),AJ149)</f>
        <v>1.6943236213996244</v>
      </c>
      <c r="Q74" s="5">
        <f>MIN(MAX('CSP5'!Q188+AK24+AK49+AK74+AK99,AK124),AK149)</f>
        <v>2.749010621398956</v>
      </c>
      <c r="R74" s="5">
        <f>MIN(MAX('CSP5'!R188+AL24+AL49+AL74+AL99,AL124),AL149)</f>
        <v>2.7490106213996244</v>
      </c>
      <c r="S74" s="16">
        <f t="shared" si="38"/>
        <v>2.7490106213996244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>
      <c r="A75" s="16">
        <f>'CSP5'!$A$189</f>
        <v>3501</v>
      </c>
      <c r="B75" s="16">
        <f>B74</f>
        <v>9.382341164062499</v>
      </c>
      <c r="C75" s="16">
        <f t="shared" ref="C75:S75" si="41">C74</f>
        <v>9.382341164062499</v>
      </c>
      <c r="D75" s="16">
        <f t="shared" si="41"/>
        <v>6.452653164062375</v>
      </c>
      <c r="E75" s="16">
        <f t="shared" si="41"/>
        <v>4.4604661640624581</v>
      </c>
      <c r="F75" s="16">
        <f t="shared" si="41"/>
        <v>2.3510901640624167</v>
      </c>
      <c r="G75" s="16">
        <f t="shared" si="41"/>
        <v>0.47609016406250015</v>
      </c>
      <c r="H75" s="16">
        <f t="shared" si="41"/>
        <v>0.59327816406233325</v>
      </c>
      <c r="I75" s="16">
        <f t="shared" si="41"/>
        <v>0.59327816406250022</v>
      </c>
      <c r="J75" s="16">
        <f t="shared" si="41"/>
        <v>1.9243975144825027</v>
      </c>
      <c r="K75" s="16">
        <f t="shared" si="41"/>
        <v>-0.54078273086506368</v>
      </c>
      <c r="L75" s="16">
        <f t="shared" si="41"/>
        <v>-2.3351836718749999</v>
      </c>
      <c r="M75" s="16">
        <f t="shared" si="41"/>
        <v>0.36468079808088472</v>
      </c>
      <c r="N75" s="16">
        <f t="shared" si="41"/>
        <v>0.75682362139945725</v>
      </c>
      <c r="O75" s="16">
        <f t="shared" si="41"/>
        <v>1.22557362139929</v>
      </c>
      <c r="P75" s="16">
        <f t="shared" si="41"/>
        <v>1.6943236213996244</v>
      </c>
      <c r="Q75" s="16">
        <f t="shared" si="41"/>
        <v>2.749010621398956</v>
      </c>
      <c r="R75" s="16">
        <f t="shared" si="41"/>
        <v>2.7490106213996244</v>
      </c>
      <c r="S75" s="16">
        <f t="shared" si="41"/>
        <v>2.7490106213996244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>
      <c r="A77" s="17"/>
      <c r="B77" s="52" t="s">
        <v>1131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1125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>
      <c r="A80" s="16">
        <f>'CSP5'!$A$169</f>
        <v>619</v>
      </c>
      <c r="B80" s="16">
        <f>B81</f>
        <v>3.6462224573369988</v>
      </c>
      <c r="C80" s="16">
        <f t="shared" ref="C80:S80" si="43">C81</f>
        <v>3.6462224573369988</v>
      </c>
      <c r="D80" s="16">
        <f t="shared" si="43"/>
        <v>3.6462224573370001</v>
      </c>
      <c r="E80" s="16">
        <f t="shared" si="43"/>
        <v>3.6462224573369912</v>
      </c>
      <c r="F80" s="16">
        <f t="shared" si="43"/>
        <v>3.6462224573369939</v>
      </c>
      <c r="G80" s="16">
        <f t="shared" si="43"/>
        <v>3.3799985872530067</v>
      </c>
      <c r="H80" s="16">
        <f t="shared" si="43"/>
        <v>2.0801997510931374</v>
      </c>
      <c r="I80" s="16">
        <f t="shared" si="43"/>
        <v>1.0622855432745038</v>
      </c>
      <c r="J80" s="16">
        <f t="shared" si="43"/>
        <v>0.12267211997904504</v>
      </c>
      <c r="K80" s="16">
        <f t="shared" si="43"/>
        <v>2.8710777649500585E-2</v>
      </c>
      <c r="L80" s="16">
        <f t="shared" si="43"/>
        <v>2.8710777649500585E-2</v>
      </c>
      <c r="M80" s="16">
        <f t="shared" si="43"/>
        <v>2.8710777649500585E-2</v>
      </c>
      <c r="N80" s="16">
        <f t="shared" si="43"/>
        <v>2.8710777649499725E-2</v>
      </c>
      <c r="O80" s="16">
        <f t="shared" si="43"/>
        <v>2.8710777649500377E-2</v>
      </c>
      <c r="P80" s="16">
        <f t="shared" si="43"/>
        <v>2.8710777649500377E-2</v>
      </c>
      <c r="Q80" s="16">
        <f t="shared" si="43"/>
        <v>2.8710777649499072E-2</v>
      </c>
      <c r="R80" s="16">
        <f t="shared" si="43"/>
        <v>2.8710777649499072E-2</v>
      </c>
      <c r="S80" s="16">
        <f t="shared" si="43"/>
        <v>2.8710777649499072E-2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>
      <c r="A81" s="8">
        <f>'CSP5'!$A$170</f>
        <v>620</v>
      </c>
      <c r="B81" s="16">
        <f>C81</f>
        <v>3.6462224573369988</v>
      </c>
      <c r="C81" s="5">
        <f>C56-'CSP5'!C170</f>
        <v>3.6462224573369988</v>
      </c>
      <c r="D81" s="5">
        <f>D56-'CSP5'!D170</f>
        <v>3.6462224573370001</v>
      </c>
      <c r="E81" s="5">
        <f>E56-'CSP5'!E170</f>
        <v>3.6462224573369912</v>
      </c>
      <c r="F81" s="5">
        <f>F56-'CSP5'!F170</f>
        <v>3.6462224573369939</v>
      </c>
      <c r="G81" s="5">
        <f>G56-'CSP5'!G170</f>
        <v>3.3799985872530067</v>
      </c>
      <c r="H81" s="5">
        <f>H56-'CSP5'!H170</f>
        <v>2.0801997510931374</v>
      </c>
      <c r="I81" s="5">
        <f>I56-'CSP5'!I170</f>
        <v>1.0622855432745038</v>
      </c>
      <c r="J81" s="5">
        <f>J56-'CSP5'!J170</f>
        <v>0.12267211997904504</v>
      </c>
      <c r="K81" s="5">
        <f>K56-'CSP5'!K170</f>
        <v>2.8710777649500585E-2</v>
      </c>
      <c r="L81" s="5">
        <f>L56-'CSP5'!L170</f>
        <v>2.8710777649500585E-2</v>
      </c>
      <c r="M81" s="5">
        <f>M56-'CSP5'!M170</f>
        <v>2.8710777649500585E-2</v>
      </c>
      <c r="N81" s="5">
        <f>N56-'CSP5'!N170</f>
        <v>2.8710777649499725E-2</v>
      </c>
      <c r="O81" s="5">
        <f>O56-'CSP5'!O170</f>
        <v>2.8710777649500377E-2</v>
      </c>
      <c r="P81" s="5">
        <f>P56-'CSP5'!P170</f>
        <v>2.8710777649500377E-2</v>
      </c>
      <c r="Q81" s="5">
        <f>Q56-'CSP5'!Q170</f>
        <v>2.8710777649499072E-2</v>
      </c>
      <c r="R81" s="5">
        <f>R56-'CSP5'!R170</f>
        <v>2.8710777649499072E-2</v>
      </c>
      <c r="S81" s="16">
        <f>R81</f>
        <v>2.8710777649499072E-2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>
      <c r="A82" s="8">
        <f>'CSP5'!$A$171</f>
        <v>650</v>
      </c>
      <c r="B82" s="16">
        <f t="shared" ref="B82:B99" si="45">C82</f>
        <v>3.6462224573369997</v>
      </c>
      <c r="C82" s="5">
        <f>C57-'CSP5'!C171</f>
        <v>3.6462224573369997</v>
      </c>
      <c r="D82" s="5">
        <f>D57-'CSP5'!D171</f>
        <v>3.6462224573369997</v>
      </c>
      <c r="E82" s="5">
        <f>E57-'CSP5'!E171</f>
        <v>3.6462224573369997</v>
      </c>
      <c r="F82" s="5">
        <f>F57-'CSP5'!F171</f>
        <v>3.6462224573369997</v>
      </c>
      <c r="G82" s="5">
        <f>G57-'CSP5'!G171</f>
        <v>3.3799985872529996</v>
      </c>
      <c r="H82" s="5">
        <f>H57-'CSP5'!H171</f>
        <v>2.0801997510931365</v>
      </c>
      <c r="I82" s="5">
        <f>I57-'CSP5'!I171</f>
        <v>1.0622855432745002</v>
      </c>
      <c r="J82" s="5">
        <f>J57-'CSP5'!J171</f>
        <v>0.12267211997904504</v>
      </c>
      <c r="K82" s="5">
        <f>K57-'CSP5'!K171</f>
        <v>2.8710777649500585E-2</v>
      </c>
      <c r="L82" s="5">
        <f>L57-'CSP5'!L171</f>
        <v>2.8710777649500585E-2</v>
      </c>
      <c r="M82" s="5">
        <f>M57-'CSP5'!M171</f>
        <v>2.8710777649500585E-2</v>
      </c>
      <c r="N82" s="5">
        <f>N57-'CSP5'!N171</f>
        <v>2.8710777649500585E-2</v>
      </c>
      <c r="O82" s="5">
        <f>O57-'CSP5'!O171</f>
        <v>2.8710777649500585E-2</v>
      </c>
      <c r="P82" s="5">
        <f>P57-'CSP5'!P171</f>
        <v>2.8710777649500585E-2</v>
      </c>
      <c r="Q82" s="5">
        <f>Q57-'CSP5'!Q171</f>
        <v>2.8710777649500585E-2</v>
      </c>
      <c r="R82" s="5">
        <f>R57-'CSP5'!R171</f>
        <v>2.8710777649500585E-2</v>
      </c>
      <c r="S82" s="16">
        <f t="shared" ref="S82:S99" si="46">R82</f>
        <v>2.8710777649500585E-2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>
      <c r="A83" s="8">
        <f>'CSP5'!$A$172</f>
        <v>800</v>
      </c>
      <c r="B83" s="16">
        <f t="shared" si="45"/>
        <v>3.6462224573369988</v>
      </c>
      <c r="C83" s="5">
        <f>C58-'CSP5'!C172</f>
        <v>3.6462224573369988</v>
      </c>
      <c r="D83" s="5">
        <f>D58-'CSP5'!D172</f>
        <v>3.6462224573369997</v>
      </c>
      <c r="E83" s="5">
        <f>E58-'CSP5'!E172</f>
        <v>3.6462224573369988</v>
      </c>
      <c r="F83" s="5">
        <f>F58-'CSP5'!F172</f>
        <v>3.6462224573369997</v>
      </c>
      <c r="G83" s="5">
        <f>G58-'CSP5'!G172</f>
        <v>3.3799985872529987</v>
      </c>
      <c r="H83" s="5">
        <f>H58-'CSP5'!H172</f>
        <v>2.0801997510931365</v>
      </c>
      <c r="I83" s="5">
        <f>I58-'CSP5'!I172</f>
        <v>1.0622855432745002</v>
      </c>
      <c r="J83" s="5">
        <f>J58-'CSP5'!J172</f>
        <v>0.12267211997904504</v>
      </c>
      <c r="K83" s="5">
        <f>K58-'CSP5'!K172</f>
        <v>2.8710777649500585E-2</v>
      </c>
      <c r="L83" s="5">
        <f>L58-'CSP5'!L172</f>
        <v>2.8710777649500585E-2</v>
      </c>
      <c r="M83" s="5">
        <f>M58-'CSP5'!M172</f>
        <v>2.8710777649500585E-2</v>
      </c>
      <c r="N83" s="5">
        <f>N58-'CSP5'!N172</f>
        <v>2.8710777649500585E-2</v>
      </c>
      <c r="O83" s="5">
        <f>O58-'CSP5'!O172</f>
        <v>2.8710777649500585E-2</v>
      </c>
      <c r="P83" s="5">
        <f>P58-'CSP5'!P172</f>
        <v>2.8710777649500585E-2</v>
      </c>
      <c r="Q83" s="5">
        <f>Q58-'CSP5'!Q172</f>
        <v>2.8710777649500585E-2</v>
      </c>
      <c r="R83" s="5">
        <f>R58-'CSP5'!R172</f>
        <v>2.8710777649500585E-2</v>
      </c>
      <c r="S83" s="16">
        <f t="shared" si="46"/>
        <v>2.8710777649500585E-2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>
      <c r="A84" s="8">
        <f>'CSP5'!$A$173</f>
        <v>1000</v>
      </c>
      <c r="B84" s="16">
        <f t="shared" si="45"/>
        <v>3.6462224573370001</v>
      </c>
      <c r="C84" s="5">
        <f>C59-'CSP5'!C173</f>
        <v>3.6462224573370001</v>
      </c>
      <c r="D84" s="5">
        <f>D59-'CSP5'!D173</f>
        <v>3.6462224573370001</v>
      </c>
      <c r="E84" s="5">
        <f>E59-'CSP5'!E173</f>
        <v>3.6462224573370001</v>
      </c>
      <c r="F84" s="5">
        <f>F59-'CSP5'!F173</f>
        <v>3.6462224573369997</v>
      </c>
      <c r="G84" s="5">
        <f>G59-'CSP5'!G173</f>
        <v>3.3799985872529996</v>
      </c>
      <c r="H84" s="5">
        <f>H59-'CSP5'!H173</f>
        <v>2.0801997510931365</v>
      </c>
      <c r="I84" s="5">
        <f>I59-'CSP5'!I173</f>
        <v>1.0622855432745002</v>
      </c>
      <c r="J84" s="5">
        <f>J59-'CSP5'!J173</f>
        <v>0.12267211997904504</v>
      </c>
      <c r="K84" s="5">
        <f>K59-'CSP5'!K173</f>
        <v>2.8710777649500585E-2</v>
      </c>
      <c r="L84" s="5">
        <f>L59-'CSP5'!L173</f>
        <v>2.8710777649500585E-2</v>
      </c>
      <c r="M84" s="5">
        <f>M59-'CSP5'!M173</f>
        <v>2.8710777649500585E-2</v>
      </c>
      <c r="N84" s="5">
        <f>N59-'CSP5'!N173</f>
        <v>2.8710777649500585E-2</v>
      </c>
      <c r="O84" s="5">
        <f>O59-'CSP5'!O173</f>
        <v>2.8710777649500585E-2</v>
      </c>
      <c r="P84" s="5">
        <f>P59-'CSP5'!P173</f>
        <v>2.8710777649500585E-2</v>
      </c>
      <c r="Q84" s="5">
        <f>Q59-'CSP5'!Q173</f>
        <v>2.8710777649500585E-2</v>
      </c>
      <c r="R84" s="5">
        <f>R59-'CSP5'!R173</f>
        <v>2.8710777649500585E-2</v>
      </c>
      <c r="S84" s="16">
        <f t="shared" si="46"/>
        <v>2.8710777649500585E-2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>
      <c r="A85" s="8">
        <f>'CSP5'!$A$174</f>
        <v>1200</v>
      </c>
      <c r="B85" s="16">
        <f t="shared" si="45"/>
        <v>3.6462224573370001</v>
      </c>
      <c r="C85" s="5">
        <f>C60-'CSP5'!C174</f>
        <v>3.6462224573370001</v>
      </c>
      <c r="D85" s="5">
        <f>D60-'CSP5'!D174</f>
        <v>3.6462224573370001</v>
      </c>
      <c r="E85" s="5">
        <f>E60-'CSP5'!E174</f>
        <v>3.6462224573370001</v>
      </c>
      <c r="F85" s="5">
        <f>F60-'CSP5'!F174</f>
        <v>3.6462224573369992</v>
      </c>
      <c r="G85" s="5">
        <f>G60-'CSP5'!G174</f>
        <v>3.3799985872529996</v>
      </c>
      <c r="H85" s="5">
        <f>H60-'CSP5'!H174</f>
        <v>2.080199751093136</v>
      </c>
      <c r="I85" s="5">
        <f>I60-'CSP5'!I174</f>
        <v>1.0622855432745002</v>
      </c>
      <c r="J85" s="5">
        <f>J60-'CSP5'!J174</f>
        <v>0.12267211997904592</v>
      </c>
      <c r="K85" s="5">
        <f>K60-'CSP5'!K174</f>
        <v>2.8710777649499697E-2</v>
      </c>
      <c r="L85" s="5">
        <f>L60-'CSP5'!L174</f>
        <v>2.8710777649499697E-2</v>
      </c>
      <c r="M85" s="5">
        <f>M60-'CSP5'!M174</f>
        <v>2.8710777649499697E-2</v>
      </c>
      <c r="N85" s="5">
        <f>N60-'CSP5'!N174</f>
        <v>2.8710777649500585E-2</v>
      </c>
      <c r="O85" s="5">
        <f>O60-'CSP5'!O174</f>
        <v>2.8710777649500585E-2</v>
      </c>
      <c r="P85" s="5">
        <f>P60-'CSP5'!P174</f>
        <v>2.8710777649500585E-2</v>
      </c>
      <c r="Q85" s="5">
        <f>Q60-'CSP5'!Q174</f>
        <v>2.8710777649500585E-2</v>
      </c>
      <c r="R85" s="5">
        <f>R60-'CSP5'!R174</f>
        <v>2.8710777649500585E-2</v>
      </c>
      <c r="S85" s="16">
        <f t="shared" si="46"/>
        <v>2.8710777649500585E-2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>
      <c r="A86" s="8">
        <f>'CSP5'!$A$175</f>
        <v>1400</v>
      </c>
      <c r="B86" s="16">
        <f t="shared" si="45"/>
        <v>3.6462224573370001</v>
      </c>
      <c r="C86" s="5">
        <f>C61-'CSP5'!C175</f>
        <v>3.6462224573370001</v>
      </c>
      <c r="D86" s="5">
        <f>D61-'CSP5'!D175</f>
        <v>3.6462224573370001</v>
      </c>
      <c r="E86" s="5">
        <f>E61-'CSP5'!E175</f>
        <v>3.6462224573370001</v>
      </c>
      <c r="F86" s="5">
        <f>F61-'CSP5'!F175</f>
        <v>3.6462224573370001</v>
      </c>
      <c r="G86" s="5">
        <f>G61-'CSP5'!G175</f>
        <v>3.5209406675642718</v>
      </c>
      <c r="H86" s="5">
        <f>H61-'CSP5'!H175</f>
        <v>2.8240606785449995</v>
      </c>
      <c r="I86" s="5">
        <f>I61-'CSP5'!I175</f>
        <v>1.4929413281250001</v>
      </c>
      <c r="J86" s="5">
        <f>J61-'CSP5'!J175</f>
        <v>1.4929413281250001</v>
      </c>
      <c r="K86" s="5">
        <f>K61-'CSP5'!K175</f>
        <v>0.71776062139950003</v>
      </c>
      <c r="L86" s="5">
        <f>L61-'CSP5'!L175</f>
        <v>0.71776062139950003</v>
      </c>
      <c r="M86" s="5">
        <f>M61-'CSP5'!M175</f>
        <v>0.20097323858700022</v>
      </c>
      <c r="N86" s="5">
        <f>N61-'CSP5'!N175</f>
        <v>2.8710777649499697E-2</v>
      </c>
      <c r="O86" s="5">
        <f>O61-'CSP5'!O175</f>
        <v>2.8710777649499697E-2</v>
      </c>
      <c r="P86" s="5">
        <f>P61-'CSP5'!P175</f>
        <v>2.8710777649499697E-2</v>
      </c>
      <c r="Q86" s="5">
        <f>Q61-'CSP5'!Q175</f>
        <v>2.8710777649499697E-2</v>
      </c>
      <c r="R86" s="5">
        <f>R61-'CSP5'!R175</f>
        <v>2.8710777649499697E-2</v>
      </c>
      <c r="S86" s="16">
        <f t="shared" si="46"/>
        <v>2.8710777649499697E-2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>
      <c r="A87" s="8">
        <f>'CSP5'!$A$176</f>
        <v>1550</v>
      </c>
      <c r="B87" s="16">
        <f t="shared" si="45"/>
        <v>3.6462224573370001</v>
      </c>
      <c r="C87" s="5">
        <f>C62-'CSP5'!C176</f>
        <v>3.6462224573370001</v>
      </c>
      <c r="D87" s="5">
        <f>D62-'CSP5'!D176</f>
        <v>3.6462224573370001</v>
      </c>
      <c r="E87" s="5">
        <f>E62-'CSP5'!E176</f>
        <v>3.6462224573370001</v>
      </c>
      <c r="F87" s="5">
        <f>F62-'CSP5'!F176</f>
        <v>3.6462224573370001</v>
      </c>
      <c r="G87" s="5">
        <f>G62-'CSP5'!G176</f>
        <v>3.0981146270813178</v>
      </c>
      <c r="H87" s="5">
        <f>H62-'CSP5'!H176</f>
        <v>2.8240606785449995</v>
      </c>
      <c r="I87" s="5">
        <f>I62-'CSP5'!I176</f>
        <v>1.4929413281249999</v>
      </c>
      <c r="J87" s="5">
        <f>J62-'CSP5'!J176</f>
        <v>1.4929413281250001</v>
      </c>
      <c r="K87" s="5">
        <f>K62-'CSP5'!K176</f>
        <v>0.71776062139950003</v>
      </c>
      <c r="L87" s="5">
        <f>L62-'CSP5'!L176</f>
        <v>0.71776062139950003</v>
      </c>
      <c r="M87" s="5">
        <f>M62-'CSP5'!M176</f>
        <v>0.5885637756963753</v>
      </c>
      <c r="N87" s="5">
        <f>N62-'CSP5'!N176</f>
        <v>0.54549816046200039</v>
      </c>
      <c r="O87" s="5">
        <f>O62-'CSP5'!O176</f>
        <v>0.5454981604619995</v>
      </c>
      <c r="P87" s="5">
        <f>P62-'CSP5'!P176</f>
        <v>0.54549816046200039</v>
      </c>
      <c r="Q87" s="5">
        <f>Q62-'CSP5'!Q176</f>
        <v>0.54549816046199906</v>
      </c>
      <c r="R87" s="5">
        <f>R62-'CSP5'!R176</f>
        <v>0.54549816046199906</v>
      </c>
      <c r="S87" s="16">
        <f t="shared" si="46"/>
        <v>0.54549816046199906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>
      <c r="A88" s="8">
        <f>'CSP5'!$A$177</f>
        <v>1700</v>
      </c>
      <c r="B88" s="16">
        <f t="shared" si="45"/>
        <v>3.6462224573370001</v>
      </c>
      <c r="C88" s="5">
        <f>C63-'CSP5'!C177</f>
        <v>3.6462224573370001</v>
      </c>
      <c r="D88" s="5">
        <f>D63-'CSP5'!D177</f>
        <v>3.6462224573370001</v>
      </c>
      <c r="E88" s="5">
        <f>E63-'CSP5'!E177</f>
        <v>3.6462224573370001</v>
      </c>
      <c r="F88" s="5">
        <f>F63-'CSP5'!F177</f>
        <v>3.6462224573370001</v>
      </c>
      <c r="G88" s="5">
        <f>G63-'CSP5'!G177</f>
        <v>2.9571726135869989</v>
      </c>
      <c r="H88" s="5">
        <f>H63-'CSP5'!H177</f>
        <v>2.8240606785449995</v>
      </c>
      <c r="I88" s="5">
        <f>I63-'CSP5'!I177</f>
        <v>1.4929413281249999</v>
      </c>
      <c r="J88" s="5">
        <f>J63-'CSP5'!J177</f>
        <v>1.4929413281250001</v>
      </c>
      <c r="K88" s="5">
        <f>K63-'CSP5'!K177</f>
        <v>1.0407525825351254</v>
      </c>
      <c r="L88" s="5">
        <f>L63-'CSP5'!L177</f>
        <v>0.71776062139950003</v>
      </c>
      <c r="M88" s="5">
        <f>M63-'CSP5'!M177</f>
        <v>0.71776062139950003</v>
      </c>
      <c r="N88" s="5">
        <f>N63-'CSP5'!N177</f>
        <v>0.71776062139950003</v>
      </c>
      <c r="O88" s="5">
        <f>O63-'CSP5'!O177</f>
        <v>0.71776062139950003</v>
      </c>
      <c r="P88" s="5">
        <f>P63-'CSP5'!P177</f>
        <v>0.71776062139949914</v>
      </c>
      <c r="Q88" s="5">
        <f>Q63-'CSP5'!Q177</f>
        <v>0.71776062139949914</v>
      </c>
      <c r="R88" s="5">
        <f>R63-'CSP5'!R177</f>
        <v>0.71776062139950181</v>
      </c>
      <c r="S88" s="16">
        <f t="shared" si="46"/>
        <v>0.71776062139950181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>
      <c r="A89" s="8">
        <f>'CSP5'!$A$178</f>
        <v>1800</v>
      </c>
      <c r="B89" s="16">
        <f t="shared" si="45"/>
        <v>3.6462224573370001</v>
      </c>
      <c r="C89" s="5">
        <f>C64-'CSP5'!C178</f>
        <v>3.6462224573370001</v>
      </c>
      <c r="D89" s="5">
        <f>D64-'CSP5'!D178</f>
        <v>3.6462224573370001</v>
      </c>
      <c r="E89" s="5">
        <f>E64-'CSP5'!E178</f>
        <v>3.6462224573370001</v>
      </c>
      <c r="F89" s="5">
        <f>F64-'CSP5'!F178</f>
        <v>3.6462224573370001</v>
      </c>
      <c r="G89" s="5">
        <f>G64-'CSP5'!G178</f>
        <v>2.957172613586998</v>
      </c>
      <c r="H89" s="5">
        <f>H64-'CSP5'!H178</f>
        <v>2.8240606785449995</v>
      </c>
      <c r="I89" s="5">
        <f>I64-'CSP5'!I178</f>
        <v>1.4929413281249999</v>
      </c>
      <c r="J89" s="5">
        <f>J64-'CSP5'!J178</f>
        <v>1.4929413281249999</v>
      </c>
      <c r="K89" s="5">
        <f>K64-'CSP5'!K178</f>
        <v>1.3637445436707498</v>
      </c>
      <c r="L89" s="5">
        <f>L64-'CSP5'!L178</f>
        <v>0.71776062139950003</v>
      </c>
      <c r="M89" s="5">
        <f>M64-'CSP5'!M178</f>
        <v>0.71776062139950003</v>
      </c>
      <c r="N89" s="5">
        <f>N64-'CSP5'!N178</f>
        <v>0.71776062139950003</v>
      </c>
      <c r="O89" s="5">
        <f>O64-'CSP5'!O178</f>
        <v>0.71776062139950003</v>
      </c>
      <c r="P89" s="5">
        <f>P64-'CSP5'!P178</f>
        <v>0.71776062139949914</v>
      </c>
      <c r="Q89" s="5">
        <f>Q64-'CSP5'!Q178</f>
        <v>0.71776062139949914</v>
      </c>
      <c r="R89" s="5">
        <f>R64-'CSP5'!R178</f>
        <v>0.71776062139950181</v>
      </c>
      <c r="S89" s="16">
        <f t="shared" si="46"/>
        <v>0.71776062139950181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>
      <c r="A90" s="8">
        <f>'CSP5'!$A$179</f>
        <v>2000</v>
      </c>
      <c r="B90" s="16">
        <f t="shared" si="45"/>
        <v>3.6462224573369992</v>
      </c>
      <c r="C90" s="5">
        <f>C65-'CSP5'!C179</f>
        <v>3.6462224573369992</v>
      </c>
      <c r="D90" s="5">
        <f>D65-'CSP5'!D179</f>
        <v>3.6462224573369992</v>
      </c>
      <c r="E90" s="5">
        <f>E65-'CSP5'!E179</f>
        <v>3.6462224573370001</v>
      </c>
      <c r="F90" s="5">
        <f>F65-'CSP5'!F179</f>
        <v>3.6462224573370001</v>
      </c>
      <c r="G90" s="5">
        <f>G65-'CSP5'!G179</f>
        <v>2.957172613586998</v>
      </c>
      <c r="H90" s="5">
        <f>H65-'CSP5'!H179</f>
        <v>2.8240606785449995</v>
      </c>
      <c r="I90" s="5">
        <f>I65-'CSP5'!I179</f>
        <v>1.4929413281249999</v>
      </c>
      <c r="J90" s="5">
        <f>J65-'CSP5'!J179</f>
        <v>1.4929413281249999</v>
      </c>
      <c r="K90" s="5">
        <f>K65-'CSP5'!K179</f>
        <v>1.3637445436707498</v>
      </c>
      <c r="L90" s="5">
        <f>L65-'CSP5'!L179</f>
        <v>0.71776062139950003</v>
      </c>
      <c r="M90" s="5">
        <f>M65-'CSP5'!M179</f>
        <v>0.71776062139950003</v>
      </c>
      <c r="N90" s="5">
        <f>N65-'CSP5'!N179</f>
        <v>0.71776062139950003</v>
      </c>
      <c r="O90" s="5">
        <f>O65-'CSP5'!O179</f>
        <v>0.71776062139950003</v>
      </c>
      <c r="P90" s="5">
        <f>P65-'CSP5'!P179</f>
        <v>0.71776062139949914</v>
      </c>
      <c r="Q90" s="5">
        <f>Q65-'CSP5'!Q179</f>
        <v>0.71776062139949914</v>
      </c>
      <c r="R90" s="5">
        <f>R65-'CSP5'!R179</f>
        <v>0.71776062139950181</v>
      </c>
      <c r="S90" s="16">
        <f t="shared" si="46"/>
        <v>0.71776062139950181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>
      <c r="A91" s="8">
        <f>'CSP5'!$A$180</f>
        <v>2200</v>
      </c>
      <c r="B91" s="16">
        <f t="shared" si="45"/>
        <v>3.6462224573369992</v>
      </c>
      <c r="C91" s="5">
        <f>C66-'CSP5'!C180</f>
        <v>3.6462224573369992</v>
      </c>
      <c r="D91" s="5">
        <f>D66-'CSP5'!D180</f>
        <v>3.6462224573370001</v>
      </c>
      <c r="E91" s="5">
        <f>E66-'CSP5'!E180</f>
        <v>3.6462224573369997</v>
      </c>
      <c r="F91" s="5">
        <f>F66-'CSP5'!F180</f>
        <v>3.6462224573369997</v>
      </c>
      <c r="G91" s="5">
        <f>G66-'CSP5'!G180</f>
        <v>2.9571726135869989</v>
      </c>
      <c r="H91" s="5">
        <f>H66-'CSP5'!H180</f>
        <v>2.8867015734313632</v>
      </c>
      <c r="I91" s="5">
        <f>I66-'CSP5'!I180</f>
        <v>2.181991171875</v>
      </c>
      <c r="J91" s="5">
        <f>J66-'CSP5'!J180</f>
        <v>1.5555822230113634</v>
      </c>
      <c r="K91" s="5">
        <f>K66-'CSP5'!K180</f>
        <v>1.3637445436707498</v>
      </c>
      <c r="L91" s="5">
        <f>L66-'CSP5'!L180</f>
        <v>0.71776062139950003</v>
      </c>
      <c r="M91" s="5">
        <f>M66-'CSP5'!M180</f>
        <v>0.71776062139950003</v>
      </c>
      <c r="N91" s="5">
        <f>N66-'CSP5'!N180</f>
        <v>0.71776062139950003</v>
      </c>
      <c r="O91" s="5">
        <f>O66-'CSP5'!O180</f>
        <v>0.71776062139950003</v>
      </c>
      <c r="P91" s="5">
        <f>P66-'CSP5'!P180</f>
        <v>0.71776062139949914</v>
      </c>
      <c r="Q91" s="5">
        <f>Q66-'CSP5'!Q180</f>
        <v>0.71776062139949914</v>
      </c>
      <c r="R91" s="5">
        <f>R66-'CSP5'!R180</f>
        <v>0.71776062139950181</v>
      </c>
      <c r="S91" s="16">
        <f t="shared" si="46"/>
        <v>0.71776062139950181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>
      <c r="A92" s="8">
        <f>'CSP5'!$A$181</f>
        <v>2400</v>
      </c>
      <c r="B92" s="16">
        <f t="shared" si="45"/>
        <v>3.6462224573369992</v>
      </c>
      <c r="C92" s="5">
        <f>C67-'CSP5'!C181</f>
        <v>3.6462224573369992</v>
      </c>
      <c r="D92" s="5">
        <f>D67-'CSP5'!D181</f>
        <v>3.6462224573369997</v>
      </c>
      <c r="E92" s="5">
        <f>E67-'CSP5'!E181</f>
        <v>3.6462224573369997</v>
      </c>
      <c r="F92" s="5">
        <f>F67-'CSP5'!F181</f>
        <v>3.6462224573369997</v>
      </c>
      <c r="G92" s="5">
        <f>G67-'CSP5'!G181</f>
        <v>2.9571726135869989</v>
      </c>
      <c r="H92" s="5">
        <f>H67-'CSP5'!H181</f>
        <v>2.8867015734313632</v>
      </c>
      <c r="I92" s="5">
        <f>I67-'CSP5'!I181</f>
        <v>2.1819911718749996</v>
      </c>
      <c r="J92" s="5">
        <f>J67-'CSP5'!J181</f>
        <v>2.1819911718749996</v>
      </c>
      <c r="K92" s="5">
        <f>K67-'CSP5'!K181</f>
        <v>1.3637445436707498</v>
      </c>
      <c r="L92" s="5">
        <f>L67-'CSP5'!L181</f>
        <v>0.71776062139949914</v>
      </c>
      <c r="M92" s="5">
        <f>M67-'CSP5'!M181</f>
        <v>0.71776062139950003</v>
      </c>
      <c r="N92" s="5">
        <f>N67-'CSP5'!N181</f>
        <v>0.71776062139950003</v>
      </c>
      <c r="O92" s="5">
        <f>O67-'CSP5'!O181</f>
        <v>0.71776062139950003</v>
      </c>
      <c r="P92" s="5">
        <f>P67-'CSP5'!P181</f>
        <v>0.71776062139949914</v>
      </c>
      <c r="Q92" s="5">
        <f>Q67-'CSP5'!Q181</f>
        <v>0.71776062139949914</v>
      </c>
      <c r="R92" s="5">
        <f>R67-'CSP5'!R181</f>
        <v>0.71776062139950181</v>
      </c>
      <c r="S92" s="16">
        <f t="shared" si="46"/>
        <v>0.71776062139950181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>
      <c r="A93" s="8">
        <f>'CSP5'!$A$182</f>
        <v>2600</v>
      </c>
      <c r="B93" s="16">
        <f t="shared" si="45"/>
        <v>3.6462224573370001</v>
      </c>
      <c r="C93" s="5">
        <f>C68-'CSP5'!C182</f>
        <v>3.6462224573370001</v>
      </c>
      <c r="D93" s="5">
        <f>D68-'CSP5'!D182</f>
        <v>3.6462224573369997</v>
      </c>
      <c r="E93" s="5">
        <f>E68-'CSP5'!E182</f>
        <v>3.6462224573369997</v>
      </c>
      <c r="F93" s="5">
        <f>F68-'CSP5'!F182</f>
        <v>3.6462224573369997</v>
      </c>
      <c r="G93" s="5">
        <f>G68-'CSP5'!G182</f>
        <v>3.6462224573369997</v>
      </c>
      <c r="H93" s="5">
        <f>H68-'CSP5'!H182</f>
        <v>3.5835815624506364</v>
      </c>
      <c r="I93" s="5">
        <f>I68-'CSP5'!I182</f>
        <v>2.9571726135869998</v>
      </c>
      <c r="J93" s="5">
        <f>J68-'CSP5'!J182</f>
        <v>2.2524622120306361</v>
      </c>
      <c r="K93" s="5">
        <f>K68-'CSP5'!K182</f>
        <v>1.3637445436707498</v>
      </c>
      <c r="L93" s="5">
        <f>L68-'CSP5'!L182</f>
        <v>0.71776062139950003</v>
      </c>
      <c r="M93" s="5">
        <f>M68-'CSP5'!M182</f>
        <v>0.71776062139950003</v>
      </c>
      <c r="N93" s="5">
        <f>N68-'CSP5'!N182</f>
        <v>0.71776062139950003</v>
      </c>
      <c r="O93" s="5">
        <f>O68-'CSP5'!O182</f>
        <v>0.71776062139950048</v>
      </c>
      <c r="P93" s="5">
        <f>P68-'CSP5'!P182</f>
        <v>0.71776062139949914</v>
      </c>
      <c r="Q93" s="5">
        <f>Q68-'CSP5'!Q182</f>
        <v>0.71776062139949903</v>
      </c>
      <c r="R93" s="5">
        <f>R68-'CSP5'!R182</f>
        <v>0.7177606213995017</v>
      </c>
      <c r="S93" s="16">
        <f t="shared" si="46"/>
        <v>0.7177606213995017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>
      <c r="A94" s="8">
        <f>'CSP5'!$A$183</f>
        <v>2800</v>
      </c>
      <c r="B94" s="16">
        <f t="shared" si="45"/>
        <v>3.6462224573370001</v>
      </c>
      <c r="C94" s="5">
        <f>C69-'CSP5'!C183</f>
        <v>3.6462224573370001</v>
      </c>
      <c r="D94" s="5">
        <f>D69-'CSP5'!D183</f>
        <v>3.6462224573369997</v>
      </c>
      <c r="E94" s="5">
        <f>E69-'CSP5'!E183</f>
        <v>3.6462224573369997</v>
      </c>
      <c r="F94" s="5">
        <f>F69-'CSP5'!F183</f>
        <v>3.6462224573369997</v>
      </c>
      <c r="G94" s="5">
        <f>G69-'CSP5'!G183</f>
        <v>3.6462224573369997</v>
      </c>
      <c r="H94" s="5">
        <f>H69-'CSP5'!H183</f>
        <v>3.6462224573369997</v>
      </c>
      <c r="I94" s="5">
        <f>I69-'CSP5'!I183</f>
        <v>3.6462224573369997</v>
      </c>
      <c r="J94" s="5">
        <f>J69-'CSP5'!J183</f>
        <v>3.0198135084733631</v>
      </c>
      <c r="K94" s="5">
        <f>K69-'CSP5'!K183</f>
        <v>1.4929413281250001</v>
      </c>
      <c r="L94" s="5">
        <f>L69-'CSP5'!L183</f>
        <v>1.4929413281250001</v>
      </c>
      <c r="M94" s="5">
        <f>M69-'CSP5'!M183</f>
        <v>0.91155579808087506</v>
      </c>
      <c r="N94" s="5">
        <f>N69-'CSP5'!N183</f>
        <v>0.71776062139950003</v>
      </c>
      <c r="O94" s="5">
        <f>O69-'CSP5'!O183</f>
        <v>0.71776062139950048</v>
      </c>
      <c r="P94" s="5">
        <f>P69-'CSP5'!P183</f>
        <v>0.71776062139949914</v>
      </c>
      <c r="Q94" s="5">
        <f>Q69-'CSP5'!Q183</f>
        <v>0.71776062139949914</v>
      </c>
      <c r="R94" s="5">
        <f>R69-'CSP5'!R183</f>
        <v>0.71776062139950181</v>
      </c>
      <c r="S94" s="16">
        <f t="shared" si="46"/>
        <v>0.71776062139950181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>
      <c r="A95" s="8">
        <f>'CSP5'!$A$184</f>
        <v>2900</v>
      </c>
      <c r="B95" s="16">
        <f t="shared" si="45"/>
        <v>4.0338128106997493</v>
      </c>
      <c r="C95" s="5">
        <f>C70-'CSP5'!C184</f>
        <v>4.0338128106997493</v>
      </c>
      <c r="D95" s="5">
        <f>D70-'CSP5'!D184</f>
        <v>4.0338128106997493</v>
      </c>
      <c r="E95" s="5">
        <f>E70-'CSP5'!E184</f>
        <v>4.0338128106997493</v>
      </c>
      <c r="F95" s="5">
        <f>F70-'CSP5'!F184</f>
        <v>3.7237405280095497</v>
      </c>
      <c r="G95" s="5">
        <f>G70-'CSP5'!G184</f>
        <v>3.6462224573369997</v>
      </c>
      <c r="H95" s="5">
        <f>H70-'CSP5'!H184</f>
        <v>3.6462224573369997</v>
      </c>
      <c r="I95" s="5">
        <f>I70-'CSP5'!I184</f>
        <v>3.6462224573369997</v>
      </c>
      <c r="J95" s="5">
        <f>J70-'CSP5'!J184</f>
        <v>3.3330179829051816</v>
      </c>
      <c r="K95" s="5">
        <f>K70-'CSP5'!K184</f>
        <v>1.4929413281250001</v>
      </c>
      <c r="L95" s="5">
        <f>L70-'CSP5'!L184</f>
        <v>1.4929413281250001</v>
      </c>
      <c r="M95" s="5">
        <f>M70-'CSP5'!M184</f>
        <v>0.91155579808087506</v>
      </c>
      <c r="N95" s="5">
        <f>N70-'CSP5'!N184</f>
        <v>0.71776062139949992</v>
      </c>
      <c r="O95" s="5">
        <f>O70-'CSP5'!O184</f>
        <v>0.71776062139950048</v>
      </c>
      <c r="P95" s="5">
        <f>P70-'CSP5'!P184</f>
        <v>0.71776062139949914</v>
      </c>
      <c r="Q95" s="5">
        <f>Q70-'CSP5'!Q184</f>
        <v>0.71776062139949914</v>
      </c>
      <c r="R95" s="5">
        <f>R70-'CSP5'!R184</f>
        <v>0.71776062139950092</v>
      </c>
      <c r="S95" s="16">
        <f t="shared" si="46"/>
        <v>0.71776062139950092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>
      <c r="A96" s="8">
        <f>'CSP5'!$A$185</f>
        <v>3000</v>
      </c>
      <c r="B96" s="16">
        <f t="shared" si="45"/>
        <v>4.4214031640625002</v>
      </c>
      <c r="C96" s="5">
        <f>C71-'CSP5'!C185</f>
        <v>4.4214031640625002</v>
      </c>
      <c r="D96" s="5">
        <f>D71-'CSP5'!D185</f>
        <v>4.4214031640625002</v>
      </c>
      <c r="E96" s="5">
        <f>E71-'CSP5'!E185</f>
        <v>4.4214031640625002</v>
      </c>
      <c r="F96" s="5">
        <f>F71-'CSP5'!F185</f>
        <v>3.8012585986820993</v>
      </c>
      <c r="G96" s="5">
        <f>G71-'CSP5'!G185</f>
        <v>3.6462224573369997</v>
      </c>
      <c r="H96" s="5">
        <f>H71-'CSP5'!H185</f>
        <v>3.6462224573369997</v>
      </c>
      <c r="I96" s="5">
        <f>I71-'CSP5'!I185</f>
        <v>3.6462224573369997</v>
      </c>
      <c r="J96" s="5">
        <f>J71-'CSP5'!J185</f>
        <v>3.6462224573369997</v>
      </c>
      <c r="K96" s="5">
        <f>K71-'CSP5'!K185</f>
        <v>1.4929413281250001</v>
      </c>
      <c r="L96" s="5">
        <f>L71-'CSP5'!L185</f>
        <v>1.4929413281250001</v>
      </c>
      <c r="M96" s="5">
        <f>M71-'CSP5'!M185</f>
        <v>0.91155579808087506</v>
      </c>
      <c r="N96" s="5">
        <f>N71-'CSP5'!N185</f>
        <v>0.71776062139950014</v>
      </c>
      <c r="O96" s="5">
        <f>O71-'CSP5'!O185</f>
        <v>0.71776062139950048</v>
      </c>
      <c r="P96" s="5">
        <f>P71-'CSP5'!P185</f>
        <v>0.71776062139949914</v>
      </c>
      <c r="Q96" s="5">
        <f>Q71-'CSP5'!Q185</f>
        <v>0.71776062139949826</v>
      </c>
      <c r="R96" s="5">
        <f>R71-'CSP5'!R185</f>
        <v>0.71776062139950092</v>
      </c>
      <c r="S96" s="16">
        <f t="shared" si="46"/>
        <v>0.71776062139950092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>
      <c r="A97" s="8">
        <f>'CSP5'!$A$186</f>
        <v>3200</v>
      </c>
      <c r="B97" s="16">
        <f t="shared" si="45"/>
        <v>4.4214031640624993</v>
      </c>
      <c r="C97" s="5">
        <f>C72-'CSP5'!C186</f>
        <v>4.4214031640624993</v>
      </c>
      <c r="D97" s="5">
        <f>D72-'CSP5'!D186</f>
        <v>4.4214031640625002</v>
      </c>
      <c r="E97" s="5">
        <f>E72-'CSP5'!E186</f>
        <v>4.4214031640625002</v>
      </c>
      <c r="F97" s="5">
        <f>F72-'CSP5'!F186</f>
        <v>4.4214031640625002</v>
      </c>
      <c r="G97" s="5">
        <f>G72-'CSP5'!G186</f>
        <v>4.4214031640625002</v>
      </c>
      <c r="H97" s="5">
        <f>H72-'CSP5'!H186</f>
        <v>4.4214031640625002</v>
      </c>
      <c r="I97" s="5">
        <f>I72-'CSP5'!I186</f>
        <v>4.4214031640625002</v>
      </c>
      <c r="J97" s="5">
        <f>J72-'CSP5'!J186</f>
        <v>5.7525225144825001</v>
      </c>
      <c r="K97" s="5">
        <f>K72-'CSP5'!K186</f>
        <v>3.2873422691349998</v>
      </c>
      <c r="L97" s="5">
        <f>L72-'CSP5'!L186</f>
        <v>1.4929413281249999</v>
      </c>
      <c r="M97" s="5">
        <f>M72-'CSP5'!M186</f>
        <v>0.91155579808087495</v>
      </c>
      <c r="N97" s="5">
        <f>N72-'CSP5'!N186</f>
        <v>0.71776062139950003</v>
      </c>
      <c r="O97" s="5">
        <f>O72-'CSP5'!O186</f>
        <v>0.71776062139950036</v>
      </c>
      <c r="P97" s="5">
        <f>P72-'CSP5'!P186</f>
        <v>0.71776062139949903</v>
      </c>
      <c r="Q97" s="5">
        <f>Q72-'CSP5'!Q186</f>
        <v>0.71776062139949914</v>
      </c>
      <c r="R97" s="5">
        <f>R72-'CSP5'!R186</f>
        <v>0.71776062139950181</v>
      </c>
      <c r="S97" s="16">
        <f t="shared" si="46"/>
        <v>0.71776062139950181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>
      <c r="A98" s="8">
        <f>'CSP5'!$A$187</f>
        <v>3300</v>
      </c>
      <c r="B98" s="16">
        <f t="shared" si="45"/>
        <v>4.4214031640624993</v>
      </c>
      <c r="C98" s="5">
        <f>C73-'CSP5'!C187</f>
        <v>4.4214031640624993</v>
      </c>
      <c r="D98" s="5">
        <f>D73-'CSP5'!D187</f>
        <v>4.42140316406251</v>
      </c>
      <c r="E98" s="5">
        <f>E73-'CSP5'!E187</f>
        <v>4.4214031640625207</v>
      </c>
      <c r="F98" s="5">
        <f>F73-'CSP5'!F187</f>
        <v>4.4214031640624789</v>
      </c>
      <c r="G98" s="5">
        <f>G73-'CSP5'!G187</f>
        <v>4.4214031640624585</v>
      </c>
      <c r="H98" s="5">
        <f>H73-'CSP5'!H187</f>
        <v>4.4214031640625002</v>
      </c>
      <c r="I98" s="5">
        <f>I73-'CSP5'!I187</f>
        <v>4.4214031640625002</v>
      </c>
      <c r="J98" s="5">
        <f>J73-'CSP5'!J187</f>
        <v>5.7525225144825551</v>
      </c>
      <c r="K98" s="5">
        <f>K73-'CSP5'!K187</f>
        <v>3.2873422691350203</v>
      </c>
      <c r="L98" s="5">
        <f>L73-'CSP5'!L187</f>
        <v>1.4929413281249997</v>
      </c>
      <c r="M98" s="5">
        <f>M73-'CSP5'!M187</f>
        <v>0.91155579808087428</v>
      </c>
      <c r="N98" s="5">
        <f>N73-'CSP5'!N187</f>
        <v>0.71776062139949903</v>
      </c>
      <c r="O98" s="5">
        <f>O73-'CSP5'!O187</f>
        <v>0.71776062139945729</v>
      </c>
      <c r="P98" s="5">
        <f>P73-'CSP5'!P187</f>
        <v>0.71776062139945729</v>
      </c>
      <c r="Q98" s="5">
        <f>Q73-'CSP5'!Q187</f>
        <v>0.7177606213994574</v>
      </c>
      <c r="R98" s="5">
        <f>R73-'CSP5'!R187</f>
        <v>0.71776062139929042</v>
      </c>
      <c r="S98" s="16">
        <f t="shared" si="46"/>
        <v>0.71776062139929042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>
      <c r="A99" s="8">
        <f>'CSP5'!$A$188</f>
        <v>3500</v>
      </c>
      <c r="B99" s="16">
        <f t="shared" si="45"/>
        <v>4.4214031640624993</v>
      </c>
      <c r="C99" s="5">
        <f>C74-'CSP5'!C188</f>
        <v>4.4214031640624993</v>
      </c>
      <c r="D99" s="5">
        <f>D74-'CSP5'!D188</f>
        <v>4.421403164062375</v>
      </c>
      <c r="E99" s="5">
        <f>E74-'CSP5'!E188</f>
        <v>4.4214031640624585</v>
      </c>
      <c r="F99" s="5">
        <f>F74-'CSP5'!F188</f>
        <v>4.4214031640624167</v>
      </c>
      <c r="G99" s="5">
        <f>G74-'CSP5'!G188</f>
        <v>4.4214031640625002</v>
      </c>
      <c r="H99" s="5">
        <f>H74-'CSP5'!H188</f>
        <v>4.4214031640623332</v>
      </c>
      <c r="I99" s="5">
        <f>I74-'CSP5'!I188</f>
        <v>4.4214031640625002</v>
      </c>
      <c r="J99" s="5">
        <f>J74-'CSP5'!J188</f>
        <v>5.7525225144825027</v>
      </c>
      <c r="K99" s="5">
        <f>K74-'CSP5'!K188</f>
        <v>3.2873422691349363</v>
      </c>
      <c r="L99" s="5">
        <f>L74-'CSP5'!L188</f>
        <v>1.4929413281250001</v>
      </c>
      <c r="M99" s="5">
        <f>M74-'CSP5'!M188</f>
        <v>0.91155579808088472</v>
      </c>
      <c r="N99" s="5">
        <f>N74-'CSP5'!N188</f>
        <v>0.71776062139945729</v>
      </c>
      <c r="O99" s="5">
        <f>O74-'CSP5'!O188</f>
        <v>0.71776062139929009</v>
      </c>
      <c r="P99" s="5">
        <f>P74-'CSP5'!P188</f>
        <v>0.71776062139962449</v>
      </c>
      <c r="Q99" s="5">
        <f>Q74-'CSP5'!Q188</f>
        <v>0.71776062139895602</v>
      </c>
      <c r="R99" s="5">
        <f>R74-'CSP5'!R188</f>
        <v>0.71776062139962438</v>
      </c>
      <c r="S99" s="16">
        <f t="shared" si="46"/>
        <v>0.71776062139962438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>
      <c r="A100" s="16">
        <f>'CSP5'!$A$189</f>
        <v>3501</v>
      </c>
      <c r="B100" s="16">
        <f>B99</f>
        <v>4.4214031640624993</v>
      </c>
      <c r="C100" s="16">
        <f t="shared" ref="C100:S100" si="49">C99</f>
        <v>4.4214031640624993</v>
      </c>
      <c r="D100" s="16">
        <f t="shared" si="49"/>
        <v>4.421403164062375</v>
      </c>
      <c r="E100" s="16">
        <f t="shared" si="49"/>
        <v>4.4214031640624585</v>
      </c>
      <c r="F100" s="16">
        <f t="shared" si="49"/>
        <v>4.4214031640624167</v>
      </c>
      <c r="G100" s="16">
        <f t="shared" si="49"/>
        <v>4.4214031640625002</v>
      </c>
      <c r="H100" s="16">
        <f t="shared" si="49"/>
        <v>4.4214031640623332</v>
      </c>
      <c r="I100" s="16">
        <f t="shared" si="49"/>
        <v>4.4214031640625002</v>
      </c>
      <c r="J100" s="16">
        <f t="shared" si="49"/>
        <v>5.7525225144825027</v>
      </c>
      <c r="K100" s="16">
        <f t="shared" si="49"/>
        <v>3.2873422691349363</v>
      </c>
      <c r="L100" s="16">
        <f t="shared" si="49"/>
        <v>1.4929413281250001</v>
      </c>
      <c r="M100" s="16">
        <f t="shared" si="49"/>
        <v>0.91155579808088472</v>
      </c>
      <c r="N100" s="16">
        <f t="shared" si="49"/>
        <v>0.71776062139945729</v>
      </c>
      <c r="O100" s="16">
        <f t="shared" si="49"/>
        <v>0.71776062139929009</v>
      </c>
      <c r="P100" s="16">
        <f t="shared" si="49"/>
        <v>0.71776062139962449</v>
      </c>
      <c r="Q100" s="16">
        <f t="shared" si="49"/>
        <v>0.71776062139895602</v>
      </c>
      <c r="R100" s="16">
        <f t="shared" si="49"/>
        <v>0.71776062139962438</v>
      </c>
      <c r="S100" s="16">
        <f t="shared" si="49"/>
        <v>0.71776062139962438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>
      <c r="A102" s="17"/>
      <c r="B102" s="52" t="s">
        <v>1135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1126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>
      <c r="A105" s="16">
        <f>'CSP5'!$A$169</f>
        <v>619</v>
      </c>
      <c r="B105" s="16">
        <f>B106</f>
        <v>0.63840945733699872</v>
      </c>
      <c r="C105" s="16">
        <f t="shared" ref="C105:S105" si="51">C106</f>
        <v>0.63840945733699872</v>
      </c>
      <c r="D105" s="16">
        <f t="shared" si="51"/>
        <v>-1.3511664754629999</v>
      </c>
      <c r="E105" s="16">
        <f t="shared" si="51"/>
        <v>-1.9879181612230088</v>
      </c>
      <c r="F105" s="16">
        <f t="shared" si="51"/>
        <v>-2.4236469394630067</v>
      </c>
      <c r="G105" s="16">
        <f t="shared" si="51"/>
        <v>-5.545185327754993</v>
      </c>
      <c r="H105" s="16">
        <f t="shared" si="51"/>
        <v>-11.607539539274864</v>
      </c>
      <c r="I105" s="16">
        <f t="shared" si="51"/>
        <v>-16.455016719765496</v>
      </c>
      <c r="J105" s="16">
        <f t="shared" si="51"/>
        <v>-18.102271672532957</v>
      </c>
      <c r="K105" s="16">
        <f t="shared" si="51"/>
        <v>-18.906652610574497</v>
      </c>
      <c r="L105" s="16">
        <f t="shared" si="51"/>
        <v>-19.6104232330385</v>
      </c>
      <c r="M105" s="16">
        <f t="shared" si="51"/>
        <v>-16.2405320642705</v>
      </c>
      <c r="N105" s="16">
        <f t="shared" si="51"/>
        <v>-8.9440337154704999</v>
      </c>
      <c r="O105" s="16">
        <f t="shared" si="51"/>
        <v>-9.3350398650704989</v>
      </c>
      <c r="P105" s="16">
        <f t="shared" si="51"/>
        <v>-9.7260460146704997</v>
      </c>
      <c r="Q105" s="16">
        <f t="shared" si="51"/>
        <v>-10.1170521642705</v>
      </c>
      <c r="R105" s="16">
        <f t="shared" si="51"/>
        <v>-10.508058313870499</v>
      </c>
      <c r="S105" s="16">
        <f t="shared" si="51"/>
        <v>-10.508058313870499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>
      <c r="A106" s="8">
        <f>'CSP5'!$A$170</f>
        <v>620</v>
      </c>
      <c r="B106" s="16">
        <f>C106</f>
        <v>0.63840945733699872</v>
      </c>
      <c r="C106" s="5">
        <f t="shared" ref="C106:C124" si="53">MAX(C56-C31,W156)</f>
        <v>0.63840945733699872</v>
      </c>
      <c r="D106" s="5">
        <f t="shared" ref="D106:D124" si="54">MAX(D56-D31,X156)</f>
        <v>-1.3511664754629999</v>
      </c>
      <c r="E106" s="5">
        <f t="shared" ref="E106:E124" si="55">MAX(E56-E31,Y156)</f>
        <v>-1.9879181612230088</v>
      </c>
      <c r="F106" s="5">
        <f t="shared" ref="F106:F124" si="56">MAX(F56-F31,Z156)</f>
        <v>-2.4236469394630067</v>
      </c>
      <c r="G106" s="5">
        <f t="shared" ref="G106:G124" si="57">MAX(G56-G31,AA156)</f>
        <v>-5.545185327754993</v>
      </c>
      <c r="H106" s="5">
        <f t="shared" ref="H106:H124" si="58">MAX(H56-H31,AB156)</f>
        <v>-11.607539539274864</v>
      </c>
      <c r="I106" s="5">
        <f t="shared" ref="I106:I124" si="59">MAX(I56-I31,AC156)</f>
        <v>-16.455016719765496</v>
      </c>
      <c r="J106" s="5">
        <f t="shared" ref="J106:J124" si="60">MAX(J56-J31,AD156)</f>
        <v>-18.102271672532957</v>
      </c>
      <c r="K106" s="5">
        <f t="shared" ref="K106:K124" si="61">MAX(K56-K31,AE156)</f>
        <v>-18.906652610574497</v>
      </c>
      <c r="L106" s="5">
        <f t="shared" ref="L106:L124" si="62">MAX(L56-L31,AF156)</f>
        <v>-19.6104232330385</v>
      </c>
      <c r="M106" s="5">
        <f t="shared" ref="M106:M124" si="63">MAX(M56-M31,AG156)</f>
        <v>-16.2405320642705</v>
      </c>
      <c r="N106" s="5">
        <f t="shared" ref="N106:N124" si="64">MAX(N56-N31,AH156)</f>
        <v>-8.9440337154704999</v>
      </c>
      <c r="O106" s="5">
        <f t="shared" ref="O106:O124" si="65">MAX(O56-O31,AI156)</f>
        <v>-9.3350398650704989</v>
      </c>
      <c r="P106" s="5">
        <f t="shared" ref="P106:P124" si="66">MAX(P56-P31,AJ156)</f>
        <v>-9.7260460146704997</v>
      </c>
      <c r="Q106" s="5">
        <f t="shared" ref="Q106:Q124" si="67">MAX(Q56-Q31,AK156)</f>
        <v>-10.1170521642705</v>
      </c>
      <c r="R106" s="5">
        <f t="shared" ref="R106:R124" si="68">MAX(R56-R31,AL156)</f>
        <v>-10.508058313870499</v>
      </c>
      <c r="S106" s="16">
        <f>R106</f>
        <v>-10.508058313870499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>
      <c r="A107" s="8">
        <f>'CSP5'!$A$171</f>
        <v>650</v>
      </c>
      <c r="B107" s="16">
        <f t="shared" ref="B107:B124" si="69">C107</f>
        <v>-0.29909054266300039</v>
      </c>
      <c r="C107" s="5">
        <f t="shared" si="53"/>
        <v>-0.29909054266300039</v>
      </c>
      <c r="D107" s="5">
        <f t="shared" si="54"/>
        <v>-2.7670218386630001</v>
      </c>
      <c r="E107" s="5">
        <f t="shared" si="55"/>
        <v>-3.5576332706630005</v>
      </c>
      <c r="F107" s="5">
        <f t="shared" si="56"/>
        <v>-4.3763617826630004</v>
      </c>
      <c r="G107" s="5">
        <f t="shared" si="57"/>
        <v>-9.1244787711470003</v>
      </c>
      <c r="H107" s="5">
        <f t="shared" si="58"/>
        <v>-12.616247607306864</v>
      </c>
      <c r="I107" s="5">
        <f t="shared" si="59"/>
        <v>-15.4683583295255</v>
      </c>
      <c r="J107" s="5">
        <f t="shared" si="60"/>
        <v>-17.642072866420957</v>
      </c>
      <c r="K107" s="5">
        <f t="shared" si="61"/>
        <v>-19.132402853550502</v>
      </c>
      <c r="L107" s="5">
        <f t="shared" si="62"/>
        <v>-20.4732963751505</v>
      </c>
      <c r="M107" s="5">
        <f t="shared" si="63"/>
        <v>-20.6582536255505</v>
      </c>
      <c r="N107" s="5">
        <f t="shared" si="64"/>
        <v>-21.434391377550497</v>
      </c>
      <c r="O107" s="5">
        <f t="shared" si="65"/>
        <v>-21.812714543550499</v>
      </c>
      <c r="P107" s="5">
        <f t="shared" si="66"/>
        <v>-22.1910377095505</v>
      </c>
      <c r="Q107" s="5">
        <f t="shared" si="67"/>
        <v>-22.569360875550498</v>
      </c>
      <c r="R107" s="5">
        <f t="shared" si="68"/>
        <v>-22.947684041550499</v>
      </c>
      <c r="S107" s="16">
        <f t="shared" ref="S107:S124" si="70">R107</f>
        <v>-22.947684041550499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>
      <c r="A108" s="8">
        <f>'CSP5'!$A$172</f>
        <v>800</v>
      </c>
      <c r="B108" s="16">
        <f t="shared" si="69"/>
        <v>-0.29909054266300128</v>
      </c>
      <c r="C108" s="5">
        <f t="shared" si="53"/>
        <v>-0.29909054266300128</v>
      </c>
      <c r="D108" s="5">
        <f t="shared" si="54"/>
        <v>-2.4054887506630003</v>
      </c>
      <c r="E108" s="5">
        <f t="shared" si="55"/>
        <v>-3.3085814866630017</v>
      </c>
      <c r="F108" s="5">
        <f t="shared" si="56"/>
        <v>-3.5909919826630001</v>
      </c>
      <c r="G108" s="5">
        <f t="shared" si="57"/>
        <v>-8.5748685551470025</v>
      </c>
      <c r="H108" s="5">
        <f t="shared" si="58"/>
        <v>-13.772805862240197</v>
      </c>
      <c r="I108" s="5">
        <f t="shared" si="59"/>
        <v>-16.309015762325501</v>
      </c>
      <c r="J108" s="5">
        <f t="shared" si="60"/>
        <v>-18.700214768020956</v>
      </c>
      <c r="K108" s="5">
        <f t="shared" si="61"/>
        <v>-20.415795732750503</v>
      </c>
      <c r="L108" s="5">
        <f t="shared" si="62"/>
        <v>-21.6126500143505</v>
      </c>
      <c r="M108" s="5">
        <f t="shared" si="63"/>
        <v>-22.6304173231505</v>
      </c>
      <c r="N108" s="5">
        <f t="shared" si="64"/>
        <v>-23.251127518350497</v>
      </c>
      <c r="O108" s="5">
        <f t="shared" si="65"/>
        <v>-23.572868830350497</v>
      </c>
      <c r="P108" s="5">
        <f t="shared" si="66"/>
        <v>-23.815179358350498</v>
      </c>
      <c r="Q108" s="5">
        <f t="shared" si="67"/>
        <v>-24.113215582350499</v>
      </c>
      <c r="R108" s="5">
        <f t="shared" si="68"/>
        <v>-24.380966110350499</v>
      </c>
      <c r="S108" s="16">
        <f t="shared" si="70"/>
        <v>-24.380966110350499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>
      <c r="A109" s="8">
        <f>'CSP5'!$A$173</f>
        <v>1000</v>
      </c>
      <c r="B109" s="16">
        <f t="shared" si="69"/>
        <v>6.1462224573370001</v>
      </c>
      <c r="C109" s="5">
        <f t="shared" si="53"/>
        <v>6.1462224573370001</v>
      </c>
      <c r="D109" s="5">
        <f t="shared" si="54"/>
        <v>3.8428766973370001</v>
      </c>
      <c r="E109" s="5">
        <f t="shared" si="55"/>
        <v>2.2477791453370002</v>
      </c>
      <c r="F109" s="5">
        <f t="shared" si="56"/>
        <v>0.88017457733699933</v>
      </c>
      <c r="G109" s="5">
        <f t="shared" si="57"/>
        <v>-5.5857319487470001</v>
      </c>
      <c r="H109" s="5">
        <f t="shared" si="58"/>
        <v>-13.252395195573531</v>
      </c>
      <c r="I109" s="5">
        <f t="shared" si="59"/>
        <v>-16.462432192725501</v>
      </c>
      <c r="J109" s="5">
        <f t="shared" si="60"/>
        <v>-18.572331920020957</v>
      </c>
      <c r="K109" s="5">
        <f t="shared" si="61"/>
        <v>-19.773168550350501</v>
      </c>
      <c r="L109" s="5">
        <f t="shared" si="62"/>
        <v>-20.903569726350497</v>
      </c>
      <c r="M109" s="5">
        <f t="shared" si="63"/>
        <v>-22.475043142350501</v>
      </c>
      <c r="N109" s="5">
        <f t="shared" si="64"/>
        <v>-23.489134182350497</v>
      </c>
      <c r="O109" s="5">
        <f t="shared" si="65"/>
        <v>-23.992071742350497</v>
      </c>
      <c r="P109" s="5">
        <f t="shared" si="66"/>
        <v>-24.409646782350499</v>
      </c>
      <c r="Q109" s="5">
        <f t="shared" si="67"/>
        <v>-24.934190526350498</v>
      </c>
      <c r="R109" s="5">
        <f t="shared" si="68"/>
        <v>-25.448409142350499</v>
      </c>
      <c r="S109" s="16">
        <f t="shared" si="70"/>
        <v>-25.448409142350499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>
      <c r="A110" s="8">
        <f>'CSP5'!$A$174</f>
        <v>1200</v>
      </c>
      <c r="B110" s="16">
        <f t="shared" si="69"/>
        <v>11.654035457337001</v>
      </c>
      <c r="C110" s="5">
        <f t="shared" si="53"/>
        <v>11.654035457337001</v>
      </c>
      <c r="D110" s="5">
        <f t="shared" si="54"/>
        <v>8.6374184013369995</v>
      </c>
      <c r="E110" s="5">
        <f t="shared" si="55"/>
        <v>7.1632329597369999</v>
      </c>
      <c r="F110" s="5">
        <f t="shared" si="56"/>
        <v>4.6320830813369982</v>
      </c>
      <c r="G110" s="5">
        <f t="shared" si="57"/>
        <v>-3.4637902095470006</v>
      </c>
      <c r="H110" s="5">
        <f t="shared" si="58"/>
        <v>-9.5950514489068635</v>
      </c>
      <c r="I110" s="5">
        <f t="shared" si="59"/>
        <v>-14.5240595479255</v>
      </c>
      <c r="J110" s="5">
        <f t="shared" si="60"/>
        <v>-17.293962761620953</v>
      </c>
      <c r="K110" s="5">
        <f t="shared" si="61"/>
        <v>-18.843715028750498</v>
      </c>
      <c r="L110" s="5">
        <f t="shared" si="62"/>
        <v>-20.735953931150501</v>
      </c>
      <c r="M110" s="5">
        <f t="shared" si="63"/>
        <v>-23.504593158350502</v>
      </c>
      <c r="N110" s="5">
        <f t="shared" si="64"/>
        <v>-25.369390326350498</v>
      </c>
      <c r="O110" s="5">
        <f t="shared" si="65"/>
        <v>-26.222788436750498</v>
      </c>
      <c r="P110" s="5">
        <f t="shared" si="66"/>
        <v>-27.1895212287505</v>
      </c>
      <c r="Q110" s="5">
        <f t="shared" si="67"/>
        <v>-27.916898148750498</v>
      </c>
      <c r="R110" s="5">
        <f t="shared" si="68"/>
        <v>-28.878887580750497</v>
      </c>
      <c r="S110" s="16">
        <f t="shared" si="70"/>
        <v>-28.878887580750497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>
      <c r="A111" s="8">
        <f>'CSP5'!$A$175</f>
        <v>1400</v>
      </c>
      <c r="B111" s="16">
        <f t="shared" si="69"/>
        <v>11.654035457337001</v>
      </c>
      <c r="C111" s="5">
        <f t="shared" si="53"/>
        <v>11.654035457337001</v>
      </c>
      <c r="D111" s="5">
        <f t="shared" si="54"/>
        <v>8.3121633933370003</v>
      </c>
      <c r="E111" s="5">
        <f t="shared" si="55"/>
        <v>7.0943865213370003</v>
      </c>
      <c r="F111" s="5">
        <f t="shared" si="56"/>
        <v>6.239392641337</v>
      </c>
      <c r="G111" s="5">
        <f t="shared" si="57"/>
        <v>0.31654727556427176</v>
      </c>
      <c r="H111" s="5">
        <f t="shared" si="58"/>
        <v>-6.7523658201216676</v>
      </c>
      <c r="I111" s="5">
        <f t="shared" si="59"/>
        <v>-12.763524015874999</v>
      </c>
      <c r="J111" s="5">
        <f t="shared" si="60"/>
        <v>-14.280124703874998</v>
      </c>
      <c r="K111" s="5">
        <f t="shared" si="61"/>
        <v>-16.757033186600498</v>
      </c>
      <c r="L111" s="5">
        <f t="shared" si="62"/>
        <v>-18.504213698600498</v>
      </c>
      <c r="M111" s="5">
        <f t="shared" si="63"/>
        <v>-21.224278044613001</v>
      </c>
      <c r="N111" s="5">
        <f t="shared" si="64"/>
        <v>-23.209463852750496</v>
      </c>
      <c r="O111" s="5">
        <f t="shared" si="65"/>
        <v>-24.2843066287505</v>
      </c>
      <c r="P111" s="5">
        <f t="shared" si="66"/>
        <v>-25.2598800079505</v>
      </c>
      <c r="Q111" s="5">
        <f t="shared" si="67"/>
        <v>-26.097418975950504</v>
      </c>
      <c r="R111" s="5">
        <f t="shared" si="68"/>
        <v>-27.083021047950499</v>
      </c>
      <c r="S111" s="16">
        <f t="shared" si="70"/>
        <v>-27.083021047950499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>
      <c r="A112" s="8">
        <f>'CSP5'!$A$176</f>
        <v>1550</v>
      </c>
      <c r="B112" s="16">
        <f t="shared" si="69"/>
        <v>11.654035457337001</v>
      </c>
      <c r="C112" s="5">
        <f t="shared" si="53"/>
        <v>11.654035457337001</v>
      </c>
      <c r="D112" s="5">
        <f t="shared" si="54"/>
        <v>8.2701970497369999</v>
      </c>
      <c r="E112" s="5">
        <f t="shared" si="55"/>
        <v>6.9498508029370001</v>
      </c>
      <c r="F112" s="5">
        <f t="shared" si="56"/>
        <v>6.0954511269370002</v>
      </c>
      <c r="G112" s="5">
        <f t="shared" si="57"/>
        <v>-0.86604001291868205</v>
      </c>
      <c r="H112" s="5">
        <f t="shared" si="58"/>
        <v>-5.0546526387883333</v>
      </c>
      <c r="I112" s="5">
        <f t="shared" si="59"/>
        <v>-11.279741732274998</v>
      </c>
      <c r="J112" s="5">
        <f t="shared" si="60"/>
        <v>-15.706463007875001</v>
      </c>
      <c r="K112" s="5">
        <f t="shared" si="61"/>
        <v>-18.323327990600497</v>
      </c>
      <c r="L112" s="5">
        <f t="shared" si="62"/>
        <v>-19.9785109760005</v>
      </c>
      <c r="M112" s="5">
        <f t="shared" si="63"/>
        <v>-23.035669488303622</v>
      </c>
      <c r="N112" s="5">
        <f t="shared" si="64"/>
        <v>-25.134429967538001</v>
      </c>
      <c r="O112" s="5">
        <f t="shared" si="65"/>
        <v>-24.100120028138004</v>
      </c>
      <c r="P112" s="5">
        <f t="shared" si="66"/>
        <v>-24.747908459137999</v>
      </c>
      <c r="Q112" s="5">
        <f t="shared" si="67"/>
        <v>-25.430201210738002</v>
      </c>
      <c r="R112" s="5">
        <f t="shared" si="68"/>
        <v>-25.882263199538002</v>
      </c>
      <c r="S112" s="16">
        <f t="shared" si="70"/>
        <v>-25.882263199538002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>
      <c r="A113" s="8">
        <f>'CSP5'!$A$177</f>
        <v>1700</v>
      </c>
      <c r="B113" s="16">
        <f t="shared" si="69"/>
        <v>11.654035457337001</v>
      </c>
      <c r="C113" s="5">
        <f t="shared" si="53"/>
        <v>11.654035457337001</v>
      </c>
      <c r="D113" s="5">
        <f t="shared" si="54"/>
        <v>8.2704476013370005</v>
      </c>
      <c r="E113" s="5">
        <f t="shared" si="55"/>
        <v>8.0286301421370005</v>
      </c>
      <c r="F113" s="5">
        <f t="shared" si="56"/>
        <v>7.7942520365370012</v>
      </c>
      <c r="G113" s="5">
        <f t="shared" si="57"/>
        <v>0.9362342295869972</v>
      </c>
      <c r="H113" s="5">
        <f t="shared" si="58"/>
        <v>-6.0623982867883335</v>
      </c>
      <c r="I113" s="5">
        <f t="shared" si="59"/>
        <v>-10.715873036674999</v>
      </c>
      <c r="J113" s="5">
        <f t="shared" si="60"/>
        <v>-16.140982023875001</v>
      </c>
      <c r="K113" s="5">
        <f t="shared" si="61"/>
        <v>-19.278767753464873</v>
      </c>
      <c r="L113" s="5">
        <f t="shared" si="62"/>
        <v>-22.201184466600502</v>
      </c>
      <c r="M113" s="5">
        <f t="shared" si="63"/>
        <v>-25.521146610600503</v>
      </c>
      <c r="N113" s="5">
        <f t="shared" si="64"/>
        <v>-27.521427805800503</v>
      </c>
      <c r="O113" s="5">
        <f t="shared" si="65"/>
        <v>-26.798252597000502</v>
      </c>
      <c r="P113" s="5">
        <f t="shared" si="66"/>
        <v>-26.990844378600499</v>
      </c>
      <c r="Q113" s="5">
        <f t="shared" si="67"/>
        <v>-27.155946474600501</v>
      </c>
      <c r="R113" s="5">
        <f t="shared" si="68"/>
        <v>-27.572143602600498</v>
      </c>
      <c r="S113" s="16">
        <f t="shared" si="70"/>
        <v>-27.572143602600498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>
      <c r="A114" s="8">
        <f>'CSP5'!$A$178</f>
        <v>1800</v>
      </c>
      <c r="B114" s="16">
        <f t="shared" si="69"/>
        <v>11.654035457337001</v>
      </c>
      <c r="C114" s="5">
        <f t="shared" si="53"/>
        <v>11.654035457337001</v>
      </c>
      <c r="D114" s="5">
        <f t="shared" si="54"/>
        <v>8.2512662733370004</v>
      </c>
      <c r="E114" s="5">
        <f t="shared" si="55"/>
        <v>7.9088058605370009</v>
      </c>
      <c r="F114" s="5">
        <f t="shared" si="56"/>
        <v>7.5313169357370002</v>
      </c>
      <c r="G114" s="5">
        <f t="shared" si="57"/>
        <v>2.1991976935869975</v>
      </c>
      <c r="H114" s="5">
        <f t="shared" si="58"/>
        <v>-6.0977563214549981</v>
      </c>
      <c r="I114" s="5">
        <f t="shared" si="59"/>
        <v>-11.527586727874999</v>
      </c>
      <c r="J114" s="5">
        <f t="shared" si="60"/>
        <v>-15.742177127875001</v>
      </c>
      <c r="K114" s="5">
        <f t="shared" si="61"/>
        <v>-19.185806480329251</v>
      </c>
      <c r="L114" s="5">
        <f t="shared" si="62"/>
        <v>-22.522961034600499</v>
      </c>
      <c r="M114" s="5">
        <f t="shared" si="63"/>
        <v>-26.247763241000499</v>
      </c>
      <c r="N114" s="5">
        <f t="shared" si="64"/>
        <v>-28.3452877338005</v>
      </c>
      <c r="O114" s="5">
        <f t="shared" si="65"/>
        <v>-27.935942378600501</v>
      </c>
      <c r="P114" s="5">
        <f t="shared" si="66"/>
        <v>-28.477945130600499</v>
      </c>
      <c r="Q114" s="5">
        <f t="shared" si="67"/>
        <v>-28.082449130600502</v>
      </c>
      <c r="R114" s="5">
        <f t="shared" si="68"/>
        <v>-28.613109290600491</v>
      </c>
      <c r="S114" s="16">
        <f t="shared" si="70"/>
        <v>-28.613109290600491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>
      <c r="A115" s="8">
        <f>'CSP5'!$A$179</f>
        <v>2000</v>
      </c>
      <c r="B115" s="16">
        <f t="shared" si="69"/>
        <v>8.6071604573369989</v>
      </c>
      <c r="C115" s="5">
        <f t="shared" si="53"/>
        <v>8.6071604573369989</v>
      </c>
      <c r="D115" s="5">
        <f t="shared" si="54"/>
        <v>5.091436937336999</v>
      </c>
      <c r="E115" s="5">
        <f t="shared" si="55"/>
        <v>6.0249474573370003</v>
      </c>
      <c r="F115" s="5">
        <f t="shared" si="56"/>
        <v>7.3153201613370005</v>
      </c>
      <c r="G115" s="5">
        <f t="shared" si="57"/>
        <v>1.655833853586997</v>
      </c>
      <c r="H115" s="5">
        <f t="shared" si="58"/>
        <v>-5.9963889347883335</v>
      </c>
      <c r="I115" s="5">
        <f t="shared" si="59"/>
        <v>-10.133598487875</v>
      </c>
      <c r="J115" s="5">
        <f t="shared" si="60"/>
        <v>-14.483377815875</v>
      </c>
      <c r="K115" s="5">
        <f t="shared" si="61"/>
        <v>-19.350871208329256</v>
      </c>
      <c r="L115" s="5">
        <f t="shared" si="62"/>
        <v>-25.5581200826005</v>
      </c>
      <c r="M115" s="5">
        <f t="shared" si="63"/>
        <v>-29.5614820586005</v>
      </c>
      <c r="N115" s="5">
        <f t="shared" si="64"/>
        <v>-31.7335857386005</v>
      </c>
      <c r="O115" s="5">
        <f t="shared" si="65"/>
        <v>-32.714429418600496</v>
      </c>
      <c r="P115" s="5">
        <f t="shared" si="66"/>
        <v>-30.862911018600499</v>
      </c>
      <c r="Q115" s="5">
        <f t="shared" si="67"/>
        <v>-30.468273386600497</v>
      </c>
      <c r="R115" s="5">
        <f t="shared" si="68"/>
        <v>-30.611836154600496</v>
      </c>
      <c r="S115" s="16">
        <f t="shared" si="70"/>
        <v>-30.611836154600496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>
      <c r="A116" s="8">
        <f>'CSP5'!$A$180</f>
        <v>2200</v>
      </c>
      <c r="B116" s="16">
        <f t="shared" si="69"/>
        <v>8.1384104573369989</v>
      </c>
      <c r="C116" s="5">
        <f t="shared" si="53"/>
        <v>8.1384104573369989</v>
      </c>
      <c r="D116" s="5">
        <f t="shared" si="54"/>
        <v>1.9328415453370007</v>
      </c>
      <c r="E116" s="5">
        <f t="shared" si="55"/>
        <v>-0.28871869626299951</v>
      </c>
      <c r="F116" s="5">
        <f t="shared" si="56"/>
        <v>-1.9356542802630008</v>
      </c>
      <c r="G116" s="5">
        <f t="shared" si="57"/>
        <v>-6.7633625224130025</v>
      </c>
      <c r="H116" s="5">
        <f t="shared" si="58"/>
        <v>-10.616575301235304</v>
      </c>
      <c r="I116" s="5">
        <f t="shared" si="59"/>
        <v>-15.312780242524999</v>
      </c>
      <c r="J116" s="5">
        <f t="shared" si="60"/>
        <v>-19.684792125788636</v>
      </c>
      <c r="K116" s="5">
        <f t="shared" si="61"/>
        <v>-24.437976206729253</v>
      </c>
      <c r="L116" s="5">
        <f t="shared" si="62"/>
        <v>-27.774231642600505</v>
      </c>
      <c r="M116" s="5">
        <f t="shared" si="63"/>
        <v>-32.067211357800502</v>
      </c>
      <c r="N116" s="5">
        <f t="shared" si="64"/>
        <v>-32.356360178600497</v>
      </c>
      <c r="O116" s="5">
        <f t="shared" si="65"/>
        <v>-32.093289362600501</v>
      </c>
      <c r="P116" s="5">
        <f t="shared" si="66"/>
        <v>-31.663504706600502</v>
      </c>
      <c r="Q116" s="5">
        <f t="shared" si="67"/>
        <v>-30.773513610600499</v>
      </c>
      <c r="R116" s="5">
        <f t="shared" si="68"/>
        <v>-31.073437204200498</v>
      </c>
      <c r="S116" s="16">
        <f t="shared" si="70"/>
        <v>-31.073437204200498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>
      <c r="A117" s="8">
        <f>'CSP5'!$A$181</f>
        <v>2400</v>
      </c>
      <c r="B117" s="16">
        <f t="shared" si="69"/>
        <v>7.6696604573369989</v>
      </c>
      <c r="C117" s="5">
        <f t="shared" si="53"/>
        <v>7.6696604573369989</v>
      </c>
      <c r="D117" s="5">
        <f t="shared" si="54"/>
        <v>-0.33525675066300042</v>
      </c>
      <c r="E117" s="5">
        <f t="shared" si="55"/>
        <v>-4.7195950738630001</v>
      </c>
      <c r="F117" s="5">
        <f t="shared" si="56"/>
        <v>-7.7758303778630005</v>
      </c>
      <c r="G117" s="5">
        <f t="shared" si="57"/>
        <v>-12.759954650413</v>
      </c>
      <c r="H117" s="5">
        <f t="shared" si="58"/>
        <v>-16.989850138568638</v>
      </c>
      <c r="I117" s="5">
        <f t="shared" si="59"/>
        <v>-21.540848109725001</v>
      </c>
      <c r="J117" s="5">
        <f t="shared" si="60"/>
        <v>-24.702406864925003</v>
      </c>
      <c r="K117" s="5">
        <f t="shared" si="61"/>
        <v>-28.642424078729249</v>
      </c>
      <c r="L117" s="5">
        <f t="shared" si="62"/>
        <v>-31.115676829800503</v>
      </c>
      <c r="M117" s="5">
        <f t="shared" si="63"/>
        <v>-33.646661975400498</v>
      </c>
      <c r="N117" s="5">
        <f t="shared" si="64"/>
        <v>-33.258057458600497</v>
      </c>
      <c r="O117" s="5">
        <f t="shared" si="65"/>
        <v>-33.147282746600503</v>
      </c>
      <c r="P117" s="5">
        <f t="shared" si="66"/>
        <v>-32.688432786600501</v>
      </c>
      <c r="Q117" s="5">
        <f t="shared" si="67"/>
        <v>-31.025117394600503</v>
      </c>
      <c r="R117" s="5">
        <f t="shared" si="68"/>
        <v>-31.229060605800498</v>
      </c>
      <c r="S117" s="16">
        <f t="shared" si="70"/>
        <v>-31.229060605800498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>
      <c r="A118" s="8">
        <f>'CSP5'!$A$182</f>
        <v>2600</v>
      </c>
      <c r="B118" s="16">
        <f t="shared" si="69"/>
        <v>6.6149724573370001</v>
      </c>
      <c r="C118" s="5">
        <f t="shared" si="53"/>
        <v>6.6149724573370001</v>
      </c>
      <c r="D118" s="5">
        <f t="shared" si="54"/>
        <v>-1.6371851474630001</v>
      </c>
      <c r="E118" s="5">
        <f t="shared" si="55"/>
        <v>-6.1267383634629997</v>
      </c>
      <c r="F118" s="5">
        <f t="shared" si="56"/>
        <v>-8.7187110674630013</v>
      </c>
      <c r="G118" s="5">
        <f t="shared" si="57"/>
        <v>-11.391733078663</v>
      </c>
      <c r="H118" s="5">
        <f t="shared" si="58"/>
        <v>-16.179134690882695</v>
      </c>
      <c r="I118" s="5">
        <f t="shared" si="59"/>
        <v>-19.532935024813</v>
      </c>
      <c r="J118" s="5">
        <f t="shared" si="60"/>
        <v>-25.615791911169364</v>
      </c>
      <c r="K118" s="5">
        <f t="shared" si="61"/>
        <v>-29.328120187529251</v>
      </c>
      <c r="L118" s="5">
        <f t="shared" si="62"/>
        <v>-31.890399969000502</v>
      </c>
      <c r="M118" s="5">
        <f t="shared" si="63"/>
        <v>-34.171646546600499</v>
      </c>
      <c r="N118" s="5">
        <f t="shared" si="64"/>
        <v>-34.371667298600499</v>
      </c>
      <c r="O118" s="5">
        <f t="shared" si="65"/>
        <v>-32.535315309800495</v>
      </c>
      <c r="P118" s="5">
        <f t="shared" si="66"/>
        <v>-31.239177844200498</v>
      </c>
      <c r="Q118" s="5">
        <f t="shared" si="67"/>
        <v>-29.220196919400504</v>
      </c>
      <c r="R118" s="5">
        <f t="shared" si="68"/>
        <v>-29.8198055674005</v>
      </c>
      <c r="S118" s="16">
        <f t="shared" si="70"/>
        <v>-29.8198055674005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>
      <c r="A119" s="8">
        <f>'CSP5'!$A$183</f>
        <v>2800</v>
      </c>
      <c r="B119" s="16">
        <f t="shared" si="69"/>
        <v>6.6149724573370001</v>
      </c>
      <c r="C119" s="5">
        <f t="shared" si="53"/>
        <v>6.6149724573370001</v>
      </c>
      <c r="D119" s="5">
        <f t="shared" si="54"/>
        <v>-1.8718175954630003</v>
      </c>
      <c r="E119" s="5">
        <f t="shared" si="55"/>
        <v>-5.9517710050629997</v>
      </c>
      <c r="F119" s="5">
        <f t="shared" si="56"/>
        <v>-9.4103585746629985</v>
      </c>
      <c r="G119" s="5">
        <f t="shared" si="57"/>
        <v>-11.920211590663003</v>
      </c>
      <c r="H119" s="5">
        <f t="shared" si="58"/>
        <v>-15.526155715996335</v>
      </c>
      <c r="I119" s="5">
        <f t="shared" si="59"/>
        <v>-17.994643176263001</v>
      </c>
      <c r="J119" s="5">
        <f t="shared" si="60"/>
        <v>-24.320888464326639</v>
      </c>
      <c r="K119" s="5">
        <f t="shared" si="61"/>
        <v>-27.201533308675</v>
      </c>
      <c r="L119" s="5">
        <f t="shared" si="62"/>
        <v>-29.731266556674999</v>
      </c>
      <c r="M119" s="5">
        <f t="shared" si="63"/>
        <v>-33.191680393919121</v>
      </c>
      <c r="N119" s="5">
        <f t="shared" si="64"/>
        <v>-32.940872418600499</v>
      </c>
      <c r="O119" s="5">
        <f t="shared" si="65"/>
        <v>-31.661436340200503</v>
      </c>
      <c r="P119" s="5">
        <f t="shared" si="66"/>
        <v>-28.383393417000502</v>
      </c>
      <c r="Q119" s="5">
        <f t="shared" si="67"/>
        <v>-26.261697961000507</v>
      </c>
      <c r="R119" s="5">
        <f t="shared" si="68"/>
        <v>-26.952503505000497</v>
      </c>
      <c r="S119" s="16">
        <f t="shared" si="70"/>
        <v>-26.952503505000497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>
      <c r="A120" s="8">
        <f>'CSP5'!$A$184</f>
        <v>2900</v>
      </c>
      <c r="B120" s="16">
        <f t="shared" si="69"/>
        <v>2.0806878106997493</v>
      </c>
      <c r="C120" s="5">
        <f t="shared" si="53"/>
        <v>2.0806878106997493</v>
      </c>
      <c r="D120" s="5">
        <f t="shared" si="54"/>
        <v>-3.7342192485002506</v>
      </c>
      <c r="E120" s="5">
        <f t="shared" si="55"/>
        <v>-5.8111713477002507</v>
      </c>
      <c r="F120" s="5">
        <f t="shared" si="56"/>
        <v>-7.8741054287904504</v>
      </c>
      <c r="G120" s="5">
        <f t="shared" si="57"/>
        <v>-10.313058349063001</v>
      </c>
      <c r="H120" s="5">
        <f t="shared" si="58"/>
        <v>-14.136878593329669</v>
      </c>
      <c r="I120" s="5">
        <f t="shared" si="59"/>
        <v>-17.197313563463002</v>
      </c>
      <c r="J120" s="5">
        <f t="shared" si="60"/>
        <v>-21.441342239494816</v>
      </c>
      <c r="K120" s="5">
        <f t="shared" si="61"/>
        <v>-25.644416582274999</v>
      </c>
      <c r="L120" s="5">
        <f t="shared" si="62"/>
        <v>-27.973607587075005</v>
      </c>
      <c r="M120" s="5">
        <f t="shared" si="63"/>
        <v>-30.798537555519125</v>
      </c>
      <c r="N120" s="5">
        <f t="shared" si="64"/>
        <v>-30.366209005800503</v>
      </c>
      <c r="O120" s="5">
        <f t="shared" si="65"/>
        <v>-28.172924497800501</v>
      </c>
      <c r="P120" s="5">
        <f t="shared" si="66"/>
        <v>-26.214014989800503</v>
      </c>
      <c r="Q120" s="5">
        <f t="shared" si="67"/>
        <v>-24.606667481800507</v>
      </c>
      <c r="R120" s="5">
        <f t="shared" si="68"/>
        <v>-24.991507973800498</v>
      </c>
      <c r="S120" s="16">
        <f t="shared" si="70"/>
        <v>-24.991507973800498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>
      <c r="A121" s="8">
        <f>'CSP5'!$A$185</f>
        <v>3000</v>
      </c>
      <c r="B121" s="16">
        <f t="shared" si="69"/>
        <v>3.4057781640625002</v>
      </c>
      <c r="C121" s="5">
        <f t="shared" si="53"/>
        <v>3.4057781640625002</v>
      </c>
      <c r="D121" s="5">
        <f t="shared" si="54"/>
        <v>-1.6198995959375004</v>
      </c>
      <c r="E121" s="5">
        <f t="shared" si="55"/>
        <v>-2.8077181559374997</v>
      </c>
      <c r="F121" s="5">
        <f t="shared" si="56"/>
        <v>-6.5360170253179</v>
      </c>
      <c r="G121" s="5">
        <f t="shared" si="57"/>
        <v>-9.0978611506630003</v>
      </c>
      <c r="H121" s="5">
        <f t="shared" si="58"/>
        <v>-13.047305502663001</v>
      </c>
      <c r="I121" s="5">
        <f t="shared" si="59"/>
        <v>-16.707302062662997</v>
      </c>
      <c r="J121" s="5">
        <f t="shared" si="60"/>
        <v>-20.542678942662999</v>
      </c>
      <c r="K121" s="5">
        <f t="shared" si="61"/>
        <v>-25.530836951874999</v>
      </c>
      <c r="L121" s="5">
        <f t="shared" si="62"/>
        <v>-27.716775831875005</v>
      </c>
      <c r="M121" s="5">
        <f t="shared" si="63"/>
        <v>-30.907345153919128</v>
      </c>
      <c r="N121" s="5">
        <f t="shared" si="64"/>
        <v>-29.3946966826005</v>
      </c>
      <c r="O121" s="5">
        <f t="shared" si="65"/>
        <v>-29.239198122600499</v>
      </c>
      <c r="P121" s="5">
        <f t="shared" si="66"/>
        <v>-28.380573562600503</v>
      </c>
      <c r="Q121" s="5">
        <f t="shared" si="67"/>
        <v>-26.467262002600506</v>
      </c>
      <c r="R121" s="5">
        <f t="shared" si="68"/>
        <v>-27.366450442600499</v>
      </c>
      <c r="S121" s="16">
        <f t="shared" si="70"/>
        <v>-27.366450442600499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>
      <c r="A122" s="8">
        <f>'CSP5'!$A$186</f>
        <v>3200</v>
      </c>
      <c r="B122" s="16">
        <f t="shared" si="69"/>
        <v>9.382341164062499</v>
      </c>
      <c r="C122" s="5">
        <f t="shared" si="53"/>
        <v>9.382341164062499</v>
      </c>
      <c r="D122" s="5">
        <f t="shared" si="54"/>
        <v>1.0919302200625003</v>
      </c>
      <c r="E122" s="5">
        <f t="shared" si="55"/>
        <v>-2.1672632439374997</v>
      </c>
      <c r="F122" s="5">
        <f t="shared" si="56"/>
        <v>-5.467003301537499</v>
      </c>
      <c r="G122" s="5">
        <f t="shared" si="57"/>
        <v>-9.0871945207375013</v>
      </c>
      <c r="H122" s="5">
        <f t="shared" si="58"/>
        <v>-12.622005793270835</v>
      </c>
      <c r="I122" s="5">
        <f t="shared" si="59"/>
        <v>-15.7760021239375</v>
      </c>
      <c r="J122" s="5">
        <f t="shared" si="60"/>
        <v>-17.301576445517501</v>
      </c>
      <c r="K122" s="5">
        <f t="shared" si="61"/>
        <v>-22.790625362865001</v>
      </c>
      <c r="L122" s="5">
        <f t="shared" si="62"/>
        <v>-27.307319975875</v>
      </c>
      <c r="M122" s="5">
        <f t="shared" si="63"/>
        <v>-29.367146350719125</v>
      </c>
      <c r="N122" s="5">
        <f t="shared" si="64"/>
        <v>-29.443861036200502</v>
      </c>
      <c r="O122" s="5">
        <f t="shared" si="65"/>
        <v>-32.426432372200502</v>
      </c>
      <c r="P122" s="5">
        <f t="shared" si="66"/>
        <v>-33.8855667082005</v>
      </c>
      <c r="Q122" s="5">
        <f t="shared" si="67"/>
        <v>-34.290014044200504</v>
      </c>
      <c r="R122" s="5">
        <f t="shared" si="68"/>
        <v>-35.749148380200502</v>
      </c>
      <c r="S122" s="16">
        <f t="shared" si="70"/>
        <v>-35.749148380200502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>
      <c r="A123" s="8">
        <f>'CSP5'!$A$187</f>
        <v>3300</v>
      </c>
      <c r="B123" s="16">
        <f t="shared" si="69"/>
        <v>9.382341164062499</v>
      </c>
      <c r="C123" s="5">
        <f t="shared" si="53"/>
        <v>9.382341164062499</v>
      </c>
      <c r="D123" s="5">
        <f t="shared" si="54"/>
        <v>0.92440762806251087</v>
      </c>
      <c r="E123" s="5">
        <f t="shared" si="55"/>
        <v>-2.4430130295374788</v>
      </c>
      <c r="F123" s="5">
        <f t="shared" si="56"/>
        <v>-5.7113187223375217</v>
      </c>
      <c r="G123" s="5">
        <f t="shared" si="57"/>
        <v>-9.4967589463375397</v>
      </c>
      <c r="H123" s="5">
        <f t="shared" si="58"/>
        <v>-13.278015094604164</v>
      </c>
      <c r="I123" s="5">
        <f t="shared" si="59"/>
        <v>-16.5287798455375</v>
      </c>
      <c r="J123" s="5">
        <f t="shared" si="60"/>
        <v>-18.413722434317446</v>
      </c>
      <c r="K123" s="5">
        <f t="shared" si="61"/>
        <v>-24.031908535664975</v>
      </c>
      <c r="L123" s="5">
        <f t="shared" si="62"/>
        <v>-28.916259249474997</v>
      </c>
      <c r="M123" s="5">
        <f t="shared" si="63"/>
        <v>-30.695238113919117</v>
      </c>
      <c r="N123" s="5">
        <f t="shared" si="64"/>
        <v>-33.3541517386005</v>
      </c>
      <c r="O123" s="5">
        <f t="shared" si="65"/>
        <v>-34.407290353000548</v>
      </c>
      <c r="P123" s="5">
        <f t="shared" si="66"/>
        <v>-35.460428967400546</v>
      </c>
      <c r="Q123" s="5">
        <f t="shared" si="67"/>
        <v>-35.927630581800543</v>
      </c>
      <c r="R123" s="5">
        <f t="shared" si="68"/>
        <v>-37.449519196200704</v>
      </c>
      <c r="S123" s="16">
        <f t="shared" si="70"/>
        <v>-37.449519196200704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>
      <c r="A124" s="8">
        <f>'CSP5'!$A$188</f>
        <v>3500</v>
      </c>
      <c r="B124" s="16">
        <f t="shared" si="69"/>
        <v>9.382341164062499</v>
      </c>
      <c r="C124" s="5">
        <f t="shared" si="53"/>
        <v>9.382341164062499</v>
      </c>
      <c r="D124" s="5">
        <f t="shared" si="54"/>
        <v>0.58936244406237481</v>
      </c>
      <c r="E124" s="5">
        <f t="shared" si="55"/>
        <v>-3.0070639479375423</v>
      </c>
      <c r="F124" s="5">
        <f t="shared" si="56"/>
        <v>-6.1999495639375848</v>
      </c>
      <c r="G124" s="5">
        <f t="shared" si="57"/>
        <v>-10.3360172119375</v>
      </c>
      <c r="H124" s="5">
        <f t="shared" si="58"/>
        <v>-14.518841142604336</v>
      </c>
      <c r="I124" s="5">
        <f t="shared" si="59"/>
        <v>-17.962498067937503</v>
      </c>
      <c r="J124" s="5">
        <f t="shared" si="60"/>
        <v>-20.102577581517497</v>
      </c>
      <c r="K124" s="5">
        <f t="shared" si="61"/>
        <v>-25.985384346865064</v>
      </c>
      <c r="L124" s="5">
        <f t="shared" si="62"/>
        <v>-31.143839463875</v>
      </c>
      <c r="M124" s="5">
        <f t="shared" si="63"/>
        <v>-33.424996241919118</v>
      </c>
      <c r="N124" s="5">
        <f t="shared" si="64"/>
        <v>-36.331847578600545</v>
      </c>
      <c r="O124" s="5">
        <f t="shared" si="65"/>
        <v>-37.513636426600712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>
      <c r="A125" s="16">
        <f>'CSP5'!$A$189</f>
        <v>3501</v>
      </c>
      <c r="B125" s="16">
        <f>B124</f>
        <v>9.382341164062499</v>
      </c>
      <c r="C125" s="16">
        <f t="shared" ref="C125:S125" si="73">C124</f>
        <v>9.382341164062499</v>
      </c>
      <c r="D125" s="16">
        <f t="shared" si="73"/>
        <v>0.58936244406237481</v>
      </c>
      <c r="E125" s="16">
        <f t="shared" si="73"/>
        <v>-3.0070639479375423</v>
      </c>
      <c r="F125" s="16">
        <f t="shared" si="73"/>
        <v>-6.1999495639375848</v>
      </c>
      <c r="G125" s="16">
        <f t="shared" si="73"/>
        <v>-10.3360172119375</v>
      </c>
      <c r="H125" s="16">
        <f t="shared" si="73"/>
        <v>-14.518841142604336</v>
      </c>
      <c r="I125" s="16">
        <f t="shared" si="73"/>
        <v>-17.962498067937503</v>
      </c>
      <c r="J125" s="16">
        <f t="shared" si="73"/>
        <v>-20.102577581517497</v>
      </c>
      <c r="K125" s="16">
        <f t="shared" si="73"/>
        <v>-25.985384346865064</v>
      </c>
      <c r="L125" s="16">
        <f t="shared" si="73"/>
        <v>-31.143839463875</v>
      </c>
      <c r="M125" s="16">
        <f t="shared" si="73"/>
        <v>-33.424996241919118</v>
      </c>
      <c r="N125" s="16">
        <f t="shared" si="73"/>
        <v>-36.331847578600545</v>
      </c>
      <c r="O125" s="16">
        <f t="shared" si="73"/>
        <v>-37.513636426600712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>
      <c r="A127" s="17"/>
      <c r="B127" s="52" t="s">
        <v>1137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1139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0</v>
      </c>
      <c r="P149" s="5">
        <f t="shared" si="99"/>
        <v>-0.95323727460036878</v>
      </c>
      <c r="Q149" s="5">
        <f t="shared" si="99"/>
        <v>-1.549089122601039</v>
      </c>
      <c r="R149" s="5">
        <f t="shared" si="99"/>
        <v>-3.1996279706003747</v>
      </c>
      <c r="S149" s="16">
        <f t="shared" si="80"/>
        <v>-3.1996279706003747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0</v>
      </c>
      <c r="P150" s="16">
        <f t="shared" si="100"/>
        <v>-0.95323727460036878</v>
      </c>
      <c r="Q150" s="16">
        <f t="shared" si="100"/>
        <v>-1.549089122601039</v>
      </c>
      <c r="R150" s="16">
        <f t="shared" si="100"/>
        <v>-3.1996279706003747</v>
      </c>
      <c r="S150" s="16">
        <f t="shared" si="100"/>
        <v>-3.1996279706003747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>
      <c r="A152" s="17"/>
      <c r="B152" s="52" t="s">
        <v>1138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1136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0</v>
      </c>
      <c r="P174" s="5">
        <f t="shared" si="126"/>
        <v>-45.392251171446134</v>
      </c>
      <c r="Q174" s="5">
        <f t="shared" si="126"/>
        <v>-73.766148695287569</v>
      </c>
      <c r="R174" s="5">
        <f t="shared" si="126"/>
        <v>-152.36323669525592</v>
      </c>
      <c r="S174" s="16">
        <f t="shared" si="107"/>
        <v>-152.36323669525592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0</v>
      </c>
      <c r="P175" s="16">
        <f t="shared" si="127"/>
        <v>-45.392251171446134</v>
      </c>
      <c r="Q175" s="16">
        <f t="shared" si="127"/>
        <v>-73.766148695287569</v>
      </c>
      <c r="R175" s="16">
        <f t="shared" si="127"/>
        <v>-152.36323669525592</v>
      </c>
      <c r="S175" s="16">
        <f t="shared" si="127"/>
        <v>-152.36323669525592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275"/>
  <sheetViews>
    <sheetView tabSelected="1" workbookViewId="0">
      <selection activeCell="AQ8" sqref="AQ8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>
      <c r="A2" s="17"/>
      <c r="B2" s="52" t="s">
        <v>1130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1140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3.8775728725904517</v>
      </c>
      <c r="I5" s="16">
        <f t="shared" si="0"/>
        <v>4.0219845979110209</v>
      </c>
      <c r="J5" s="16">
        <f t="shared" si="0"/>
        <v>4.0219845979110209</v>
      </c>
      <c r="K5" s="16">
        <f t="shared" si="0"/>
        <v>4.0219845979110209</v>
      </c>
      <c r="L5" s="16">
        <f t="shared" si="0"/>
        <v>4.0219845979109756</v>
      </c>
      <c r="M5" s="16">
        <f t="shared" si="0"/>
        <v>6.0323725228219995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2.3640382048770001</v>
      </c>
      <c r="W5" s="16">
        <f t="shared" ref="W5:AM5" si="1">W6</f>
        <v>2.3640382048770001</v>
      </c>
      <c r="X5" s="16">
        <f t="shared" si="1"/>
        <v>4.4020013815261665</v>
      </c>
      <c r="Y5" s="16">
        <f t="shared" si="1"/>
        <v>4.8095940168559999</v>
      </c>
      <c r="Z5" s="16">
        <f t="shared" si="1"/>
        <v>4.8095940168559999</v>
      </c>
      <c r="AA5" s="16">
        <f t="shared" si="1"/>
        <v>5.4176054286622994</v>
      </c>
      <c r="AB5" s="16">
        <f t="shared" si="1"/>
        <v>6.0323725228219995</v>
      </c>
      <c r="AC5" s="16">
        <f t="shared" si="1"/>
        <v>6.0323725228219995</v>
      </c>
      <c r="AD5" s="16">
        <f t="shared" si="1"/>
        <v>6.0323725228219995</v>
      </c>
      <c r="AE5" s="16">
        <f t="shared" si="1"/>
        <v>6.0323725228219995</v>
      </c>
      <c r="AF5" s="16">
        <f t="shared" si="1"/>
        <v>6.0323725228219995</v>
      </c>
      <c r="AG5" s="16">
        <f t="shared" si="1"/>
        <v>6.0323725228219995</v>
      </c>
      <c r="AH5" s="16">
        <f t="shared" si="1"/>
        <v>26.412009489110002</v>
      </c>
      <c r="AI5" s="16">
        <f t="shared" si="1"/>
        <v>26.412009489110009</v>
      </c>
      <c r="AJ5" s="16">
        <f t="shared" si="1"/>
        <v>26.412009489110009</v>
      </c>
      <c r="AK5" s="16">
        <f t="shared" si="1"/>
        <v>26.412009489110044</v>
      </c>
      <c r="AL5" s="16">
        <f t="shared" si="1"/>
        <v>26.412009489109973</v>
      </c>
      <c r="AM5" s="16">
        <f t="shared" si="1"/>
        <v>26.412009489109973</v>
      </c>
    </row>
    <row r="6" spans="1:39" s="5" customFormat="1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Injection'!X6,X56,X81)</f>
        <v>1.9701090000000001</v>
      </c>
      <c r="E6" s="5">
        <f>MIN('CSP5'!E66,'Pilot Injection'!Y6,Y56,Y81)</f>
        <v>1.9701090000000001</v>
      </c>
      <c r="F6" s="5">
        <f>MIN('CSP5'!F66,'Pilot Injection'!Z6,Z56,Z81)</f>
        <v>2.9891299999999998</v>
      </c>
      <c r="G6" s="5">
        <f>MIN('CSP5'!G66,'Pilot Injection'!AA6,AA56,AA81)</f>
        <v>2.9891299999999998</v>
      </c>
      <c r="H6" s="5">
        <f>MIN('CSP5'!H66,'Pilot Injection'!AB6,AB56,AB81)</f>
        <v>3.8775728725904517</v>
      </c>
      <c r="I6" s="5">
        <f>MIN('CSP5'!I66,'Pilot Injection'!AC6,AC56,AC81)</f>
        <v>4.0219845979110209</v>
      </c>
      <c r="J6" s="5">
        <f>MIN('CSP5'!J66,'Pilot Injection'!AD6,AD56,AD81)</f>
        <v>4.0219845979110209</v>
      </c>
      <c r="K6" s="5">
        <f>MIN('CSP5'!K66,'Pilot Injection'!AE6,AE56,AE81)</f>
        <v>4.0219845979110209</v>
      </c>
      <c r="L6" s="5">
        <f>MIN('CSP5'!L66,'Pilot Injection'!AF6,AF56,AF81)</f>
        <v>4.0219845979109756</v>
      </c>
      <c r="M6" s="5">
        <f>MIN('CSP5'!M66,'Pilot Injection'!AG6,AG56,AG81)</f>
        <v>6.0323725228219995</v>
      </c>
      <c r="N6" s="5">
        <f>MIN('CSP5'!N66,'Pilot Injection'!AH6,AH56,AH81)</f>
        <v>4.2798910000000001</v>
      </c>
      <c r="O6" s="5">
        <f>MIN('CSP5'!O66,'Pilot Injection'!AI6,AI56,AI81)</f>
        <v>4.2798910000000001</v>
      </c>
      <c r="P6" s="5">
        <f>MIN('CSP5'!P66,'Pilot Injection'!AJ6,AJ56,AJ81)</f>
        <v>4.2798910000000001</v>
      </c>
      <c r="Q6" s="5">
        <f>MIN('CSP5'!Q66,'Pilot Injection'!AK6,AK56,AK81)</f>
        <v>4.2798910000000001</v>
      </c>
      <c r="R6" s="5">
        <f>MIN('CSP5'!R66,'Pilot Injection'!AL6,AL56,AL81)</f>
        <v>4.2798910000000001</v>
      </c>
      <c r="S6" s="16">
        <f>R6</f>
        <v>4.2798910000000001</v>
      </c>
      <c r="U6" s="8">
        <f>'CSP5'!$A$170</f>
        <v>620</v>
      </c>
      <c r="V6" s="16">
        <f>W6</f>
        <v>2.3640382048770001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2.3640382048770001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4.4020013815261665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4.8095940168559999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4.8095940168559999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5.4176054286622994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6.0323725228219995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6.0323725228219995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6.0323725228219995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6.0323725228219995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6.0323725228219995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6.0323725228219995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26.412009489110002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26.412009489110009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26.412009489110009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26.412009489110044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26.412009489109973</v>
      </c>
      <c r="AM6" s="16">
        <f>AL6</f>
        <v>26.412009489109973</v>
      </c>
    </row>
    <row r="7" spans="1:39" s="5" customFormat="1">
      <c r="A7" s="8">
        <f>'CSP5'!$A$171</f>
        <v>650</v>
      </c>
      <c r="B7" s="16">
        <f t="shared" ref="B7:B24" si="2">C7</f>
        <v>1.9701090000000001</v>
      </c>
      <c r="C7" s="5">
        <f>MIN('CSP5'!C67,'Pilot Injection'!W7,W57,W82)</f>
        <v>1.9701090000000001</v>
      </c>
      <c r="D7" s="5">
        <f>MIN('CSP5'!D67,'Pilot Injection'!X7,X57,X82)</f>
        <v>1.9701090000000001</v>
      </c>
      <c r="E7" s="5">
        <f>MIN('CSP5'!E67,'Pilot Injection'!Y7,Y57,Y82)</f>
        <v>1.9701090000000001</v>
      </c>
      <c r="F7" s="5">
        <f>MIN('CSP5'!F67,'Pilot Injection'!Z7,Z57,Z82)</f>
        <v>2.9891299999999998</v>
      </c>
      <c r="G7" s="5">
        <f>MIN('CSP5'!G67,'Pilot Injection'!AA7,AA57,AA82)</f>
        <v>3.587962437069979</v>
      </c>
      <c r="H7" s="5">
        <f>MIN('CSP5'!H67,'Pilot Injection'!AB7,AB57,AB82)</f>
        <v>3.877572872590406</v>
      </c>
      <c r="I7" s="5">
        <f>MIN('CSP5'!I67,'Pilot Injection'!AC7,AC57,AC82)</f>
        <v>4.0219845979110209</v>
      </c>
      <c r="J7" s="5">
        <f>MIN('CSP5'!J67,'Pilot Injection'!AD7,AD57,AD82)</f>
        <v>4.0219845979110209</v>
      </c>
      <c r="K7" s="5">
        <f>MIN('CSP5'!K67,'Pilot Injection'!AE7,AE57,AE82)</f>
        <v>4.0219845979110209</v>
      </c>
      <c r="L7" s="5">
        <f>MIN('CSP5'!L67,'Pilot Injection'!AF7,AF57,AF82)</f>
        <v>4.0219845979110209</v>
      </c>
      <c r="M7" s="5">
        <f>MIN('CSP5'!M67,'Pilot Injection'!AG7,AG57,AG82)</f>
        <v>4.4157609999999998</v>
      </c>
      <c r="N7" s="5">
        <f>MIN('CSP5'!N67,'Pilot Injection'!AH7,AH57,AH82)</f>
        <v>4.4157609999999998</v>
      </c>
      <c r="O7" s="5">
        <f>MIN('CSP5'!O67,'Pilot Injection'!AI7,AI57,AI82)</f>
        <v>4.2798910000000001</v>
      </c>
      <c r="P7" s="5">
        <f>MIN('CSP5'!P67,'Pilot Injection'!AJ7,AJ57,AJ82)</f>
        <v>4.2798910000000001</v>
      </c>
      <c r="Q7" s="5">
        <f>MIN('CSP5'!Q67,'Pilot Injection'!AK7,AK57,AK82)</f>
        <v>4.2798910000000001</v>
      </c>
      <c r="R7" s="5">
        <f>MIN('CSP5'!R67,'Pilot Injection'!AL7,AL57,AL82)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2.3640382048770001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2.3640382048770001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4.4020013815261665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4.8095940168559999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4.8095940168559999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5.4176054286622986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6.0323725228219987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6.0323725228220004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6.0323725228220004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6.0323725228219995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6.0323725228220004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6.0323725228219995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26.412009489110002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26.412009489109995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26.412009489109987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26.412009489109998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26.412009489109998</v>
      </c>
      <c r="AM7" s="16">
        <f t="shared" ref="AM7:AM24" si="5">AL7</f>
        <v>26.412009489109998</v>
      </c>
    </row>
    <row r="8" spans="1:39" s="5" customFormat="1">
      <c r="A8" s="8">
        <f>'CSP5'!$A$172</f>
        <v>800</v>
      </c>
      <c r="B8" s="16">
        <f t="shared" si="2"/>
        <v>1.9701090000000001</v>
      </c>
      <c r="C8" s="5">
        <f>MIN('CSP5'!C68,'Pilot Injection'!W8,W58,W83)</f>
        <v>1.9701090000000001</v>
      </c>
      <c r="D8" s="5">
        <f>MIN('CSP5'!D68,'Pilot Injection'!X8,X58,X83)</f>
        <v>1.9701090000000001</v>
      </c>
      <c r="E8" s="5">
        <f>MIN('CSP5'!E68,'Pilot Injection'!Y8,Y58,Y83)</f>
        <v>2.5135869999999998</v>
      </c>
      <c r="F8" s="5">
        <f>MIN('CSP5'!F68,'Pilot Injection'!Z8,Z58,Z83)</f>
        <v>3.2067174496857991</v>
      </c>
      <c r="G8" s="5">
        <f>MIN('CSP5'!G68,'Pilot Injection'!AA8,AA58,AA83)</f>
        <v>3.5879624370700265</v>
      </c>
      <c r="H8" s="5">
        <f>MIN('CSP5'!H68,'Pilot Injection'!AB8,AB58,AB83)</f>
        <v>3.8775728725903904</v>
      </c>
      <c r="I8" s="5">
        <f>MIN('CSP5'!I68,'Pilot Injection'!AC8,AC58,AC83)</f>
        <v>4.0219845979110067</v>
      </c>
      <c r="J8" s="5">
        <f>MIN('CSP5'!J68,'Pilot Injection'!AD8,AD58,AD83)</f>
        <v>4.0219845979110067</v>
      </c>
      <c r="K8" s="5">
        <f>MIN('CSP5'!K68,'Pilot Injection'!AE8,AE58,AE83)</f>
        <v>4.0081519999999999</v>
      </c>
      <c r="L8" s="5">
        <f>MIN('CSP5'!L68,'Pilot Injection'!AF8,AF58,AF83)</f>
        <v>4.0219845979110067</v>
      </c>
      <c r="M8" s="5">
        <f>MIN('CSP5'!M68,'Pilot Injection'!AG8,AG58,AG83)</f>
        <v>5.2309780000000003</v>
      </c>
      <c r="N8" s="5">
        <f>MIN('CSP5'!N68,'Pilot Injection'!AH8,AH58,AH83)</f>
        <v>5.2309780000000003</v>
      </c>
      <c r="O8" s="5">
        <f>MIN('CSP5'!O68,'Pilot Injection'!AI8,AI58,AI83)</f>
        <v>3.6684779999999999</v>
      </c>
      <c r="P8" s="5">
        <f>MIN('CSP5'!P68,'Pilot Injection'!AJ8,AJ58,AJ83)</f>
        <v>3.6684779999999999</v>
      </c>
      <c r="Q8" s="5">
        <f>MIN('CSP5'!Q68,'Pilot Injection'!AK8,AK58,AK83)</f>
        <v>3.6684779999999999</v>
      </c>
      <c r="R8" s="5">
        <f>MIN('CSP5'!R68,'Pilot Injection'!AL8,AL58,AL83)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2.3640382048770001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2.3640382048770001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4.4020013815261674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4.8095940168559999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4.8095940168559999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5.4176054286622977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6.0323725228219995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6.0323725228219995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6.0323725228219995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6.0323725228220004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6.0323725228219995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6.0323725228219995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26.412009489110002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26.412009489109998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26.41200948910998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26.412009489110016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26.412009489110016</v>
      </c>
      <c r="AM8" s="16">
        <f t="shared" si="5"/>
        <v>26.412009489110016</v>
      </c>
    </row>
    <row r="9" spans="1:39" s="5" customFormat="1">
      <c r="A9" s="8">
        <f>'CSP5'!$A$173</f>
        <v>1000</v>
      </c>
      <c r="B9" s="16">
        <f t="shared" si="2"/>
        <v>1.9701090000000001</v>
      </c>
      <c r="C9" s="5">
        <f>MIN('CSP5'!C69,'Pilot Injection'!W9,W59,W84)</f>
        <v>1.9701090000000001</v>
      </c>
      <c r="D9" s="5">
        <f>MIN('CSP5'!D69,'Pilot Injection'!X9,X59,X84)</f>
        <v>3.2067174496857991</v>
      </c>
      <c r="E9" s="5">
        <f>MIN('CSP5'!E69,'Pilot Injection'!Y9,Y59,Y84)</f>
        <v>3.2067174496857991</v>
      </c>
      <c r="F9" s="5">
        <f>MIN('CSP5'!F69,'Pilot Injection'!Z9,Z59,Z84)</f>
        <v>3.2067174496857991</v>
      </c>
      <c r="G9" s="5">
        <f>MIN('CSP5'!G69,'Pilot Injection'!AA9,AA59,AA84)</f>
        <v>3.5879624370700265</v>
      </c>
      <c r="H9" s="5">
        <f>MIN('CSP5'!H69,'Pilot Injection'!AB9,AB59,AB84)</f>
        <v>3.8775728725903904</v>
      </c>
      <c r="I9" s="5">
        <f>MIN('CSP5'!I69,'Pilot Injection'!AC9,AC59,AC84)</f>
        <v>4.0219845979110067</v>
      </c>
      <c r="J9" s="5">
        <f>MIN('CSP5'!J69,'Pilot Injection'!AD9,AD59,AD84)</f>
        <v>4.0219845979110067</v>
      </c>
      <c r="K9" s="5">
        <f>MIN('CSP5'!K69,'Pilot Injection'!AE9,AE59,AE84)</f>
        <v>4.0219845979110067</v>
      </c>
      <c r="L9" s="5">
        <f>MIN('CSP5'!L69,'Pilot Injection'!AF9,AF59,AF84)</f>
        <v>4.0219845979110067</v>
      </c>
      <c r="M9" s="5">
        <f>MIN('CSP5'!M69,'Pilot Injection'!AG9,AG59,AG84)</f>
        <v>5.9782609999999998</v>
      </c>
      <c r="N9" s="5">
        <f>MIN('CSP5'!N69,'Pilot Injection'!AH9,AH59,AH84)</f>
        <v>5.9782609999999998</v>
      </c>
      <c r="O9" s="5">
        <f>MIN('CSP5'!O69,'Pilot Injection'!AI9,AI59,AI84)</f>
        <v>3.8043480000000001</v>
      </c>
      <c r="P9" s="5">
        <f>MIN('CSP5'!P69,'Pilot Injection'!AJ9,AJ59,AJ84)</f>
        <v>3.8043480000000001</v>
      </c>
      <c r="Q9" s="5">
        <f>MIN('CSP5'!Q69,'Pilot Injection'!AK9,AK59,AK84)</f>
        <v>3.8043480000000001</v>
      </c>
      <c r="R9" s="5">
        <f>MIN('CSP5'!R69,'Pilot Injection'!AL9,AL59,AL84)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2.3640382048770001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2.3640382048770001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4.4020013815261674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4.8095940168559999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4.8095940168559999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5.4176054286622977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6.0323725228219995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6.0323725228219995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6.0323725228219995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6.0323725228220004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6.0323725228219995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6.0323725228219995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26.412009489110002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26.412009489109998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26.41200948910998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26.412009489110016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26.412009489110016</v>
      </c>
      <c r="AM9" s="16">
        <f t="shared" si="5"/>
        <v>26.412009489110016</v>
      </c>
    </row>
    <row r="10" spans="1:39" s="5" customFormat="1">
      <c r="A10" s="8">
        <f>'CSP5'!$A$174</f>
        <v>1200</v>
      </c>
      <c r="B10" s="16">
        <f t="shared" si="2"/>
        <v>1.9701090000000001</v>
      </c>
      <c r="C10" s="5">
        <f>MIN('CSP5'!C70,'Pilot Injection'!W10,W60,W85)</f>
        <v>1.9701090000000001</v>
      </c>
      <c r="D10" s="5">
        <f>MIN('CSP5'!D70,'Pilot Injection'!X10,X60,X85)</f>
        <v>2.9891299999999998</v>
      </c>
      <c r="E10" s="5">
        <f>MIN('CSP5'!E70,'Pilot Injection'!Y10,Y60,Y85)</f>
        <v>3.2067174496857991</v>
      </c>
      <c r="F10" s="5">
        <f>MIN('CSP5'!F70,'Pilot Injection'!Z10,Z60,Z85)</f>
        <v>3.2067174496857991</v>
      </c>
      <c r="G10" s="5">
        <f>MIN('CSP5'!G70,'Pilot Injection'!AA10,AA60,AA85)</f>
        <v>3.5879624370700265</v>
      </c>
      <c r="H10" s="5">
        <f>MIN('CSP5'!H70,'Pilot Injection'!AB10,AB60,AB85)</f>
        <v>3.8775728725903904</v>
      </c>
      <c r="I10" s="5">
        <f>MIN('CSP5'!I70,'Pilot Injection'!AC10,AC60,AC85)</f>
        <v>4.0219845979110067</v>
      </c>
      <c r="J10" s="5">
        <f>MIN('CSP5'!J70,'Pilot Injection'!AD10,AD60,AD85)</f>
        <v>4.0219845979110067</v>
      </c>
      <c r="K10" s="5">
        <f>MIN('CSP5'!K70,'Pilot Injection'!AE10,AE60,AE85)</f>
        <v>4.0219845979110067</v>
      </c>
      <c r="L10" s="5">
        <f>MIN('CSP5'!L70,'Pilot Injection'!AF10,AF60,AF85)</f>
        <v>4.0219845979110067</v>
      </c>
      <c r="M10" s="5">
        <f>MIN('CSP5'!M70,'Pilot Injection'!AG10,AG60,AG85)</f>
        <v>5.9782609999999998</v>
      </c>
      <c r="N10" s="5">
        <f>MIN('CSP5'!N70,'Pilot Injection'!AH10,AH60,AH85)</f>
        <v>5.9782609999999998</v>
      </c>
      <c r="O10" s="5">
        <f>MIN('CSP5'!O70,'Pilot Injection'!AI10,AI60,AI85)</f>
        <v>5.9782609999999998</v>
      </c>
      <c r="P10" s="5">
        <f>MIN('CSP5'!P70,'Pilot Injection'!AJ10,AJ60,AJ85)</f>
        <v>5.9782609999999998</v>
      </c>
      <c r="Q10" s="5">
        <f>MIN('CSP5'!Q70,'Pilot Injection'!AK10,AK60,AK85)</f>
        <v>5.9782609999999998</v>
      </c>
      <c r="R10" s="5">
        <f>MIN('CSP5'!R70,'Pilot Injection'!AL10,AL60,AL85)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2.3640382048770001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2.3640382048770001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4.4020013815261674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4.8095940168559999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4.8095940168559999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5.4176054286622977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6.0323725228219995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6.0323725228219995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6.0323725228219995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6.0323725228220004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6.0323725228219995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6.0323725228219995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11.983226238589001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11.983226238588999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11.983226238588999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11.983226238588999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11.983226238588999</v>
      </c>
      <c r="AM10" s="16">
        <f t="shared" si="5"/>
        <v>11.983226238588999</v>
      </c>
    </row>
    <row r="11" spans="1:39" s="5" customFormat="1">
      <c r="A11" s="8">
        <f>'CSP5'!$A$175</f>
        <v>1400</v>
      </c>
      <c r="B11" s="16">
        <f t="shared" si="2"/>
        <v>1.9701090000000001</v>
      </c>
      <c r="C11" s="5">
        <f>MIN('CSP5'!C71,'Pilot Injection'!W11,W61,W86)</f>
        <v>1.9701090000000001</v>
      </c>
      <c r="D11" s="5">
        <f>MIN('CSP5'!D71,'Pilot Injection'!X11,X61,X86)</f>
        <v>2.3097829999999999</v>
      </c>
      <c r="E11" s="5">
        <f>MIN('CSP5'!E71,'Pilot Injection'!Y11,Y61,Y86)</f>
        <v>3.1929349999999999</v>
      </c>
      <c r="F11" s="5">
        <f>MIN('CSP5'!F71,'Pilot Injection'!Z11,Z61,Z86)</f>
        <v>3.2067174496857991</v>
      </c>
      <c r="G11" s="5">
        <f>MIN('CSP5'!G71,'Pilot Injection'!AA11,AA61,AA86)</f>
        <v>3.2067174496857991</v>
      </c>
      <c r="H11" s="5">
        <f>MIN('CSP5'!H71,'Pilot Injection'!AB11,AB61,AB86)</f>
        <v>3.2067174496857991</v>
      </c>
      <c r="I11" s="5">
        <f>MIN('CSP5'!I71,'Pilot Injection'!AC11,AC61,AC86)</f>
        <v>3.2067174496857991</v>
      </c>
      <c r="J11" s="5">
        <f>MIN('CSP5'!J71,'Pilot Injection'!AD11,AD61,AD86)</f>
        <v>3.2067174496857991</v>
      </c>
      <c r="K11" s="5">
        <f>MIN('CSP5'!K71,'Pilot Injection'!AE11,AE61,AE86)</f>
        <v>3.2067174496857991</v>
      </c>
      <c r="L11" s="5">
        <f>MIN('CSP5'!L71,'Pilot Injection'!AF11,AF61,AF86)</f>
        <v>3.2067174496857991</v>
      </c>
      <c r="M11" s="5">
        <f>MIN('CSP5'!M71,'Pilot Injection'!AG11,AG61,AG86)</f>
        <v>9.1032609999999998</v>
      </c>
      <c r="N11" s="5">
        <f>MIN('CSP5'!N71,'Pilot Injection'!AH11,AH61,AH86)</f>
        <v>9.9864130000000007</v>
      </c>
      <c r="O11" s="5">
        <f>MIN('CSP5'!O71,'Pilot Injection'!AI11,AI61,AI86)</f>
        <v>10.190218</v>
      </c>
      <c r="P11" s="5">
        <f>MIN('CSP5'!P71,'Pilot Injection'!AJ11,AJ61,AJ86)</f>
        <v>10.394022</v>
      </c>
      <c r="Q11" s="5">
        <f>MIN('CSP5'!Q71,'Pilot Injection'!AK11,AK61,AK86)</f>
        <v>11.005435</v>
      </c>
      <c r="R11" s="5">
        <f>MIN('CSP5'!R71,'Pilot Injection'!AL11,AL61,AL86)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2.3640382048770001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2.3640382048770001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3.9264770069603334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4.6193842670296661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5.7266778963305001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6.0323725228219995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6.0323725228219995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6.0323725228219995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6.6030023722774995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7.5812250570550006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8.3964107276989992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9.6191892336649989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11.983226238589001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11.983226238588999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11.983226238588999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11.983226238588999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11.983226238588999</v>
      </c>
      <c r="AM11" s="16">
        <f t="shared" si="5"/>
        <v>11.983226238588999</v>
      </c>
    </row>
    <row r="12" spans="1:39" s="5" customFormat="1">
      <c r="A12" s="8">
        <f>'CSP5'!$A$176</f>
        <v>1550</v>
      </c>
      <c r="B12" s="16">
        <f t="shared" si="2"/>
        <v>1.9701090000000001</v>
      </c>
      <c r="C12" s="5">
        <f>MIN('CSP5'!C72,'Pilot Injection'!W12,W62,W87)</f>
        <v>1.9701090000000001</v>
      </c>
      <c r="D12" s="5">
        <f>MIN('CSP5'!D72,'Pilot Injection'!X12,X62,X87)</f>
        <v>2.3097829999999999</v>
      </c>
      <c r="E12" s="5">
        <f>MIN('CSP5'!E72,'Pilot Injection'!Y12,Y62,Y87)</f>
        <v>3.2067174496858</v>
      </c>
      <c r="F12" s="5">
        <f>MIN('CSP5'!F72,'Pilot Injection'!Z12,Z62,Z87)</f>
        <v>3.2067174496857991</v>
      </c>
      <c r="G12" s="5">
        <f>MIN('CSP5'!G72,'Pilot Injection'!AA12,AA62,AA87)</f>
        <v>3.2067174496857991</v>
      </c>
      <c r="H12" s="5">
        <f>MIN('CSP5'!H72,'Pilot Injection'!AB12,AB62,AB87)</f>
        <v>3.2067174496857991</v>
      </c>
      <c r="I12" s="5">
        <f>MIN('CSP5'!I72,'Pilot Injection'!AC12,AC62,AC87)</f>
        <v>3.2067174496857991</v>
      </c>
      <c r="J12" s="5">
        <f>MIN('CSP5'!J72,'Pilot Injection'!AD12,AD62,AD87)</f>
        <v>3.2067174496857991</v>
      </c>
      <c r="K12" s="5">
        <f>MIN('CSP5'!K72,'Pilot Injection'!AE12,AE62,AE87)</f>
        <v>3.2067174496857991</v>
      </c>
      <c r="L12" s="5">
        <f>MIN('CSP5'!L72,'Pilot Injection'!AF12,AF62,AF87)</f>
        <v>3.2067174496857991</v>
      </c>
      <c r="M12" s="5">
        <f>MIN('CSP5'!M72,'Pilot Injection'!AG12,AG62,AG87)</f>
        <v>8.899457</v>
      </c>
      <c r="N12" s="5">
        <f>MIN('CSP5'!N72,'Pilot Injection'!AH12,AH62,AH87)</f>
        <v>11.005435</v>
      </c>
      <c r="O12" s="5">
        <f>MIN('CSP5'!O72,'Pilot Injection'!AI12,AI62,AI87)</f>
        <v>11.480978</v>
      </c>
      <c r="P12" s="5">
        <f>MIN('CSP5'!P72,'Pilot Injection'!AJ12,AJ62,AJ87)</f>
        <v>11.983226238588999</v>
      </c>
      <c r="Q12" s="5">
        <f>MIN('CSP5'!Q72,'Pilot Injection'!AK12,AK62,AK87)</f>
        <v>11.983226238588999</v>
      </c>
      <c r="R12" s="5">
        <f>MIN('CSP5'!R72,'Pilot Injection'!AL12,AL62,AL87)</f>
        <v>11.983226238588999</v>
      </c>
      <c r="S12" s="16">
        <f t="shared" si="3"/>
        <v>11.983226238588999</v>
      </c>
      <c r="U12" s="8">
        <f>'CSP5'!$A$176</f>
        <v>1550</v>
      </c>
      <c r="V12" s="16">
        <f t="shared" si="4"/>
        <v>2.3640382048770001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2.3640382048770001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3.9264770069603334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4.6193842670296661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5.7266778963305001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6.0323725228219995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6.0323725228219995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6.0323725228219995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6.6030023722774995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7.5812250570550006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8.3964107276989992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9.6191892336649989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11.983226238589001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11.983226238588999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11.983226238588999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11.983226238588999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11.983226238588999</v>
      </c>
      <c r="AM12" s="16">
        <f t="shared" si="5"/>
        <v>11.983226238588999</v>
      </c>
    </row>
    <row r="13" spans="1:39" s="5" customFormat="1">
      <c r="A13" s="8">
        <f>'CSP5'!$A$177</f>
        <v>1700</v>
      </c>
      <c r="B13" s="16">
        <f t="shared" si="2"/>
        <v>1.9701090000000001</v>
      </c>
      <c r="C13" s="5">
        <f>MIN('CSP5'!C73,'Pilot Injection'!W13,W63,W88)</f>
        <v>1.9701090000000001</v>
      </c>
      <c r="D13" s="5">
        <f>MIN('CSP5'!D73,'Pilot Injection'!X13,X63,X88)</f>
        <v>2.3097829999999999</v>
      </c>
      <c r="E13" s="5">
        <f>MIN('CSP5'!E73,'Pilot Injection'!Y13,Y63,Y88)</f>
        <v>3.2067174496857991</v>
      </c>
      <c r="F13" s="5">
        <f>MIN('CSP5'!F73,'Pilot Injection'!Z13,Z63,Z88)</f>
        <v>3.2067174496857991</v>
      </c>
      <c r="G13" s="5">
        <f>MIN('CSP5'!G73,'Pilot Injection'!AA13,AA63,AA88)</f>
        <v>3.2067174496857986</v>
      </c>
      <c r="H13" s="5">
        <f>MIN('CSP5'!H73,'Pilot Injection'!AB13,AB63,AB88)</f>
        <v>3.2067174496857986</v>
      </c>
      <c r="I13" s="5">
        <f>MIN('CSP5'!I73,'Pilot Injection'!AC13,AC63,AC88)</f>
        <v>3.2067174496857991</v>
      </c>
      <c r="J13" s="5">
        <f>MIN('CSP5'!J73,'Pilot Injection'!AD13,AD63,AD88)</f>
        <v>3.2067174496857991</v>
      </c>
      <c r="K13" s="5">
        <f>MIN('CSP5'!K73,'Pilot Injection'!AE13,AE63,AE88)</f>
        <v>3.2067174496857991</v>
      </c>
      <c r="L13" s="5">
        <f>MIN('CSP5'!L73,'Pilot Injection'!AF13,AF63,AF88)</f>
        <v>3.2067174496857991</v>
      </c>
      <c r="M13" s="5">
        <f>MIN('CSP5'!M73,'Pilot Injection'!AG13,AG63,AG88)</f>
        <v>9.6191892336649989</v>
      </c>
      <c r="N13" s="5">
        <f>MIN('CSP5'!N73,'Pilot Injection'!AH13,AH63,AH88)</f>
        <v>11.983226238589001</v>
      </c>
      <c r="O13" s="5">
        <f>MIN('CSP5'!O73,'Pilot Injection'!AI13,AI63,AI88)</f>
        <v>11.983226238588999</v>
      </c>
      <c r="P13" s="5">
        <f>MIN('CSP5'!P73,'Pilot Injection'!AJ13,AJ63,AJ88)</f>
        <v>11.983226238588999</v>
      </c>
      <c r="Q13" s="5">
        <f>MIN('CSP5'!Q73,'Pilot Injection'!AK13,AK63,AK88)</f>
        <v>11.983226238588999</v>
      </c>
      <c r="R13" s="5">
        <f>MIN('CSP5'!R73,'Pilot Injection'!AL13,AL63,AL88)</f>
        <v>11.983226238588999</v>
      </c>
      <c r="S13" s="16">
        <f t="shared" si="3"/>
        <v>11.983226238588999</v>
      </c>
      <c r="U13" s="8">
        <f>'CSP5'!$A$177</f>
        <v>1700</v>
      </c>
      <c r="V13" s="16">
        <f t="shared" si="4"/>
        <v>2.3640382048770001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2.3640382048770001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3.9264770069603334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4.6193842670296661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5.7266778963305001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6.0323725228219995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6.0323725228219995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6.0323725228219995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6.6030023722774995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7.5812250570550006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8.3964107276989992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9.6191892336649989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11.983226238589001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11.983226238588999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11.983226238588999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11.983226238588999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11.983226238588999</v>
      </c>
      <c r="AM13" s="16">
        <f t="shared" si="5"/>
        <v>11.983226238588999</v>
      </c>
    </row>
    <row r="14" spans="1:39" s="5" customFormat="1">
      <c r="A14" s="8">
        <f>'CSP5'!$A$178</f>
        <v>1800</v>
      </c>
      <c r="B14" s="16">
        <f t="shared" si="2"/>
        <v>1.9701090000000001</v>
      </c>
      <c r="C14" s="5">
        <f>MIN('CSP5'!C74,'Pilot Injection'!W14,W64,W89)</f>
        <v>1.9701090000000001</v>
      </c>
      <c r="D14" s="5">
        <f>MIN('CSP5'!D74,'Pilot Injection'!X14,X64,X89)</f>
        <v>2.3777170000000001</v>
      </c>
      <c r="E14" s="5">
        <f>MIN('CSP5'!E74,'Pilot Injection'!Y14,Y64,Y89)</f>
        <v>3.2067174496857991</v>
      </c>
      <c r="F14" s="5">
        <f>MIN('CSP5'!F74,'Pilot Injection'!Z14,Z64,Z89)</f>
        <v>3.2067174496857991</v>
      </c>
      <c r="G14" s="5">
        <f>MIN('CSP5'!G74,'Pilot Injection'!AA14,AA64,AA89)</f>
        <v>3.2067174496857991</v>
      </c>
      <c r="H14" s="5">
        <f>MIN('CSP5'!H74,'Pilot Injection'!AB14,AB64,AB89)</f>
        <v>3.2067174496857991</v>
      </c>
      <c r="I14" s="5">
        <f>MIN('CSP5'!I74,'Pilot Injection'!AC14,AC64,AC89)</f>
        <v>3.2067174496857991</v>
      </c>
      <c r="J14" s="5">
        <f>MIN('CSP5'!J74,'Pilot Injection'!AD14,AD64,AD89)</f>
        <v>3.2067174496857991</v>
      </c>
      <c r="K14" s="5">
        <f>MIN('CSP5'!K74,'Pilot Injection'!AE14,AE64,AE89)</f>
        <v>3.2067174496857991</v>
      </c>
      <c r="L14" s="5">
        <f>MIN('CSP5'!L74,'Pilot Injection'!AF14,AF64,AF89)</f>
        <v>3.2067174496857991</v>
      </c>
      <c r="M14" s="5">
        <f>MIN('CSP5'!M74,'Pilot Injection'!AG14,AG64,AG89)</f>
        <v>9.6191892336649989</v>
      </c>
      <c r="N14" s="5">
        <f>MIN('CSP5'!N74,'Pilot Injection'!AH14,AH64,AH89)</f>
        <v>11.983226238589001</v>
      </c>
      <c r="O14" s="5">
        <f>MIN('CSP5'!O74,'Pilot Injection'!AI14,AI64,AI89)</f>
        <v>11.983226238588999</v>
      </c>
      <c r="P14" s="5">
        <f>MIN('CSP5'!P74,'Pilot Injection'!AJ14,AJ64,AJ89)</f>
        <v>11.983226238588999</v>
      </c>
      <c r="Q14" s="5">
        <f>MIN('CSP5'!Q74,'Pilot Injection'!AK14,AK64,AK89)</f>
        <v>11.983226238588999</v>
      </c>
      <c r="R14" s="5">
        <f>MIN('CSP5'!R74,'Pilot Injection'!AL14,AL64,AL89)</f>
        <v>11.983226238588999</v>
      </c>
      <c r="S14" s="16">
        <f t="shared" si="3"/>
        <v>11.983226238588999</v>
      </c>
      <c r="U14" s="8">
        <f>'CSP5'!$A$178</f>
        <v>1800</v>
      </c>
      <c r="V14" s="16">
        <f t="shared" si="4"/>
        <v>2.3640382048770001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2.3640382048770001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3.9264770069603334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4.6193842670296661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5.7266778963305001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6.0323725228219995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6.0323725228219995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6.0323725228219995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6.6030023722774995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7.5812250570550006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8.3964107276989992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9.6191892336649989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11.983226238589001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11.983226238588999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11.983226238588999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11.983226238588999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11.983226238588999</v>
      </c>
      <c r="AM14" s="16">
        <f t="shared" si="5"/>
        <v>11.983226238588999</v>
      </c>
    </row>
    <row r="15" spans="1:39" s="5" customFormat="1">
      <c r="A15" s="8">
        <f>'CSP5'!$A$179</f>
        <v>2000</v>
      </c>
      <c r="B15" s="16">
        <f t="shared" si="2"/>
        <v>1.9701090000000001</v>
      </c>
      <c r="C15" s="5">
        <f>MIN('CSP5'!C75,'Pilot Injection'!W15,W65,W90)</f>
        <v>1.9701090000000001</v>
      </c>
      <c r="D15" s="5">
        <f>MIN('CSP5'!D75,'Pilot Injection'!X15,X65,X90)</f>
        <v>2.1739130000000002</v>
      </c>
      <c r="E15" s="5">
        <f>MIN('CSP5'!E75,'Pilot Injection'!Y15,Y65,Y90)</f>
        <v>3.2067174496857991</v>
      </c>
      <c r="F15" s="5">
        <f>MIN('CSP5'!F75,'Pilot Injection'!Z15,Z65,Z90)</f>
        <v>3.2067174496857991</v>
      </c>
      <c r="G15" s="5">
        <f>MIN('CSP5'!G75,'Pilot Injection'!AA15,AA65,AA90)</f>
        <v>3.2067174496857991</v>
      </c>
      <c r="H15" s="5">
        <f>MIN('CSP5'!H75,'Pilot Injection'!AB15,AB65,AB90)</f>
        <v>3.2067174496857991</v>
      </c>
      <c r="I15" s="5">
        <f>MIN('CSP5'!I75,'Pilot Injection'!AC15,AC65,AC90)</f>
        <v>3.2067174496857991</v>
      </c>
      <c r="J15" s="5">
        <f>MIN('CSP5'!J75,'Pilot Injection'!AD15,AD65,AD90)</f>
        <v>3.2067174496857991</v>
      </c>
      <c r="K15" s="5">
        <f>MIN('CSP5'!K75,'Pilot Injection'!AE15,AE65,AE90)</f>
        <v>3.2067174496857991</v>
      </c>
      <c r="L15" s="5">
        <f>MIN('CSP5'!L75,'Pilot Injection'!AF15,AF65,AF90)</f>
        <v>3.2067174496857991</v>
      </c>
      <c r="M15" s="5">
        <f>MIN('CSP5'!M75,'Pilot Injection'!AG15,AG65,AG90)</f>
        <v>9.5788049999999991</v>
      </c>
      <c r="N15" s="5">
        <f>MIN('CSP5'!N75,'Pilot Injection'!AH15,AH65,AH90)</f>
        <v>10.597826</v>
      </c>
      <c r="O15" s="5">
        <f>MIN('CSP5'!O75,'Pilot Injection'!AI15,AI65,AI90)</f>
        <v>11.983226238588999</v>
      </c>
      <c r="P15" s="5">
        <f>MIN('CSP5'!P75,'Pilot Injection'!AJ15,AJ65,AJ90)</f>
        <v>11.983226238588999</v>
      </c>
      <c r="Q15" s="5">
        <f>MIN('CSP5'!Q75,'Pilot Injection'!AK15,AK65,AK90)</f>
        <v>11.983226238588999</v>
      </c>
      <c r="R15" s="5">
        <f>MIN('CSP5'!R75,'Pilot Injection'!AL15,AL65,AL90)</f>
        <v>11.983226238588999</v>
      </c>
      <c r="S15" s="16">
        <f t="shared" si="3"/>
        <v>11.983226238588999</v>
      </c>
      <c r="U15" s="8">
        <f>'CSP5'!$A$179</f>
        <v>2000</v>
      </c>
      <c r="V15" s="16">
        <f t="shared" si="4"/>
        <v>2.3640382048770001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2.3640382048770001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3.9264770069603334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4.6193842670296661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5.7266778963305001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7.1736322217330004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7.1736322217330004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7.1736322217330004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7.1736322217330004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7.5812250570550006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8.3964107276989992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9.6191892336649989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11.983226238589001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11.983226238588999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11.983226238588999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11.983226238588999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11.983226238588999</v>
      </c>
      <c r="AM15" s="16">
        <f t="shared" si="5"/>
        <v>11.983226238588999</v>
      </c>
    </row>
    <row r="16" spans="1:39" s="5" customFormat="1">
      <c r="A16" s="8">
        <f>'CSP5'!$A$180</f>
        <v>2200</v>
      </c>
      <c r="B16" s="16">
        <f t="shared" si="2"/>
        <v>1.9701090000000001</v>
      </c>
      <c r="C16" s="5">
        <f>MIN('CSP5'!C76,'Pilot Injection'!W16,W66,W91)</f>
        <v>1.9701090000000001</v>
      </c>
      <c r="D16" s="5">
        <f>MIN('CSP5'!D76,'Pilot Injection'!X16,X66,X91)</f>
        <v>2.9211960000000001</v>
      </c>
      <c r="E16" s="5">
        <f>MIN('CSP5'!E76,'Pilot Injection'!Y16,Y66,Y91)</f>
        <v>3.2067174496857991</v>
      </c>
      <c r="F16" s="5">
        <f>MIN('CSP5'!F76,'Pilot Injection'!Z16,Z66,Z91)</f>
        <v>3.2067174496857991</v>
      </c>
      <c r="G16" s="5">
        <f>MIN('CSP5'!G76,'Pilot Injection'!AA16,AA66,AA91)</f>
        <v>3.2067174496857991</v>
      </c>
      <c r="H16" s="5">
        <f>MIN('CSP5'!H76,'Pilot Injection'!AB16,AB66,AB91)</f>
        <v>3.2067174496857991</v>
      </c>
      <c r="I16" s="5">
        <f>MIN('CSP5'!I76,'Pilot Injection'!AC16,AC66,AC91)</f>
        <v>3.2067174496857991</v>
      </c>
      <c r="J16" s="5">
        <f>MIN('CSP5'!J76,'Pilot Injection'!AD16,AD66,AD91)</f>
        <v>3.2067174496857991</v>
      </c>
      <c r="K16" s="5">
        <f>MIN('CSP5'!K76,'Pilot Injection'!AE16,AE66,AE91)</f>
        <v>3.2067174496857991</v>
      </c>
      <c r="L16" s="5">
        <f>MIN('CSP5'!L76,'Pilot Injection'!AF16,AF66,AF91)</f>
        <v>3.2067174496857991</v>
      </c>
      <c r="M16" s="5">
        <f>MIN('CSP5'!M76,'Pilot Injection'!AG16,AG66,AG91)</f>
        <v>9.6191892336649989</v>
      </c>
      <c r="N16" s="5">
        <f>MIN('CSP5'!N76,'Pilot Injection'!AH16,AH66,AH91)</f>
        <v>11.983226238589001</v>
      </c>
      <c r="O16" s="5">
        <f>MIN('CSP5'!O76,'Pilot Injection'!AI16,AI66,AI91)</f>
        <v>11.073370000000001</v>
      </c>
      <c r="P16" s="5">
        <f>MIN('CSP5'!P76,'Pilot Injection'!AJ16,AJ66,AJ91)</f>
        <v>11.983226238588999</v>
      </c>
      <c r="Q16" s="5">
        <f>MIN('CSP5'!Q76,'Pilot Injection'!AK16,AK66,AK91)</f>
        <v>11.983226238588999</v>
      </c>
      <c r="R16" s="5">
        <f>MIN('CSP5'!R76,'Pilot Injection'!AL16,AL66,AL91)</f>
        <v>11.983226238588999</v>
      </c>
      <c r="S16" s="16">
        <f t="shared" si="3"/>
        <v>11.983226238588999</v>
      </c>
      <c r="U16" s="8">
        <f>'CSP5'!$A$180</f>
        <v>2200</v>
      </c>
      <c r="V16" s="16">
        <f t="shared" si="4"/>
        <v>2.3640382048770001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2.3640382048770001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3.9264770069603334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4.6193842670296661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5.7266778963305001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8.3896550453455969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9.6191892336649989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9.6191892336649989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9.6191892336649989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9.6191892336649989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9.6191892336649989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9.6191892336649989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11.983226238589001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11.983226238588999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11.983226238588999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11.983226238588999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11.983226238588999</v>
      </c>
      <c r="AM16" s="16">
        <f t="shared" si="5"/>
        <v>11.983226238588999</v>
      </c>
    </row>
    <row r="17" spans="1:39" s="5" customFormat="1">
      <c r="A17" s="8">
        <f>'CSP5'!$A$181</f>
        <v>2400</v>
      </c>
      <c r="B17" s="16">
        <f t="shared" si="2"/>
        <v>1.9701090000000001</v>
      </c>
      <c r="C17" s="5">
        <f>MIN('CSP5'!C77,'Pilot Injection'!W17,W67,W92)</f>
        <v>1.9701090000000001</v>
      </c>
      <c r="D17" s="5">
        <f>MIN('CSP5'!D77,'Pilot Injection'!X17,X67,X92)</f>
        <v>2.7173910000000001</v>
      </c>
      <c r="E17" s="5">
        <f>MIN('CSP5'!E77,'Pilot Injection'!Y17,Y67,Y92)</f>
        <v>4.0760870000000002</v>
      </c>
      <c r="F17" s="5">
        <f>MIN('CSP5'!F77,'Pilot Injection'!Z17,Z67,Z92)</f>
        <v>4.782900602921198</v>
      </c>
      <c r="G17" s="5">
        <f>MIN('CSP5'!G77,'Pilot Injection'!AA17,AA67,AA92)</f>
        <v>4.7800477827343446</v>
      </c>
      <c r="H17" s="5">
        <f>MIN('CSP5'!H77,'Pilot Injection'!AB17,AB67,AB92)</f>
        <v>3.7302099539730329</v>
      </c>
      <c r="I17" s="5">
        <f>MIN('CSP5'!I77,'Pilot Injection'!AC17,AC67,AC92)</f>
        <v>3.2067174496857991</v>
      </c>
      <c r="J17" s="5">
        <f>MIN('CSP5'!J77,'Pilot Injection'!AD17,AD67,AD92)</f>
        <v>3.2067174496857991</v>
      </c>
      <c r="K17" s="5">
        <f>MIN('CSP5'!K77,'Pilot Injection'!AE17,AE67,AE92)</f>
        <v>3.2067174496857991</v>
      </c>
      <c r="L17" s="5">
        <f>MIN('CSP5'!L77,'Pilot Injection'!AF17,AF67,AF92)</f>
        <v>3.2067174496857991</v>
      </c>
      <c r="M17" s="5">
        <f>MIN('CSP5'!M77,'Pilot Injection'!AG17,AG67,AG92)</f>
        <v>9.6191892336649989</v>
      </c>
      <c r="N17" s="5">
        <f>MIN('CSP5'!N77,'Pilot Injection'!AH17,AH67,AH92)</f>
        <v>11.983226238589001</v>
      </c>
      <c r="O17" s="5">
        <f>MIN('CSP5'!O77,'Pilot Injection'!AI17,AI67,AI92)</f>
        <v>11.616847999999999</v>
      </c>
      <c r="P17" s="5">
        <f>MIN('CSP5'!P77,'Pilot Injection'!AJ17,AJ67,AJ92)</f>
        <v>11.983226238588999</v>
      </c>
      <c r="Q17" s="5">
        <f>MIN('CSP5'!Q77,'Pilot Injection'!AK17,AK67,AK92)</f>
        <v>11.983226238588999</v>
      </c>
      <c r="R17" s="5">
        <f>MIN('CSP5'!R77,'Pilot Injection'!AL17,AL67,AL92)</f>
        <v>11.983226238588999</v>
      </c>
      <c r="S17" s="16">
        <f t="shared" si="3"/>
        <v>11.983226238588999</v>
      </c>
      <c r="U17" s="8">
        <f>'CSP5'!$A$181</f>
        <v>2400</v>
      </c>
      <c r="V17" s="16">
        <f t="shared" si="4"/>
        <v>2.3640382048770001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2.3640382048770001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3.9264770069603334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4.6193842670296661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5.7266778963305001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8.3896550453455969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9.6191892336649989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9.6191892336649989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9.6191892336649989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9.6191892336649989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9.6191892336649989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9.6191892336649989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11.983226238589001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11.983226238588999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11.983226238588999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11.983226238588999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11.983226238588999</v>
      </c>
      <c r="AM17" s="16">
        <f t="shared" si="5"/>
        <v>11.983226238588999</v>
      </c>
    </row>
    <row r="18" spans="1:39" s="5" customFormat="1">
      <c r="A18" s="8">
        <f>'CSP5'!$A$182</f>
        <v>2600</v>
      </c>
      <c r="B18" s="16">
        <f t="shared" si="2"/>
        <v>1.9701090000000001</v>
      </c>
      <c r="C18" s="5">
        <f>MIN('CSP5'!C78,'Pilot Injection'!W18,W68,W93)</f>
        <v>1.9701090000000001</v>
      </c>
      <c r="D18" s="5">
        <f>MIN('CSP5'!D78,'Pilot Injection'!X18,X68,X93)</f>
        <v>2.5815220000000001</v>
      </c>
      <c r="E18" s="5">
        <f>MIN('CSP5'!E78,'Pilot Injection'!Y18,Y68,Y93)</f>
        <v>3.6684779999999999</v>
      </c>
      <c r="F18" s="5">
        <f>MIN('CSP5'!F78,'Pilot Injection'!Z18,Z68,Z93)</f>
        <v>5.0271739999999996</v>
      </c>
      <c r="G18" s="5">
        <f>MIN('CSP5'!G78,'Pilot Injection'!AA18,AA68,AA93)</f>
        <v>5.5938393343111716</v>
      </c>
      <c r="H18" s="5">
        <f>MIN('CSP5'!H78,'Pilot Injection'!AB18,AB68,AB93)</f>
        <v>4.0009819389491863</v>
      </c>
      <c r="I18" s="5">
        <f>MIN('CSP5'!I78,'Pilot Injection'!AC18,AC68,AC93)</f>
        <v>3.2067174496857991</v>
      </c>
      <c r="J18" s="5">
        <f>MIN('CSP5'!J78,'Pilot Injection'!AD18,AD68,AD93)</f>
        <v>3.2067174496857991</v>
      </c>
      <c r="K18" s="5">
        <f>MIN('CSP5'!K78,'Pilot Injection'!AE18,AE68,AE93)</f>
        <v>3.2067174496857991</v>
      </c>
      <c r="L18" s="5">
        <f>MIN('CSP5'!L78,'Pilot Injection'!AF18,AF68,AF93)</f>
        <v>3.2067174496857991</v>
      </c>
      <c r="M18" s="5">
        <f>MIN('CSP5'!M78,'Pilot Injection'!AG18,AG68,AG93)</f>
        <v>9.6191892336649989</v>
      </c>
      <c r="N18" s="5">
        <f>MIN('CSP5'!N78,'Pilot Injection'!AH18,AH68,AH93)</f>
        <v>11.983226238589001</v>
      </c>
      <c r="O18" s="5">
        <f>MIN('CSP5'!O78,'Pilot Injection'!AI18,AI68,AI93)</f>
        <v>11.983226238588999</v>
      </c>
      <c r="P18" s="5">
        <f>MIN('CSP5'!P78,'Pilot Injection'!AJ18,AJ68,AJ93)</f>
        <v>11.480978</v>
      </c>
      <c r="Q18" s="5">
        <f>MIN('CSP5'!Q78,'Pilot Injection'!AK18,AK68,AK93)</f>
        <v>11.005435</v>
      </c>
      <c r="R18" s="5">
        <f>MIN('CSP5'!R78,'Pilot Injection'!AL18,AL68,AL93)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2.3640382048770001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2.3640382048770001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5.4209834698311674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6.0323725228219995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6.0323725228219995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8.3896550453455969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9.6191892336649989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9.6191892336649989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9.6191892336649989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9.6191892336649989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9.6191892336649989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9.6191892336649989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11.983226238589001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11.983226238588999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11.983226238588999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11.983226238588999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11.983226238588999</v>
      </c>
      <c r="AM18" s="16">
        <f t="shared" si="5"/>
        <v>11.983226238588999</v>
      </c>
    </row>
    <row r="19" spans="1:39" s="5" customFormat="1">
      <c r="A19" s="8">
        <f>'CSP5'!$A$183</f>
        <v>2800</v>
      </c>
      <c r="B19" s="16">
        <f t="shared" si="2"/>
        <v>1.9701090000000001</v>
      </c>
      <c r="C19" s="5">
        <f>MIN('CSP5'!C79,'Pilot Injection'!W19,W69,W94)</f>
        <v>1.9701090000000001</v>
      </c>
      <c r="D19" s="5">
        <f>MIN('CSP5'!D79,'Pilot Injection'!X19,X69,X94)</f>
        <v>2.5815220000000001</v>
      </c>
      <c r="E19" s="5">
        <f>MIN('CSP5'!E79,'Pilot Injection'!Y19,Y69,Y94)</f>
        <v>3.6684779999999999</v>
      </c>
      <c r="F19" s="5">
        <f>MIN('CSP5'!F79,'Pilot Injection'!Z19,Z69,Z94)</f>
        <v>5.5027179999999998</v>
      </c>
      <c r="G19" s="5">
        <f>MIN('CSP5'!G79,'Pilot Injection'!AA19,AA69,AA94)</f>
        <v>5.5953149309595442</v>
      </c>
      <c r="H19" s="5">
        <f>MIN('CSP5'!H79,'Pilot Injection'!AB19,AB69,AB94)</f>
        <v>4.5454771021982383</v>
      </c>
      <c r="I19" s="5">
        <f>MIN('CSP5'!I79,'Pilot Injection'!AC19,AC69,AC94)</f>
        <v>4.0219845979110067</v>
      </c>
      <c r="J19" s="5">
        <f>MIN('CSP5'!J79,'Pilot Injection'!AD19,AD69,AD94)</f>
        <v>4.0219845979110067</v>
      </c>
      <c r="K19" s="5">
        <f>MIN('CSP5'!K79,'Pilot Injection'!AE19,AE69,AE94)</f>
        <v>3.6160148343049849</v>
      </c>
      <c r="L19" s="5">
        <f>MIN('CSP5'!L79,'Pilot Injection'!AF19,AF69,AF94)</f>
        <v>3.2067174496857991</v>
      </c>
      <c r="M19" s="5">
        <f>MIN('CSP5'!M79,'Pilot Injection'!AG19,AG69,AG94)</f>
        <v>9.6191892336649989</v>
      </c>
      <c r="N19" s="5">
        <f>MIN('CSP5'!N79,'Pilot Injection'!AH19,AH69,AH94)</f>
        <v>12.024457</v>
      </c>
      <c r="O19" s="5">
        <f>MIN('CSP5'!O79,'Pilot Injection'!AI19,AI69,AI94)</f>
        <v>12.024457</v>
      </c>
      <c r="P19" s="5">
        <f>MIN('CSP5'!P79,'Pilot Injection'!AJ19,AJ69,AJ94)</f>
        <v>11.005435</v>
      </c>
      <c r="Q19" s="5">
        <f>MIN('CSP5'!Q79,'Pilot Injection'!AK19,AK69,AK94)</f>
        <v>9.9864130000000007</v>
      </c>
      <c r="R19" s="5">
        <f>MIN('CSP5'!R79,'Pilot Injection'!AL19,AL69,AL94)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2.3640382048770001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2.3640382048770001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5.8965083443774171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6.6030023722775004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6.6030023722774995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8.3896550453455969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9.6191892336649989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9.6191892336649989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9.6191892336649989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9.6191892336649989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9.6191892336649989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9.6191892336649989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19.197617863849501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19.197617863849498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19.197617863849491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19.197617863849491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19.197617863849491</v>
      </c>
      <c r="AM19" s="16">
        <f t="shared" si="5"/>
        <v>19.197617863849491</v>
      </c>
    </row>
    <row r="20" spans="1:39" s="5" customFormat="1">
      <c r="A20" s="8">
        <f>'CSP5'!$A$184</f>
        <v>2900</v>
      </c>
      <c r="B20" s="16">
        <f t="shared" si="2"/>
        <v>1.9701090000000001</v>
      </c>
      <c r="C20" s="5">
        <f>MIN('CSP5'!C80,'Pilot Injection'!W20,W70,W95)</f>
        <v>1.9701090000000001</v>
      </c>
      <c r="D20" s="5">
        <f>MIN('CSP5'!D80,'Pilot Injection'!X20,X70,X95)</f>
        <v>4.211957</v>
      </c>
      <c r="E20" s="5">
        <f>MIN('CSP5'!E80,'Pilot Injection'!Y20,Y70,Y95)</f>
        <v>4.0760870000000002</v>
      </c>
      <c r="F20" s="5">
        <f>MIN('CSP5'!F80,'Pilot Injection'!Z20,Z70,Z95)</f>
        <v>4.4157609999999998</v>
      </c>
      <c r="G20" s="5">
        <f>MIN('CSP5'!G80,'Pilot Injection'!AA20,AA70,AA95)</f>
        <v>5.5960035427287842</v>
      </c>
      <c r="H20" s="5">
        <f>MIN('CSP5'!H80,'Pilot Injection'!AB20,AB70,AB95)</f>
        <v>4.7995748450477951</v>
      </c>
      <c r="I20" s="5">
        <f>MIN('CSP5'!I80,'Pilot Injection'!AC20,AC70,AC95)</f>
        <v>4.4024426004161032</v>
      </c>
      <c r="J20" s="5">
        <f>MIN('CSP5'!J80,'Pilot Injection'!AD20,AD70,AD95)</f>
        <v>4.4024426004161024</v>
      </c>
      <c r="K20" s="5">
        <f>MIN('CSP5'!K80,'Pilot Injection'!AE20,AE70,AE95)</f>
        <v>4.1994577186130915</v>
      </c>
      <c r="L20" s="5">
        <f>MIN('CSP5'!L80,'Pilot Injection'!AF20,AF70,AF95)</f>
        <v>3.6012993547134351</v>
      </c>
      <c r="M20" s="5">
        <f>MIN('CSP5'!M80,'Pilot Injection'!AG20,AG70,AG95)</f>
        <v>9.6191892336649989</v>
      </c>
      <c r="N20" s="5">
        <f>MIN('CSP5'!N80,'Pilot Injection'!AH20,AH70,AH95)</f>
        <v>11.005435</v>
      </c>
      <c r="O20" s="5">
        <f>MIN('CSP5'!O80,'Pilot Injection'!AI20,AI70,AI95)</f>
        <v>11.005435</v>
      </c>
      <c r="P20" s="5">
        <f>MIN('CSP5'!P80,'Pilot Injection'!AJ20,AJ70,AJ95)</f>
        <v>10.326086999999999</v>
      </c>
      <c r="Q20" s="5">
        <f>MIN('CSP5'!Q80,'Pilot Injection'!AK20,AK70,AK95)</f>
        <v>9.9864130000000007</v>
      </c>
      <c r="R20" s="5">
        <f>MIN('CSP5'!R80,'Pilot Injection'!AL20,AL70,AL95)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2.3640382048770001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2.3640382048770001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6.1342707816505424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6.8883172970052495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6.8883172970052495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8.3896550453455969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9.6191892336649989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9.6191892336649989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9.6191892336649989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9.6191892336649989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9.6191892336649989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9.6191892336649989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22.804813676479753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22.804813676479736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22.804813676479736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22.804813676479736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22.804813676479768</v>
      </c>
      <c r="AM20" s="16">
        <f t="shared" si="5"/>
        <v>22.804813676479768</v>
      </c>
    </row>
    <row r="21" spans="1:39" s="5" customFormat="1">
      <c r="A21" s="8">
        <f>'CSP5'!$A$185</f>
        <v>3000</v>
      </c>
      <c r="B21" s="16">
        <f t="shared" si="2"/>
        <v>1.9701090000000001</v>
      </c>
      <c r="C21" s="5">
        <f>MIN('CSP5'!C81,'Pilot Injection'!W21,W71,W96)</f>
        <v>1.9701090000000001</v>
      </c>
      <c r="D21" s="5">
        <f>MIN('CSP5'!D81,'Pilot Injection'!X21,X71,X96)</f>
        <v>4.8233699999999997</v>
      </c>
      <c r="E21" s="5">
        <f>MIN('CSP5'!E81,'Pilot Injection'!Y21,Y71,Y96)</f>
        <v>5.0271739999999996</v>
      </c>
      <c r="F21" s="5">
        <f>MIN('CSP5'!F81,'Pilot Injection'!Z21,Z71,Z96)</f>
        <v>5.0271739999999996</v>
      </c>
      <c r="G21" s="5">
        <f>MIN('CSP5'!G81,'Pilot Injection'!AA21,AA71,AA96)</f>
        <v>5.5027179999999998</v>
      </c>
      <c r="H21" s="5">
        <f>MIN('CSP5'!H81,'Pilot Injection'!AB21,AB71,AB96)</f>
        <v>5.0536725878973519</v>
      </c>
      <c r="I21" s="5">
        <f>MIN('CSP5'!I81,'Pilot Injection'!AC21,AC71,AC96)</f>
        <v>4.782900602921198</v>
      </c>
      <c r="J21" s="5">
        <f>MIN('CSP5'!J81,'Pilot Injection'!AD21,AD71,AD96)</f>
        <v>4.782900602921198</v>
      </c>
      <c r="K21" s="5">
        <f>MIN('CSP5'!K81,'Pilot Injection'!AE21,AE71,AE96)</f>
        <v>4.782900602921198</v>
      </c>
      <c r="L21" s="5">
        <f>MIN('CSP5'!L81,'Pilot Injection'!AF21,AF71,AF96)</f>
        <v>3.9958812597410716</v>
      </c>
      <c r="M21" s="5">
        <f>MIN('CSP5'!M81,'Pilot Injection'!AG21,AG71,AG96)</f>
        <v>8.9673909999999992</v>
      </c>
      <c r="N21" s="5">
        <f>MIN('CSP5'!N81,'Pilot Injection'!AH21,AH71,AH96)</f>
        <v>8.0163049999999991</v>
      </c>
      <c r="O21" s="5">
        <f>MIN('CSP5'!O81,'Pilot Injection'!AI21,AI71,AI96)</f>
        <v>8.0163049999999991</v>
      </c>
      <c r="P21" s="5">
        <f>MIN('CSP5'!P81,'Pilot Injection'!AJ21,AJ71,AJ96)</f>
        <v>8.0163049999999991</v>
      </c>
      <c r="Q21" s="5">
        <f>MIN('CSP5'!Q81,'Pilot Injection'!AK21,AK71,AK96)</f>
        <v>8.9673909999999992</v>
      </c>
      <c r="R21" s="5">
        <f>MIN('CSP5'!R81,'Pilot Injection'!AL21,AL71,AL96)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2.3640382048770001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2.3640382048770001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6.3720332189236677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7.1736322217330004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7.1736322217330004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8.3896550453455969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9.6191892336649989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9.6191892336649989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9.6191892336649989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9.6191892336649989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9.6191892336649989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9.6191892336649989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26.412009489110002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26.412009489109998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26.41200948910998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26.412009489110016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26.412009489110016</v>
      </c>
      <c r="AM21" s="16">
        <f t="shared" si="5"/>
        <v>26.412009489110016</v>
      </c>
    </row>
    <row r="22" spans="1:39" s="5" customFormat="1">
      <c r="A22" s="8">
        <f>'CSP5'!$A$186</f>
        <v>3200</v>
      </c>
      <c r="B22" s="16">
        <f t="shared" si="2"/>
        <v>1.9701090000000001</v>
      </c>
      <c r="C22" s="5">
        <f>MIN('CSP5'!C82,'Pilot Injection'!W22,W72,W97)</f>
        <v>1.9701090000000001</v>
      </c>
      <c r="D22" s="5">
        <f>MIN('CSP5'!D82,'Pilot Injection'!X22,X72,X97)</f>
        <v>4.4836960000000001</v>
      </c>
      <c r="E22" s="5">
        <f>MIN('CSP5'!E82,'Pilot Injection'!Y22,Y72,Y97)</f>
        <v>4.4836960000000001</v>
      </c>
      <c r="F22" s="5">
        <f>MIN('CSP5'!F82,'Pilot Injection'!Z22,Z72,Z97)</f>
        <v>4.4836960000000001</v>
      </c>
      <c r="G22" s="5">
        <f>MIN('CSP5'!G82,'Pilot Injection'!AA22,AA72,AA97)</f>
        <v>4.4836960000000001</v>
      </c>
      <c r="H22" s="5">
        <f>MIN('CSP5'!H82,'Pilot Injection'!AB22,AB72,AB97)</f>
        <v>5.9782609999999998</v>
      </c>
      <c r="I22" s="5">
        <f>MIN('CSP5'!I82,'Pilot Injection'!AC22,AC72,AC97)</f>
        <v>5.9782609999999998</v>
      </c>
      <c r="J22" s="5">
        <f>MIN('CSP5'!J82,'Pilot Injection'!AD22,AD72,AD97)</f>
        <v>6.9972830000000004</v>
      </c>
      <c r="K22" s="5">
        <f>MIN('CSP5'!K82,'Pilot Injection'!AE22,AE72,AE97)</f>
        <v>7.4728260000000004</v>
      </c>
      <c r="L22" s="5">
        <f>MIN('CSP5'!L82,'Pilot Injection'!AF22,AF72,AF97)</f>
        <v>7.4728260000000004</v>
      </c>
      <c r="M22" s="5">
        <f>MIN('CSP5'!M82,'Pilot Injection'!AG22,AG72,AG97)</f>
        <v>6.5217390000000002</v>
      </c>
      <c r="N22" s="5">
        <f>MIN('CSP5'!N82,'Pilot Injection'!AH22,AH72,AH97)</f>
        <v>5.9782609999999998</v>
      </c>
      <c r="O22" s="5">
        <f>MIN('CSP5'!O82,'Pilot Injection'!AI22,AI72,AI97)</f>
        <v>5.9782609999999998</v>
      </c>
      <c r="P22" s="5">
        <f>MIN('CSP5'!P82,'Pilot Injection'!AJ22,AJ72,AJ97)</f>
        <v>5.9782609999999998</v>
      </c>
      <c r="Q22" s="5">
        <f>MIN('CSP5'!Q82,'Pilot Injection'!AK22,AK72,AK97)</f>
        <v>6.5217390000000002</v>
      </c>
      <c r="R22" s="5">
        <f>MIN('CSP5'!R82,'Pilot Injection'!AL22,AL72,AL97)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2.3640382048770436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2.3640382048770436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6.3720332189237059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7.1736322217328334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7.1736322217329702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8.3896550453455667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9.6191892336648497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9.6191892336648497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9.6191892336648497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9.6191892336651232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9.6191892336648497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9.6191892336648497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26.412009489110083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26.412009489107898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26.412009489107898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26.412009489116631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26.412009489107898</v>
      </c>
      <c r="AM22" s="16">
        <f t="shared" si="5"/>
        <v>26.412009489107898</v>
      </c>
    </row>
    <row r="23" spans="1:39" s="5" customFormat="1">
      <c r="A23" s="8">
        <f>'CSP5'!$A$187</f>
        <v>3300</v>
      </c>
      <c r="B23" s="16">
        <f t="shared" si="2"/>
        <v>1.9701090000000001</v>
      </c>
      <c r="C23" s="5">
        <f>MIN('CSP5'!C83,'Pilot Injection'!W23,W73,W98)</f>
        <v>1.9701090000000001</v>
      </c>
      <c r="D23" s="5">
        <f>MIN('CSP5'!D83,'Pilot Injection'!X23,X73,X98)</f>
        <v>4.4836960000000001</v>
      </c>
      <c r="E23" s="5">
        <f>MIN('CSP5'!E83,'Pilot Injection'!Y23,Y73,Y98)</f>
        <v>4.4836960000000001</v>
      </c>
      <c r="F23" s="5">
        <f>MIN('CSP5'!F83,'Pilot Injection'!Z23,Z73,Z98)</f>
        <v>4.4836960000000001</v>
      </c>
      <c r="G23" s="5">
        <f>MIN('CSP5'!G83,'Pilot Injection'!AA23,AA73,AA98)</f>
        <v>4.4836960000000001</v>
      </c>
      <c r="H23" s="5">
        <f>MIN('CSP5'!H83,'Pilot Injection'!AB23,AB73,AB98)</f>
        <v>5.9782609999999998</v>
      </c>
      <c r="I23" s="5">
        <f>MIN('CSP5'!I83,'Pilot Injection'!AC23,AC73,AC98)</f>
        <v>5.9782609999999998</v>
      </c>
      <c r="J23" s="5">
        <f>MIN('CSP5'!J83,'Pilot Injection'!AD23,AD73,AD98)</f>
        <v>5.9782609999999998</v>
      </c>
      <c r="K23" s="5">
        <f>MIN('CSP5'!K83,'Pilot Injection'!AE23,AE73,AE98)</f>
        <v>5.9782609999999998</v>
      </c>
      <c r="L23" s="5">
        <f>MIN('CSP5'!L83,'Pilot Injection'!AF23,AF73,AF98)</f>
        <v>5.9782609999999998</v>
      </c>
      <c r="M23" s="5">
        <f>MIN('CSP5'!M83,'Pilot Injection'!AG23,AG73,AG98)</f>
        <v>5.9782609999999998</v>
      </c>
      <c r="N23" s="5">
        <f>MIN('CSP5'!N83,'Pilot Injection'!AH23,AH73,AH98)</f>
        <v>5.9782609999999998</v>
      </c>
      <c r="O23" s="5">
        <f>MIN('CSP5'!O83,'Pilot Injection'!AI23,AI73,AI98)</f>
        <v>0</v>
      </c>
      <c r="P23" s="5">
        <f>MIN('CSP5'!P83,'Pilot Injection'!AJ23,AJ73,AJ98)</f>
        <v>0</v>
      </c>
      <c r="Q23" s="5">
        <f>MIN('CSP5'!Q83,'Pilot Injection'!AK23,AK73,AK98)</f>
        <v>0</v>
      </c>
      <c r="R23" s="5">
        <f>MIN('CSP5'!R83,'Pilot Injection'!AL23,AL73,AL98)</f>
        <v>0</v>
      </c>
      <c r="S23" s="16">
        <f t="shared" si="3"/>
        <v>0</v>
      </c>
      <c r="U23" s="8">
        <f>'CSP5'!$A$187</f>
        <v>3300</v>
      </c>
      <c r="V23" s="16">
        <f t="shared" si="4"/>
        <v>2.3640382048769752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2.3640382048769752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6.3720332189234163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7.1736322217333797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7.1736322217330386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8.3896550453454299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9.6191892336651232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9.6191892336651232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9.6191892336651232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9.6191892336651232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9.6191892336651232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9.6191892336651232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26.412009489110083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26.412009489107898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26.412009489107898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26.412009489107898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26.412009489107898</v>
      </c>
      <c r="AM23" s="16">
        <f t="shared" si="5"/>
        <v>26.412009489107898</v>
      </c>
    </row>
    <row r="24" spans="1:39" s="5" customFormat="1">
      <c r="A24" s="8">
        <f>'CSP5'!$A$188</f>
        <v>3500</v>
      </c>
      <c r="B24" s="16">
        <f t="shared" si="2"/>
        <v>1.9701090000000001</v>
      </c>
      <c r="C24" s="5">
        <f>MIN('CSP5'!C84,'Pilot Injection'!W24,W74,W99)</f>
        <v>1.9701090000000001</v>
      </c>
      <c r="D24" s="5">
        <f>MIN('CSP5'!D84,'Pilot Injection'!X24,X74,X99)</f>
        <v>4.4836960000000001</v>
      </c>
      <c r="E24" s="5">
        <f>MIN('CSP5'!E84,'Pilot Injection'!Y24,Y74,Y99)</f>
        <v>5.0271739999999996</v>
      </c>
      <c r="F24" s="5">
        <f>MIN('CSP5'!F84,'Pilot Injection'!Z24,Z74,Z99)</f>
        <v>5.5027179999999998</v>
      </c>
      <c r="G24" s="5">
        <f>MIN('CSP5'!G84,'Pilot Injection'!AA24,AA74,AA99)</f>
        <v>5.5027179999999998</v>
      </c>
      <c r="H24" s="5">
        <f>MIN('CSP5'!H84,'Pilot Injection'!AB24,AB74,AB99)</f>
        <v>5.9782609999999998</v>
      </c>
      <c r="I24" s="5">
        <f>MIN('CSP5'!I84,'Pilot Injection'!AC24,AC74,AC99)</f>
        <v>5.9782609999999998</v>
      </c>
      <c r="J24" s="5">
        <f>MIN('CSP5'!J84,'Pilot Injection'!AD24,AD74,AD99)</f>
        <v>5.9782609999999998</v>
      </c>
      <c r="K24" s="5">
        <f>MIN('CSP5'!K84,'Pilot Injection'!AE24,AE74,AE99)</f>
        <v>5.9782609999999998</v>
      </c>
      <c r="L24" s="5">
        <f>MIN('CSP5'!L84,'Pilot Injection'!AF24,AF74,AF99)</f>
        <v>5.9782609999999998</v>
      </c>
      <c r="M24" s="5">
        <f>MIN('CSP5'!M84,'Pilot Injection'!AG24,AG74,AG99)</f>
        <v>5.9782609999999998</v>
      </c>
      <c r="N24" s="5">
        <f>MIN('CSP5'!N84,'Pilot Injection'!AH24,AH74,AH99)</f>
        <v>5.9782609999999998</v>
      </c>
      <c r="O24" s="5">
        <f>MIN('CSP5'!O84,'Pilot Injection'!AI24,AI74,AI99)</f>
        <v>0</v>
      </c>
      <c r="P24" s="5">
        <f>MIN('CSP5'!P84,'Pilot Injection'!AJ24,AJ74,AJ99)</f>
        <v>0</v>
      </c>
      <c r="Q24" s="5">
        <f>MIN('CSP5'!Q84,'Pilot Injection'!AK24,AK74,AK99)</f>
        <v>0</v>
      </c>
      <c r="R24" s="5">
        <f>MIN('CSP5'!R84,'Pilot Injection'!AL24,AL74,AL99)</f>
        <v>0</v>
      </c>
      <c r="S24" s="16">
        <f t="shared" si="3"/>
        <v>0</v>
      </c>
      <c r="U24" s="8">
        <f>'CSP5'!$A$188</f>
        <v>3500</v>
      </c>
      <c r="V24" s="16">
        <f t="shared" si="4"/>
        <v>2.3640382048769752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2.3640382048769752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6.3720332189233995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7.1736322217333797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7.1736322217328334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8.3896550453454299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9.6191892336651232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9.6191892336651232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9.6191892336651232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9.6191892336645779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9.6191892336651232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9.6191892336651232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26.412009489110083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26.412009489107898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26.412009489107898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26.412009489107898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26.412009489107898</v>
      </c>
      <c r="AM24" s="16">
        <f t="shared" si="5"/>
        <v>26.412009489107898</v>
      </c>
    </row>
    <row r="25" spans="1:39" s="5" customFormat="1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2.3640382048769752</v>
      </c>
      <c r="W25" s="16">
        <f t="shared" ref="W25:AM25" si="7">W24</f>
        <v>2.3640382048769752</v>
      </c>
      <c r="X25" s="16">
        <f t="shared" si="7"/>
        <v>6.3720332189233995</v>
      </c>
      <c r="Y25" s="16">
        <f t="shared" si="7"/>
        <v>7.1736322217333797</v>
      </c>
      <c r="Z25" s="16">
        <f t="shared" si="7"/>
        <v>7.1736322217328334</v>
      </c>
      <c r="AA25" s="16">
        <f t="shared" si="7"/>
        <v>8.3896550453454299</v>
      </c>
      <c r="AB25" s="16">
        <f t="shared" si="7"/>
        <v>9.6191892336651232</v>
      </c>
      <c r="AC25" s="16">
        <f t="shared" si="7"/>
        <v>9.6191892336651232</v>
      </c>
      <c r="AD25" s="16">
        <f t="shared" si="7"/>
        <v>9.6191892336651232</v>
      </c>
      <c r="AE25" s="16">
        <f t="shared" si="7"/>
        <v>9.6191892336645779</v>
      </c>
      <c r="AF25" s="16">
        <f t="shared" si="7"/>
        <v>9.6191892336651232</v>
      </c>
      <c r="AG25" s="16">
        <f t="shared" si="7"/>
        <v>9.6191892336651232</v>
      </c>
      <c r="AH25" s="16">
        <f t="shared" si="7"/>
        <v>26.412009489110083</v>
      </c>
      <c r="AI25" s="16">
        <f t="shared" si="7"/>
        <v>26.412009489107898</v>
      </c>
      <c r="AJ25" s="16">
        <f t="shared" si="7"/>
        <v>26.412009489107898</v>
      </c>
      <c r="AK25" s="16">
        <f t="shared" si="7"/>
        <v>26.412009489107898</v>
      </c>
      <c r="AL25" s="16">
        <f t="shared" si="7"/>
        <v>26.412009489107898</v>
      </c>
      <c r="AM25" s="16">
        <f t="shared" si="7"/>
        <v>26.412009489107898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52" t="s">
        <v>1132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1141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-1.1496011274095479</v>
      </c>
      <c r="I30" s="16">
        <f t="shared" si="8"/>
        <v>-1.0051894020889787</v>
      </c>
      <c r="J30" s="16">
        <f t="shared" si="8"/>
        <v>-1.9562764020889789</v>
      </c>
      <c r="K30" s="16">
        <f t="shared" si="8"/>
        <v>-3.9943204020889782</v>
      </c>
      <c r="L30" s="16">
        <f t="shared" si="8"/>
        <v>-3.9943204020890235</v>
      </c>
      <c r="M30" s="16">
        <f t="shared" si="8"/>
        <v>-1.9839324771779996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-1.1496011274095479</v>
      </c>
      <c r="I31" s="5">
        <f>I6-'CSP5'!I66</f>
        <v>-1.0051894020889787</v>
      </c>
      <c r="J31" s="5">
        <f>J6-'CSP5'!J66</f>
        <v>-1.9562764020889789</v>
      </c>
      <c r="K31" s="5">
        <f>K6-'CSP5'!K66</f>
        <v>-3.9943204020889782</v>
      </c>
      <c r="L31" s="5">
        <f>L6-'CSP5'!L66</f>
        <v>-3.9943204020890235</v>
      </c>
      <c r="M31" s="5">
        <f>M6-'CSP5'!M66</f>
        <v>-1.9839324771779996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-0.42018956293002097</v>
      </c>
      <c r="H32" s="5">
        <f>H7-'CSP5'!H67</f>
        <v>-1.1496011274095936</v>
      </c>
      <c r="I32" s="5">
        <f>I7-'CSP5'!I67</f>
        <v>-1.0051894020889787</v>
      </c>
      <c r="J32" s="5">
        <f>J7-'CSP5'!J67</f>
        <v>-1.0051894020889787</v>
      </c>
      <c r="K32" s="5">
        <f>K7-'CSP5'!K67</f>
        <v>-0.18997240208897903</v>
      </c>
      <c r="L32" s="5">
        <f>L7-'CSP5'!L67</f>
        <v>-0.39377640208897891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-0.46176055031420082</v>
      </c>
      <c r="G33" s="5">
        <f>G8-'CSP5'!G68</f>
        <v>-8.0515562929973417E-2</v>
      </c>
      <c r="H33" s="5">
        <f>H8-'CSP5'!H68</f>
        <v>-1.1496011274096092</v>
      </c>
      <c r="I33" s="5">
        <f>I8-'CSP5'!I68</f>
        <v>-1.0051894020889929</v>
      </c>
      <c r="J33" s="5">
        <f>J8-'CSP5'!J68</f>
        <v>-1.0051894020889929</v>
      </c>
      <c r="K33" s="5">
        <f>K8-'CSP5'!K68</f>
        <v>0</v>
      </c>
      <c r="L33" s="5">
        <f>L8-'CSP5'!L68</f>
        <v>-0.801385402088993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-0.39382655031420111</v>
      </c>
      <c r="E34" s="5">
        <f>E9-'CSP5'!E69</f>
        <v>-0.39382655031420111</v>
      </c>
      <c r="F34" s="5">
        <f>F9-'CSP5'!F69</f>
        <v>-0.39382655031420111</v>
      </c>
      <c r="G34" s="5">
        <f>G9-'CSP5'!G69</f>
        <v>-1.25815629299737E-2</v>
      </c>
      <c r="H34" s="5">
        <f>H9-'CSP5'!H69</f>
        <v>-1.1496011274096092</v>
      </c>
      <c r="I34" s="5">
        <f>I9-'CSP5'!I69</f>
        <v>-1.0051894020889929</v>
      </c>
      <c r="J34" s="5">
        <f>J9-'CSP5'!J69</f>
        <v>-1.0051894020889929</v>
      </c>
      <c r="K34" s="5">
        <f>K9-'CSP5'!K69</f>
        <v>-1.0051894020889929</v>
      </c>
      <c r="L34" s="5">
        <f>L9-'CSP5'!L69</f>
        <v>-1.7524724020889932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-0.46176055031420082</v>
      </c>
      <c r="F35" s="5">
        <f>F10-'CSP5'!F70</f>
        <v>-0.80143455031420086</v>
      </c>
      <c r="G35" s="5">
        <f>G10-'CSP5'!G70</f>
        <v>-0.42018956292997345</v>
      </c>
      <c r="H35" s="5">
        <f>H10-'CSP5'!H70</f>
        <v>-0.60612312740960972</v>
      </c>
      <c r="I35" s="5">
        <f>I10-'CSP5'!I70</f>
        <v>-0.46171140208899342</v>
      </c>
      <c r="J35" s="5">
        <f>J10-'CSP5'!J70</f>
        <v>-1.0051894020889929</v>
      </c>
      <c r="K35" s="5">
        <f>K10-'CSP5'!K70</f>
        <v>-1.0051894020889929</v>
      </c>
      <c r="L35" s="5">
        <f>L10-'CSP5'!L70</f>
        <v>-1.9562764020889931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-0.32589155031420081</v>
      </c>
      <c r="G36" s="5">
        <f>G11-'CSP5'!G71</f>
        <v>-0.80143455031420086</v>
      </c>
      <c r="H36" s="5">
        <f>H11-'CSP5'!H71</f>
        <v>-1.073173550314201</v>
      </c>
      <c r="I36" s="5">
        <f>I11-'CSP5'!I71</f>
        <v>-1.073173550314201</v>
      </c>
      <c r="J36" s="5">
        <f>J11-'CSP5'!J71</f>
        <v>-0.86936955031420116</v>
      </c>
      <c r="K36" s="5">
        <f>K11-'CSP5'!K71</f>
        <v>-1.6166525503142006</v>
      </c>
      <c r="L36" s="5">
        <f>L11-'CSP5'!L71</f>
        <v>-3.7905655503142013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-0.80143455031419997</v>
      </c>
      <c r="F37" s="5">
        <f>F12-'CSP5'!F72</f>
        <v>-0.80143455031420086</v>
      </c>
      <c r="G37" s="5">
        <f>G12-'CSP5'!G72</f>
        <v>-0.80143455031420086</v>
      </c>
      <c r="H37" s="5">
        <f>H12-'CSP5'!H72</f>
        <v>-1.276978550314201</v>
      </c>
      <c r="I37" s="5">
        <f>I12-'CSP5'!I72</f>
        <v>-1.276978550314201</v>
      </c>
      <c r="J37" s="5">
        <f>J12-'CSP5'!J72</f>
        <v>-1.4128475503142006</v>
      </c>
      <c r="K37" s="5">
        <f>K12-'CSP5'!K72</f>
        <v>-2.2960005503142007</v>
      </c>
      <c r="L37" s="5">
        <f>L12-'CSP5'!L72</f>
        <v>-3.3150215503142011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-0.24503476141100045</v>
      </c>
      <c r="Q37" s="5">
        <f>Q12-'CSP5'!Q72</f>
        <v>-0.99231776141099992</v>
      </c>
      <c r="R37" s="5">
        <f>R12-'CSP5'!R72</f>
        <v>-0.99231776141099992</v>
      </c>
      <c r="S37" s="16">
        <f t="shared" si="11"/>
        <v>-0.99231776141099992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-0.80143455031420086</v>
      </c>
      <c r="F38" s="5">
        <f>F13-'CSP5'!F73</f>
        <v>-0.86936955031420116</v>
      </c>
      <c r="G38" s="5">
        <f>G13-'CSP5'!G73</f>
        <v>-0.8014345503142013</v>
      </c>
      <c r="H38" s="5">
        <f>H13-'CSP5'!H73</f>
        <v>-1.2769785503142015</v>
      </c>
      <c r="I38" s="5">
        <f>I13-'CSP5'!I73</f>
        <v>-1.6166525503142006</v>
      </c>
      <c r="J38" s="5">
        <f>J13-'CSP5'!J73</f>
        <v>-2.7715435503142007</v>
      </c>
      <c r="K38" s="5">
        <f>K13-'CSP5'!K73</f>
        <v>-5.4210005503142007</v>
      </c>
      <c r="L38" s="5">
        <f>L13-'CSP5'!L73</f>
        <v>-6.7796955503142016</v>
      </c>
      <c r="M38" s="5">
        <f>M13-'CSP5'!M73</f>
        <v>-1.6579847663350016</v>
      </c>
      <c r="N38" s="5">
        <f>N13-'CSP5'!N73</f>
        <v>-0.24503476141099867</v>
      </c>
      <c r="O38" s="5">
        <f>O13-'CSP5'!O73</f>
        <v>-1.5357957614110003</v>
      </c>
      <c r="P38" s="5">
        <f>P13-'CSP5'!P73</f>
        <v>-2.2151437614110012</v>
      </c>
      <c r="Q38" s="5">
        <f>Q13-'CSP5'!Q73</f>
        <v>-2.0113397614110013</v>
      </c>
      <c r="R38" s="5">
        <f>R13-'CSP5'!R73</f>
        <v>-2.0113397614110013</v>
      </c>
      <c r="S38" s="16">
        <f t="shared" si="11"/>
        <v>-2.0113397614110013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-0.80143455031420086</v>
      </c>
      <c r="F39" s="5">
        <f>F14-'CSP5'!F74</f>
        <v>-0.80143455031420086</v>
      </c>
      <c r="G39" s="5">
        <f>G14-'CSP5'!G74</f>
        <v>-1.073173550314201</v>
      </c>
      <c r="H39" s="5">
        <f>H14-'CSP5'!H74</f>
        <v>-1.8204565503142005</v>
      </c>
      <c r="I39" s="5">
        <f>I14-'CSP5'!I74</f>
        <v>-3.7905655503142013</v>
      </c>
      <c r="J39" s="5">
        <f>J14-'CSP5'!J74</f>
        <v>-5.7606735503142001</v>
      </c>
      <c r="K39" s="5">
        <f>K14-'CSP5'!K74</f>
        <v>-5.964478550314201</v>
      </c>
      <c r="L39" s="5">
        <f>L14-'CSP5'!L74</f>
        <v>-6.7117605503142013</v>
      </c>
      <c r="M39" s="5">
        <f>M14-'CSP5'!M74</f>
        <v>-1.1824417663350015</v>
      </c>
      <c r="N39" s="5">
        <f>N14-'CSP5'!N74</f>
        <v>-0.51677376141099884</v>
      </c>
      <c r="O39" s="5">
        <f>O14-'CSP5'!O74</f>
        <v>-0.99231776141099992</v>
      </c>
      <c r="P39" s="5">
        <f>P14-'CSP5'!P74</f>
        <v>-0.99231776141099992</v>
      </c>
      <c r="Q39" s="5">
        <f>Q14-'CSP5'!Q74</f>
        <v>-0.99231776141099992</v>
      </c>
      <c r="R39" s="5">
        <f>R14-'CSP5'!R74</f>
        <v>-0.99231776141099992</v>
      </c>
      <c r="S39" s="16">
        <f t="shared" si="11"/>
        <v>-0.99231776141099992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-0.66556555031420084</v>
      </c>
      <c r="F40" s="5">
        <f>F15-'CSP5'!F75</f>
        <v>-1.6166525503142006</v>
      </c>
      <c r="G40" s="5">
        <f>G15-'CSP5'!G75</f>
        <v>-2.3639345503142009</v>
      </c>
      <c r="H40" s="5">
        <f>H15-'CSP5'!H75</f>
        <v>-3.7905655503142013</v>
      </c>
      <c r="I40" s="5">
        <f>I15-'CSP5'!I75</f>
        <v>-5.4210005503142007</v>
      </c>
      <c r="J40" s="5">
        <f>J15-'CSP5'!J75</f>
        <v>-5.2171955503142016</v>
      </c>
      <c r="K40" s="5">
        <f>K15-'CSP5'!K75</f>
        <v>-5.0133915503142017</v>
      </c>
      <c r="L40" s="5">
        <f>L15-'CSP5'!L75</f>
        <v>-5.6248045503142006</v>
      </c>
      <c r="M40" s="5">
        <f>M15-'CSP5'!M75</f>
        <v>0</v>
      </c>
      <c r="N40" s="5">
        <f>N15-'CSP5'!N75</f>
        <v>0</v>
      </c>
      <c r="O40" s="5">
        <f>O15-'CSP5'!O75</f>
        <v>-0.24503476141100045</v>
      </c>
      <c r="P40" s="5">
        <f>P15-'CSP5'!P75</f>
        <v>-4.1230761411000572E-2</v>
      </c>
      <c r="Q40" s="5">
        <f>Q15-'CSP5'!Q75</f>
        <v>-0.51677376141100062</v>
      </c>
      <c r="R40" s="5">
        <f>R15-'CSP5'!R75</f>
        <v>-0.99231776141099992</v>
      </c>
      <c r="S40" s="16">
        <f t="shared" si="11"/>
        <v>-0.99231776141099992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-1.0052395503142009</v>
      </c>
      <c r="F41" s="5">
        <f>F16-'CSP5'!F76</f>
        <v>-1.276978550314201</v>
      </c>
      <c r="G41" s="5">
        <f>G16-'CSP5'!G76</f>
        <v>-2.3639345503142009</v>
      </c>
      <c r="H41" s="5">
        <f>H16-'CSP5'!H76</f>
        <v>-3.7905655503142013</v>
      </c>
      <c r="I41" s="5">
        <f>I16-'CSP5'!I76</f>
        <v>-8.0025215503142011</v>
      </c>
      <c r="J41" s="5">
        <f>J16-'CSP5'!J76</f>
        <v>-8.8177395503142009</v>
      </c>
      <c r="K41" s="5">
        <f>K16-'CSP5'!K76</f>
        <v>-9.2932825503142009</v>
      </c>
      <c r="L41" s="5">
        <f>L16-'CSP5'!L76</f>
        <v>-10.312304550314201</v>
      </c>
      <c r="M41" s="5">
        <f>M16-'CSP5'!M76</f>
        <v>-3.8998327663350008</v>
      </c>
      <c r="N41" s="5">
        <f>N16-'CSP5'!N76</f>
        <v>-4.1230761410998795E-2</v>
      </c>
      <c r="O41" s="5">
        <f>O16-'CSP5'!O76</f>
        <v>0</v>
      </c>
      <c r="P41" s="5">
        <f>P16-'CSP5'!P76</f>
        <v>-4.1230761411000572E-2</v>
      </c>
      <c r="Q41" s="5">
        <f>Q16-'CSP5'!Q76</f>
        <v>-0.7885127614110008</v>
      </c>
      <c r="R41" s="5">
        <f>R16-'CSP5'!R76</f>
        <v>-1.3319917614110004</v>
      </c>
      <c r="S41" s="16">
        <f t="shared" si="11"/>
        <v>-1.3319917614110004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-0.44807739707880234</v>
      </c>
      <c r="G42" s="5">
        <f>G17-'CSP5'!G77</f>
        <v>-1.7416912172656556</v>
      </c>
      <c r="H42" s="5">
        <f>H17-'CSP5'!H77</f>
        <v>-4.2860950460269667</v>
      </c>
      <c r="I42" s="5">
        <f>I17-'CSP5'!I77</f>
        <v>-7.7987175503142012</v>
      </c>
      <c r="J42" s="5">
        <f>J17-'CSP5'!J77</f>
        <v>-10.991652550314202</v>
      </c>
      <c r="K42" s="5">
        <f>K17-'CSP5'!K77</f>
        <v>-9.9726305503142001</v>
      </c>
      <c r="L42" s="5">
        <f>L17-'CSP5'!L77</f>
        <v>-10.312304550314201</v>
      </c>
      <c r="M42" s="5">
        <f>M17-'CSP5'!M77</f>
        <v>-3.8998327663350008</v>
      </c>
      <c r="N42" s="5">
        <f>N17-'CSP5'!N77</f>
        <v>-4.1230761410998795E-2</v>
      </c>
      <c r="O42" s="5">
        <f>O17-'CSP5'!O77</f>
        <v>0</v>
      </c>
      <c r="P42" s="5">
        <f>P17-'CSP5'!P77</f>
        <v>-0.31296976141100075</v>
      </c>
      <c r="Q42" s="5">
        <f>Q17-'CSP5'!Q77</f>
        <v>-0.7885127614110008</v>
      </c>
      <c r="R42" s="5">
        <f>R17-'CSP5'!R77</f>
        <v>-1.1281867614110013</v>
      </c>
      <c r="S42" s="16">
        <f t="shared" si="11"/>
        <v>-1.1281867614110013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-0.92789966568882853</v>
      </c>
      <c r="H43" s="5">
        <f>H18-'CSP5'!H78</f>
        <v>-4.0153230610508128</v>
      </c>
      <c r="I43" s="5">
        <f>I18-'CSP5'!I78</f>
        <v>-7.7987175503142012</v>
      </c>
      <c r="J43" s="5">
        <f>J18-'CSP5'!J78</f>
        <v>-10.787848550314202</v>
      </c>
      <c r="K43" s="5">
        <f>K18-'CSP5'!K78</f>
        <v>-11.0595875503142</v>
      </c>
      <c r="L43" s="5">
        <f>L18-'CSP5'!L78</f>
        <v>-9.7688265503142002</v>
      </c>
      <c r="M43" s="5">
        <f>M18-'CSP5'!M78</f>
        <v>-3.3563547663350004</v>
      </c>
      <c r="N43" s="5">
        <f>N18-'CSP5'!N78</f>
        <v>-4.1230761410998795E-2</v>
      </c>
      <c r="O43" s="5">
        <f>O18-'CSP5'!O78</f>
        <v>-4.1230761411000572E-2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-0.92642406904045593</v>
      </c>
      <c r="H44" s="5">
        <f>H19-'CSP5'!H79</f>
        <v>-3.4708278978017608</v>
      </c>
      <c r="I44" s="5">
        <f>I19-'CSP5'!I79</f>
        <v>-6.9834504020889936</v>
      </c>
      <c r="J44" s="5">
        <f>J19-'CSP5'!J79</f>
        <v>-9.9725814020889949</v>
      </c>
      <c r="K44" s="5">
        <f>K19-'CSP5'!K79</f>
        <v>-9.9030071656950156</v>
      </c>
      <c r="L44" s="5">
        <f>L19-'CSP5'!L79</f>
        <v>-8.8177395503142009</v>
      </c>
      <c r="M44" s="5">
        <f>M19-'CSP5'!M79</f>
        <v>-2.8808107663350011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-0.38225745727121563</v>
      </c>
      <c r="H45" s="5">
        <f>H20-'CSP5'!H80</f>
        <v>-3.216730154952204</v>
      </c>
      <c r="I45" s="5">
        <f>I20-'CSP5'!I80</f>
        <v>-6.6029923995838971</v>
      </c>
      <c r="J45" s="5">
        <f>J20-'CSP5'!J80</f>
        <v>-9.5921233995838975</v>
      </c>
      <c r="K45" s="5">
        <f>K20-'CSP5'!K80</f>
        <v>-8.7760862813869078</v>
      </c>
      <c r="L45" s="5">
        <f>L20-'CSP5'!L80</f>
        <v>-8.4231576452865653</v>
      </c>
      <c r="M45" s="5">
        <f>M20-'CSP5'!M80</f>
        <v>-1.3862457663350014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-2.9626324121026473</v>
      </c>
      <c r="I46" s="5">
        <f>I21-'CSP5'!I81</f>
        <v>-5.2035123970788026</v>
      </c>
      <c r="J46" s="5">
        <f>J21-'CSP5'!J81</f>
        <v>-7.2415563970788019</v>
      </c>
      <c r="K46" s="5">
        <f>K21-'CSP5'!K81</f>
        <v>-6.6980773970788023</v>
      </c>
      <c r="L46" s="5">
        <f>L21-'CSP5'!L81</f>
        <v>-5.9905317402589287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>
      <c r="A52" s="17"/>
      <c r="B52" s="52" t="s">
        <v>1133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1182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254.59227099627967</v>
      </c>
      <c r="I55" s="16">
        <f t="shared" si="16"/>
        <v>251.47659452008082</v>
      </c>
      <c r="J55" s="16">
        <f t="shared" si="16"/>
        <v>247.0267253805122</v>
      </c>
      <c r="K55" s="16">
        <f t="shared" si="16"/>
        <v>243.1439964253984</v>
      </c>
      <c r="L55" s="16">
        <f t="shared" si="16"/>
        <v>239.56665064652827</v>
      </c>
      <c r="M55" s="16">
        <f t="shared" si="16"/>
        <v>262.35111013927923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254.59227099627967</v>
      </c>
      <c r="I56" s="5">
        <f>_xll.Interp2dTab(-1,0,'Internal Flash'!$B$71:$L$71,'Internal Flash'!$A$72:$A$84,'Internal Flash'!$B$72:$L$84,'Fuel Pressure Calc'!I6,'Pilot Injection'!I6)</f>
        <v>251.47659452008082</v>
      </c>
      <c r="J56" s="5">
        <f>_xll.Interp2dTab(-1,0,'Internal Flash'!$B$71:$L$71,'Internal Flash'!$A$72:$A$84,'Internal Flash'!$B$72:$L$84,'Fuel Pressure Calc'!J6,'Pilot Injection'!J6)</f>
        <v>247.0267253805122</v>
      </c>
      <c r="K56" s="5">
        <f>_xll.Interp2dTab(-1,0,'Internal Flash'!$B$71:$L$71,'Internal Flash'!$A$72:$A$84,'Internal Flash'!$B$72:$L$84,'Fuel Pressure Calc'!K6,'Pilot Injection'!K6)</f>
        <v>243.1439964253984</v>
      </c>
      <c r="L56" s="5">
        <f>_xll.Interp2dTab(-1,0,'Internal Flash'!$B$71:$L$71,'Internal Flash'!$A$72:$A$84,'Internal Flash'!$B$72:$L$84,'Fuel Pressure Calc'!L6,'Pilot Injection'!L6)</f>
        <v>239.56665064652827</v>
      </c>
      <c r="M56" s="5">
        <f>_xll.Interp2dTab(-1,0,'Internal Flash'!$B$71:$L$71,'Internal Flash'!$A$72:$A$84,'Internal Flash'!$B$72:$L$84,'Fuel Pressure Calc'!M6,'Pilot Injection'!M6)</f>
        <v>262.35111013927923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244.5166973104914</v>
      </c>
      <c r="H57" s="5">
        <f>_xll.Interp2dTab(-1,0,'Internal Flash'!$B$71:$L$71,'Internal Flash'!$A$72:$A$84,'Internal Flash'!$B$72:$L$84,'Fuel Pressure Calc'!H7,'Pilot Injection'!H7)</f>
        <v>245.87425137478107</v>
      </c>
      <c r="I57" s="5">
        <f>_xll.Interp2dTab(-1,0,'Internal Flash'!$B$71:$L$71,'Internal Flash'!$A$72:$A$84,'Internal Flash'!$B$72:$L$84,'Fuel Pressure Calc'!I7,'Pilot Injection'!I7)</f>
        <v>242.53323007290857</v>
      </c>
      <c r="J57" s="5">
        <f>_xll.Interp2dTab(-1,0,'Internal Flash'!$B$71:$L$71,'Internal Flash'!$A$72:$A$84,'Internal Flash'!$B$72:$L$84,'Fuel Pressure Calc'!J7,'Pilot Injection'!J7)</f>
        <v>242.53323007290857</v>
      </c>
      <c r="K57" s="5">
        <f>_xll.Interp2dTab(-1,0,'Internal Flash'!$B$71:$L$71,'Internal Flash'!$A$72:$A$84,'Internal Flash'!$B$72:$L$84,'Fuel Pressure Calc'!K7,'Pilot Injection'!K7)</f>
        <v>235.11678150696088</v>
      </c>
      <c r="L57" s="5">
        <f>_xll.Interp2dTab(-1,0,'Internal Flash'!$B$71:$L$71,'Internal Flash'!$A$72:$A$84,'Internal Flash'!$B$72:$L$84,'Fuel Pressure Calc'!L7,'Pilot Injection'!L7)</f>
        <v>235.11678150696088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239.72743941888859</v>
      </c>
      <c r="G58" s="5">
        <f>_xll.Interp2dTab(-1,0,'Internal Flash'!$B$71:$L$71,'Internal Flash'!$A$72:$A$84,'Internal Flash'!$B$72:$L$84,'Fuel Pressure Calc'!G8,'Pilot Injection'!G8)</f>
        <v>245.94991162658675</v>
      </c>
      <c r="H58" s="5">
        <f>_xll.Interp2dTab(-1,0,'Internal Flash'!$B$71:$L$71,'Internal Flash'!$A$72:$A$84,'Internal Flash'!$B$72:$L$84,'Fuel Pressure Calc'!H8,'Pilot Injection'!H8)</f>
        <v>244.37851271422966</v>
      </c>
      <c r="I58" s="5">
        <f>_xll.Interp2dTab(-1,0,'Internal Flash'!$B$71:$L$71,'Internal Flash'!$A$72:$A$84,'Internal Flash'!$B$72:$L$84,'Fuel Pressure Calc'!I8,'Pilot Injection'!I8)</f>
        <v>241.079024471742</v>
      </c>
      <c r="J58" s="5">
        <f>_xll.Interp2dTab(-1,0,'Internal Flash'!$B$71:$L$71,'Internal Flash'!$A$72:$A$84,'Internal Flash'!$B$72:$L$84,'Fuel Pressure Calc'!J8,'Pilot Injection'!J8)</f>
        <v>233.589865625736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218.6842582137823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242.36492427647039</v>
      </c>
      <c r="E59" s="5">
        <f>_xll.Interp2dTab(-1,0,'Internal Flash'!$B$71:$L$71,'Internal Flash'!$A$72:$A$84,'Internal Flash'!$B$72:$L$84,'Fuel Pressure Calc'!E9,'Pilot Injection'!E9)</f>
        <v>246.35331601232582</v>
      </c>
      <c r="F59" s="5">
        <f>_xll.Interp2dTab(-1,0,'Internal Flash'!$B$71:$L$71,'Internal Flash'!$A$72:$A$84,'Internal Flash'!$B$72:$L$84,'Fuel Pressure Calc'!F9,'Pilot Injection'!F9)</f>
        <v>229.24182888752679</v>
      </c>
      <c r="G59" s="5">
        <f>_xll.Interp2dTab(-1,0,'Internal Flash'!$B$71:$L$71,'Internal Flash'!$A$72:$A$84,'Internal Flash'!$B$72:$L$84,'Fuel Pressure Calc'!G9,'Pilot Injection'!G9)</f>
        <v>216.53489399627713</v>
      </c>
      <c r="H59" s="5">
        <f>_xll.Interp2dTab(-1,0,'Internal Flash'!$B$71:$L$71,'Internal Flash'!$A$72:$A$84,'Internal Flash'!$B$72:$L$84,'Fuel Pressure Calc'!H9,'Pilot Injection'!H9)</f>
        <v>223.93675102003283</v>
      </c>
      <c r="I59" s="5">
        <f>_xll.Interp2dTab(-1,0,'Internal Flash'!$B$71:$L$71,'Internal Flash'!$A$72:$A$84,'Internal Flash'!$B$72:$L$84,'Fuel Pressure Calc'!I9,'Pilot Injection'!I9)</f>
        <v>224.64650117856374</v>
      </c>
      <c r="J59" s="5">
        <f>_xll.Interp2dTab(-1,0,'Internal Flash'!$B$71:$L$71,'Internal Flash'!$A$72:$A$84,'Internal Flash'!$B$72:$L$84,'Fuel Pressure Calc'!J9,'Pilot Injection'!J9)</f>
        <v>218.6842582137823</v>
      </c>
      <c r="K59" s="5">
        <f>_xll.Interp2dTab(-1,0,'Internal Flash'!$B$71:$L$71,'Internal Flash'!$A$72:$A$84,'Internal Flash'!$B$72:$L$84,'Fuel Pressure Calc'!K9,'Pilot Injection'!K9)</f>
        <v>212.72201524900083</v>
      </c>
      <c r="L59" s="5">
        <f>_xll.Interp2dTab(-1,0,'Internal Flash'!$B$71:$L$71,'Internal Flash'!$A$72:$A$84,'Internal Flash'!$B$72:$L$84,'Fuel Pressure Calc'!L9,'Pilot Injection'!L9)</f>
        <v>206.75977228421939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231.87931374510865</v>
      </c>
      <c r="F60" s="5">
        <f>_xll.Interp2dTab(-1,0,'Internal Flash'!$B$71:$L$71,'Internal Flash'!$A$72:$A$84,'Internal Flash'!$B$72:$L$84,'Fuel Pressure Calc'!F10,'Pilot Injection'!F10)</f>
        <v>213.41691974203599</v>
      </c>
      <c r="G60" s="5">
        <f>_xll.Interp2dTab(-1,0,'Internal Flash'!$B$71:$L$71,'Internal Flash'!$A$72:$A$84,'Internal Flash'!$B$72:$L$84,'Fuel Pressure Calc'!G10,'Pilot Injection'!G10)</f>
        <v>194.95064389848307</v>
      </c>
      <c r="H60" s="5">
        <f>_xll.Interp2dTab(-1,0,'Internal Flash'!$B$71:$L$71,'Internal Flash'!$A$72:$A$84,'Internal Flash'!$B$72:$L$84,'Fuel Pressure Calc'!H10,'Pilot Injection'!H10)</f>
        <v>201.69546940082284</v>
      </c>
      <c r="I60" s="5">
        <f>_xll.Interp2dTab(-1,0,'Internal Flash'!$B$71:$L$71,'Internal Flash'!$A$72:$A$84,'Internal Flash'!$B$72:$L$84,'Fuel Pressure Calc'!I10,'Pilot Injection'!I10)</f>
        <v>223.19229557739754</v>
      </c>
      <c r="J60" s="5">
        <f>_xll.Interp2dTab(-1,0,'Internal Flash'!$B$71:$L$71,'Internal Flash'!$A$72:$A$84,'Internal Flash'!$B$72:$L$84,'Fuel Pressure Calc'!J10,'Pilot Injection'!J10)</f>
        <v>224.64650117856374</v>
      </c>
      <c r="K60" s="5">
        <f>_xll.Interp2dTab(-1,0,'Internal Flash'!$B$71:$L$71,'Internal Flash'!$A$72:$A$84,'Internal Flash'!$B$72:$L$84,'Fuel Pressure Calc'!K10,'Pilot Injection'!K10)</f>
        <v>223.19229557739754</v>
      </c>
      <c r="L60" s="5">
        <f>_xll.Interp2dTab(-1,0,'Internal Flash'!$B$71:$L$71,'Internal Flash'!$A$72:$A$84,'Internal Flash'!$B$72:$L$84,'Fuel Pressure Calc'!L10,'Pilot Injection'!L10)</f>
        <v>221.66537969617303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200.22949545412698</v>
      </c>
      <c r="G61" s="5">
        <f>_xll.Interp2dTab(-1,0,'Internal Flash'!$B$71:$L$71,'Internal Flash'!$A$72:$A$84,'Internal Flash'!$B$72:$L$84,'Fuel Pressure Calc'!G11,'Pilot Injection'!G11)</f>
        <v>184.86945981130989</v>
      </c>
      <c r="H61" s="5">
        <f>_xll.Interp2dTab(-1,0,'Internal Flash'!$B$71:$L$71,'Internal Flash'!$A$72:$A$84,'Internal Flash'!$B$72:$L$84,'Fuel Pressure Calc'!H11,'Pilot Injection'!H11)</f>
        <v>185.15342992475863</v>
      </c>
      <c r="I61" s="5">
        <f>_xll.Interp2dTab(-1,0,'Internal Flash'!$B$71:$L$71,'Internal Flash'!$A$72:$A$84,'Internal Flash'!$B$72:$L$84,'Fuel Pressure Calc'!I11,'Pilot Injection'!I11)</f>
        <v>186.37175331471605</v>
      </c>
      <c r="J61" s="5">
        <f>_xll.Interp2dTab(-1,0,'Internal Flash'!$B$71:$L$71,'Internal Flash'!$A$72:$A$84,'Internal Flash'!$B$72:$L$84,'Fuel Pressure Calc'!J11,'Pilot Injection'!J11)</f>
        <v>186.65572342816481</v>
      </c>
      <c r="K61" s="5">
        <f>_xll.Interp2dTab(-1,0,'Internal Flash'!$B$71:$L$71,'Internal Flash'!$A$72:$A$84,'Internal Flash'!$B$72:$L$84,'Fuel Pressure Calc'!K11,'Pilot Injection'!K11)</f>
        <v>186.7473266905676</v>
      </c>
      <c r="L61" s="5">
        <f>_xll.Interp2dTab(-1,0,'Internal Flash'!$B$71:$L$71,'Internal Flash'!$A$72:$A$84,'Internal Flash'!$B$72:$L$84,'Fuel Pressure Calc'!L11,'Pilot Injection'!L11)</f>
        <v>186.93511337849338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208.46359452169946</v>
      </c>
      <c r="F62" s="5">
        <f>_xll.Interp2dTab(-1,0,'Internal Flash'!$B$71:$L$71,'Internal Flash'!$A$72:$A$84,'Internal Flash'!$B$72:$L$84,'Fuel Pressure Calc'!F12,'Pilot Injection'!F12)</f>
        <v>186.98435013203488</v>
      </c>
      <c r="G62" s="5">
        <f>_xll.Interp2dTab(-1,0,'Internal Flash'!$B$71:$L$71,'Internal Flash'!$A$72:$A$84,'Internal Flash'!$B$72:$L$84,'Fuel Pressure Calc'!G12,'Pilot Injection'!G12)</f>
        <v>184.51907733261913</v>
      </c>
      <c r="H62" s="5">
        <f>_xll.Interp2dTab(-1,0,'Internal Flash'!$B$71:$L$71,'Internal Flash'!$A$72:$A$84,'Internal Flash'!$B$72:$L$84,'Fuel Pressure Calc'!H12,'Pilot Injection'!H12)</f>
        <v>184.59006986098129</v>
      </c>
      <c r="I62" s="5">
        <f>_xll.Interp2dTab(-1,0,'Internal Flash'!$B$71:$L$71,'Internal Flash'!$A$72:$A$84,'Internal Flash'!$B$72:$L$84,'Fuel Pressure Calc'!I12,'Pilot Injection'!I12)</f>
        <v>185.59885078819229</v>
      </c>
      <c r="J62" s="5">
        <f>_xll.Interp2dTab(-1,0,'Internal Flash'!$B$71:$L$71,'Internal Flash'!$A$72:$A$84,'Internal Flash'!$B$72:$L$84,'Fuel Pressure Calc'!J12,'Pilot Injection'!J12)</f>
        <v>186.7965634441091</v>
      </c>
      <c r="K62" s="5">
        <f>_xll.Interp2dTab(-1,0,'Internal Flash'!$B$71:$L$71,'Internal Flash'!$A$72:$A$84,'Internal Flash'!$B$72:$L$84,'Fuel Pressure Calc'!K12,'Pilot Injection'!K12)</f>
        <v>186.96030427565415</v>
      </c>
      <c r="L62" s="5">
        <f>_xll.Interp2dTab(-1,0,'Internal Flash'!$B$71:$L$71,'Internal Flash'!$A$72:$A$84,'Internal Flash'!$B$72:$L$84,'Fuel Pressure Calc'!L12,'Pilot Injection'!L12)</f>
        <v>187.66927793113069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303.08426582571718</v>
      </c>
      <c r="Q62" s="5">
        <f>_xll.Interp2dTab(-1,0,'Internal Flash'!$B$71:$L$71,'Internal Flash'!$A$72:$A$84,'Internal Flash'!$B$72:$L$84,'Fuel Pressure Calc'!Q12,'Pilot Injection'!Q12)</f>
        <v>301.65654650577278</v>
      </c>
      <c r="R62" s="5">
        <f>_xll.Interp2dTab(-1,0,'Internal Flash'!$B$71:$L$71,'Internal Flash'!$A$72:$A$84,'Internal Flash'!$B$72:$L$84,'Fuel Pressure Calc'!R12,'Pilot Injection'!R12)</f>
        <v>298.33680890004854</v>
      </c>
      <c r="S62" s="16">
        <f t="shared" si="19"/>
        <v>298.33680890004854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198.91075302533605</v>
      </c>
      <c r="F63" s="5">
        <f>_xll.Interp2dTab(-1,0,'Internal Flash'!$B$71:$L$71,'Internal Flash'!$A$72:$A$84,'Internal Flash'!$B$72:$L$84,'Fuel Pressure Calc'!F13,'Pilot Injection'!F13)</f>
        <v>186.6076317154033</v>
      </c>
      <c r="G63" s="5">
        <f>_xll.Interp2dTab(-1,0,'Internal Flash'!$B$71:$L$71,'Internal Flash'!$A$72:$A$84,'Internal Flash'!$B$72:$L$84,'Fuel Pressure Calc'!G13,'Pilot Injection'!G13)</f>
        <v>184.21449648512976</v>
      </c>
      <c r="H63" s="5">
        <f>_xll.Interp2dTab(-1,0,'Internal Flash'!$B$71:$L$71,'Internal Flash'!$A$72:$A$84,'Internal Flash'!$B$72:$L$84,'Fuel Pressure Calc'!H13,'Pilot Injection'!H13)</f>
        <v>184.68396320494421</v>
      </c>
      <c r="I63" s="5">
        <f>_xll.Interp2dTab(-1,0,'Internal Flash'!$B$71:$L$71,'Internal Flash'!$A$72:$A$84,'Internal Flash'!$B$72:$L$84,'Fuel Pressure Calc'!I13,'Pilot Injection'!I13)</f>
        <v>185.62289664457305</v>
      </c>
      <c r="J63" s="5">
        <f>_xll.Interp2dTab(-1,0,'Internal Flash'!$B$71:$L$71,'Internal Flash'!$A$72:$A$84,'Internal Flash'!$B$72:$L$84,'Fuel Pressure Calc'!J13,'Pilot Injection'!J13)</f>
        <v>186.46793674023903</v>
      </c>
      <c r="K63" s="5">
        <f>_xll.Interp2dTab(-1,0,'Internal Flash'!$B$71:$L$71,'Internal Flash'!$A$72:$A$84,'Internal Flash'!$B$72:$L$84,'Fuel Pressure Calc'!K13,'Pilot Injection'!K13)</f>
        <v>186.6076317154033</v>
      </c>
      <c r="L63" s="5">
        <f>_xll.Interp2dTab(-1,0,'Internal Flash'!$B$71:$L$71,'Internal Flash'!$A$72:$A$84,'Internal Flash'!$B$72:$L$84,'Fuel Pressure Calc'!L13,'Pilot Injection'!L13)</f>
        <v>186.70152505936622</v>
      </c>
      <c r="M63" s="5">
        <f>_xll.Interp2dTab(-1,0,'Internal Flash'!$B$71:$L$71,'Internal Flash'!$A$72:$A$84,'Internal Flash'!$B$72:$L$84,'Fuel Pressure Calc'!M13,'Pilot Injection'!M13)</f>
        <v>277.57813979676064</v>
      </c>
      <c r="N63" s="5">
        <f>_xll.Interp2dTab(-1,0,'Internal Flash'!$B$71:$L$71,'Internal Flash'!$A$72:$A$84,'Internal Flash'!$B$72:$L$84,'Fuel Pressure Calc'!N13,'Pilot Injection'!N13)</f>
        <v>302.58514443744389</v>
      </c>
      <c r="O63" s="5">
        <f>_xll.Interp2dTab(-1,0,'Internal Flash'!$B$71:$L$71,'Internal Flash'!$A$72:$A$84,'Internal Flash'!$B$72:$L$84,'Fuel Pressure Calc'!O13,'Pilot Injection'!O13)</f>
        <v>297.36178107179381</v>
      </c>
      <c r="P63" s="5">
        <f>_xll.Interp2dTab(-1,0,'Internal Flash'!$B$71:$L$71,'Internal Flash'!$A$72:$A$84,'Internal Flash'!$B$72:$L$84,'Fuel Pressure Calc'!P13,'Pilot Injection'!P13)</f>
        <v>294.04204346606957</v>
      </c>
      <c r="Q63" s="5">
        <f>_xll.Interp2dTab(-1,0,'Internal Flash'!$B$71:$L$71,'Internal Flash'!$A$72:$A$84,'Internal Flash'!$B$72:$L$84,'Fuel Pressure Calc'!Q13,'Pilot Injection'!Q13)</f>
        <v>286.91505434049367</v>
      </c>
      <c r="R63" s="5">
        <f>_xll.Interp2dTab(-1,0,'Internal Flash'!$B$71:$L$71,'Internal Flash'!$A$72:$A$84,'Internal Flash'!$B$72:$L$84,'Fuel Pressure Calc'!R13,'Pilot Injection'!R13)</f>
        <v>282.64350385480657</v>
      </c>
      <c r="S63" s="16">
        <f t="shared" si="19"/>
        <v>282.64350385480657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192.31704088138156</v>
      </c>
      <c r="F64" s="5">
        <f>_xll.Interp2dTab(-1,0,'Internal Flash'!$B$71:$L$71,'Internal Flash'!$A$72:$A$84,'Internal Flash'!$B$72:$L$84,'Fuel Pressure Calc'!F14,'Pilot Injection'!F14)</f>
        <v>186.55954000264182</v>
      </c>
      <c r="G64" s="5">
        <f>_xll.Interp2dTab(-1,0,'Internal Flash'!$B$71:$L$71,'Internal Flash'!$A$72:$A$84,'Internal Flash'!$B$72:$L$84,'Fuel Pressure Calc'!G14,'Pilot Injection'!G14)</f>
        <v>184.02670979720398</v>
      </c>
      <c r="H64" s="5">
        <f>_xll.Interp2dTab(-1,0,'Internal Flash'!$B$71:$L$71,'Internal Flash'!$A$72:$A$84,'Internal Flash'!$B$72:$L$84,'Fuel Pressure Calc'!H14,'Pilot Injection'!H14)</f>
        <v>184.96564323683285</v>
      </c>
      <c r="I64" s="5">
        <f>_xll.Interp2dTab(-1,0,'Internal Flash'!$B$71:$L$71,'Internal Flash'!$A$72:$A$84,'Internal Flash'!$B$72:$L$84,'Fuel Pressure Calc'!I14,'Pilot Injection'!I14)</f>
        <v>185.90457667646169</v>
      </c>
      <c r="J64" s="5">
        <f>_xll.Interp2dTab(-1,0,'Internal Flash'!$B$71:$L$71,'Internal Flash'!$A$72:$A$84,'Internal Flash'!$B$72:$L$84,'Fuel Pressure Calc'!J14,'Pilot Injection'!J14)</f>
        <v>186.09236336438747</v>
      </c>
      <c r="K64" s="5">
        <f>_xll.Interp2dTab(-1,0,'Internal Flash'!$B$71:$L$71,'Internal Flash'!$A$72:$A$84,'Internal Flash'!$B$72:$L$84,'Fuel Pressure Calc'!K14,'Pilot Injection'!K14)</f>
        <v>186.18396662679027</v>
      </c>
      <c r="L64" s="5">
        <f>_xll.Interp2dTab(-1,0,'Internal Flash'!$B$71:$L$71,'Internal Flash'!$A$72:$A$84,'Internal Flash'!$B$72:$L$84,'Fuel Pressure Calc'!L14,'Pilot Injection'!L14)</f>
        <v>186.28015005231327</v>
      </c>
      <c r="M64" s="5">
        <f>_xll.Interp2dTab(-1,0,'Internal Flash'!$B$71:$L$71,'Internal Flash'!$A$72:$A$84,'Internal Flash'!$B$72:$L$84,'Fuel Pressure Calc'!M14,'Pilot Injection'!M14)</f>
        <v>274.1592322147909</v>
      </c>
      <c r="N64" s="5">
        <f>_xll.Interp2dTab(-1,0,'Internal Flash'!$B$71:$L$71,'Internal Flash'!$A$72:$A$84,'Internal Flash'!$B$72:$L$84,'Fuel Pressure Calc'!N14,'Pilot Injection'!N14)</f>
        <v>296.87426715766651</v>
      </c>
      <c r="O64" s="5">
        <f>_xll.Interp2dTab(-1,0,'Internal Flash'!$B$71:$L$71,'Internal Flash'!$A$72:$A$84,'Internal Flash'!$B$72:$L$84,'Fuel Pressure Calc'!O14,'Pilot Injection'!O14)</f>
        <v>294.04204346606957</v>
      </c>
      <c r="P64" s="5">
        <f>_xll.Interp2dTab(-1,0,'Internal Flash'!$B$71:$L$71,'Internal Flash'!$A$72:$A$84,'Internal Flash'!$B$72:$L$84,'Fuel Pressure Calc'!P14,'Pilot Injection'!P14)</f>
        <v>290.23479194621797</v>
      </c>
      <c r="Q64" s="5">
        <f>_xll.Interp2dTab(-1,0,'Internal Flash'!$B$71:$L$71,'Internal Flash'!$A$72:$A$84,'Internal Flash'!$B$72:$L$84,'Fuel Pressure Calc'!Q14,'Pilot Injection'!Q14)</f>
        <v>277.88443945499199</v>
      </c>
      <c r="R64" s="5">
        <f>_xll.Interp2dTab(-1,0,'Internal Flash'!$B$71:$L$71,'Internal Flash'!$A$72:$A$84,'Internal Flash'!$B$72:$L$84,'Fuel Pressure Calc'!R14,'Pilot Injection'!R14)</f>
        <v>274.07718793514039</v>
      </c>
      <c r="S64" s="16">
        <f t="shared" si="19"/>
        <v>274.07718793514039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186.09236336438747</v>
      </c>
      <c r="F65" s="5">
        <f>_xll.Interp2dTab(-1,0,'Internal Flash'!$B$71:$L$71,'Internal Flash'!$A$72:$A$84,'Internal Flash'!$B$72:$L$84,'Fuel Pressure Calc'!F15,'Pilot Injection'!F15)</f>
        <v>185.52900330061016</v>
      </c>
      <c r="G65" s="5">
        <f>_xll.Interp2dTab(-1,0,'Internal Flash'!$B$71:$L$71,'Internal Flash'!$A$72:$A$84,'Internal Flash'!$B$72:$L$84,'Fuel Pressure Calc'!G15,'Pilot Injection'!G15)</f>
        <v>183.7473198468754</v>
      </c>
      <c r="H65" s="5">
        <f>_xll.Interp2dTab(-1,0,'Internal Flash'!$B$71:$L$71,'Internal Flash'!$A$72:$A$84,'Internal Flash'!$B$72:$L$84,'Fuel Pressure Calc'!H15,'Pilot Injection'!H15)</f>
        <v>183.7473198468754</v>
      </c>
      <c r="I65" s="5">
        <f>_xll.Interp2dTab(-1,0,'Internal Flash'!$B$71:$L$71,'Internal Flash'!$A$72:$A$84,'Internal Flash'!$B$72:$L$84,'Fuel Pressure Calc'!I15,'Pilot Injection'!I15)</f>
        <v>184.21449648512976</v>
      </c>
      <c r="J65" s="5">
        <f>_xll.Interp2dTab(-1,0,'Internal Flash'!$B$71:$L$71,'Internal Flash'!$A$72:$A$84,'Internal Flash'!$B$72:$L$84,'Fuel Pressure Calc'!J15,'Pilot Injection'!J15)</f>
        <v>184.49846659857849</v>
      </c>
      <c r="K65" s="5">
        <f>_xll.Interp2dTab(-1,0,'Internal Flash'!$B$71:$L$71,'Internal Flash'!$A$72:$A$84,'Internal Flash'!$B$72:$L$84,'Fuel Pressure Calc'!K15,'Pilot Injection'!K15)</f>
        <v>184.68625328650424</v>
      </c>
      <c r="L65" s="5">
        <f>_xll.Interp2dTab(-1,0,'Internal Flash'!$B$71:$L$71,'Internal Flash'!$A$72:$A$84,'Internal Flash'!$B$72:$L$84,'Fuel Pressure Calc'!L15,'Pilot Injection'!L15)</f>
        <v>185.62060656301298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305.46379802562438</v>
      </c>
      <c r="P65" s="5">
        <f>_xll.Interp2dTab(-1,0,'Internal Flash'!$B$71:$L$71,'Internal Flash'!$A$72:$A$84,'Internal Flash'!$B$72:$L$84,'Fuel Pressure Calc'!P15,'Pilot Injection'!P15)</f>
        <v>281.6916909748436</v>
      </c>
      <c r="Q65" s="5">
        <f>_xll.Interp2dTab(-1,0,'Internal Flash'!$B$71:$L$71,'Internal Flash'!$A$72:$A$84,'Internal Flash'!$B$72:$L$84,'Fuel Pressure Calc'!Q15,'Pilot Injection'!Q15)</f>
        <v>276.90941162673732</v>
      </c>
      <c r="R65" s="5">
        <f>_xll.Interp2dTab(-1,0,'Internal Flash'!$B$71:$L$71,'Internal Flash'!$A$72:$A$84,'Internal Flash'!$B$72:$L$84,'Fuel Pressure Calc'!R15,'Pilot Injection'!R15)</f>
        <v>273.10216010688572</v>
      </c>
      <c r="S65" s="16">
        <f t="shared" si="19"/>
        <v>273.10216010688572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185.52900330061016</v>
      </c>
      <c r="F66" s="5">
        <f>_xll.Interp2dTab(-1,0,'Internal Flash'!$B$71:$L$71,'Internal Flash'!$A$72:$A$84,'Internal Flash'!$B$72:$L$84,'Fuel Pressure Calc'!F16,'Pilot Injection'!F16)</f>
        <v>184.68625328650424</v>
      </c>
      <c r="G66" s="5">
        <f>_xll.Interp2dTab(-1,0,'Internal Flash'!$B$71:$L$71,'Internal Flash'!$A$72:$A$84,'Internal Flash'!$B$72:$L$84,'Fuel Pressure Calc'!G16,'Pilot Injection'!G16)</f>
        <v>183.7473198468754</v>
      </c>
      <c r="H66" s="5">
        <f>_xll.Interp2dTab(-1,0,'Internal Flash'!$B$71:$L$71,'Internal Flash'!$A$72:$A$84,'Internal Flash'!$B$72:$L$84,'Fuel Pressure Calc'!H16,'Pilot Injection'!H16)</f>
        <v>183.7473198468754</v>
      </c>
      <c r="I66" s="5">
        <f>_xll.Interp2dTab(-1,0,'Internal Flash'!$B$71:$L$71,'Internal Flash'!$A$72:$A$84,'Internal Flash'!$B$72:$L$84,'Fuel Pressure Calc'!I16,'Pilot Injection'!I16)</f>
        <v>183.7473198468754</v>
      </c>
      <c r="J66" s="5">
        <f>_xll.Interp2dTab(-1,0,'Internal Flash'!$B$71:$L$71,'Internal Flash'!$A$72:$A$84,'Internal Flash'!$B$72:$L$84,'Fuel Pressure Calc'!J16,'Pilot Injection'!J16)</f>
        <v>184.21449648512976</v>
      </c>
      <c r="K66" s="5">
        <f>_xll.Interp2dTab(-1,0,'Internal Flash'!$B$71:$L$71,'Internal Flash'!$A$72:$A$84,'Internal Flash'!$B$72:$L$84,'Fuel Pressure Calc'!K16,'Pilot Injection'!K16)</f>
        <v>184.49846659857849</v>
      </c>
      <c r="L66" s="5">
        <f>_xll.Interp2dTab(-1,0,'Internal Flash'!$B$71:$L$71,'Internal Flash'!$A$72:$A$84,'Internal Flash'!$B$72:$L$84,'Fuel Pressure Calc'!L16,'Pilot Injection'!L16)</f>
        <v>184.91984160563143</v>
      </c>
      <c r="M66" s="5">
        <f>_xll.Interp2dTab(-1,0,'Internal Flash'!$B$71:$L$71,'Internal Flash'!$A$72:$A$84,'Internal Flash'!$B$72:$L$84,'Fuel Pressure Calc'!M16,'Pilot Injection'!M16)</f>
        <v>272.79166918200292</v>
      </c>
      <c r="N66" s="5">
        <f>_xll.Interp2dTab(-1,0,'Internal Flash'!$B$71:$L$71,'Internal Flash'!$A$72:$A$84,'Internal Flash'!$B$72:$L$84,'Fuel Pressure Calc'!N16,'Pilot Injection'!N16)</f>
        <v>293.11344553439847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280.71666314658893</v>
      </c>
      <c r="Q66" s="5">
        <f>_xll.Interp2dTab(-1,0,'Internal Flash'!$B$71:$L$71,'Internal Flash'!$A$72:$A$84,'Internal Flash'!$B$72:$L$84,'Fuel Pressure Calc'!Q16,'Pilot Injection'!Q16)</f>
        <v>275.00578586681149</v>
      </c>
      <c r="R66" s="5">
        <f>_xll.Interp2dTab(-1,0,'Internal Flash'!$B$71:$L$71,'Internal Flash'!$A$72:$A$84,'Internal Flash'!$B$72:$L$84,'Fuel Pressure Calc'!R16,'Pilot Injection'!R16)</f>
        <v>272.17356217521456</v>
      </c>
      <c r="S66" s="16">
        <f t="shared" si="19"/>
        <v>272.17356217521456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214.76545544016082</v>
      </c>
      <c r="G67" s="5">
        <f>_xll.Interp2dTab(-1,0,'Internal Flash'!$B$71:$L$71,'Internal Flash'!$A$72:$A$84,'Internal Flash'!$B$72:$L$84,'Fuel Pressure Calc'!G17,'Pilot Injection'!G17)</f>
        <v>216.43981345053311</v>
      </c>
      <c r="H67" s="5">
        <f>_xll.Interp2dTab(-1,0,'Internal Flash'!$B$71:$L$71,'Internal Flash'!$A$72:$A$84,'Internal Flash'!$B$72:$L$84,'Fuel Pressure Calc'!H17,'Pilot Injection'!H17)</f>
        <v>196.06537292032388</v>
      </c>
      <c r="I67" s="5">
        <f>_xll.Interp2dTab(-1,0,'Internal Flash'!$B$71:$L$71,'Internal Flash'!$A$72:$A$84,'Internal Flash'!$B$72:$L$84,'Fuel Pressure Calc'!I17,'Pilot Injection'!I17)</f>
        <v>185.15342992475863</v>
      </c>
      <c r="J67" s="5">
        <f>_xll.Interp2dTab(-1,0,'Internal Flash'!$B$71:$L$71,'Internal Flash'!$A$72:$A$84,'Internal Flash'!$B$72:$L$84,'Fuel Pressure Calc'!J17,'Pilot Injection'!J17)</f>
        <v>185.15342992475863</v>
      </c>
      <c r="K67" s="5">
        <f>_xll.Interp2dTab(-1,0,'Internal Flash'!$B$71:$L$71,'Internal Flash'!$A$72:$A$84,'Internal Flash'!$B$72:$L$84,'Fuel Pressure Calc'!K17,'Pilot Injection'!K17)</f>
        <v>185.62060656301298</v>
      </c>
      <c r="L67" s="5">
        <f>_xll.Interp2dTab(-1,0,'Internal Flash'!$B$71:$L$71,'Internal Flash'!$A$72:$A$84,'Internal Flash'!$B$72:$L$84,'Fuel Pressure Calc'!L17,'Pilot Injection'!L17)</f>
        <v>185.38701824388579</v>
      </c>
      <c r="M67" s="5">
        <f>_xll.Interp2dTab(-1,0,'Internal Flash'!$B$71:$L$71,'Internal Flash'!$A$72:$A$84,'Internal Flash'!$B$72:$L$84,'Fuel Pressure Calc'!M17,'Pilot Injection'!M17)</f>
        <v>269.38943919799402</v>
      </c>
      <c r="N67" s="5">
        <f>_xll.Interp2dTab(-1,0,'Internal Flash'!$B$71:$L$71,'Internal Flash'!$A$72:$A$84,'Internal Flash'!$B$72:$L$84,'Fuel Pressure Calc'!N17,'Pilot Injection'!N17)</f>
        <v>281.69169097484365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274.07718793514039</v>
      </c>
      <c r="Q67" s="5">
        <f>_xll.Interp2dTab(-1,0,'Internal Flash'!$B$71:$L$71,'Internal Flash'!$A$72:$A$84,'Internal Flash'!$B$72:$L$84,'Fuel Pressure Calc'!Q17,'Pilot Injection'!Q17)</f>
        <v>265.48765706718251</v>
      </c>
      <c r="R67" s="5">
        <f>_xll.Interp2dTab(-1,0,'Internal Flash'!$B$71:$L$71,'Internal Flash'!$A$72:$A$84,'Internal Flash'!$B$72:$L$84,'Fuel Pressure Calc'!R17,'Pilot Injection'!R17)</f>
        <v>263.58403130725674</v>
      </c>
      <c r="S67" s="16">
        <f t="shared" si="19"/>
        <v>263.58403130725674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226.21137378660987</v>
      </c>
      <c r="H68" s="5">
        <f>_xll.Interp2dTab(-1,0,'Internal Flash'!$B$71:$L$71,'Internal Flash'!$A$72:$A$84,'Internal Flash'!$B$72:$L$84,'Fuel Pressure Calc'!H18,'Pilot Injection'!H18)</f>
        <v>201.54998976589206</v>
      </c>
      <c r="I68" s="5">
        <f>_xll.Interp2dTab(-1,0,'Internal Flash'!$B$71:$L$71,'Internal Flash'!$A$72:$A$84,'Internal Flash'!$B$72:$L$84,'Fuel Pressure Calc'!I18,'Pilot Injection'!I18)</f>
        <v>185.15342992475863</v>
      </c>
      <c r="J68" s="5">
        <f>_xll.Interp2dTab(-1,0,'Internal Flash'!$B$71:$L$71,'Internal Flash'!$A$72:$A$84,'Internal Flash'!$B$72:$L$84,'Fuel Pressure Calc'!J18,'Pilot Injection'!J18)</f>
        <v>185.15342992475863</v>
      </c>
      <c r="K68" s="5">
        <f>_xll.Interp2dTab(-1,0,'Internal Flash'!$B$71:$L$71,'Internal Flash'!$A$72:$A$84,'Internal Flash'!$B$72:$L$84,'Fuel Pressure Calc'!K18,'Pilot Injection'!K18)</f>
        <v>185.15342992475863</v>
      </c>
      <c r="L68" s="5">
        <f>_xll.Interp2dTab(-1,0,'Internal Flash'!$B$71:$L$71,'Internal Flash'!$A$72:$A$84,'Internal Flash'!$B$72:$L$84,'Fuel Pressure Calc'!L18,'Pilot Injection'!L18)</f>
        <v>185.24503318716143</v>
      </c>
      <c r="M68" s="5">
        <f>_xll.Interp2dTab(-1,0,'Internal Flash'!$B$71:$L$71,'Internal Flash'!$A$72:$A$84,'Internal Flash'!$B$72:$L$84,'Fuel Pressure Calc'!M18,'Pilot Injection'!M18)</f>
        <v>265.98720921398501</v>
      </c>
      <c r="N68" s="5">
        <f>_xll.Interp2dTab(-1,0,'Internal Flash'!$B$71:$L$71,'Internal Flash'!$A$72:$A$84,'Internal Flash'!$B$72:$L$84,'Fuel Pressure Calc'!N18,'Pilot Injection'!N18)</f>
        <v>276.90941162673732</v>
      </c>
      <c r="O68" s="5">
        <f>_xll.Interp2dTab(-1,0,'Internal Flash'!$B$71:$L$71,'Internal Flash'!$A$72:$A$84,'Internal Flash'!$B$72:$L$84,'Fuel Pressure Calc'!O18,'Pilot Injection'!O18)</f>
        <v>272.17356217521456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223.64029177059422</v>
      </c>
      <c r="H69" s="5">
        <f>_xll.Interp2dTab(-1,0,'Internal Flash'!$B$71:$L$71,'Internal Flash'!$A$72:$A$84,'Internal Flash'!$B$72:$L$84,'Fuel Pressure Calc'!H19,'Pilot Injection'!H19)</f>
        <v>208.50864804117137</v>
      </c>
      <c r="I69" s="5">
        <f>_xll.Interp2dTab(-1,0,'Internal Flash'!$B$71:$L$71,'Internal Flash'!$A$72:$A$84,'Internal Flash'!$B$72:$L$84,'Fuel Pressure Calc'!I19,'Pilot Injection'!I19)</f>
        <v>199.00070393277525</v>
      </c>
      <c r="J69" s="5">
        <f>_xll.Interp2dTab(-1,0,'Internal Flash'!$B$71:$L$71,'Internal Flash'!$A$72:$A$84,'Internal Flash'!$B$72:$L$84,'Fuel Pressure Calc'!J19,'Pilot Injection'!J19)</f>
        <v>199.79118308478166</v>
      </c>
      <c r="K69" s="5">
        <f>_xll.Interp2dTab(-1,0,'Internal Flash'!$B$71:$L$71,'Internal Flash'!$A$72:$A$84,'Internal Flash'!$B$72:$L$84,'Fuel Pressure Calc'!K19,'Pilot Injection'!K19)</f>
        <v>191.80199404386511</v>
      </c>
      <c r="L69" s="5">
        <f>_xll.Interp2dTab(-1,0,'Internal Flash'!$B$71:$L$71,'Internal Flash'!$A$72:$A$84,'Internal Flash'!$B$72:$L$84,'Fuel Pressure Calc'!L19,'Pilot Injection'!L19)</f>
        <v>183.50915136462808</v>
      </c>
      <c r="M69" s="5">
        <f>_xll.Interp2dTab(-1,0,'Internal Flash'!$B$71:$L$71,'Internal Flash'!$A$72:$A$84,'Internal Flash'!$B$72:$L$84,'Fuel Pressure Calc'!M19,'Pilot Injection'!M19)</f>
        <v>255.71380887011478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222.50018833451205</v>
      </c>
      <c r="H70" s="5">
        <f>_xll.Interp2dTab(-1,0,'Internal Flash'!$B$71:$L$71,'Internal Flash'!$A$72:$A$84,'Internal Flash'!$B$72:$L$84,'Fuel Pressure Calc'!H20,'Pilot Injection'!H20)</f>
        <v>210.73695621045337</v>
      </c>
      <c r="I70" s="5">
        <f>_xll.Interp2dTab(-1,0,'Internal Flash'!$B$71:$L$71,'Internal Flash'!$A$72:$A$84,'Internal Flash'!$B$72:$L$84,'Fuel Pressure Calc'!I20,'Pilot Injection'!I20)</f>
        <v>204.46978911992616</v>
      </c>
      <c r="J70" s="5">
        <f>_xll.Interp2dTab(-1,0,'Internal Flash'!$B$71:$L$71,'Internal Flash'!$A$72:$A$84,'Internal Flash'!$B$72:$L$84,'Fuel Pressure Calc'!J20,'Pilot Injection'!J20)</f>
        <v>204.46978911992613</v>
      </c>
      <c r="K70" s="5">
        <f>_xll.Interp2dTab(-1,0,'Internal Flash'!$B$71:$L$71,'Internal Flash'!$A$72:$A$84,'Internal Flash'!$B$72:$L$84,'Fuel Pressure Calc'!K20,'Pilot Injection'!K20)</f>
        <v>200.71249024138078</v>
      </c>
      <c r="L70" s="5">
        <f>_xll.Interp2dTab(-1,0,'Internal Flash'!$B$71:$L$71,'Internal Flash'!$A$72:$A$84,'Internal Flash'!$B$72:$L$84,'Fuel Pressure Calc'!L20,'Pilot Injection'!L20)</f>
        <v>189.02049766007804</v>
      </c>
      <c r="M70" s="5">
        <f>_xll.Interp2dTab(-1,0,'Internal Flash'!$B$71:$L$71,'Internal Flash'!$A$72:$A$84,'Internal Flash'!$B$72:$L$84,'Fuel Pressure Calc'!M20,'Pilot Injection'!M20)</f>
        <v>242.04856786555547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213.52203552738405</v>
      </c>
      <c r="I71" s="5">
        <f>_xll.Interp2dTab(-1,0,'Internal Flash'!$B$71:$L$71,'Internal Flash'!$A$72:$A$84,'Internal Flash'!$B$72:$L$84,'Fuel Pressure Calc'!I21,'Pilot Injection'!I21)</f>
        <v>209.35010402513589</v>
      </c>
      <c r="J71" s="5">
        <f>_xll.Interp2dTab(-1,0,'Internal Flash'!$B$71:$L$71,'Internal Flash'!$A$72:$A$84,'Internal Flash'!$B$72:$L$84,'Fuel Pressure Calc'!J21,'Pilot Injection'!J21)</f>
        <v>209.35010402513589</v>
      </c>
      <c r="K71" s="5">
        <f>_xll.Interp2dTab(-1,0,'Internal Flash'!$B$71:$L$71,'Internal Flash'!$A$72:$A$84,'Internal Flash'!$B$72:$L$84,'Fuel Pressure Calc'!K21,'Pilot Injection'!K21)</f>
        <v>209.35010402513589</v>
      </c>
      <c r="L71" s="5">
        <f>_xll.Interp2dTab(-1,0,'Internal Flash'!$B$71:$L$71,'Internal Flash'!$A$72:$A$84,'Internal Flash'!$B$72:$L$84,'Fuel Pressure Calc'!L21,'Pilot Injection'!L21)</f>
        <v>195.39362767274164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>
      <c r="A77" s="17"/>
      <c r="B77" s="52" t="s">
        <v>1134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1183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0.9470832481061604</v>
      </c>
      <c r="I80" s="16">
        <f t="shared" si="24"/>
        <v>0.93549293161470071</v>
      </c>
      <c r="J80" s="16">
        <f t="shared" si="24"/>
        <v>0.91893941841550542</v>
      </c>
      <c r="K80" s="16">
        <f t="shared" si="24"/>
        <v>0.90449566670248216</v>
      </c>
      <c r="L80" s="16">
        <f t="shared" si="24"/>
        <v>0.8911879404050852</v>
      </c>
      <c r="M80" s="16">
        <f t="shared" si="24"/>
        <v>0.97594612971811878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0.9470832481061604</v>
      </c>
      <c r="I81" s="5">
        <f t="shared" si="26"/>
        <v>0.93549293161470071</v>
      </c>
      <c r="J81" s="5">
        <f t="shared" si="26"/>
        <v>0.91893941841550542</v>
      </c>
      <c r="K81" s="5">
        <f t="shared" si="26"/>
        <v>0.90449566670248216</v>
      </c>
      <c r="L81" s="5">
        <f t="shared" si="26"/>
        <v>0.8911879404050852</v>
      </c>
      <c r="M81" s="5">
        <f t="shared" si="26"/>
        <v>0.97594612971811878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0.95361511951091649</v>
      </c>
      <c r="H82" s="5">
        <f t="shared" si="28"/>
        <v>0.9589095803616462</v>
      </c>
      <c r="I82" s="5">
        <f t="shared" si="28"/>
        <v>0.94587959728434345</v>
      </c>
      <c r="J82" s="5">
        <f t="shared" si="28"/>
        <v>0.94587959728434345</v>
      </c>
      <c r="K82" s="5">
        <f t="shared" si="28"/>
        <v>0.91695544787714744</v>
      </c>
      <c r="L82" s="5">
        <f t="shared" si="28"/>
        <v>0.91695544787714744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1.1506917092106652</v>
      </c>
      <c r="G83" s="5">
        <f t="shared" si="32"/>
        <v>1.1805595758076164</v>
      </c>
      <c r="H83" s="5">
        <f t="shared" si="32"/>
        <v>1.1730168610283025</v>
      </c>
      <c r="I83" s="5">
        <f t="shared" si="32"/>
        <v>1.1571793174643616</v>
      </c>
      <c r="J83" s="5">
        <f t="shared" si="32"/>
        <v>1.1212313550035327</v>
      </c>
      <c r="K83" s="5">
        <f t="shared" si="32"/>
        <v>1.0839490942171546</v>
      </c>
      <c r="L83" s="5">
        <f t="shared" si="32"/>
        <v>1.0496844394261551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1.4541895456588223</v>
      </c>
      <c r="E84" s="5">
        <f t="shared" si="33"/>
        <v>1.4781198960739548</v>
      </c>
      <c r="F84" s="5">
        <f t="shared" si="33"/>
        <v>1.3754509733251608</v>
      </c>
      <c r="G84" s="5">
        <f t="shared" si="33"/>
        <v>1.2992093639776627</v>
      </c>
      <c r="H84" s="5">
        <f t="shared" si="33"/>
        <v>1.3436205061201969</v>
      </c>
      <c r="I84" s="5">
        <f t="shared" si="33"/>
        <v>1.3478790070713826</v>
      </c>
      <c r="J84" s="5">
        <f t="shared" si="33"/>
        <v>1.3121055492826939</v>
      </c>
      <c r="K84" s="5">
        <f t="shared" si="33"/>
        <v>1.2763320914940048</v>
      </c>
      <c r="L84" s="5">
        <f t="shared" si="33"/>
        <v>1.2405586337053165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1.6695310589647823</v>
      </c>
      <c r="F85" s="5">
        <f t="shared" si="34"/>
        <v>1.5366018221426592</v>
      </c>
      <c r="G85" s="5">
        <f t="shared" si="34"/>
        <v>1.403644636069078</v>
      </c>
      <c r="H85" s="5">
        <f t="shared" si="34"/>
        <v>1.4522073796859245</v>
      </c>
      <c r="I85" s="5">
        <f t="shared" si="34"/>
        <v>1.6069845281572623</v>
      </c>
      <c r="J85" s="5">
        <f t="shared" si="34"/>
        <v>1.617454808485659</v>
      </c>
      <c r="K85" s="5">
        <f t="shared" si="34"/>
        <v>1.6069845281572623</v>
      </c>
      <c r="L85" s="5">
        <f t="shared" si="34"/>
        <v>1.5959907338124459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1.6819277618146666</v>
      </c>
      <c r="G86" s="5">
        <f t="shared" si="35"/>
        <v>1.5529034624150031</v>
      </c>
      <c r="H86" s="5">
        <f t="shared" si="35"/>
        <v>1.5552888113679724</v>
      </c>
      <c r="I86" s="5">
        <f t="shared" si="35"/>
        <v>1.5655227278436146</v>
      </c>
      <c r="J86" s="5">
        <f t="shared" si="35"/>
        <v>1.5679080767965843</v>
      </c>
      <c r="K86" s="5">
        <f t="shared" si="35"/>
        <v>1.5686775442007679</v>
      </c>
      <c r="L86" s="5">
        <f t="shared" si="35"/>
        <v>1.5702549523793443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1.938711429051805</v>
      </c>
      <c r="F87" s="5">
        <f t="shared" si="36"/>
        <v>1.7389544562279244</v>
      </c>
      <c r="G87" s="5">
        <f t="shared" si="36"/>
        <v>1.716027419193358</v>
      </c>
      <c r="H87" s="5">
        <f t="shared" si="36"/>
        <v>1.716687649707126</v>
      </c>
      <c r="I87" s="5">
        <f t="shared" si="36"/>
        <v>1.7260693123301885</v>
      </c>
      <c r="J87" s="5">
        <f t="shared" si="36"/>
        <v>1.7372080400302148</v>
      </c>
      <c r="K87" s="5">
        <f t="shared" si="36"/>
        <v>1.7387308297635835</v>
      </c>
      <c r="L87" s="5">
        <f t="shared" si="36"/>
        <v>1.7453242847595156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2.8186836721791702</v>
      </c>
      <c r="Q87" s="5">
        <f t="shared" si="36"/>
        <v>2.8054058825036869</v>
      </c>
      <c r="R87" s="5">
        <f t="shared" si="36"/>
        <v>2.7745323227704515</v>
      </c>
      <c r="S87" s="16">
        <f t="shared" si="29"/>
        <v>2.7745323227704515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2.0288896808584278</v>
      </c>
      <c r="F88" s="5">
        <f t="shared" si="37"/>
        <v>1.9033978434971137</v>
      </c>
      <c r="G88" s="5">
        <f t="shared" si="37"/>
        <v>1.8789878641483235</v>
      </c>
      <c r="H88" s="5">
        <f t="shared" si="37"/>
        <v>1.8837764246904309</v>
      </c>
      <c r="I88" s="5">
        <f t="shared" si="37"/>
        <v>1.8933535457746451</v>
      </c>
      <c r="J88" s="5">
        <f t="shared" si="37"/>
        <v>1.901972954750438</v>
      </c>
      <c r="K88" s="5">
        <f t="shared" si="37"/>
        <v>1.9033978434971137</v>
      </c>
      <c r="L88" s="5">
        <f t="shared" si="37"/>
        <v>1.9043555556055354</v>
      </c>
      <c r="M88" s="5">
        <f t="shared" si="37"/>
        <v>2.8312970259269585</v>
      </c>
      <c r="N88" s="5">
        <f t="shared" si="37"/>
        <v>3.0863684732619276</v>
      </c>
      <c r="O88" s="5">
        <f t="shared" si="37"/>
        <v>3.0330901669322969</v>
      </c>
      <c r="P88" s="5">
        <f t="shared" si="37"/>
        <v>2.9992288433539098</v>
      </c>
      <c r="Q88" s="5">
        <f t="shared" si="37"/>
        <v>2.9265335542730355</v>
      </c>
      <c r="R88" s="5">
        <f t="shared" si="37"/>
        <v>2.8829637393190271</v>
      </c>
      <c r="S88" s="16">
        <f t="shared" si="29"/>
        <v>2.8829637393190271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2.0770240415189209</v>
      </c>
      <c r="F89" s="5">
        <f t="shared" si="38"/>
        <v>2.0148430320285318</v>
      </c>
      <c r="G89" s="5">
        <f t="shared" si="38"/>
        <v>1.9874884658098029</v>
      </c>
      <c r="H89" s="5">
        <f t="shared" si="38"/>
        <v>1.9976289469577948</v>
      </c>
      <c r="I89" s="5">
        <f t="shared" si="38"/>
        <v>2.0077694281057861</v>
      </c>
      <c r="J89" s="5">
        <f t="shared" si="38"/>
        <v>2.0097975243353847</v>
      </c>
      <c r="K89" s="5">
        <f t="shared" si="38"/>
        <v>2.0107868395693349</v>
      </c>
      <c r="L89" s="5">
        <f t="shared" si="38"/>
        <v>2.0118256205649834</v>
      </c>
      <c r="M89" s="5">
        <f t="shared" si="38"/>
        <v>2.9609197079197416</v>
      </c>
      <c r="N89" s="5">
        <f t="shared" si="38"/>
        <v>3.2062420853027986</v>
      </c>
      <c r="O89" s="5">
        <f t="shared" si="38"/>
        <v>3.1756540694335516</v>
      </c>
      <c r="P89" s="5">
        <f t="shared" si="38"/>
        <v>3.1345357530191542</v>
      </c>
      <c r="Q89" s="5">
        <f t="shared" si="38"/>
        <v>3.0011519461139131</v>
      </c>
      <c r="R89" s="5">
        <f t="shared" si="38"/>
        <v>2.9600336296995162</v>
      </c>
      <c r="S89" s="16">
        <f t="shared" si="29"/>
        <v>2.9600336296995162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2.2331083603726496</v>
      </c>
      <c r="F90" s="5">
        <f t="shared" si="39"/>
        <v>2.2263480396073221</v>
      </c>
      <c r="G90" s="5">
        <f t="shared" si="39"/>
        <v>2.2049678381625051</v>
      </c>
      <c r="H90" s="5">
        <f t="shared" si="39"/>
        <v>2.2049678381625051</v>
      </c>
      <c r="I90" s="5">
        <f t="shared" si="39"/>
        <v>2.2105739578215573</v>
      </c>
      <c r="J90" s="5">
        <f t="shared" si="39"/>
        <v>2.2139815991829419</v>
      </c>
      <c r="K90" s="5">
        <f t="shared" si="39"/>
        <v>2.2162350394380508</v>
      </c>
      <c r="L90" s="5">
        <f t="shared" si="39"/>
        <v>2.2274472787561557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3.6655655763074924</v>
      </c>
      <c r="P90" s="5">
        <f t="shared" si="39"/>
        <v>3.3803002916981231</v>
      </c>
      <c r="Q90" s="5">
        <f t="shared" si="39"/>
        <v>3.3229129395208479</v>
      </c>
      <c r="R90" s="5">
        <f t="shared" si="39"/>
        <v>3.2772259212826285</v>
      </c>
      <c r="S90" s="16">
        <f t="shared" si="29"/>
        <v>3.2772259212826285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2.4489828435680536</v>
      </c>
      <c r="F91" s="5">
        <f t="shared" si="40"/>
        <v>2.4378585433818558</v>
      </c>
      <c r="G91" s="5">
        <f t="shared" si="40"/>
        <v>2.4254646219787555</v>
      </c>
      <c r="H91" s="5">
        <f t="shared" si="40"/>
        <v>2.4254646219787555</v>
      </c>
      <c r="I91" s="5">
        <f t="shared" si="40"/>
        <v>2.4254646219787555</v>
      </c>
      <c r="J91" s="5">
        <f t="shared" si="40"/>
        <v>2.4316313536037129</v>
      </c>
      <c r="K91" s="5">
        <f t="shared" si="40"/>
        <v>2.4353797591012358</v>
      </c>
      <c r="L91" s="5">
        <f t="shared" si="40"/>
        <v>2.440941909194335</v>
      </c>
      <c r="M91" s="5">
        <f t="shared" si="40"/>
        <v>3.6008500332024385</v>
      </c>
      <c r="N91" s="5">
        <f t="shared" si="40"/>
        <v>3.8690974810540597</v>
      </c>
      <c r="O91" s="5">
        <f t="shared" si="40"/>
        <v>3.6934258028180476</v>
      </c>
      <c r="P91" s="5">
        <f t="shared" si="40"/>
        <v>3.7054599535349735</v>
      </c>
      <c r="Q91" s="5">
        <f t="shared" si="40"/>
        <v>3.6300763734419119</v>
      </c>
      <c r="R91" s="5">
        <f t="shared" si="40"/>
        <v>3.5926910207128322</v>
      </c>
      <c r="S91" s="16">
        <f t="shared" si="29"/>
        <v>3.5926910207128322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3.0926225583383156</v>
      </c>
      <c r="G92" s="5">
        <f t="shared" si="41"/>
        <v>3.1167333136876767</v>
      </c>
      <c r="H92" s="5">
        <f t="shared" si="41"/>
        <v>2.8233413700526642</v>
      </c>
      <c r="I92" s="5">
        <f t="shared" si="41"/>
        <v>2.6662093909165243</v>
      </c>
      <c r="J92" s="5">
        <f t="shared" si="41"/>
        <v>2.6662093909165243</v>
      </c>
      <c r="K92" s="5">
        <f t="shared" si="41"/>
        <v>2.6729367345073869</v>
      </c>
      <c r="L92" s="5">
        <f t="shared" si="41"/>
        <v>2.6695730627119558</v>
      </c>
      <c r="M92" s="5">
        <f t="shared" si="41"/>
        <v>3.879207924451114</v>
      </c>
      <c r="N92" s="5">
        <f t="shared" si="41"/>
        <v>4.0563603500377488</v>
      </c>
      <c r="O92" s="5">
        <f t="shared" si="41"/>
        <v>3.9926248224067584</v>
      </c>
      <c r="P92" s="5">
        <f t="shared" si="41"/>
        <v>3.9467115062660216</v>
      </c>
      <c r="Q92" s="5">
        <f t="shared" si="41"/>
        <v>3.8230222617674281</v>
      </c>
      <c r="R92" s="5">
        <f t="shared" si="41"/>
        <v>3.795610050824497</v>
      </c>
      <c r="S92" s="16">
        <f t="shared" si="29"/>
        <v>3.795610050824497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3.5288974310711141</v>
      </c>
      <c r="H93" s="5">
        <f t="shared" si="42"/>
        <v>3.1441798403479164</v>
      </c>
      <c r="I93" s="5">
        <f t="shared" si="42"/>
        <v>2.8883935068262345</v>
      </c>
      <c r="J93" s="5">
        <f t="shared" si="42"/>
        <v>2.8883935068262345</v>
      </c>
      <c r="K93" s="5">
        <f t="shared" si="42"/>
        <v>2.8883935068262345</v>
      </c>
      <c r="L93" s="5">
        <f t="shared" si="42"/>
        <v>2.8898225177197183</v>
      </c>
      <c r="M93" s="5">
        <f t="shared" si="42"/>
        <v>4.1494004637381661</v>
      </c>
      <c r="N93" s="5">
        <f t="shared" si="42"/>
        <v>4.319786821377102</v>
      </c>
      <c r="O93" s="5">
        <f t="shared" si="42"/>
        <v>4.2459075699333466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3.7571569017459829</v>
      </c>
      <c r="H94" s="5">
        <f t="shared" si="43"/>
        <v>3.5029452870916788</v>
      </c>
      <c r="I94" s="5">
        <f t="shared" si="43"/>
        <v>3.3432118260706241</v>
      </c>
      <c r="J94" s="5">
        <f t="shared" si="43"/>
        <v>3.3564918758243318</v>
      </c>
      <c r="K94" s="5">
        <f t="shared" si="43"/>
        <v>3.222273499936934</v>
      </c>
      <c r="L94" s="5">
        <f t="shared" si="43"/>
        <v>3.0829537429257519</v>
      </c>
      <c r="M94" s="5">
        <f t="shared" si="43"/>
        <v>4.2959919890179279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3.8715032770205093</v>
      </c>
      <c r="H95" s="5">
        <f t="shared" si="44"/>
        <v>3.6668230380618887</v>
      </c>
      <c r="I95" s="5">
        <f t="shared" si="44"/>
        <v>3.5577743306867151</v>
      </c>
      <c r="J95" s="5">
        <f t="shared" si="44"/>
        <v>3.5577743306867147</v>
      </c>
      <c r="K95" s="5">
        <f t="shared" si="44"/>
        <v>3.4923973302000255</v>
      </c>
      <c r="L95" s="5">
        <f t="shared" si="44"/>
        <v>3.2889566592853576</v>
      </c>
      <c r="M95" s="5">
        <f t="shared" si="44"/>
        <v>4.2116450808606647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3.8433966394929131</v>
      </c>
      <c r="I96" s="5">
        <f t="shared" si="45"/>
        <v>3.768301872452446</v>
      </c>
      <c r="J96" s="5">
        <f t="shared" si="45"/>
        <v>3.768301872452446</v>
      </c>
      <c r="K96" s="5">
        <f t="shared" si="45"/>
        <v>3.768301872452446</v>
      </c>
      <c r="L96" s="5">
        <f t="shared" si="45"/>
        <v>3.5170852981093494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>
      <c r="A102" s="17"/>
      <c r="B102" s="52" t="s">
        <v>1143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1142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>
      <c r="A105" s="16">
        <f>'CSP5'!$A$169</f>
        <v>619</v>
      </c>
      <c r="B105" s="16">
        <f>B106</f>
        <v>9.0846985312499999</v>
      </c>
      <c r="C105" s="16">
        <f t="shared" ref="C105:S105" si="51">C106</f>
        <v>9.0846985312499999</v>
      </c>
      <c r="D105" s="16">
        <f t="shared" si="51"/>
        <v>9.0846985312499999</v>
      </c>
      <c r="E105" s="16">
        <f t="shared" si="51"/>
        <v>9.0846985312500017</v>
      </c>
      <c r="F105" s="16">
        <f t="shared" si="51"/>
        <v>9.2564681227261172</v>
      </c>
      <c r="G105" s="16">
        <f t="shared" si="51"/>
        <v>11.355873734082801</v>
      </c>
      <c r="H105" s="16">
        <f t="shared" si="51"/>
        <v>7.7442617510931369</v>
      </c>
      <c r="I105" s="16">
        <f t="shared" si="51"/>
        <v>4.0310355432745038</v>
      </c>
      <c r="J105" s="16">
        <f t="shared" si="51"/>
        <v>6.138297119979045</v>
      </c>
      <c r="K105" s="16">
        <f t="shared" si="51"/>
        <v>7.0990237776494993</v>
      </c>
      <c r="L105" s="16">
        <f t="shared" si="51"/>
        <v>8.2708987776494993</v>
      </c>
      <c r="M105" s="16">
        <f t="shared" si="51"/>
        <v>12.558259734375001</v>
      </c>
      <c r="N105" s="16">
        <f t="shared" si="51"/>
        <v>14.535517878008122</v>
      </c>
      <c r="O105" s="16">
        <f t="shared" si="51"/>
        <v>14.535517878008115</v>
      </c>
      <c r="P105" s="16">
        <f t="shared" si="51"/>
        <v>14.535517878008124</v>
      </c>
      <c r="Q105" s="16">
        <f t="shared" si="51"/>
        <v>14.535517878008124</v>
      </c>
      <c r="R105" s="16">
        <f t="shared" si="51"/>
        <v>14.535517878008108</v>
      </c>
      <c r="S105" s="16">
        <f t="shared" si="51"/>
        <v>14.535517878008108</v>
      </c>
      <c r="U105" s="16">
        <f>'CSP5'!$A$169</f>
        <v>619</v>
      </c>
      <c r="V105" s="16">
        <f>V106</f>
        <v>9.0846985312499999</v>
      </c>
      <c r="W105" s="16">
        <f t="shared" ref="W105:AM105" si="52">W106</f>
        <v>9.0846985312499999</v>
      </c>
      <c r="X105" s="16">
        <f t="shared" si="52"/>
        <v>9.0846985312499999</v>
      </c>
      <c r="Y105" s="16">
        <f t="shared" si="52"/>
        <v>9.0846985312500017</v>
      </c>
      <c r="Z105" s="16">
        <f t="shared" si="52"/>
        <v>9.2564681227261172</v>
      </c>
      <c r="AA105" s="16">
        <f t="shared" si="52"/>
        <v>11.355873734082801</v>
      </c>
      <c r="AB105" s="16">
        <f t="shared" si="52"/>
        <v>11.355873734082801</v>
      </c>
      <c r="AC105" s="16">
        <f t="shared" si="52"/>
        <v>11.957066734228899</v>
      </c>
      <c r="AD105" s="16">
        <f t="shared" si="52"/>
        <v>12.558259734375001</v>
      </c>
      <c r="AE105" s="16">
        <f t="shared" si="52"/>
        <v>12.558259734375001</v>
      </c>
      <c r="AF105" s="16">
        <f t="shared" si="52"/>
        <v>12.558259734375001</v>
      </c>
      <c r="AG105" s="16">
        <f t="shared" si="52"/>
        <v>12.558259734375001</v>
      </c>
      <c r="AH105" s="16">
        <f t="shared" si="52"/>
        <v>14.535517878008122</v>
      </c>
      <c r="AI105" s="16">
        <f t="shared" si="52"/>
        <v>14.535517878008115</v>
      </c>
      <c r="AJ105" s="16">
        <f t="shared" si="52"/>
        <v>14.535517878008124</v>
      </c>
      <c r="AK105" s="16">
        <f t="shared" si="52"/>
        <v>14.535517878008124</v>
      </c>
      <c r="AL105" s="16">
        <f t="shared" si="52"/>
        <v>14.535517878008108</v>
      </c>
      <c r="AM105" s="16">
        <f t="shared" si="52"/>
        <v>14.535517878008108</v>
      </c>
    </row>
    <row r="106" spans="1:39" s="5" customFormat="1">
      <c r="A106" s="8">
        <f>'CSP5'!$A$170</f>
        <v>620</v>
      </c>
      <c r="B106" s="16">
        <f>C106</f>
        <v>9.0846985312499999</v>
      </c>
      <c r="C106" s="5">
        <f>MIN('Main Injection'!C56+'CSP5'!C195,'Pilot Injection'!W106,W131,W156,W181)</f>
        <v>9.0846985312499999</v>
      </c>
      <c r="D106" s="5">
        <f>MIN('Main Injection'!D56+'CSP5'!D195,'Pilot Injection'!X106,X131,X156,X181)</f>
        <v>9.0846985312499999</v>
      </c>
      <c r="E106" s="5">
        <f>MIN('Main Injection'!E56+'CSP5'!E195,'Pilot Injection'!Y106,Y131,Y156,Y181)</f>
        <v>9.0846985312500017</v>
      </c>
      <c r="F106" s="5">
        <f>MIN('Main Injection'!F56+'CSP5'!F195,'Pilot Injection'!Z106,Z131,Z156,Z181)</f>
        <v>9.2564681227261172</v>
      </c>
      <c r="G106" s="5">
        <f>MIN('Main Injection'!G56+'CSP5'!G195,'Pilot Injection'!AA106,AA131,AA156,AA181)</f>
        <v>11.355873734082801</v>
      </c>
      <c r="H106" s="5">
        <f>MIN('Main Injection'!H56+'CSP5'!H195,'Pilot Injection'!AB106,AB131,AB156,AB181)</f>
        <v>7.7442617510931369</v>
      </c>
      <c r="I106" s="5">
        <f>MIN('Main Injection'!I56+'CSP5'!I195,'Pilot Injection'!AC106,AC131,AC156,AC181)</f>
        <v>4.0310355432745038</v>
      </c>
      <c r="J106" s="5">
        <f>MIN('Main Injection'!J56+'CSP5'!J195,'Pilot Injection'!AD106,AD131,AD156,AD181)</f>
        <v>6.138297119979045</v>
      </c>
      <c r="K106" s="5">
        <f>MIN('Main Injection'!K56+'CSP5'!K195,'Pilot Injection'!AE106,AE131,AE156,AE181)</f>
        <v>7.0990237776494993</v>
      </c>
      <c r="L106" s="5">
        <f>MIN('Main Injection'!L56+'CSP5'!L195,'Pilot Injection'!AF106,AF131,AF156,AF181)</f>
        <v>8.2708987776494993</v>
      </c>
      <c r="M106" s="5">
        <f>MIN('Main Injection'!M56+'CSP5'!M195,'Pilot Injection'!AG106,AG131,AG156,AG181)</f>
        <v>12.558259734375001</v>
      </c>
      <c r="N106" s="5">
        <f>MIN('Main Injection'!N56+'CSP5'!N195,'Pilot Injection'!AH106,AH131,AH156,AH181)</f>
        <v>14.535517878008122</v>
      </c>
      <c r="O106" s="5">
        <f>MIN('Main Injection'!O56+'CSP5'!O195,'Pilot Injection'!AI106,AI131,AI156,AI181)</f>
        <v>14.535517878008115</v>
      </c>
      <c r="P106" s="5">
        <f>MIN('Main Injection'!P56+'CSP5'!P195,'Pilot Injection'!AJ106,AJ131,AJ156,AJ181)</f>
        <v>14.535517878008124</v>
      </c>
      <c r="Q106" s="5">
        <f>MIN('Main Injection'!Q56+'CSP5'!Q195,'Pilot Injection'!AK106,AK131,AK156,AK181)</f>
        <v>14.535517878008124</v>
      </c>
      <c r="R106" s="5">
        <f>MIN('Main Injection'!R56+'CSP5'!R195,'Pilot Injection'!AL106,AL131,AL156,AL181)</f>
        <v>14.535517878008108</v>
      </c>
      <c r="S106" s="16">
        <f>R106</f>
        <v>14.535517878008108</v>
      </c>
      <c r="U106" s="8">
        <f>'CSP5'!$A$170</f>
        <v>620</v>
      </c>
      <c r="V106" s="16">
        <f>W106</f>
        <v>9.0846985312499999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9.0846985312499999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9.0846985312499999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9.0846985312500017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9.2564681227261172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11.355873734082801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11.355873734082801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11.957066734228899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12.558259734375001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12.558259734375001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12.558259734375001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12.558259734375001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14.535517878008122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14.535517878008115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14.535517878008124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14.535517878008124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14.535517878008108</v>
      </c>
      <c r="AM106" s="16">
        <f>AL106</f>
        <v>14.535517878008108</v>
      </c>
    </row>
    <row r="107" spans="1:39" s="5" customFormat="1">
      <c r="A107" s="8">
        <f>'CSP5'!$A$171</f>
        <v>650</v>
      </c>
      <c r="B107" s="16">
        <f t="shared" ref="B107:B124" si="53">C107</f>
        <v>9.0846985312499999</v>
      </c>
      <c r="C107" s="5">
        <f>MIN('Main Injection'!C57+'CSP5'!C196,'Pilot Injection'!W107,W132,W157,W182)</f>
        <v>9.0846985312499999</v>
      </c>
      <c r="D107" s="5">
        <f>MIN('Main Injection'!D57+'CSP5'!D196,'Pilot Injection'!X107,X132,X157,X182)</f>
        <v>9.0846985312499999</v>
      </c>
      <c r="E107" s="5">
        <f>MIN('Main Injection'!E57+'CSP5'!E196,'Pilot Injection'!Y107,Y132,Y157,Y182)</f>
        <v>9.0846985312499999</v>
      </c>
      <c r="F107" s="5">
        <f>MIN('Main Injection'!F57+'CSP5'!F196,'Pilot Injection'!Z107,Z132,Z157,Z182)</f>
        <v>8.6071604573370006</v>
      </c>
      <c r="G107" s="5">
        <f>MIN('Main Injection'!G57+'CSP5'!G196,'Pilot Injection'!AA107,AA132,AA157,AA182)</f>
        <v>5.8799985872529996</v>
      </c>
      <c r="H107" s="5">
        <f>MIN('Main Injection'!H57+'CSP5'!H196,'Pilot Injection'!AB107,AB132,AB157,AB182)</f>
        <v>6.6895747510931365</v>
      </c>
      <c r="I107" s="5">
        <f>MIN('Main Injection'!I57+'CSP5'!I196,'Pilot Injection'!AC107,AC132,AC157,AC182)</f>
        <v>4.9685355432745002</v>
      </c>
      <c r="J107" s="5">
        <f>MIN('Main Injection'!J57+'CSP5'!J196,'Pilot Injection'!AD107,AD132,AD157,AD182)</f>
        <v>6.7242341199790445</v>
      </c>
      <c r="K107" s="5">
        <f>MIN('Main Injection'!K57+'CSP5'!K196,'Pilot Injection'!AE107,AE132,AE157,AE182)</f>
        <v>6.8646487776494993</v>
      </c>
      <c r="L107" s="5">
        <f>MIN('Main Injection'!L57+'CSP5'!L196,'Pilot Injection'!AF107,AF132,AF157,AF182)</f>
        <v>7.5677737776494993</v>
      </c>
      <c r="M107" s="5">
        <f>MIN('Main Injection'!M57+'CSP5'!M196,'Pilot Injection'!AG107,AG132,AG157,AG182)</f>
        <v>9.0912107776495006</v>
      </c>
      <c r="N107" s="5">
        <f>MIN('Main Injection'!N57+'CSP5'!N196,'Pilot Injection'!AH107,AH132,AH157,AH182)</f>
        <v>10.263085777649501</v>
      </c>
      <c r="O107" s="5">
        <f>MIN('Main Injection'!O57+'CSP5'!O196,'Pilot Injection'!AI107,AI132,AI157,AI182)</f>
        <v>10.731835777649501</v>
      </c>
      <c r="P107" s="5">
        <f>MIN('Main Injection'!P57+'CSP5'!P196,'Pilot Injection'!AJ107,AJ132,AJ157,AJ182)</f>
        <v>11.317773777649499</v>
      </c>
      <c r="Q107" s="5">
        <f>MIN('Main Injection'!Q57+'CSP5'!Q196,'Pilot Injection'!AK107,AK132,AK157,AK182)</f>
        <v>11.786523777649499</v>
      </c>
      <c r="R107" s="5">
        <f>MIN('Main Injection'!R57+'CSP5'!R196,'Pilot Injection'!AL107,AL132,AL157,AL182)</f>
        <v>12.372460777649501</v>
      </c>
      <c r="S107" s="16">
        <f t="shared" ref="S107:S124" si="54">R107</f>
        <v>12.372460777649501</v>
      </c>
      <c r="U107" s="8">
        <f>'CSP5'!$A$171</f>
        <v>650</v>
      </c>
      <c r="V107" s="16">
        <f t="shared" ref="V107:V124" si="55">W107</f>
        <v>9.0846985312499999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9.0846985312499999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9.0846985312499999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9.0846985312499999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9.2564681227261172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11.355873734082801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11.355873734082801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11.957066734228899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12.558259734375001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12.558259734375001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12.558259734375001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12.558259734375001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15.898222999707802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15.898222999707807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15.898222999707816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15.8982229997078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15.8982229997078</v>
      </c>
      <c r="AM107" s="16">
        <f t="shared" ref="AM107:AM124" si="56">AL107</f>
        <v>15.8982229997078</v>
      </c>
    </row>
    <row r="108" spans="1:39" s="5" customFormat="1">
      <c r="A108" s="8">
        <f>'CSP5'!$A$172</f>
        <v>800</v>
      </c>
      <c r="B108" s="16">
        <f t="shared" si="53"/>
        <v>9.0846985312499999</v>
      </c>
      <c r="C108" s="5">
        <f>MIN('Main Injection'!C58+'CSP5'!C197,'Pilot Injection'!W108,W133,W158,W183)</f>
        <v>9.0846985312499999</v>
      </c>
      <c r="D108" s="5">
        <f>MIN('Main Injection'!D58+'CSP5'!D197,'Pilot Injection'!X108,X133,X158,X183)</f>
        <v>9.0846985312499999</v>
      </c>
      <c r="E108" s="5">
        <f>MIN('Main Injection'!E58+'CSP5'!E197,'Pilot Injection'!Y108,Y133,Y158,Y183)</f>
        <v>9.0846985312499999</v>
      </c>
      <c r="F108" s="5">
        <f>MIN('Main Injection'!F58+'CSP5'!F197,'Pilot Injection'!Z108,Z133,Z158,Z183)</f>
        <v>9.6618474573370001</v>
      </c>
      <c r="G108" s="5">
        <f>MIN('Main Injection'!G58+'CSP5'!G197,'Pilot Injection'!AA108,AA133,AA158,AA183)</f>
        <v>6.3487485872529996</v>
      </c>
      <c r="H108" s="5">
        <f>MIN('Main Injection'!H58+'CSP5'!H197,'Pilot Injection'!AB108,AB133,AB158,AB183)</f>
        <v>5.9864497510931365</v>
      </c>
      <c r="I108" s="5">
        <f>MIN('Main Injection'!I58+'CSP5'!I197,'Pilot Injection'!AC108,AC133,AC158,AC183)</f>
        <v>4.2654105432745002</v>
      </c>
      <c r="J108" s="5">
        <f>MIN('Main Injection'!J58+'CSP5'!J197,'Pilot Injection'!AD108,AD133,AD158,AD183)</f>
        <v>6.7242341199790445</v>
      </c>
      <c r="K108" s="5">
        <f>MIN('Main Injection'!K58+'CSP5'!K197,'Pilot Injection'!AE108,AE133,AE158,AE183)</f>
        <v>7.9193357776495006</v>
      </c>
      <c r="L108" s="5">
        <f>MIN('Main Injection'!L58+'CSP5'!L197,'Pilot Injection'!AF108,AF133,AF158,AF183)</f>
        <v>7.9193357776495006</v>
      </c>
      <c r="M108" s="5">
        <f>MIN('Main Injection'!M58+'CSP5'!M197,'Pilot Injection'!AG108,AG133,AG158,AG183)</f>
        <v>8.5052737776494993</v>
      </c>
      <c r="N108" s="5">
        <f>MIN('Main Injection'!N58+'CSP5'!N197,'Pilot Injection'!AH108,AH133,AH158,AH183)</f>
        <v>8.8568357776495006</v>
      </c>
      <c r="O108" s="5">
        <f>MIN('Main Injection'!O58+'CSP5'!O197,'Pilot Injection'!AI108,AI133,AI158,AI183)</f>
        <v>8.9740237776494993</v>
      </c>
      <c r="P108" s="5">
        <f>MIN('Main Injection'!P58+'CSP5'!P197,'Pilot Injection'!AJ108,AJ133,AJ158,AJ183)</f>
        <v>9.2083987776494993</v>
      </c>
      <c r="Q108" s="5">
        <f>MIN('Main Injection'!Q58+'CSP5'!Q197,'Pilot Injection'!AK108,AK133,AK158,AK183)</f>
        <v>9.4427737776494993</v>
      </c>
      <c r="R108" s="5">
        <f>MIN('Main Injection'!R58+'CSP5'!R197,'Pilot Injection'!AL108,AL133,AL158,AL183)</f>
        <v>9.5599607776495006</v>
      </c>
      <c r="S108" s="16">
        <f t="shared" si="54"/>
        <v>9.5599607776495006</v>
      </c>
      <c r="U108" s="8">
        <f>'CSP5'!$A$172</f>
        <v>800</v>
      </c>
      <c r="V108" s="16">
        <f t="shared" si="55"/>
        <v>9.0846985312499999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9.0846985312499999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9.0846985312499999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9.0846985312499999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10.287085671582803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11.355873734082801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11.957066734228899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12.558259734375001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12.558259734375001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12.558259734375001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12.558259734375001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12.558259734375001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17.100609000000002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17.100609000000002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17.100609000000002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17.100609000000002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17.100609000000002</v>
      </c>
      <c r="AM108" s="16">
        <f t="shared" si="56"/>
        <v>17.100609000000002</v>
      </c>
    </row>
    <row r="109" spans="1:39" s="5" customFormat="1">
      <c r="A109" s="8">
        <f>'CSP5'!$A$173</f>
        <v>1000</v>
      </c>
      <c r="B109" s="16">
        <f t="shared" si="53"/>
        <v>9.0846985312499999</v>
      </c>
      <c r="C109" s="5">
        <f>MIN('Main Injection'!C59+'CSP5'!C198,'Pilot Injection'!W109,W134,W159,W184)</f>
        <v>9.0846985312499999</v>
      </c>
      <c r="D109" s="5">
        <f>MIN('Main Injection'!D59+'CSP5'!D198,'Pilot Injection'!X109,X134,X159,X184)</f>
        <v>9.0846985312499999</v>
      </c>
      <c r="E109" s="5">
        <f>MIN('Main Injection'!E59+'CSP5'!E198,'Pilot Injection'!Y109,Y134,Y159,Y184)</f>
        <v>9.0846985312499999</v>
      </c>
      <c r="F109" s="5">
        <f>MIN('Main Injection'!F59+'CSP5'!F198,'Pilot Injection'!Z109,Z134,Z159,Z184)</f>
        <v>10.287085671582803</v>
      </c>
      <c r="G109" s="5">
        <f>MIN('Main Injection'!G59+'CSP5'!G198,'Pilot Injection'!AA109,AA134,AA159,AA184)</f>
        <v>9.3956235872530005</v>
      </c>
      <c r="H109" s="5">
        <f>MIN('Main Injection'!H59+'CSP5'!H198,'Pilot Injection'!AB109,AB134,AB159,AB184)</f>
        <v>7.041137751093137</v>
      </c>
      <c r="I109" s="5">
        <f>MIN('Main Injection'!I59+'CSP5'!I198,'Pilot Injection'!AC109,AC134,AC159,AC184)</f>
        <v>5.0857235432745007</v>
      </c>
      <c r="J109" s="5">
        <f>MIN('Main Injection'!J59+'CSP5'!J198,'Pilot Injection'!AD109,AD134,AD159,AD184)</f>
        <v>8.1304841199790445</v>
      </c>
      <c r="K109" s="5">
        <f>MIN('Main Injection'!K59+'CSP5'!K198,'Pilot Injection'!AE109,AE134,AE159,AE184)</f>
        <v>10.849023777649499</v>
      </c>
      <c r="L109" s="5">
        <f>MIN('Main Injection'!L59+'CSP5'!L198,'Pilot Injection'!AF109,AF134,AF159,AF184)</f>
        <v>10.614648777649499</v>
      </c>
      <c r="M109" s="5">
        <f>MIN('Main Injection'!M59+'CSP5'!M198,'Pilot Injection'!AG109,AG134,AG159,AG184)</f>
        <v>9.6771487776494993</v>
      </c>
      <c r="N109" s="5">
        <f>MIN('Main Injection'!N59+'CSP5'!N198,'Pilot Injection'!AH109,AH134,AH159,AH184)</f>
        <v>8.9740227776495001</v>
      </c>
      <c r="O109" s="5">
        <f>MIN('Main Injection'!O59+'CSP5'!O198,'Pilot Injection'!AI109,AI134,AI159,AI184)</f>
        <v>8.6224607776495006</v>
      </c>
      <c r="P109" s="5">
        <f>MIN('Main Injection'!P59+'CSP5'!P198,'Pilot Injection'!AJ109,AJ134,AJ159,AJ184)</f>
        <v>8.3880857776495006</v>
      </c>
      <c r="Q109" s="5">
        <f>MIN('Main Injection'!Q59+'CSP5'!Q198,'Pilot Injection'!AK109,AK134,AK159,AK184)</f>
        <v>7.9193357776494988</v>
      </c>
      <c r="R109" s="5">
        <f>MIN('Main Injection'!R59+'CSP5'!R198,'Pilot Injection'!AL109,AL134,AL159,AL184)</f>
        <v>7.5677737776494993</v>
      </c>
      <c r="S109" s="16">
        <f t="shared" si="54"/>
        <v>7.5677737776494993</v>
      </c>
      <c r="U109" s="8">
        <f>'CSP5'!$A$173</f>
        <v>1000</v>
      </c>
      <c r="V109" s="16">
        <f t="shared" si="55"/>
        <v>9.0846985312499999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9.0846985312499999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9.0846985312499999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9.0846985312499999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10.287085671582803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11.355873734082801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11.957066734228899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13.6938473357914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14.829434937207802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14.829434937207802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14.829434937207802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14.829434937207802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18.302996140332798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18.302996140332798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18.302996140332798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18.302996140332798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18.302996140332798</v>
      </c>
      <c r="AM109" s="16">
        <f t="shared" si="56"/>
        <v>18.302996140332798</v>
      </c>
    </row>
    <row r="110" spans="1:39" s="5" customFormat="1">
      <c r="A110" s="8">
        <f>'CSP5'!$A$174</f>
        <v>1200</v>
      </c>
      <c r="B110" s="16">
        <f t="shared" si="53"/>
        <v>11.355873734082801</v>
      </c>
      <c r="C110" s="5">
        <f>MIN('Main Injection'!C60+'CSP5'!C199,'Pilot Injection'!W110,W135,W160,W185)</f>
        <v>11.355873734082801</v>
      </c>
      <c r="D110" s="5">
        <f>MIN('Main Injection'!D60+'CSP5'!D199,'Pilot Injection'!X110,X135,X160,X185)</f>
        <v>11.355873734082799</v>
      </c>
      <c r="E110" s="5">
        <f>MIN('Main Injection'!E60+'CSP5'!E199,'Pilot Injection'!Y110,Y135,Y160,Y185)</f>
        <v>11.355873734082801</v>
      </c>
      <c r="F110" s="5">
        <f>MIN('Main Injection'!F60+'CSP5'!F199,'Pilot Injection'!Z110,Z135,Z160,Z185)</f>
        <v>11.355873734082801</v>
      </c>
      <c r="G110" s="5">
        <f>MIN('Main Injection'!G60+'CSP5'!G199,'Pilot Injection'!AA110,AA135,AA160,AA185)</f>
        <v>11.699412591309144</v>
      </c>
      <c r="H110" s="5">
        <f>MIN('Main Injection'!H60+'CSP5'!H199,'Pilot Injection'!AB110,AB135,AB160,AB185)</f>
        <v>10.088012751093137</v>
      </c>
      <c r="I110" s="5">
        <f>MIN('Main Injection'!I60+'CSP5'!I199,'Pilot Injection'!AC110,AC135,AC160,AC185)</f>
        <v>8.484160543274502</v>
      </c>
      <c r="J110" s="5">
        <f>MIN('Main Injection'!J60+'CSP5'!J199,'Pilot Injection'!AD110,AD135,AD160,AD185)</f>
        <v>11.411734119979046</v>
      </c>
      <c r="K110" s="5">
        <f>MIN('Main Injection'!K60+'CSP5'!K199,'Pilot Injection'!AE110,AE135,AE160,AE185)</f>
        <v>14.247460777649499</v>
      </c>
      <c r="L110" s="5">
        <f>MIN('Main Injection'!L60+'CSP5'!L199,'Pilot Injection'!AF110,AF135,AF160,AF185)</f>
        <v>13.778710777649499</v>
      </c>
      <c r="M110" s="5">
        <f>MIN('Main Injection'!M60+'CSP5'!M199,'Pilot Injection'!AG110,AG135,AG160,AG185)</f>
        <v>13.075585777649499</v>
      </c>
      <c r="N110" s="5">
        <f>MIN('Main Injection'!N60+'CSP5'!N199,'Pilot Injection'!AH110,AH135,AH160,AH185)</f>
        <v>19.638085777649501</v>
      </c>
      <c r="O110" s="5">
        <f>MIN('Main Injection'!O60+'CSP5'!O199,'Pilot Injection'!AI110,AI135,AI160,AI185)</f>
        <v>19.403710777649501</v>
      </c>
      <c r="P110" s="5">
        <f>MIN('Main Injection'!P60+'CSP5'!P199,'Pilot Injection'!AJ110,AJ135,AJ160,AJ185)</f>
        <v>22.845345405957801</v>
      </c>
      <c r="Q110" s="5">
        <f>MIN('Main Injection'!Q60+'CSP5'!Q199,'Pilot Injection'!AK110,AK135,AK160,AK185)</f>
        <v>22.845345405957801</v>
      </c>
      <c r="R110" s="5">
        <f>MIN('Main Injection'!R60+'CSP5'!R199,'Pilot Injection'!AL110,AL135,AL160,AL185)</f>
        <v>22.845345405957801</v>
      </c>
      <c r="S110" s="16">
        <f t="shared" si="54"/>
        <v>22.845345405957801</v>
      </c>
      <c r="U110" s="8">
        <f>'CSP5'!$A$174</f>
        <v>1200</v>
      </c>
      <c r="V110" s="16">
        <f t="shared" si="55"/>
        <v>11.355873734082801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11.355873734082801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11.355873734082799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11.355873734082801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11.355873734082801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11.699412591309144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13.092653765625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15.363828398437501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17.100609000000002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17.100609000000002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17.100609000000002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19.371784202832799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22.845345405957801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22.845345405957801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22.845345405957801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22.845345405957801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22.845345405957801</v>
      </c>
      <c r="AM110" s="16">
        <f t="shared" si="56"/>
        <v>22.845345405957801</v>
      </c>
    </row>
    <row r="111" spans="1:39" s="5" customFormat="1">
      <c r="A111" s="8">
        <f>'CSP5'!$A$175</f>
        <v>1400</v>
      </c>
      <c r="B111" s="16">
        <f t="shared" si="53"/>
        <v>11.355873734082801</v>
      </c>
      <c r="C111" s="5">
        <f>MIN('Main Injection'!C61+'CSP5'!C200,'Pilot Injection'!W111,W136,W161,W186)</f>
        <v>11.355873734082801</v>
      </c>
      <c r="D111" s="5">
        <f>MIN('Main Injection'!D61+'CSP5'!D200,'Pilot Injection'!X111,X136,X161,X186)</f>
        <v>11.355873734082799</v>
      </c>
      <c r="E111" s="5">
        <f>MIN('Main Injection'!E61+'CSP5'!E200,'Pilot Injection'!Y111,Y136,Y161,Y186)</f>
        <v>11.355873734082801</v>
      </c>
      <c r="F111" s="5">
        <f>MIN('Main Injection'!F61+'CSP5'!F200,'Pilot Injection'!Z111,Z136,Z161,Z186)</f>
        <v>11.355873734082801</v>
      </c>
      <c r="G111" s="5">
        <f>MIN('Main Injection'!G61+'CSP5'!G200,'Pilot Injection'!AA111,AA136,AA161,AA186)</f>
        <v>12.348319792118515</v>
      </c>
      <c r="H111" s="5">
        <f>MIN('Main Injection'!H61+'CSP5'!H200,'Pilot Injection'!AB111,AB136,AB161,AB186)</f>
        <v>14.816247678545</v>
      </c>
      <c r="I111" s="5">
        <f>MIN('Main Injection'!I61+'CSP5'!I200,'Pilot Injection'!AC111,AC136,AC161,AC186)</f>
        <v>13.485129328124998</v>
      </c>
      <c r="J111" s="5">
        <f>MIN('Main Injection'!J61+'CSP5'!J200,'Pilot Injection'!AD111,AD136,AD161,AD186)</f>
        <v>18.302996140332798</v>
      </c>
      <c r="K111" s="5">
        <f>MIN('Main Injection'!K61+'CSP5'!K200,'Pilot Injection'!AE111,AE136,AE161,AE186)</f>
        <v>18.1005726213995</v>
      </c>
      <c r="L111" s="5">
        <f>MIN('Main Injection'!L61+'CSP5'!L200,'Pilot Injection'!AF111,AF136,AF161,AF186)</f>
        <v>18.1005726213995</v>
      </c>
      <c r="M111" s="5">
        <f>MIN('Main Injection'!M61+'CSP5'!M200,'Pilot Injection'!AG111,AG136,AG161,AG186)</f>
        <v>18.052535238587001</v>
      </c>
      <c r="N111" s="5">
        <f>MIN('Main Injection'!N61+'CSP5'!N200,'Pilot Injection'!AH111,AH136,AH161,AH186)</f>
        <v>27.841210777649501</v>
      </c>
      <c r="O111" s="5">
        <f>MIN('Main Injection'!O61+'CSP5'!O200,'Pilot Injection'!AI111,AI136,AI161,AI186)</f>
        <v>34.201218000000004</v>
      </c>
      <c r="P111" s="5">
        <f>MIN('Main Injection'!P61+'CSP5'!P200,'Pilot Injection'!AJ111,AJ136,AJ161,AJ186)</f>
        <v>34.201218000000004</v>
      </c>
      <c r="Q111" s="5">
        <f>MIN('Main Injection'!Q61+'CSP5'!Q200,'Pilot Injection'!AK111,AK136,AK161,AK186)</f>
        <v>34.201218000000004</v>
      </c>
      <c r="R111" s="5">
        <f>MIN('Main Injection'!R61+'CSP5'!R200,'Pilot Injection'!AL111,AL136,AL161,AL186)</f>
        <v>34.201218000000004</v>
      </c>
      <c r="S111" s="16">
        <f t="shared" si="54"/>
        <v>34.201218000000004</v>
      </c>
      <c r="U111" s="8">
        <f>'CSP5'!$A$175</f>
        <v>1400</v>
      </c>
      <c r="V111" s="16">
        <f t="shared" si="55"/>
        <v>11.355873734082801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11.355873734082801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11.355873734082799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11.355873734082801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11.355873734082801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12.348319792118515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14.829434937207802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16.566215538770301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18.302996140332798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18.302996140332798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18.302996140332798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25.116519468750003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34.201218000000004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34.201218000000004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34.201218000000004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34.201218000000004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34.201218000000004</v>
      </c>
      <c r="AM111" s="16">
        <f t="shared" si="56"/>
        <v>34.201218000000004</v>
      </c>
    </row>
    <row r="112" spans="1:39" s="5" customFormat="1">
      <c r="A112" s="8">
        <f>'CSP5'!$A$176</f>
        <v>1550</v>
      </c>
      <c r="B112" s="16">
        <f t="shared" si="53"/>
        <v>11.355873734082801</v>
      </c>
      <c r="C112" s="5">
        <f>MIN('Main Injection'!C62+'CSP5'!C201,'Pilot Injection'!W112,W137,W162,W187)</f>
        <v>11.355873734082801</v>
      </c>
      <c r="D112" s="5">
        <f>MIN('Main Injection'!D62+'CSP5'!D201,'Pilot Injection'!X112,X137,X162,X187)</f>
        <v>11.355873734082801</v>
      </c>
      <c r="E112" s="5">
        <f>MIN('Main Injection'!E62+'CSP5'!E201,'Pilot Injection'!Y112,Y137,Y162,Y187)</f>
        <v>11.355873734082801</v>
      </c>
      <c r="F112" s="5">
        <f>MIN('Main Injection'!F62+'CSP5'!F201,'Pilot Injection'!Z112,Z137,Z162,Z187)</f>
        <v>11.355873734082801</v>
      </c>
      <c r="G112" s="5">
        <f>MIN('Main Injection'!G62+'CSP5'!G201,'Pilot Injection'!AA112,AA137,AA162,AA187)</f>
        <v>12.4246617965828</v>
      </c>
      <c r="H112" s="5">
        <f>MIN('Main Injection'!H62+'CSP5'!H201,'Pilot Injection'!AB112,AB137,AB162,AB187)</f>
        <v>15.313729456775576</v>
      </c>
      <c r="I112" s="5">
        <f>MIN('Main Injection'!I62+'CSP5'!I201,'Pilot Injection'!AC112,AC137,AC162,AC187)</f>
        <v>16.916911550525576</v>
      </c>
      <c r="J112" s="5">
        <f>MIN('Main Injection'!J62+'CSP5'!J201,'Pilot Injection'!AD112,AD137,AD162,AD187)</f>
        <v>18.302996140332798</v>
      </c>
      <c r="K112" s="5">
        <f>MIN('Main Injection'!K62+'CSP5'!K201,'Pilot Injection'!AE112,AE137,AE162,AE187)</f>
        <v>18.302996140332798</v>
      </c>
      <c r="L112" s="5">
        <f>MIN('Main Injection'!L62+'CSP5'!L201,'Pilot Injection'!AF112,AF137,AF162,AF187)</f>
        <v>18.302996140332798</v>
      </c>
      <c r="M112" s="5">
        <f>MIN('Main Injection'!M62+'CSP5'!M201,'Pilot Injection'!AG112,AG137,AG162,AG187)</f>
        <v>25.705750775696377</v>
      </c>
      <c r="N112" s="5">
        <f>MIN('Main Injection'!N62+'CSP5'!N201,'Pilot Injection'!AH112,AH137,AH162,AH187)</f>
        <v>34.201218000000004</v>
      </c>
      <c r="O112" s="5">
        <f>MIN('Main Injection'!O62+'CSP5'!O201,'Pilot Injection'!AI112,AI137,AI162,AI187)</f>
        <v>34.201218000000004</v>
      </c>
      <c r="P112" s="5">
        <f>MIN('Main Injection'!P62+'CSP5'!P201,'Pilot Injection'!AJ112,AJ137,AJ162,AJ187)</f>
        <v>34.201218000000004</v>
      </c>
      <c r="Q112" s="5">
        <f>MIN('Main Injection'!Q62+'CSP5'!Q201,'Pilot Injection'!AK112,AK137,AK162,AK187)</f>
        <v>34.201218000000004</v>
      </c>
      <c r="R112" s="5">
        <f>MIN('Main Injection'!R62+'CSP5'!R201,'Pilot Injection'!AL112,AL137,AL162,AL187)</f>
        <v>34.201218000000004</v>
      </c>
      <c r="S112" s="16">
        <f t="shared" si="54"/>
        <v>34.201218000000004</v>
      </c>
      <c r="U112" s="8">
        <f>'CSP5'!$A$176</f>
        <v>1550</v>
      </c>
      <c r="V112" s="16">
        <f t="shared" si="55"/>
        <v>11.355873734082801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11.355873734082801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11.355873734082801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11.355873734082801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11.355873734082801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12.4246617965828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15.313729456775576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16.916911550525576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18.302996140332798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18.302996140332798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18.302996140332798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26.252106785156251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34.201218000000004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34.201218000000004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34.201218000000004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34.201218000000004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34.201218000000004</v>
      </c>
      <c r="AM112" s="16">
        <f t="shared" si="56"/>
        <v>34.201218000000004</v>
      </c>
    </row>
    <row r="113" spans="1:39" s="5" customFormat="1">
      <c r="A113" s="8">
        <f>'CSP5'!$A$177</f>
        <v>1700</v>
      </c>
      <c r="B113" s="16">
        <f t="shared" si="53"/>
        <v>11.355873734082801</v>
      </c>
      <c r="C113" s="5">
        <f>MIN('Main Injection'!C63+'CSP5'!C202,'Pilot Injection'!W113,W138,W163,W188)</f>
        <v>11.355873734082801</v>
      </c>
      <c r="D113" s="5">
        <f>MIN('Main Injection'!D63+'CSP5'!D202,'Pilot Injection'!X113,X138,X163,X188)</f>
        <v>11.355873734082799</v>
      </c>
      <c r="E113" s="5">
        <f>MIN('Main Injection'!E63+'CSP5'!E202,'Pilot Injection'!Y113,Y138,Y163,Y188)</f>
        <v>11.355873734082801</v>
      </c>
      <c r="F113" s="5">
        <f>MIN('Main Injection'!F63+'CSP5'!F202,'Pilot Injection'!Z113,Z138,Z163,Z188)</f>
        <v>11.355873734082801</v>
      </c>
      <c r="G113" s="5">
        <f>MIN('Main Injection'!G63+'CSP5'!G202,'Pilot Injection'!AA113,AA138,AA163,AA188)</f>
        <v>12.501003801047087</v>
      </c>
      <c r="H113" s="5">
        <f>MIN('Main Injection'!H63+'CSP5'!H202,'Pilot Injection'!AB113,AB138,AB163,AB188)</f>
        <v>15.79802397634335</v>
      </c>
      <c r="I113" s="5">
        <f>MIN('Main Injection'!I63+'CSP5'!I202,'Pilot Injection'!AC113,AC138,AC163,AC188)</f>
        <v>17.267607562280851</v>
      </c>
      <c r="J113" s="5">
        <f>MIN('Main Injection'!J63+'CSP5'!J202,'Pilot Injection'!AD113,AD138,AD163,AD188)</f>
        <v>18.302996140332798</v>
      </c>
      <c r="K113" s="5">
        <f>MIN('Main Injection'!K63+'CSP5'!K202,'Pilot Injection'!AE113,AE138,AE163,AE188)</f>
        <v>18.302996140332798</v>
      </c>
      <c r="L113" s="5">
        <f>MIN('Main Injection'!L63+'CSP5'!L202,'Pilot Injection'!AF113,AF138,AF163,AF188)</f>
        <v>18.302996140332798</v>
      </c>
      <c r="M113" s="5">
        <f>MIN('Main Injection'!M63+'CSP5'!M202,'Pilot Injection'!AG113,AG138,AG163,AG188)</f>
        <v>27.387694101562502</v>
      </c>
      <c r="N113" s="5">
        <f>MIN('Main Injection'!N63+'CSP5'!N202,'Pilot Injection'!AH113,AH138,AH163,AH188)</f>
        <v>34.201218000000004</v>
      </c>
      <c r="O113" s="5">
        <f>MIN('Main Injection'!O63+'CSP5'!O202,'Pilot Injection'!AI113,AI138,AI163,AI188)</f>
        <v>34.201218000000004</v>
      </c>
      <c r="P113" s="5">
        <f>MIN('Main Injection'!P63+'CSP5'!P202,'Pilot Injection'!AJ113,AJ138,AJ163,AJ188)</f>
        <v>34.201218000000004</v>
      </c>
      <c r="Q113" s="5">
        <f>MIN('Main Injection'!Q63+'CSP5'!Q202,'Pilot Injection'!AK113,AK138,AK163,AK188)</f>
        <v>34.201218000000004</v>
      </c>
      <c r="R113" s="5">
        <f>MIN('Main Injection'!R63+'CSP5'!R202,'Pilot Injection'!AL113,AL138,AL163,AL188)</f>
        <v>34.201218000000004</v>
      </c>
      <c r="S113" s="16">
        <f t="shared" si="54"/>
        <v>34.201218000000004</v>
      </c>
      <c r="U113" s="8">
        <f>'CSP5'!$A$177</f>
        <v>1700</v>
      </c>
      <c r="V113" s="16">
        <f t="shared" si="55"/>
        <v>11.355873734082801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11.355873734082801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11.355873734082799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11.355873734082801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11.355873734082801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12.501003801047087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15.79802397634335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17.267607562280851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18.302996140332798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18.302996140332798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18.302996140332798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27.387694101562502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34.201218000000004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34.201218000000004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34.201218000000004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34.201218000000004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34.201218000000004</v>
      </c>
      <c r="AM113" s="16">
        <f t="shared" si="56"/>
        <v>34.201218000000004</v>
      </c>
    </row>
    <row r="114" spans="1:39" s="5" customFormat="1">
      <c r="A114" s="8">
        <f>'CSP5'!$A$178</f>
        <v>1800</v>
      </c>
      <c r="B114" s="16">
        <f t="shared" si="53"/>
        <v>11.355873734082801</v>
      </c>
      <c r="C114" s="5">
        <f>MIN('Main Injection'!C64+'CSP5'!C203,'Pilot Injection'!W114,W139,W164,W189)</f>
        <v>11.355873734082801</v>
      </c>
      <c r="D114" s="5">
        <f>MIN('Main Injection'!D64+'CSP5'!D203,'Pilot Injection'!X114,X139,X164,X189)</f>
        <v>11.355873734082799</v>
      </c>
      <c r="E114" s="5">
        <f>MIN('Main Injection'!E64+'CSP5'!E203,'Pilot Injection'!Y114,Y139,Y164,Y189)</f>
        <v>11.355873734082801</v>
      </c>
      <c r="F114" s="5">
        <f>MIN('Main Injection'!F64+'CSP5'!F203,'Pilot Injection'!Z114,Z139,Z164,Z189)</f>
        <v>11.355873734082801</v>
      </c>
      <c r="G114" s="5">
        <f>MIN('Main Injection'!G64+'CSP5'!G203,'Pilot Injection'!AA114,AA139,AA164,AA189)</f>
        <v>12.551898470689945</v>
      </c>
      <c r="H114" s="5">
        <f>MIN('Main Injection'!H64+'CSP5'!H203,'Pilot Injection'!AB114,AB139,AB164,AB189)</f>
        <v>16.120886989388534</v>
      </c>
      <c r="I114" s="5">
        <f>MIN('Main Injection'!I64+'CSP5'!I203,'Pilot Injection'!AC114,AC139,AC164,AC189)</f>
        <v>17.501404903451032</v>
      </c>
      <c r="J114" s="5">
        <f>MIN('Main Injection'!J64+'CSP5'!J203,'Pilot Injection'!AD114,AD139,AD164,AD189)</f>
        <v>18.302996140332805</v>
      </c>
      <c r="K114" s="5">
        <f>MIN('Main Injection'!K64+'CSP5'!K203,'Pilot Injection'!AE114,AE139,AE164,AE189)</f>
        <v>18.302996140332798</v>
      </c>
      <c r="L114" s="5">
        <f>MIN('Main Injection'!L64+'CSP5'!L203,'Pilot Injection'!AF114,AF139,AF164,AF189)</f>
        <v>18.302996140332805</v>
      </c>
      <c r="M114" s="5">
        <f>MIN('Main Injection'!M64+'CSP5'!M203,'Pilot Injection'!AG114,AG139,AG164,AG189)</f>
        <v>28.144752312500003</v>
      </c>
      <c r="N114" s="5">
        <f>MIN('Main Injection'!N64+'CSP5'!N203,'Pilot Injection'!AH114,AH139,AH164,AH189)</f>
        <v>34.201218000000004</v>
      </c>
      <c r="O114" s="5">
        <f>MIN('Main Injection'!O64+'CSP5'!O203,'Pilot Injection'!AI114,AI139,AI164,AI189)</f>
        <v>34.201217999999983</v>
      </c>
      <c r="P114" s="5">
        <f>MIN('Main Injection'!P64+'CSP5'!P203,'Pilot Injection'!AJ114,AJ139,AJ164,AJ189)</f>
        <v>34.201217999999969</v>
      </c>
      <c r="Q114" s="5">
        <f>MIN('Main Injection'!Q64+'CSP5'!Q203,'Pilot Injection'!AK114,AK139,AK164,AK189)</f>
        <v>34.201218000000068</v>
      </c>
      <c r="R114" s="5">
        <f>MIN('Main Injection'!R64+'CSP5'!R203,'Pilot Injection'!AL114,AL139,AL164,AL189)</f>
        <v>34.20121799999994</v>
      </c>
      <c r="S114" s="16">
        <f t="shared" si="54"/>
        <v>34.20121799999994</v>
      </c>
      <c r="U114" s="8">
        <f>'CSP5'!$A$178</f>
        <v>1800</v>
      </c>
      <c r="V114" s="16">
        <f t="shared" si="55"/>
        <v>11.355873734082801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11.355873734082801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11.355873734082799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11.355873734082801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11.355873734082801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12.551898470689945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16.120886989388534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17.501404903451032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18.302996140332805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18.302996140332798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18.302996140332805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28.144752312500003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34.201218000000004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34.201217999999983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34.201217999999969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34.201218000000068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34.20121799999994</v>
      </c>
      <c r="AM114" s="16">
        <f t="shared" si="56"/>
        <v>34.20121799999994</v>
      </c>
    </row>
    <row r="115" spans="1:39" s="5" customFormat="1">
      <c r="A115" s="8">
        <f>'CSP5'!$A$179</f>
        <v>2000</v>
      </c>
      <c r="B115" s="16">
        <f t="shared" si="53"/>
        <v>11.355873734082801</v>
      </c>
      <c r="C115" s="5">
        <f>MIN('Main Injection'!C65+'CSP5'!C204,'Pilot Injection'!W115,W140,W165,W190)</f>
        <v>11.355873734082801</v>
      </c>
      <c r="D115" s="5">
        <f>MIN('Main Injection'!D65+'CSP5'!D204,'Pilot Injection'!X115,X140,X165,X190)</f>
        <v>11.355873734082799</v>
      </c>
      <c r="E115" s="5">
        <f>MIN('Main Injection'!E65+'CSP5'!E204,'Pilot Injection'!Y115,Y140,Y165,Y190)</f>
        <v>11.355873734082801</v>
      </c>
      <c r="F115" s="5">
        <f>MIN('Main Injection'!F65+'CSP5'!F204,'Pilot Injection'!Z115,Z140,Z165,Z190)</f>
        <v>11.355873734082801</v>
      </c>
      <c r="G115" s="5">
        <f>MIN('Main Injection'!G65+'CSP5'!G204,'Pilot Injection'!AA115,AA140,AA165,AA190)</f>
        <v>12.65368780997566</v>
      </c>
      <c r="H115" s="5">
        <f>MIN('Main Injection'!H65+'CSP5'!H204,'Pilot Injection'!AB115,AB140,AB165,AB190)</f>
        <v>16.766613015478899</v>
      </c>
      <c r="I115" s="5">
        <f>MIN('Main Injection'!I65+'CSP5'!I204,'Pilot Injection'!AC115,AC140,AC165,AC190)</f>
        <v>17.968999585791401</v>
      </c>
      <c r="J115" s="5">
        <f>MIN('Main Injection'!J65+'CSP5'!J204,'Pilot Injection'!AD115,AD140,AD165,AD190)</f>
        <v>18.302996140332798</v>
      </c>
      <c r="K115" s="5">
        <f>MIN('Main Injection'!K65+'CSP5'!K204,'Pilot Injection'!AE115,AE140,AE165,AE190)</f>
        <v>18.302996140332798</v>
      </c>
      <c r="L115" s="5">
        <f>MIN('Main Injection'!L65+'CSP5'!L204,'Pilot Injection'!AF115,AF140,AF165,AF190)</f>
        <v>18.302996140332798</v>
      </c>
      <c r="M115" s="5">
        <f>MIN('Main Injection'!M65+'CSP5'!M204,'Pilot Injection'!AG115,AG140,AG165,AG190)</f>
        <v>29.658868734375002</v>
      </c>
      <c r="N115" s="5">
        <f>MIN('Main Injection'!N65+'CSP5'!N204,'Pilot Injection'!AH115,AH140,AH165,AH190)</f>
        <v>34.201218000000004</v>
      </c>
      <c r="O115" s="5">
        <f>MIN('Main Injection'!O65+'CSP5'!O204,'Pilot Injection'!AI115,AI140,AI165,AI190)</f>
        <v>34.201218000000004</v>
      </c>
      <c r="P115" s="5">
        <f>MIN('Main Injection'!P65+'CSP5'!P204,'Pilot Injection'!AJ115,AJ140,AJ165,AJ190)</f>
        <v>34.201218000000004</v>
      </c>
      <c r="Q115" s="5">
        <f>MIN('Main Injection'!Q65+'CSP5'!Q204,'Pilot Injection'!AK115,AK140,AK165,AK190)</f>
        <v>34.201218000000004</v>
      </c>
      <c r="R115" s="5">
        <f>MIN('Main Injection'!R65+'CSP5'!R204,'Pilot Injection'!AL115,AL140,AL165,AL190)</f>
        <v>34.201218000000004</v>
      </c>
      <c r="S115" s="16">
        <f t="shared" si="54"/>
        <v>34.201218000000004</v>
      </c>
      <c r="U115" s="8">
        <f>'CSP5'!$A$179</f>
        <v>2000</v>
      </c>
      <c r="V115" s="16">
        <f t="shared" si="55"/>
        <v>11.355873734082801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11.355873734082801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11.355873734082799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11.355873734082801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11.355873734082801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12.65368780997566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16.766613015478899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17.968999585791401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18.302996140332798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18.302996140332798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18.302996140332798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29.658868734375002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34.201218000000004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34.201218000000004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34.201218000000004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34.201218000000004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34.201218000000004</v>
      </c>
      <c r="AM115" s="16">
        <f t="shared" si="56"/>
        <v>34.201218000000004</v>
      </c>
    </row>
    <row r="116" spans="1:39" s="5" customFormat="1">
      <c r="A116" s="8">
        <f>'CSP5'!$A$180</f>
        <v>2200</v>
      </c>
      <c r="B116" s="16">
        <f t="shared" si="53"/>
        <v>11.355873734082801</v>
      </c>
      <c r="C116" s="5">
        <f>MIN('Main Injection'!C66+'CSP5'!C205,'Pilot Injection'!W116,W141,W166,W191)</f>
        <v>11.355873734082801</v>
      </c>
      <c r="D116" s="5">
        <f>MIN('Main Injection'!D66+'CSP5'!D205,'Pilot Injection'!X116,X141,X166,X191)</f>
        <v>11.355873734082801</v>
      </c>
      <c r="E116" s="5">
        <f>MIN('Main Injection'!E66+'CSP5'!E205,'Pilot Injection'!Y116,Y141,Y166,Y191)</f>
        <v>11.355873734082801</v>
      </c>
      <c r="F116" s="5">
        <f>MIN('Main Injection'!F66+'CSP5'!F205,'Pilot Injection'!Z116,Z141,Z166,Z191)</f>
        <v>11.355873734082802</v>
      </c>
      <c r="G116" s="5">
        <f>MIN('Main Injection'!G66+'CSP5'!G205,'Pilot Injection'!AA116,AA141,AA166,AA191)</f>
        <v>12.791103352866196</v>
      </c>
      <c r="H116" s="5">
        <f>MIN('Main Injection'!H66+'CSP5'!H205,'Pilot Injection'!AB116,AB141,AB166,AB191)</f>
        <v>17.140688837353899</v>
      </c>
      <c r="I116" s="5">
        <f>MIN('Main Injection'!I66+'CSP5'!I205,'Pilot Injection'!AC116,AC141,AC166,AC191)</f>
        <v>18.316355820107958</v>
      </c>
      <c r="J116" s="5">
        <f>MIN('Main Injection'!J66+'CSP5'!J205,'Pilot Injection'!AD116,AD141,AD166,AD191)</f>
        <v>18.730511365332799</v>
      </c>
      <c r="K116" s="5">
        <f>MIN('Main Injection'!K66+'CSP5'!K205,'Pilot Injection'!AE116,AE141,AE166,AE191)</f>
        <v>18.730511365332799</v>
      </c>
      <c r="L116" s="5">
        <f>MIN('Main Injection'!L66+'CSP5'!L205,'Pilot Injection'!AF116,AF141,AF166,AF191)</f>
        <v>18.730511365332799</v>
      </c>
      <c r="M116" s="5">
        <f>MIN('Main Injection'!M66+'CSP5'!M205,'Pilot Injection'!AG116,AG141,AG166,AG191)</f>
        <v>29.658868734375002</v>
      </c>
      <c r="N116" s="5">
        <f>MIN('Main Injection'!N66+'CSP5'!N205,'Pilot Injection'!AH116,AH141,AH166,AH191)</f>
        <v>36.499112562383125</v>
      </c>
      <c r="O116" s="5">
        <f>MIN('Main Injection'!O66+'CSP5'!O205,'Pilot Injection'!AI116,AI141,AI166,AI191)</f>
        <v>36.499112562383118</v>
      </c>
      <c r="P116" s="5">
        <f>MIN('Main Injection'!P66+'CSP5'!P205,'Pilot Injection'!AJ116,AJ141,AJ166,AJ191)</f>
        <v>36.499112562383161</v>
      </c>
      <c r="Q116" s="5">
        <f>MIN('Main Injection'!Q66+'CSP5'!Q205,'Pilot Injection'!AK116,AK141,AK166,AK191)</f>
        <v>36.499112562383111</v>
      </c>
      <c r="R116" s="5">
        <f>MIN('Main Injection'!R66+'CSP5'!R205,'Pilot Injection'!AL116,AL141,AL166,AL191)</f>
        <v>36.499112562383111</v>
      </c>
      <c r="S116" s="16">
        <f t="shared" si="54"/>
        <v>36.499112562383111</v>
      </c>
      <c r="U116" s="8">
        <f>'CSP5'!$A$180</f>
        <v>2200</v>
      </c>
      <c r="V116" s="16">
        <f t="shared" si="55"/>
        <v>11.355873734082801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11.355873734082801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11.355873734082801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11.355873734082801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11.355873734082802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12.791103352866196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17.140688837353899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18.316355820107958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18.730511365332799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18.730511365332799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18.730511365332799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29.658868734375002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36.499112562383125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36.499112562383118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36.499112562383161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36.499112562383111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36.499112562383111</v>
      </c>
      <c r="AM116" s="16">
        <f t="shared" si="56"/>
        <v>36.499112562383111</v>
      </c>
    </row>
    <row r="117" spans="1:39" s="5" customFormat="1">
      <c r="A117" s="8">
        <f>'CSP5'!$A$181</f>
        <v>2400</v>
      </c>
      <c r="B117" s="16">
        <f t="shared" si="53"/>
        <v>11.355873734082801</v>
      </c>
      <c r="C117" s="5">
        <f>MIN('Main Injection'!C67+'CSP5'!C206,'Pilot Injection'!W117,W142,W167,W192)</f>
        <v>11.355873734082801</v>
      </c>
      <c r="D117" s="5">
        <f>MIN('Main Injection'!D67+'CSP5'!D206,'Pilot Injection'!X117,X142,X167,X192)</f>
        <v>11.355873734082801</v>
      </c>
      <c r="E117" s="5">
        <f>MIN('Main Injection'!E67+'CSP5'!E206,'Pilot Injection'!Y117,Y142,Y167,Y192)</f>
        <v>11.355873734082801</v>
      </c>
      <c r="F117" s="5">
        <f>MIN('Main Injection'!F67+'CSP5'!F206,'Pilot Injection'!Z117,Z142,Z167,Z192)</f>
        <v>11.355873734082801</v>
      </c>
      <c r="G117" s="5">
        <f>MIN('Main Injection'!G67+'CSP5'!G206,'Pilot Injection'!AA117,AA142,AA167,AA192)</f>
        <v>12.928518895756733</v>
      </c>
      <c r="H117" s="5">
        <f>MIN('Main Injection'!H67+'CSP5'!H206,'Pilot Injection'!AB117,AB142,AB167,AB192)</f>
        <v>17.514764659228902</v>
      </c>
      <c r="I117" s="5">
        <f>MIN('Main Injection'!I67+'CSP5'!I206,'Pilot Injection'!AC117,AC142,AC167,AC192)</f>
        <v>18.663712054424519</v>
      </c>
      <c r="J117" s="5">
        <f>MIN('Main Injection'!J67+'CSP5'!J206,'Pilot Injection'!AD117,AD142,AD167,AD192)</f>
        <v>19.158026590332799</v>
      </c>
      <c r="K117" s="5">
        <f>MIN('Main Injection'!K67+'CSP5'!K206,'Pilot Injection'!AE117,AE142,AE167,AE192)</f>
        <v>19.158026590332799</v>
      </c>
      <c r="L117" s="5">
        <f>MIN('Main Injection'!L67+'CSP5'!L206,'Pilot Injection'!AF117,AF142,AF167,AF192)</f>
        <v>19.158026590332799</v>
      </c>
      <c r="M117" s="5">
        <f>MIN('Main Injection'!M67+'CSP5'!M206,'Pilot Injection'!AG117,AG142,AG167,AG192)</f>
        <v>29.658868734375002</v>
      </c>
      <c r="N117" s="5">
        <f>MIN('Main Injection'!N67+'CSP5'!N206,'Pilot Injection'!AH117,AH142,AH167,AH192)</f>
        <v>38.797007124766239</v>
      </c>
      <c r="O117" s="5">
        <f>MIN('Main Injection'!O67+'CSP5'!O206,'Pilot Injection'!AI117,AI142,AI167,AI192)</f>
        <v>38.797007124766232</v>
      </c>
      <c r="P117" s="5">
        <f>MIN('Main Injection'!P67+'CSP5'!P206,'Pilot Injection'!AJ117,AJ142,AJ167,AJ192)</f>
        <v>38.797007124766246</v>
      </c>
      <c r="Q117" s="5">
        <f>MIN('Main Injection'!Q67+'CSP5'!Q206,'Pilot Injection'!AK117,AK142,AK167,AK192)</f>
        <v>38.797007124766218</v>
      </c>
      <c r="R117" s="5">
        <f>MIN('Main Injection'!R67+'CSP5'!R206,'Pilot Injection'!AL117,AL142,AL167,AL192)</f>
        <v>38.797007124766218</v>
      </c>
      <c r="S117" s="16">
        <f t="shared" si="54"/>
        <v>38.797007124766218</v>
      </c>
      <c r="U117" s="8">
        <f>'CSP5'!$A$181</f>
        <v>2400</v>
      </c>
      <c r="V117" s="16">
        <f t="shared" si="55"/>
        <v>11.355873734082801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11.355873734082801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11.355873734082801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11.355873734082801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11.355873734082801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12.928518895756733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17.514764659228902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18.663712054424519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19.158026590332799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19.158026590332799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19.158026590332799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29.658868734375002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38.797007124766239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38.797007124766232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38.797007124766246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38.797007124766218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38.797007124766218</v>
      </c>
      <c r="AM117" s="16">
        <f t="shared" si="56"/>
        <v>38.797007124766218</v>
      </c>
    </row>
    <row r="118" spans="1:39" s="5" customFormat="1">
      <c r="A118" s="8">
        <f>'CSP5'!$A$182</f>
        <v>2600</v>
      </c>
      <c r="B118" s="16">
        <f t="shared" si="53"/>
        <v>11.355873734082801</v>
      </c>
      <c r="C118" s="5">
        <f>MIN('Main Injection'!C68+'CSP5'!C207,'Pilot Injection'!W118,W143,W168,W193)</f>
        <v>11.355873734082801</v>
      </c>
      <c r="D118" s="5">
        <f>MIN('Main Injection'!D68+'CSP5'!D207,'Pilot Injection'!X118,X143,X168,X193)</f>
        <v>11.355873734082801</v>
      </c>
      <c r="E118" s="5">
        <f>MIN('Main Injection'!E68+'CSP5'!E207,'Pilot Injection'!Y118,Y143,Y168,Y193)</f>
        <v>11.355873734082801</v>
      </c>
      <c r="F118" s="5">
        <f>MIN('Main Injection'!F68+'CSP5'!F207,'Pilot Injection'!Z118,Z143,Z168,Z193)</f>
        <v>11.355873734082802</v>
      </c>
      <c r="G118" s="5">
        <f>MIN('Main Injection'!G68+'CSP5'!G207,'Pilot Injection'!AA118,AA143,AA168,AA193)</f>
        <v>12.811824656360168</v>
      </c>
      <c r="H118" s="5">
        <f>MIN('Main Injection'!H68+'CSP5'!H207,'Pilot Injection'!AB118,AB143,AB168,AB193)</f>
        <v>17.377349051193189</v>
      </c>
      <c r="I118" s="5">
        <f>MIN('Main Injection'!I68+'CSP5'!I207,'Pilot Injection'!AC118,AC143,AC168,AC193)</f>
        <v>18.761048167118513</v>
      </c>
      <c r="J118" s="5">
        <f>MIN('Main Injection'!J68+'CSP5'!J207,'Pilot Injection'!AD118,AD143,AD168,AD193)</f>
        <v>19.219100193904232</v>
      </c>
      <c r="K118" s="5">
        <f>MIN('Main Injection'!K68+'CSP5'!K207,'Pilot Injection'!AE118,AE143,AE168,AE193)</f>
        <v>19.219100193904232</v>
      </c>
      <c r="L118" s="5">
        <f>MIN('Main Injection'!L68+'CSP5'!L207,'Pilot Injection'!AF118,AF143,AF168,AF193)</f>
        <v>19.219100193904225</v>
      </c>
      <c r="M118" s="5">
        <f>MIN('Main Injection'!M68+'CSP5'!M207,'Pilot Injection'!AG118,AG143,AG168,AG193)</f>
        <v>28.036601220940405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39.945954405957835</v>
      </c>
      <c r="P118" s="5">
        <f>MIN('Main Injection'!P68+'CSP5'!P207,'Pilot Injection'!AJ118,AJ143,AJ168,AJ193)</f>
        <v>39.945954405957863</v>
      </c>
      <c r="Q118" s="5">
        <f>MIN('Main Injection'!Q68+'CSP5'!Q207,'Pilot Injection'!AK118,AK143,AK168,AK193)</f>
        <v>39.945954405957799</v>
      </c>
      <c r="R118" s="5">
        <f>MIN('Main Injection'!R68+'CSP5'!R207,'Pilot Injection'!AL118,AL143,AL168,AL193)</f>
        <v>39.945954405957863</v>
      </c>
      <c r="S118" s="16">
        <f t="shared" si="54"/>
        <v>39.945954405957863</v>
      </c>
      <c r="U118" s="8">
        <f>'CSP5'!$A$182</f>
        <v>2600</v>
      </c>
      <c r="V118" s="16">
        <f t="shared" si="55"/>
        <v>11.355873734082801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11.355873734082801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11.355873734082801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11.355873734082801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11.355873734082802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12.811824656360168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17.377349051193189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18.761048167118513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19.219100193904232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19.219100193904232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19.219100193904225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28.036601220940405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39.945954405957799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39.945954405957835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39.945954405957863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39.945954405957799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39.945954405957863</v>
      </c>
      <c r="AM118" s="16">
        <f t="shared" si="56"/>
        <v>39.945954405957863</v>
      </c>
    </row>
    <row r="119" spans="1:39" s="5" customFormat="1">
      <c r="A119" s="8">
        <f>'CSP5'!$A$183</f>
        <v>2800</v>
      </c>
      <c r="B119" s="16">
        <f t="shared" si="53"/>
        <v>11.355873734082801</v>
      </c>
      <c r="C119" s="5">
        <f>MIN('Main Injection'!C69+'CSP5'!C208,'Pilot Injection'!W119,W144,W169,W194)</f>
        <v>11.355873734082801</v>
      </c>
      <c r="D119" s="5">
        <f>MIN('Main Injection'!D69+'CSP5'!D208,'Pilot Injection'!X119,X144,X169,X194)</f>
        <v>11.355873734082799</v>
      </c>
      <c r="E119" s="5">
        <f>MIN('Main Injection'!E69+'CSP5'!E208,'Pilot Injection'!Y119,Y144,Y169,Y194)</f>
        <v>11.355873734082801</v>
      </c>
      <c r="F119" s="5">
        <f>MIN('Main Injection'!F69+'CSP5'!F208,'Pilot Injection'!Z119,Z144,Z169,Z194)</f>
        <v>11.355873734082801</v>
      </c>
      <c r="G119" s="5">
        <f>MIN('Main Injection'!G69+'CSP5'!G208,'Pilot Injection'!AA119,AA144,AA169,AA194)</f>
        <v>12.441020634676489</v>
      </c>
      <c r="H119" s="5">
        <f>MIN('Main Injection'!H69+'CSP5'!H208,'Pilot Injection'!AB119,AB144,AB169,AB194)</f>
        <v>16.728442013246756</v>
      </c>
      <c r="I119" s="5">
        <f>MIN('Main Injection'!I69+'CSP5'!I208,'Pilot Injection'!AC119,AC144,AC169,AC194)</f>
        <v>18.608364158189943</v>
      </c>
      <c r="J119" s="5">
        <f>MIN('Main Injection'!J69+'CSP5'!J208,'Pilot Injection'!AD119,AD144,AD169,AD194)</f>
        <v>18.913732176047084</v>
      </c>
      <c r="K119" s="5">
        <f>MIN('Main Injection'!K69+'CSP5'!K208,'Pilot Injection'!AE119,AE144,AE169,AE194)</f>
        <v>18.913732176047084</v>
      </c>
      <c r="L119" s="5">
        <f>MIN('Main Injection'!L69+'CSP5'!L208,'Pilot Injection'!AF119,AF144,AF169,AF194)</f>
        <v>18.913732176047084</v>
      </c>
      <c r="M119" s="5">
        <f>MIN('Main Injection'!M69+'CSP5'!M208,'Pilot Injection'!AG119,AG144,AG169,AG194)</f>
        <v>24.7920661940712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39.945954405957778</v>
      </c>
      <c r="P119" s="5">
        <f>MIN('Main Injection'!P69+'CSP5'!P208,'Pilot Injection'!AJ119,AJ144,AJ169,AJ194)</f>
        <v>39.945954405957771</v>
      </c>
      <c r="Q119" s="5">
        <f>MIN('Main Injection'!Q69+'CSP5'!Q208,'Pilot Injection'!AK119,AK144,AK169,AK194)</f>
        <v>39.945954405957735</v>
      </c>
      <c r="R119" s="5">
        <f>MIN('Main Injection'!R69+'CSP5'!R208,'Pilot Injection'!AL119,AL144,AL169,AL194)</f>
        <v>39.945954405957735</v>
      </c>
      <c r="S119" s="16">
        <f t="shared" si="54"/>
        <v>39.945954405957735</v>
      </c>
      <c r="U119" s="8">
        <f>'CSP5'!$A$183</f>
        <v>2800</v>
      </c>
      <c r="V119" s="16">
        <f t="shared" si="55"/>
        <v>11.355873734082801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11.355873734082801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11.355873734082799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11.355873734082801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11.355873734082801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12.441020634676489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16.728442013246756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18.608364158189943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18.913732176047084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18.913732176047084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18.913732176047084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24.7920661940712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39.945954405957799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39.945954405957778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39.945954405957771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39.945954405957735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39.945954405957735</v>
      </c>
      <c r="AM119" s="16">
        <f t="shared" si="56"/>
        <v>39.945954405957735</v>
      </c>
    </row>
    <row r="120" spans="1:39" s="5" customFormat="1">
      <c r="A120" s="8">
        <f>'CSP5'!$A$184</f>
        <v>2900</v>
      </c>
      <c r="B120" s="16">
        <f t="shared" si="53"/>
        <v>11.355873734082801</v>
      </c>
      <c r="C120" s="5">
        <f>MIN('Main Injection'!C70+'CSP5'!C209,'Pilot Injection'!W120,W145,W170,W195)</f>
        <v>11.355873734082801</v>
      </c>
      <c r="D120" s="5">
        <f>MIN('Main Injection'!D70+'CSP5'!D209,'Pilot Injection'!X120,X145,X170,X195)</f>
        <v>11.355873734082799</v>
      </c>
      <c r="E120" s="5">
        <f>MIN('Main Injection'!E70+'CSP5'!E209,'Pilot Injection'!Y120,Y145,Y170,Y195)</f>
        <v>11.355873734082799</v>
      </c>
      <c r="F120" s="5">
        <f>MIN('Main Injection'!F70+'CSP5'!F209,'Pilot Injection'!Z120,Z145,Z170,Z195)</f>
        <v>11.355873734082802</v>
      </c>
      <c r="G120" s="5">
        <f>MIN('Main Injection'!G70+'CSP5'!G209,'Pilot Injection'!AA120,AA145,AA170,AA195)</f>
        <v>12.255618623834653</v>
      </c>
      <c r="H120" s="5">
        <f>MIN('Main Injection'!H70+'CSP5'!H209,'Pilot Injection'!AB120,AB145,AB170,AB195)</f>
        <v>16.403988494273545</v>
      </c>
      <c r="I120" s="5">
        <f>MIN('Main Injection'!I70+'CSP5'!I209,'Pilot Injection'!AC120,AC145,AC170,AC195)</f>
        <v>18.532022153725652</v>
      </c>
      <c r="J120" s="5">
        <f>MIN('Main Injection'!J70+'CSP5'!J209,'Pilot Injection'!AD120,AD145,AD170,AD195)</f>
        <v>18.761048167118513</v>
      </c>
      <c r="K120" s="5">
        <f>MIN('Main Injection'!K70+'CSP5'!K209,'Pilot Injection'!AE120,AE145,AE170,AE195)</f>
        <v>18.76104816711851</v>
      </c>
      <c r="L120" s="5">
        <f>MIN('Main Injection'!L70+'CSP5'!L209,'Pilot Injection'!AF120,AF145,AF170,AF195)</f>
        <v>18.761048167118513</v>
      </c>
      <c r="M120" s="5">
        <f>MIN('Main Injection'!M70+'CSP5'!M209,'Pilot Injection'!AG120,AG145,AG170,AG195)</f>
        <v>23.169798680636603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39.945954405957799</v>
      </c>
      <c r="P120" s="5">
        <f>MIN('Main Injection'!P70+'CSP5'!P209,'Pilot Injection'!AJ120,AJ145,AJ170,AJ195)</f>
        <v>39.945954405957799</v>
      </c>
      <c r="Q120" s="5">
        <f>MIN('Main Injection'!Q70+'CSP5'!Q209,'Pilot Injection'!AK120,AK145,AK170,AK195)</f>
        <v>39.945954405957735</v>
      </c>
      <c r="R120" s="5">
        <f>MIN('Main Injection'!R70+'CSP5'!R209,'Pilot Injection'!AL120,AL145,AL170,AL195)</f>
        <v>39.945954405957799</v>
      </c>
      <c r="S120" s="16">
        <f t="shared" si="54"/>
        <v>39.945954405957799</v>
      </c>
      <c r="U120" s="8">
        <f>'CSP5'!$A$184</f>
        <v>2900</v>
      </c>
      <c r="V120" s="16">
        <f t="shared" si="55"/>
        <v>11.355873734082801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11.355873734082801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11.355873734082799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11.355873734082799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11.355873734082802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12.255618623834653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16.403988494273545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18.532022153725652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18.761048167118513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18.76104816711851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18.761048167118513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23.169798680636603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39.945954405957799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39.945954405957799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39.945954405957799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39.945954405957735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39.945954405957799</v>
      </c>
      <c r="AM120" s="16">
        <f t="shared" si="56"/>
        <v>39.945954405957799</v>
      </c>
    </row>
    <row r="121" spans="1:39" s="5" customFormat="1">
      <c r="A121" s="8">
        <f>'CSP5'!$A$185</f>
        <v>3000</v>
      </c>
      <c r="B121" s="16">
        <f t="shared" si="53"/>
        <v>11.355873734082801</v>
      </c>
      <c r="C121" s="5">
        <f>MIN('Main Injection'!C71+'CSP5'!C210,'Pilot Injection'!W121,W146,W171,W196)</f>
        <v>11.355873734082801</v>
      </c>
      <c r="D121" s="5">
        <f>MIN('Main Injection'!D71+'CSP5'!D210,'Pilot Injection'!X121,X146,X171,X196)</f>
        <v>11.355873734082799</v>
      </c>
      <c r="E121" s="5">
        <f>MIN('Main Injection'!E71+'CSP5'!E210,'Pilot Injection'!Y121,Y146,Y171,Y196)</f>
        <v>11.355873734082801</v>
      </c>
      <c r="F121" s="5">
        <f>MIN('Main Injection'!F71+'CSP5'!F210,'Pilot Injection'!Z121,Z146,Z171,Z196)</f>
        <v>11.355873734082801</v>
      </c>
      <c r="G121" s="5">
        <f>MIN('Main Injection'!G71+'CSP5'!G210,'Pilot Injection'!AA121,AA146,AA171,AA196)</f>
        <v>12.070216612992816</v>
      </c>
      <c r="H121" s="5">
        <f>MIN('Main Injection'!H71+'CSP5'!H210,'Pilot Injection'!AB121,AB146,AB171,AB196)</f>
        <v>16.079534975300326</v>
      </c>
      <c r="I121" s="5">
        <f>MIN('Main Injection'!I71+'CSP5'!I210,'Pilot Injection'!AC121,AC146,AC171,AC196)</f>
        <v>18.455680149261369</v>
      </c>
      <c r="J121" s="5">
        <f>MIN('Main Injection'!J71+'CSP5'!J210,'Pilot Injection'!AD121,AD146,AD171,AD196)</f>
        <v>18.608364158189943</v>
      </c>
      <c r="K121" s="5">
        <f>MIN('Main Injection'!K71+'CSP5'!K210,'Pilot Injection'!AE121,AE146,AE171,AE196)</f>
        <v>18.608364158189943</v>
      </c>
      <c r="L121" s="5">
        <f>MIN('Main Injection'!L71+'CSP5'!L210,'Pilot Injection'!AF121,AF146,AF171,AF196)</f>
        <v>18.608364158189939</v>
      </c>
      <c r="M121" s="5">
        <f>MIN('Main Injection'!M71+'CSP5'!M210,'Pilot Injection'!AG121,AG146,AG171,AG196)</f>
        <v>21.547531167201999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39.945954405957799</v>
      </c>
      <c r="P121" s="5">
        <f>MIN('Main Injection'!P71+'CSP5'!P210,'Pilot Injection'!AJ121,AJ146,AJ171,AJ196)</f>
        <v>39.945954405957835</v>
      </c>
      <c r="Q121" s="5">
        <f>MIN('Main Injection'!Q71+'CSP5'!Q210,'Pilot Injection'!AK121,AK146,AK171,AK196)</f>
        <v>39.945954405957799</v>
      </c>
      <c r="R121" s="5">
        <f>MIN('Main Injection'!R71+'CSP5'!R210,'Pilot Injection'!AL121,AL146,AL171,AL196)</f>
        <v>39.945954405957863</v>
      </c>
      <c r="S121" s="16">
        <f t="shared" si="54"/>
        <v>39.945954405957863</v>
      </c>
      <c r="U121" s="8">
        <f>'CSP5'!$A$185</f>
        <v>3000</v>
      </c>
      <c r="V121" s="16">
        <f t="shared" si="55"/>
        <v>11.355873734082801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11.355873734082801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11.355873734082799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11.355873734082801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11.355873734082801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12.070216612992816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16.079534975300326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18.455680149261369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18.608364158189943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18.608364158189943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18.608364158189939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21.547531167201999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39.945954405957799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39.945954405957799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39.945954405957835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39.945954405957799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39.945954405957863</v>
      </c>
      <c r="AM121" s="16">
        <f t="shared" si="56"/>
        <v>39.945954405957863</v>
      </c>
    </row>
    <row r="122" spans="1:39" s="5" customFormat="1">
      <c r="A122" s="8">
        <f>'CSP5'!$A$186</f>
        <v>3200</v>
      </c>
      <c r="B122" s="16">
        <f t="shared" si="53"/>
        <v>11.355873734082801</v>
      </c>
      <c r="C122" s="5">
        <f>MIN('Main Injection'!C72+'CSP5'!C211,'Pilot Injection'!W122,W147,W172,W197)</f>
        <v>11.355873734082801</v>
      </c>
      <c r="D122" s="5">
        <f>MIN('Main Injection'!D72+'CSP5'!D211,'Pilot Injection'!X122,X147,X172,X197)</f>
        <v>11.355873734082799</v>
      </c>
      <c r="E122" s="5">
        <f>MIN('Main Injection'!E72+'CSP5'!E211,'Pilot Injection'!Y122,Y147,Y172,Y197)</f>
        <v>11.355873734082801</v>
      </c>
      <c r="F122" s="5">
        <f>MIN('Main Injection'!F72+'CSP5'!F211,'Pilot Injection'!Z122,Z147,Z172,Z197)</f>
        <v>11.355873734082801</v>
      </c>
      <c r="G122" s="5">
        <f>MIN('Main Injection'!G72+'CSP5'!G211,'Pilot Injection'!AA122,AA147,AA172,AA197)</f>
        <v>11.699412591309144</v>
      </c>
      <c r="H122" s="5">
        <f>MIN('Main Injection'!H72+'CSP5'!H211,'Pilot Injection'!AB122,AB147,AB172,AB197)</f>
        <v>15.430627937353901</v>
      </c>
      <c r="I122" s="5">
        <f>MIN('Main Injection'!I72+'CSP5'!I211,'Pilot Injection'!AC122,AC147,AC172,AC197)</f>
        <v>18.302996140332798</v>
      </c>
      <c r="J122" s="5">
        <f>MIN('Main Injection'!J72+'CSP5'!J211,'Pilot Injection'!AD122,AD147,AD172,AD197)</f>
        <v>18.302996140332798</v>
      </c>
      <c r="K122" s="5">
        <f>MIN('Main Injection'!K72+'CSP5'!K211,'Pilot Injection'!AE122,AE147,AE172,AE197)</f>
        <v>18.302996140332798</v>
      </c>
      <c r="L122" s="5">
        <f>MIN('Main Injection'!L72+'CSP5'!L211,'Pilot Injection'!AF122,AF147,AF172,AF197)</f>
        <v>18.302996140332798</v>
      </c>
      <c r="M122" s="5">
        <f>MIN('Main Injection'!M72+'CSP5'!M211,'Pilot Injection'!AG122,AG147,AG172,AG197)</f>
        <v>18.302996140332798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37.905261621399497</v>
      </c>
      <c r="P122" s="5">
        <f>MIN('Main Injection'!P72+'CSP5'!P211,'Pilot Injection'!AJ122,AJ147,AJ172,AJ197)</f>
        <v>38.374011621399497</v>
      </c>
      <c r="Q122" s="5">
        <f>MIN('Main Injection'!Q72+'CSP5'!Q211,'Pilot Injection'!AK122,AK147,AK172,AK197)</f>
        <v>39.945954405957863</v>
      </c>
      <c r="R122" s="5">
        <f>MIN('Main Injection'!R72+'CSP5'!R211,'Pilot Injection'!AL122,AL147,AL172,AL197)</f>
        <v>39.945954405957735</v>
      </c>
      <c r="S122" s="16">
        <f t="shared" si="54"/>
        <v>39.945954405957735</v>
      </c>
      <c r="U122" s="8">
        <f>'CSP5'!$A$186</f>
        <v>3200</v>
      </c>
      <c r="V122" s="16">
        <f t="shared" si="55"/>
        <v>11.355873734082801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11.355873734082801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11.355873734082799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11.355873734082801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11.355873734082801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11.699412591309144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15.430627937353901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18.302996140332798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18.302996140332798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18.302996140332798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18.302996140332798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18.302996140332798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39.945954405957799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39.945954405957799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39.945954405957799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39.945954405957863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39.945954405957735</v>
      </c>
      <c r="AM122" s="16">
        <f t="shared" si="56"/>
        <v>39.945954405957735</v>
      </c>
    </row>
    <row r="123" spans="1:39" s="5" customFormat="1">
      <c r="A123" s="8">
        <f>'CSP5'!$A$187</f>
        <v>3300</v>
      </c>
      <c r="B123" s="16">
        <f t="shared" si="53"/>
        <v>11.355873734082865</v>
      </c>
      <c r="C123" s="5">
        <f>MIN('Main Injection'!C73+'CSP5'!C212,'Pilot Injection'!W123,W148,W173,W198)</f>
        <v>11.355873734082865</v>
      </c>
      <c r="D123" s="5">
        <f>MIN('Main Injection'!D73+'CSP5'!D212,'Pilot Injection'!X123,X148,X173,X198)</f>
        <v>11.355873734082865</v>
      </c>
      <c r="E123" s="5">
        <f>MIN('Main Injection'!E73+'CSP5'!E212,'Pilot Injection'!Y123,Y148,Y173,Y198)</f>
        <v>11.355873734082799</v>
      </c>
      <c r="F123" s="5">
        <f>MIN('Main Injection'!F73+'CSP5'!F212,'Pilot Injection'!Z123,Z148,Z173,Z198)</f>
        <v>11.355873734082735</v>
      </c>
      <c r="G123" s="5">
        <f>MIN('Main Injection'!G73+'CSP5'!G212,'Pilot Injection'!AA123,AA148,AA173,AA198)</f>
        <v>11.699412591308967</v>
      </c>
      <c r="H123" s="5">
        <f>MIN('Main Injection'!H73+'CSP5'!H212,'Pilot Injection'!AB123,AB148,AB173,AB198)</f>
        <v>15.430627937353869</v>
      </c>
      <c r="I123" s="5">
        <f>MIN('Main Injection'!I73+'CSP5'!I212,'Pilot Injection'!AC123,AC148,AC173,AC198)</f>
        <v>18.302996140332734</v>
      </c>
      <c r="J123" s="5">
        <f>MIN('Main Injection'!J73+'CSP5'!J212,'Pilot Injection'!AD123,AD148,AD173,AD198)</f>
        <v>18.302996140332734</v>
      </c>
      <c r="K123" s="5">
        <f>MIN('Main Injection'!K73+'CSP5'!K212,'Pilot Injection'!AE123,AE148,AE173,AE198)</f>
        <v>18.302996140332734</v>
      </c>
      <c r="L123" s="5">
        <f>MIN('Main Injection'!L73+'CSP5'!L212,'Pilot Injection'!AF123,AF148,AF173,AF198)</f>
        <v>18.302996140333057</v>
      </c>
      <c r="M123" s="5">
        <f>MIN('Main Injection'!M73+'CSP5'!M212,'Pilot Injection'!AG123,AG148,AG173,AG198)</f>
        <v>18.302996140332734</v>
      </c>
      <c r="N123" s="5">
        <f>MIN('Main Injection'!N73+'CSP5'!N212,'Pilot Injection'!AH123,AH148,AH173,AH198)</f>
        <v>33.803698621399498</v>
      </c>
      <c r="O123" s="5">
        <f>MIN('Main Injection'!O73+'CSP5'!O212,'Pilot Injection'!AI123,AI148,AI173,AI198)</f>
        <v>33.686511621399454</v>
      </c>
      <c r="P123" s="5">
        <f>MIN('Main Injection'!P73+'CSP5'!P212,'Pilot Injection'!AJ123,AJ148,AJ173,AJ198)</f>
        <v>33.686511621399454</v>
      </c>
      <c r="Q123" s="5">
        <f>MIN('Main Injection'!Q73+'CSP5'!Q212,'Pilot Injection'!AK123,AK148,AK173,AK198)</f>
        <v>36.264635621399457</v>
      </c>
      <c r="R123" s="5">
        <f>MIN('Main Injection'!R73+'CSP5'!R212,'Pilot Injection'!AL123,AL148,AL173,AL198)</f>
        <v>37.788073621399292</v>
      </c>
      <c r="S123" s="16">
        <f t="shared" si="54"/>
        <v>37.788073621399292</v>
      </c>
      <c r="U123" s="8">
        <f>'CSP5'!$A$187</f>
        <v>3300</v>
      </c>
      <c r="V123" s="16">
        <f t="shared" si="55"/>
        <v>11.355873734082865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11.355873734082865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11.355873734082865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11.355873734082799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11.355873734082735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11.699412591308967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15.430627937353869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18.302996140332734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18.302996140332734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18.302996140332734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18.302996140333057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18.302996140332734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39.94595440595748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39.945954405960066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39.945954405957998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39.945954405962141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39.945954405962141</v>
      </c>
      <c r="AM123" s="16">
        <f t="shared" si="56"/>
        <v>39.945954405962141</v>
      </c>
    </row>
    <row r="124" spans="1:39" s="5" customFormat="1">
      <c r="A124" s="8">
        <f>'CSP5'!$A$188</f>
        <v>3500</v>
      </c>
      <c r="B124" s="16">
        <f t="shared" si="53"/>
        <v>11.355873734082994</v>
      </c>
      <c r="C124" s="5">
        <f>MIN('Main Injection'!C74+'CSP5'!C213,'Pilot Injection'!W124,W149,W174,W199)</f>
        <v>11.355873734082994</v>
      </c>
      <c r="D124" s="5">
        <f>MIN('Main Injection'!D74+'CSP5'!D213,'Pilot Injection'!X124,X149,X174,X199)</f>
        <v>11.355873734082994</v>
      </c>
      <c r="E124" s="5">
        <f>MIN('Main Injection'!E74+'CSP5'!E213,'Pilot Injection'!Y124,Y149,Y174,Y199)</f>
        <v>11.355873734081763</v>
      </c>
      <c r="F124" s="5">
        <f>MIN('Main Injection'!F74+'CSP5'!F213,'Pilot Injection'!Z124,Z149,Z174,Z199)</f>
        <v>11.355873734083513</v>
      </c>
      <c r="G124" s="5">
        <f>MIN('Main Injection'!G74+'CSP5'!G213,'Pilot Injection'!AA124,AA149,AA174,AA199)</f>
        <v>11.699412591308318</v>
      </c>
      <c r="H124" s="5">
        <f>MIN('Main Injection'!H74+'CSP5'!H213,'Pilot Injection'!AB124,AB149,AB174,AB199)</f>
        <v>15.430627937353998</v>
      </c>
      <c r="I124" s="5">
        <f>MIN('Main Injection'!I74+'CSP5'!I213,'Pilot Injection'!AC124,AC149,AC174,AC199)</f>
        <v>18.302996140332993</v>
      </c>
      <c r="J124" s="5">
        <f>MIN('Main Injection'!J74+'CSP5'!J213,'Pilot Injection'!AD124,AD149,AD174,AD199)</f>
        <v>18.302996140332475</v>
      </c>
      <c r="K124" s="5">
        <f>MIN('Main Injection'!K74+'CSP5'!K213,'Pilot Injection'!AE124,AE149,AE174,AE199)</f>
        <v>18.302996140332993</v>
      </c>
      <c r="L124" s="5">
        <f>MIN('Main Injection'!L74+'CSP5'!L213,'Pilot Injection'!AF124,AF149,AF174,AF199)</f>
        <v>18.302996140332347</v>
      </c>
      <c r="M124" s="5">
        <f>MIN('Main Injection'!M74+'CSP5'!M213,'Pilot Injection'!AG124,AG149,AG174,AG199)</f>
        <v>18.302996140332993</v>
      </c>
      <c r="N124" s="5">
        <f>MIN('Main Injection'!N74+'CSP5'!N213,'Pilot Injection'!AH124,AH149,AH174,AH199)</f>
        <v>33.803698621399455</v>
      </c>
      <c r="O124" s="5">
        <f>MIN('Main Injection'!O74+'CSP5'!O213,'Pilot Injection'!AI124,AI149,AI174,AI199)</f>
        <v>33.686511621399291</v>
      </c>
      <c r="P124" s="5">
        <f>MIN('Main Injection'!P74+'CSP5'!P213,'Pilot Injection'!AJ124,AJ149,AJ174,AJ199)</f>
        <v>33.686511621399625</v>
      </c>
      <c r="Q124" s="5">
        <f>MIN('Main Injection'!Q74+'CSP5'!Q213,'Pilot Injection'!AK124,AK149,AK174,AK199)</f>
        <v>36.264635621398959</v>
      </c>
      <c r="R124" s="5">
        <f>MIN('Main Injection'!R74+'CSP5'!R213,'Pilot Injection'!AL124,AL149,AL174,AL199)</f>
        <v>37.788073621399626</v>
      </c>
      <c r="S124" s="16">
        <f t="shared" si="54"/>
        <v>37.788073621399626</v>
      </c>
      <c r="U124" s="8">
        <f>'CSP5'!$A$188</f>
        <v>3500</v>
      </c>
      <c r="V124" s="16">
        <f t="shared" si="55"/>
        <v>11.355873734082994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11.355873734082994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11.355873734082994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11.355873734081763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11.355873734083513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11.699412591308318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15.430627937353998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18.302996140332993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18.302996140332475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18.302996140332993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18.302996140332347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18.302996140332993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39.945954405957998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39.945954405962141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39.945954405978732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39.945954405962141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39.945954405995323</v>
      </c>
      <c r="AM124" s="16">
        <f t="shared" si="56"/>
        <v>39.945954405995323</v>
      </c>
    </row>
    <row r="125" spans="1:39" s="5" customFormat="1">
      <c r="A125" s="16">
        <f>'CSP5'!$A$189</f>
        <v>3501</v>
      </c>
      <c r="B125" s="16">
        <f>B124</f>
        <v>11.355873734082994</v>
      </c>
      <c r="C125" s="16">
        <f t="shared" ref="C125:S125" si="57">C124</f>
        <v>11.355873734082994</v>
      </c>
      <c r="D125" s="16">
        <f t="shared" si="57"/>
        <v>11.355873734082994</v>
      </c>
      <c r="E125" s="16">
        <f t="shared" si="57"/>
        <v>11.355873734081763</v>
      </c>
      <c r="F125" s="16">
        <f t="shared" si="57"/>
        <v>11.355873734083513</v>
      </c>
      <c r="G125" s="16">
        <f t="shared" si="57"/>
        <v>11.699412591308318</v>
      </c>
      <c r="H125" s="16">
        <f t="shared" si="57"/>
        <v>15.430627937353998</v>
      </c>
      <c r="I125" s="16">
        <f t="shared" si="57"/>
        <v>18.302996140332993</v>
      </c>
      <c r="J125" s="16">
        <f t="shared" si="57"/>
        <v>18.302996140332475</v>
      </c>
      <c r="K125" s="16">
        <f t="shared" si="57"/>
        <v>18.302996140332993</v>
      </c>
      <c r="L125" s="16">
        <f t="shared" si="57"/>
        <v>18.302996140332347</v>
      </c>
      <c r="M125" s="16">
        <f t="shared" si="57"/>
        <v>18.302996140332993</v>
      </c>
      <c r="N125" s="16">
        <f t="shared" si="57"/>
        <v>33.803698621399455</v>
      </c>
      <c r="O125" s="16">
        <f t="shared" si="57"/>
        <v>33.686511621399291</v>
      </c>
      <c r="P125" s="16">
        <f t="shared" si="57"/>
        <v>33.686511621399625</v>
      </c>
      <c r="Q125" s="16">
        <f t="shared" si="57"/>
        <v>36.264635621398959</v>
      </c>
      <c r="R125" s="16">
        <f t="shared" si="57"/>
        <v>37.788073621399626</v>
      </c>
      <c r="S125" s="16">
        <f t="shared" si="57"/>
        <v>37.788073621399626</v>
      </c>
      <c r="U125" s="16">
        <f>'CSP5'!$A$189</f>
        <v>3501</v>
      </c>
      <c r="V125" s="16">
        <f>V124</f>
        <v>11.355873734082994</v>
      </c>
      <c r="W125" s="16">
        <f t="shared" ref="W125:AM125" si="58">W124</f>
        <v>11.355873734082994</v>
      </c>
      <c r="X125" s="16">
        <f t="shared" si="58"/>
        <v>11.355873734082994</v>
      </c>
      <c r="Y125" s="16">
        <f t="shared" si="58"/>
        <v>11.355873734081763</v>
      </c>
      <c r="Z125" s="16">
        <f t="shared" si="58"/>
        <v>11.355873734083513</v>
      </c>
      <c r="AA125" s="16">
        <f t="shared" si="58"/>
        <v>11.699412591308318</v>
      </c>
      <c r="AB125" s="16">
        <f t="shared" si="58"/>
        <v>15.430627937353998</v>
      </c>
      <c r="AC125" s="16">
        <f t="shared" si="58"/>
        <v>18.302996140332993</v>
      </c>
      <c r="AD125" s="16">
        <f t="shared" si="58"/>
        <v>18.302996140332475</v>
      </c>
      <c r="AE125" s="16">
        <f t="shared" si="58"/>
        <v>18.302996140332993</v>
      </c>
      <c r="AF125" s="16">
        <f t="shared" si="58"/>
        <v>18.302996140332347</v>
      </c>
      <c r="AG125" s="16">
        <f t="shared" si="58"/>
        <v>18.302996140332993</v>
      </c>
      <c r="AH125" s="16">
        <f t="shared" si="58"/>
        <v>39.945954405957998</v>
      </c>
      <c r="AI125" s="16">
        <f t="shared" si="58"/>
        <v>39.945954405962141</v>
      </c>
      <c r="AJ125" s="16">
        <f t="shared" si="58"/>
        <v>39.945954405978732</v>
      </c>
      <c r="AK125" s="16">
        <f t="shared" si="58"/>
        <v>39.945954405962141</v>
      </c>
      <c r="AL125" s="16">
        <f t="shared" si="58"/>
        <v>39.945954405995323</v>
      </c>
      <c r="AM125" s="16">
        <f t="shared" si="58"/>
        <v>39.945954405995323</v>
      </c>
    </row>
    <row r="127" spans="1:39">
      <c r="A127" s="17"/>
      <c r="B127" s="52" t="s">
        <v>1144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1184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>
      <c r="A130" s="16">
        <f>'CSP5'!$A$169</f>
        <v>619</v>
      </c>
      <c r="B130" s="16">
        <f>B131</f>
        <v>-4.5615239260870002</v>
      </c>
      <c r="C130" s="16">
        <f t="shared" ref="C130:S130" si="59">C131</f>
        <v>-4.5615239260870002</v>
      </c>
      <c r="D130" s="16">
        <f t="shared" si="59"/>
        <v>-4.5615239260870002</v>
      </c>
      <c r="E130" s="16">
        <f t="shared" si="59"/>
        <v>-4.5615239260869895</v>
      </c>
      <c r="F130" s="16">
        <f t="shared" si="59"/>
        <v>-5.3272543346108776</v>
      </c>
      <c r="G130" s="16">
        <f t="shared" si="59"/>
        <v>-0.96943785317020748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-1.2204510432744993</v>
      </c>
      <c r="N130" s="16">
        <f t="shared" si="59"/>
        <v>-8.5010058996413775</v>
      </c>
      <c r="O130" s="16">
        <f t="shared" si="59"/>
        <v>-8.9697558996413846</v>
      </c>
      <c r="P130" s="16">
        <f t="shared" si="59"/>
        <v>-9.5556938996413745</v>
      </c>
      <c r="Q130" s="16">
        <f t="shared" si="59"/>
        <v>-10.024443899641375</v>
      </c>
      <c r="R130" s="16">
        <f t="shared" si="59"/>
        <v>-10.610380899641392</v>
      </c>
      <c r="S130" s="16">
        <f t="shared" si="59"/>
        <v>-10.610380899641392</v>
      </c>
      <c r="U130" s="16">
        <f>'CSP5'!$A$169</f>
        <v>619</v>
      </c>
      <c r="V130" s="16">
        <f>V131</f>
        <v>60.000002343750566</v>
      </c>
      <c r="W130" s="16">
        <f t="shared" ref="W130:AM130" si="60">W131</f>
        <v>60.000002343750566</v>
      </c>
      <c r="X130" s="16">
        <f t="shared" si="60"/>
        <v>60.000002343749657</v>
      </c>
      <c r="Y130" s="16">
        <f t="shared" si="60"/>
        <v>60.000002343750566</v>
      </c>
      <c r="Z130" s="16">
        <f t="shared" si="60"/>
        <v>60.000002343749998</v>
      </c>
      <c r="AA130" s="16">
        <f t="shared" si="60"/>
        <v>60.000002343749657</v>
      </c>
      <c r="AB130" s="16">
        <f t="shared" si="60"/>
        <v>60.000002343750111</v>
      </c>
      <c r="AC130" s="16">
        <f t="shared" si="60"/>
        <v>60.000002343749657</v>
      </c>
      <c r="AD130" s="16">
        <f t="shared" si="60"/>
        <v>60.000002343750566</v>
      </c>
      <c r="AE130" s="16">
        <f t="shared" si="60"/>
        <v>60.000002343750339</v>
      </c>
      <c r="AF130" s="16">
        <f t="shared" si="60"/>
        <v>60.000002343750111</v>
      </c>
      <c r="AG130" s="16">
        <f t="shared" si="60"/>
        <v>60.000002343750111</v>
      </c>
      <c r="AH130" s="16">
        <f t="shared" si="60"/>
        <v>60.000002343753295</v>
      </c>
      <c r="AI130" s="16">
        <f t="shared" si="60"/>
        <v>60.000002343738743</v>
      </c>
      <c r="AJ130" s="16">
        <f t="shared" si="60"/>
        <v>60.000002343746019</v>
      </c>
      <c r="AK130" s="16">
        <f t="shared" si="60"/>
        <v>60.000002343746019</v>
      </c>
      <c r="AL130" s="16">
        <f t="shared" si="60"/>
        <v>60.000002343760571</v>
      </c>
      <c r="AM130" s="16">
        <f t="shared" si="60"/>
        <v>60.000002343760571</v>
      </c>
    </row>
    <row r="131" spans="1:39" s="5" customFormat="1">
      <c r="A131" s="8">
        <f>'CSP5'!$A$170</f>
        <v>620</v>
      </c>
      <c r="B131" s="16">
        <f>C131</f>
        <v>-4.5615239260870002</v>
      </c>
      <c r="C131" s="5">
        <f>C106-('Main Injection'!C56+'CSP5'!C195)</f>
        <v>-4.5615239260870002</v>
      </c>
      <c r="D131" s="5">
        <f>D106-('Main Injection'!D56+'CSP5'!D195)</f>
        <v>-4.5615239260870002</v>
      </c>
      <c r="E131" s="5">
        <f>E106-('Main Injection'!E56+'CSP5'!E195)</f>
        <v>-4.5615239260869895</v>
      </c>
      <c r="F131" s="5">
        <f>F106-('Main Injection'!F56+'CSP5'!F195)</f>
        <v>-5.3272543346108776</v>
      </c>
      <c r="G131" s="5">
        <f>G106-('Main Injection'!G56+'CSP5'!G195)</f>
        <v>-0.96943785317020748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-1.2204510432744993</v>
      </c>
      <c r="N131" s="5">
        <f>N106-('Main Injection'!N56+'CSP5'!N195)</f>
        <v>-8.5010058996413775</v>
      </c>
      <c r="O131" s="5">
        <f>O106-('Main Injection'!O56+'CSP5'!O195)</f>
        <v>-8.9697558996413846</v>
      </c>
      <c r="P131" s="5">
        <f>P106-('Main Injection'!P56+'CSP5'!P195)</f>
        <v>-9.5556938996413745</v>
      </c>
      <c r="Q131" s="5">
        <f>Q106-('Main Injection'!Q56+'CSP5'!Q195)</f>
        <v>-10.024443899641375</v>
      </c>
      <c r="R131" s="5">
        <f>R106-('Main Injection'!R56+'CSP5'!R195)</f>
        <v>-10.610380899641392</v>
      </c>
      <c r="S131" s="16">
        <f>R131</f>
        <v>-10.610380899641392</v>
      </c>
      <c r="U131" s="8">
        <f>'CSP5'!$A$170</f>
        <v>620</v>
      </c>
      <c r="V131" s="16">
        <f>W131</f>
        <v>60.000002343750566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60.000002343750566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60.000002343749657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60.000002343750566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60.000002343749998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60.000002343749657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60.000002343750111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60.000002343749657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60.000002343750566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60.000002343750339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60.000002343750111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60.000002343750111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60.000002343753295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60.000002343738743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60.000002343746019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60.000002343746019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60.000002343760571</v>
      </c>
      <c r="AM131" s="16">
        <f>AL131</f>
        <v>60.000002343760571</v>
      </c>
    </row>
    <row r="132" spans="1:39" s="5" customFormat="1">
      <c r="A132" s="8">
        <f>'CSP5'!$A$171</f>
        <v>650</v>
      </c>
      <c r="B132" s="16">
        <f t="shared" ref="B132:B149" si="61">C132</f>
        <v>-3.6240239260870002</v>
      </c>
      <c r="C132" s="5">
        <f>C107-('Main Injection'!C57+'CSP5'!C196)</f>
        <v>-3.6240239260870002</v>
      </c>
      <c r="D132" s="5">
        <f>D107-('Main Injection'!D57+'CSP5'!D196)</f>
        <v>-3.0380869260870007</v>
      </c>
      <c r="E132" s="5">
        <f>E107-('Main Injection'!E57+'CSP5'!E196)</f>
        <v>-3.0380869260870007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60.000002343750111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60.000002343750111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60.000002343750339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60.000002343750566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60.000002343749941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60.000002343750339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60.000002343750111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60.000002343750111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60.000002343750111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60.000002343749884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60.000002343749657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60.000002343750111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60.000002343749657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60.000002343749657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60.000002343753295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60.000002343753295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60.000002343746019</v>
      </c>
      <c r="AM132" s="16">
        <f t="shared" ref="AM132:AM149" si="64">AL132</f>
        <v>60.000002343746019</v>
      </c>
    </row>
    <row r="133" spans="1:39" s="5" customFormat="1">
      <c r="A133" s="8">
        <f>'CSP5'!$A$172</f>
        <v>800</v>
      </c>
      <c r="B133" s="16">
        <f t="shared" si="61"/>
        <v>-3.6240239260870002</v>
      </c>
      <c r="C133" s="5">
        <f>C108-('Main Injection'!C58+'CSP5'!C197)</f>
        <v>-3.6240239260870002</v>
      </c>
      <c r="D133" s="5">
        <f>D108-('Main Injection'!D58+'CSP5'!D197)</f>
        <v>-3.6240239260870002</v>
      </c>
      <c r="E133" s="5">
        <f>E108-('Main Injection'!E58+'CSP5'!E197)</f>
        <v>-3.6240239260870002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60.000002343750097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60.000002343750097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60.000002343750097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60.000002343750097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60.000002343750097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60.000002343750097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60.000002343750104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60.000002343750097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60.000002343750097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60.000002343750104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60.000002343750104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60.000002343750104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60.000002343750111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60.000002343749998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60.000002343750339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60.000002343750111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60.000002343749998</v>
      </c>
      <c r="AM133" s="16">
        <f t="shared" si="64"/>
        <v>60.000002343749998</v>
      </c>
    </row>
    <row r="134" spans="1:39" s="5" customFormat="1">
      <c r="A134" s="8">
        <f>'CSP5'!$A$173</f>
        <v>1000</v>
      </c>
      <c r="B134" s="16">
        <f t="shared" si="61"/>
        <v>-7.0224619260870025</v>
      </c>
      <c r="C134" s="5">
        <f>C109-('Main Injection'!C59+'CSP5'!C198)</f>
        <v>-7.0224619260870025</v>
      </c>
      <c r="D134" s="5">
        <f>D109-('Main Injection'!D59+'CSP5'!D198)</f>
        <v>-7.0224619260870025</v>
      </c>
      <c r="E134" s="5">
        <f>E109-('Main Injection'!E59+'CSP5'!E198)</f>
        <v>-6.5537119260870007</v>
      </c>
      <c r="F134" s="5">
        <f>F109-('Main Injection'!F59+'CSP5'!F198)</f>
        <v>-4.2966377857541982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60.000002343750097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60.000002343750097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60.000002343750097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60.000002343750097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60.000002343750097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60.000002343750097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60.000002343750097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60.000002343750097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60.000002343750097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60.000002343750097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60.000002343750097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60.000002343750097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60.000002343750111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60.000002343750111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60.000002343750111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60.000002343750111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60.000002343750111</v>
      </c>
      <c r="AM134" s="16">
        <f t="shared" si="64"/>
        <v>60.000002343750111</v>
      </c>
    </row>
    <row r="135" spans="1:39" s="5" customFormat="1">
      <c r="A135" s="8">
        <f>'CSP5'!$A$174</f>
        <v>1200</v>
      </c>
      <c r="B135" s="16">
        <f t="shared" si="61"/>
        <v>-9.7903497232542005</v>
      </c>
      <c r="C135" s="5">
        <f>C110-('Main Injection'!C60+'CSP5'!C199)</f>
        <v>-9.7903497232542005</v>
      </c>
      <c r="D135" s="5">
        <f>D110-('Main Injection'!D60+'CSP5'!D199)</f>
        <v>-9.6731617232542035</v>
      </c>
      <c r="E135" s="5">
        <f>E110-('Main Injection'!E60+'CSP5'!E199)</f>
        <v>-8.9700367232542018</v>
      </c>
      <c r="F135" s="5">
        <f>F110-('Main Injection'!F60+'CSP5'!F199)</f>
        <v>-7.2122247232542005</v>
      </c>
      <c r="G135" s="5">
        <f>G110-('Main Injection'!G60+'CSP5'!G199)</f>
        <v>-0.97746099594385427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-2.3005523716917011</v>
      </c>
      <c r="Q135" s="5">
        <f>Q110-('Main Injection'!Q60+'CSP5'!Q199)</f>
        <v>-2.1833653716916999</v>
      </c>
      <c r="R135" s="5">
        <f>R110-('Main Injection'!R60+'CSP5'!R199)</f>
        <v>-1.9489903716916999</v>
      </c>
      <c r="S135" s="16">
        <f t="shared" si="62"/>
        <v>-1.9489903716916999</v>
      </c>
      <c r="U135" s="8">
        <f>'CSP5'!$A$174</f>
        <v>1200</v>
      </c>
      <c r="V135" s="16">
        <f t="shared" si="63"/>
        <v>60.000002343750097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60.000002343750097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60.000002343750097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60.000002343750097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60.000002343750097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60.000002343750097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44.97959359375011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30.000001171874999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30.000001171874999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31.254624945373536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33.777584227600109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51.664630129009041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60.000002343750111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60.000002343750111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60.000002343750111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60.000002343750111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60.000002343750111</v>
      </c>
      <c r="AM135" s="16">
        <f t="shared" si="64"/>
        <v>60.000002343750111</v>
      </c>
    </row>
    <row r="136" spans="1:39" s="5" customFormat="1">
      <c r="A136" s="8">
        <f>'CSP5'!$A$175</f>
        <v>1400</v>
      </c>
      <c r="B136" s="16">
        <f t="shared" si="61"/>
        <v>-9.7903497232542005</v>
      </c>
      <c r="C136" s="5">
        <f>C111-('Main Injection'!C61+'CSP5'!C200)</f>
        <v>-9.7903497232542005</v>
      </c>
      <c r="D136" s="5">
        <f>D111-('Main Injection'!D61+'CSP5'!D200)</f>
        <v>-9.6731617232542035</v>
      </c>
      <c r="E136" s="5">
        <f>E111-('Main Injection'!E61+'CSP5'!E200)</f>
        <v>-9.4387867232542018</v>
      </c>
      <c r="F136" s="5">
        <f>F111-('Main Injection'!F61+'CSP5'!F200)</f>
        <v>-10.141911723254202</v>
      </c>
      <c r="G136" s="5">
        <f>G111-('Main Injection'!G61+'CSP5'!G200)</f>
        <v>-4.8054338754457593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-0.57275718779220242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-7.585305777649495</v>
      </c>
      <c r="P136" s="5">
        <f>P111-('Main Injection'!P61+'CSP5'!P200)</f>
        <v>-7.585305777649495</v>
      </c>
      <c r="Q136" s="5">
        <f>Q111-('Main Injection'!Q61+'CSP5'!Q200)</f>
        <v>-7.585305777649495</v>
      </c>
      <c r="R136" s="5">
        <f>R111-('Main Injection'!R61+'CSP5'!R200)</f>
        <v>-7.585305777649495</v>
      </c>
      <c r="S136" s="16">
        <f t="shared" si="62"/>
        <v>-7.585305777649495</v>
      </c>
      <c r="U136" s="8">
        <f>'CSP5'!$A$175</f>
        <v>1400</v>
      </c>
      <c r="V136" s="16">
        <f t="shared" si="63"/>
        <v>60.000002343750097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60.000002343750097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60.000002343750097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60.000002343750097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60.000002343750097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60.000002343750097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44.97959359375011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30.000001171874999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30.000001171874999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31.254624945373536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33.777584227600109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51.664630129009041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60.000002343750111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60.000002343750111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60.000002343750111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60.000002343750111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60.000002343750111</v>
      </c>
      <c r="AM136" s="16">
        <f t="shared" si="64"/>
        <v>60.000002343750111</v>
      </c>
    </row>
    <row r="137" spans="1:39" s="5" customFormat="1">
      <c r="A137" s="8">
        <f>'CSP5'!$A$176</f>
        <v>1550</v>
      </c>
      <c r="B137" s="16">
        <f t="shared" si="61"/>
        <v>-9.7903497232542005</v>
      </c>
      <c r="C137" s="5">
        <f>C112-('Main Injection'!C62+'CSP5'!C201)</f>
        <v>-9.7903497232542005</v>
      </c>
      <c r="D137" s="5">
        <f>D112-('Main Injection'!D62+'CSP5'!D201)</f>
        <v>-9.6731617232542018</v>
      </c>
      <c r="E137" s="5">
        <f>E112-('Main Injection'!E62+'CSP5'!E201)</f>
        <v>-8.9700367232542018</v>
      </c>
      <c r="F137" s="5">
        <f>F112-('Main Injection'!F62+'CSP5'!F201)</f>
        <v>-9.2044117232542018</v>
      </c>
      <c r="G137" s="5">
        <f>G112-('Main Injection'!G62+'CSP5'!G201)</f>
        <v>-4.3062658304985177</v>
      </c>
      <c r="H137" s="5">
        <f>H112-('Main Injection'!H62+'CSP5'!H201)</f>
        <v>-5.2447062217694231</v>
      </c>
      <c r="I137" s="5">
        <f>I112-('Main Injection'!I62+'CSP5'!I201)</f>
        <v>-4.5369667775994245</v>
      </c>
      <c r="J137" s="5">
        <f>J112-('Main Injection'!J62+'CSP5'!J201)</f>
        <v>-4.4399451877922012</v>
      </c>
      <c r="K137" s="5">
        <f>K112-('Main Injection'!K62+'CSP5'!K201)</f>
        <v>-3.7819514810667023</v>
      </c>
      <c r="L137" s="5">
        <f>L112-('Main Injection'!L62+'CSP5'!L201)</f>
        <v>-4.0163264810667023</v>
      </c>
      <c r="M137" s="5">
        <f>M112-('Main Injection'!M62+'CSP5'!M201)</f>
        <v>0</v>
      </c>
      <c r="N137" s="5">
        <f>N112-('Main Injection'!N62+'CSP5'!N201)</f>
        <v>-8.1020931604619975</v>
      </c>
      <c r="O137" s="5">
        <f>O112-('Main Injection'!O62+'CSP5'!O201)</f>
        <v>-8.1020931604619975</v>
      </c>
      <c r="P137" s="5">
        <f>P112-('Main Injection'!P62+'CSP5'!P201)</f>
        <v>-8.1020931604619975</v>
      </c>
      <c r="Q137" s="5">
        <f>Q112-('Main Injection'!Q62+'CSP5'!Q201)</f>
        <v>-8.1020931604619904</v>
      </c>
      <c r="R137" s="5">
        <f>R112-('Main Injection'!R62+'CSP5'!R201)</f>
        <v>-8.1020931604619904</v>
      </c>
      <c r="S137" s="16">
        <f t="shared" si="62"/>
        <v>-8.1020931604619904</v>
      </c>
      <c r="U137" s="8">
        <f>'CSP5'!$A$176</f>
        <v>1550</v>
      </c>
      <c r="V137" s="16">
        <f t="shared" si="63"/>
        <v>30.732423075485272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30.732423075485272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30.732423075485272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30.732423075485272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34.792116802028289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41.279298487472573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35.631976838302649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30.000001171874999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30.000001171874999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30.313657115249637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30.944396935806274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37.933409640710316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41.279298487472545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41.279298487472573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41.27929848747263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41.279298487472602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41.279298487472602</v>
      </c>
      <c r="AM137" s="16">
        <f t="shared" si="64"/>
        <v>41.279298487472602</v>
      </c>
    </row>
    <row r="138" spans="1:39" s="5" customFormat="1">
      <c r="A138" s="8">
        <f>'CSP5'!$A$177</f>
        <v>1700</v>
      </c>
      <c r="B138" s="16">
        <f t="shared" si="61"/>
        <v>-9.7903497232542005</v>
      </c>
      <c r="C138" s="5">
        <f>C113-('Main Injection'!C63+'CSP5'!C202)</f>
        <v>-9.7903497232542005</v>
      </c>
      <c r="D138" s="5">
        <f>D113-('Main Injection'!D63+'CSP5'!D202)</f>
        <v>-9.6731617232542035</v>
      </c>
      <c r="E138" s="5">
        <f>E113-('Main Injection'!E63+'CSP5'!E202)</f>
        <v>-10.7278497232542</v>
      </c>
      <c r="F138" s="5">
        <f>F113-('Main Injection'!F63+'CSP5'!F202)</f>
        <v>-11.8997247232542</v>
      </c>
      <c r="G138" s="5">
        <f>G113-('Main Injection'!G63+'CSP5'!G202)</f>
        <v>-10.534294812539908</v>
      </c>
      <c r="H138" s="5">
        <f>H113-('Main Injection'!H63+'CSP5'!H202)</f>
        <v>-10.502599702201648</v>
      </c>
      <c r="I138" s="5">
        <f>I113-('Main Injection'!I63+'CSP5'!I202)</f>
        <v>-10.748771765844147</v>
      </c>
      <c r="J138" s="5">
        <f>J113-('Main Injection'!J63+'CSP5'!J202)</f>
        <v>-13.9321331877922</v>
      </c>
      <c r="K138" s="5">
        <f>K113-('Main Injection'!K63+'CSP5'!K202)</f>
        <v>-15.82369344220233</v>
      </c>
      <c r="L138" s="5">
        <f>L113-('Main Injection'!L63+'CSP5'!L202)</f>
        <v>-16.9069524810667</v>
      </c>
      <c r="M138" s="5">
        <f>M113-('Main Injection'!M63+'CSP5'!M202)</f>
        <v>-11.923816519836997</v>
      </c>
      <c r="N138" s="5">
        <f>N113-('Main Injection'!N63+'CSP5'!N202)</f>
        <v>-8.2743556213994935</v>
      </c>
      <c r="O138" s="5">
        <f>O113-('Main Injection'!O63+'CSP5'!O202)</f>
        <v>-8.1571676213994948</v>
      </c>
      <c r="P138" s="5">
        <f>P113-('Main Injection'!P63+'CSP5'!P202)</f>
        <v>-8.1571676213994948</v>
      </c>
      <c r="Q138" s="5">
        <f>Q113-('Main Injection'!Q63+'CSP5'!Q202)</f>
        <v>-8.1571676213994948</v>
      </c>
      <c r="R138" s="5">
        <f>R113-('Main Injection'!R63+'CSP5'!R202)</f>
        <v>-8.1571676213994948</v>
      </c>
      <c r="S138" s="16">
        <f t="shared" si="62"/>
        <v>-8.1571676213994948</v>
      </c>
      <c r="U138" s="8">
        <f>'CSP5'!$A$177</f>
        <v>1700</v>
      </c>
      <c r="V138" s="16">
        <f t="shared" si="63"/>
        <v>20.976563319396998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20.976563319396998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20.976563319396998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20.976563319396998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26.389488288121019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35.039063868713399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32.51610458648684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30.000001171874999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30.000001171874999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30.000001171874999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30.000001171874999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33.356336144610744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35.039063868713413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35.039063868713413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35.039063868713413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35.03906386871347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35.03906386871347</v>
      </c>
      <c r="AM138" s="16">
        <f t="shared" si="64"/>
        <v>35.03906386871347</v>
      </c>
    </row>
    <row r="139" spans="1:39" s="5" customFormat="1">
      <c r="A139" s="8">
        <f>'CSP5'!$A$178</f>
        <v>1800</v>
      </c>
      <c r="B139" s="16">
        <f t="shared" si="61"/>
        <v>-9.7903497232542005</v>
      </c>
      <c r="C139" s="5">
        <f>C114-('Main Injection'!C64+'CSP5'!C203)</f>
        <v>-9.7903497232542005</v>
      </c>
      <c r="D139" s="5">
        <f>D114-('Main Injection'!D64+'CSP5'!D203)</f>
        <v>-9.6731617232542035</v>
      </c>
      <c r="E139" s="5">
        <f>E114-('Main Injection'!E64+'CSP5'!E203)</f>
        <v>-10.7278497232542</v>
      </c>
      <c r="F139" s="5">
        <f>F114-('Main Injection'!F64+'CSP5'!F203)</f>
        <v>-12.251286723254202</v>
      </c>
      <c r="G139" s="5">
        <f>G114-('Main Injection'!G64+'CSP5'!G203)</f>
        <v>-15.991212142897052</v>
      </c>
      <c r="H139" s="5">
        <f>H114-('Main Injection'!H64+'CSP5'!H203)</f>
        <v>-14.750049689156466</v>
      </c>
      <c r="I139" s="5">
        <f>I114-('Main Injection'!I64+'CSP5'!I203)</f>
        <v>-17.546224424673966</v>
      </c>
      <c r="J139" s="5">
        <f>J114-('Main Injection'!J64+'CSP5'!J203)</f>
        <v>-20.963382187792195</v>
      </c>
      <c r="K139" s="5">
        <f>K114-('Main Injection'!K64+'CSP5'!K203)</f>
        <v>-21.42012340333795</v>
      </c>
      <c r="L139" s="5">
        <f>L114-('Main Injection'!L64+'CSP5'!L203)</f>
        <v>-23.586639481066694</v>
      </c>
      <c r="M139" s="5">
        <f>M114-('Main Injection'!M64+'CSP5'!M203)</f>
        <v>-14.213633308899496</v>
      </c>
      <c r="N139" s="5">
        <f>N114-('Main Injection'!N64+'CSP5'!N203)</f>
        <v>-7.9227926213994948</v>
      </c>
      <c r="O139" s="5">
        <f>O114-('Main Injection'!O64+'CSP5'!O203)</f>
        <v>-8.2743546213995174</v>
      </c>
      <c r="P139" s="5">
        <f>P114-('Main Injection'!P64+'CSP5'!P203)</f>
        <v>-8.2743546213995316</v>
      </c>
      <c r="Q139" s="5">
        <f>Q114-('Main Injection'!Q64+'CSP5'!Q203)</f>
        <v>-8.2743546213994321</v>
      </c>
      <c r="R139" s="5">
        <f>R114-('Main Injection'!R64+'CSP5'!R203)</f>
        <v>-8.27435462139956</v>
      </c>
      <c r="S139" s="16">
        <f t="shared" si="62"/>
        <v>-8.27435462139956</v>
      </c>
      <c r="U139" s="8">
        <f>'CSP5'!$A$178</f>
        <v>1800</v>
      </c>
      <c r="V139" s="16">
        <f t="shared" si="63"/>
        <v>20.976563319396998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20.976563319396998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20.976563319396995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20.976563319396998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26.389488288121022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35.039063868713399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32.516104586486833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30.000001171874999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30.000001171874999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30.000001171875002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30.000001171874999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33.356336144610744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35.039063868713413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35.039063868713413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35.039063868713413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35.03906386871347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35.03906386871347</v>
      </c>
      <c r="AM139" s="16">
        <f t="shared" si="64"/>
        <v>35.03906386871347</v>
      </c>
    </row>
    <row r="140" spans="1:39" s="5" customFormat="1">
      <c r="A140" s="8">
        <f>'CSP5'!$A$179</f>
        <v>2000</v>
      </c>
      <c r="B140" s="16">
        <f t="shared" si="61"/>
        <v>-7.2122247232542005</v>
      </c>
      <c r="C140" s="5">
        <f>C115-('Main Injection'!C65+'CSP5'!C204)</f>
        <v>-7.2122247232542005</v>
      </c>
      <c r="D140" s="5">
        <f>D115-('Main Injection'!D65+'CSP5'!D204)</f>
        <v>-8.7356617232542</v>
      </c>
      <c r="E140" s="5">
        <f>E115-('Main Injection'!E65+'CSP5'!E204)</f>
        <v>-12.720036723254202</v>
      </c>
      <c r="F140" s="5">
        <f>F115-('Main Injection'!F65+'CSP5'!F204)</f>
        <v>-14.7122247232542</v>
      </c>
      <c r="G140" s="5">
        <f>G115-('Main Injection'!G65+'CSP5'!G204)</f>
        <v>-18.81910980361134</v>
      </c>
      <c r="H140" s="5">
        <f>H115-('Main Injection'!H65+'CSP5'!H204)</f>
        <v>-15.510573663066101</v>
      </c>
      <c r="I140" s="5">
        <f>I115-('Main Injection'!I65+'CSP5'!I204)</f>
        <v>-22.586442742333595</v>
      </c>
      <c r="J140" s="5">
        <f>J115-('Main Injection'!J65+'CSP5'!J204)</f>
        <v>-26.236820187792201</v>
      </c>
      <c r="K140" s="5">
        <f>K115-('Main Injection'!K65+'CSP5'!K204)</f>
        <v>-25.63887340333795</v>
      </c>
      <c r="L140" s="5">
        <f>L115-('Main Injection'!L65+'CSP5'!L204)</f>
        <v>-23.117889481066701</v>
      </c>
      <c r="M140" s="5">
        <f>M115-('Main Injection'!M65+'CSP5'!M204)</f>
        <v>-14.808891887024497</v>
      </c>
      <c r="N140" s="5">
        <f>N115-('Main Injection'!N65+'CSP5'!N204)</f>
        <v>-12.493104621399496</v>
      </c>
      <c r="O140" s="5">
        <f>O115-('Main Injection'!O65+'CSP5'!O204)</f>
        <v>-13.664980621399494</v>
      </c>
      <c r="P140" s="5">
        <f>P115-('Main Injection'!P65+'CSP5'!P204)</f>
        <v>-14.719667621399495</v>
      </c>
      <c r="Q140" s="5">
        <f>Q115-('Main Injection'!Q65+'CSP5'!Q204)</f>
        <v>-16.594667621399495</v>
      </c>
      <c r="R140" s="5">
        <f>R115-('Main Injection'!R65+'CSP5'!R204)</f>
        <v>-18.118104621399496</v>
      </c>
      <c r="S140" s="16">
        <f t="shared" si="62"/>
        <v>-18.118104621399496</v>
      </c>
      <c r="U140" s="8">
        <f>'CSP5'!$A$179</f>
        <v>2000</v>
      </c>
      <c r="V140" s="16">
        <f t="shared" si="63"/>
        <v>20.976563319396998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20.976563319396998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20.976563319396995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20.976563319396998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25.675213381578853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28.56166677102987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24.960938475036698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24.960938475036698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24.960938475036698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26.215562248535214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28.738521530761737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33.356336144610744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35.039063868713413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35.039063868713413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35.039063868713413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35.03906386871347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35.03906386871347</v>
      </c>
      <c r="AM140" s="16">
        <f t="shared" si="64"/>
        <v>35.03906386871347</v>
      </c>
    </row>
    <row r="141" spans="1:39" s="5" customFormat="1">
      <c r="A141" s="8">
        <f>'CSP5'!$A$180</f>
        <v>2200</v>
      </c>
      <c r="B141" s="16">
        <f t="shared" si="61"/>
        <v>-6.7434747232542005</v>
      </c>
      <c r="C141" s="5">
        <f>C116-('Main Injection'!C66+'CSP5'!C205)</f>
        <v>-6.7434747232542005</v>
      </c>
      <c r="D141" s="5">
        <f>D116-('Main Injection'!D66+'CSP5'!D205)</f>
        <v>-7.7981617232542018</v>
      </c>
      <c r="E141" s="5">
        <f>E116-('Main Injection'!E66+'CSP5'!E205)</f>
        <v>-10.259099723254197</v>
      </c>
      <c r="F141" s="5">
        <f>F116-('Main Injection'!F66+'CSP5'!F205)</f>
        <v>-10.376286723254196</v>
      </c>
      <c r="G141" s="5">
        <f>G116-('Main Injection'!G66+'CSP5'!G205)</f>
        <v>-13.994194260720802</v>
      </c>
      <c r="H141" s="5">
        <f>H116-('Main Injection'!H66+'CSP5'!H205)</f>
        <v>-20.472574736077462</v>
      </c>
      <c r="I141" s="5">
        <f>I116-('Main Injection'!I66+'CSP5'!I205)</f>
        <v>-22.810948351767038</v>
      </c>
      <c r="J141" s="5">
        <f>J116-('Main Injection'!J66+'CSP5'!J205)</f>
        <v>-30.793820857678565</v>
      </c>
      <c r="K141" s="5">
        <f>K116-('Main Injection'!K66+'CSP5'!K205)</f>
        <v>-29.078546178337948</v>
      </c>
      <c r="L141" s="5">
        <f>L116-('Main Injection'!L66+'CSP5'!L205)</f>
        <v>-28.432562256066699</v>
      </c>
      <c r="M141" s="5">
        <f>M116-('Main Injection'!M66+'CSP5'!M205)</f>
        <v>-17.972954887024496</v>
      </c>
      <c r="N141" s="5">
        <f>N116-('Main Injection'!N66+'CSP5'!N205)</f>
        <v>-9.843648059016374</v>
      </c>
      <c r="O141" s="5">
        <f>O116-('Main Injection'!O66+'CSP5'!O205)</f>
        <v>-10.546773059016381</v>
      </c>
      <c r="P141" s="5">
        <f>P116-('Main Injection'!P66+'CSP5'!P205)</f>
        <v>-11.249898059016338</v>
      </c>
      <c r="Q141" s="5">
        <f>Q116-('Main Injection'!Q66+'CSP5'!Q205)</f>
        <v>-12.773336059016387</v>
      </c>
      <c r="R141" s="5">
        <f>R116-('Main Injection'!R66+'CSP5'!R205)</f>
        <v>-13.476461059016387</v>
      </c>
      <c r="S141" s="16">
        <f t="shared" si="62"/>
        <v>-13.476461059016387</v>
      </c>
      <c r="U141" s="8">
        <f>'CSP5'!$A$180</f>
        <v>2200</v>
      </c>
      <c r="V141" s="16">
        <f t="shared" si="63"/>
        <v>20.976563319396998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20.976563319396998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20.976563319396995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20.976563319396998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25.675213381578853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28.56166677102987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24.960938475036698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27.490753624877961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30.000001171874999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30.75861089538575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32.284121159057648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37.652080090693808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39.960939060974198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39.960939060974226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39.960939060974283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39.960939060974169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39.960939060974169</v>
      </c>
      <c r="AM141" s="16">
        <f t="shared" si="64"/>
        <v>39.960939060974169</v>
      </c>
    </row>
    <row r="142" spans="1:39" s="5" customFormat="1">
      <c r="A142" s="8">
        <f>'CSP5'!$A$181</f>
        <v>2400</v>
      </c>
      <c r="B142" s="16">
        <f t="shared" si="61"/>
        <v>-6.2747247232542005</v>
      </c>
      <c r="C142" s="5">
        <f>C117-('Main Injection'!C67+'CSP5'!C206)</f>
        <v>-6.2747247232542005</v>
      </c>
      <c r="D142" s="5">
        <f>D117-('Main Injection'!D67+'CSP5'!D206)</f>
        <v>-4.8684747232542005</v>
      </c>
      <c r="E142" s="5">
        <f>E117-('Main Injection'!E67+'CSP5'!E206)</f>
        <v>-2.2903487232541995</v>
      </c>
      <c r="F142" s="5">
        <f>F117-('Main Injection'!F67+'CSP5'!F206)</f>
        <v>-1.8215987232541995</v>
      </c>
      <c r="G142" s="5">
        <f>G117-('Main Injection'!G67+'CSP5'!G206)</f>
        <v>-9.0520907178302661</v>
      </c>
      <c r="H142" s="5">
        <f>H117-('Main Injection'!H67+'CSP5'!H206)</f>
        <v>-14.590686914202465</v>
      </c>
      <c r="I142" s="5">
        <f>I117-('Main Injection'!I67+'CSP5'!I206)</f>
        <v>-21.526092117450478</v>
      </c>
      <c r="J142" s="5">
        <f>J117-('Main Injection'!J67+'CSP5'!J206)</f>
        <v>-28.063027581542197</v>
      </c>
      <c r="K142" s="5">
        <f>K117-('Main Injection'!K67+'CSP5'!K206)</f>
        <v>-27.244780953337948</v>
      </c>
      <c r="L142" s="5">
        <f>L117-('Main Injection'!L67+'CSP5'!L206)</f>
        <v>-27.067547031066699</v>
      </c>
      <c r="M142" s="5">
        <f>M117-('Main Injection'!M67+'CSP5'!M206)</f>
        <v>-17.972954887024496</v>
      </c>
      <c r="N142" s="5">
        <f>N117-('Main Injection'!N67+'CSP5'!N206)</f>
        <v>-7.0770034966332602</v>
      </c>
      <c r="O142" s="5">
        <f>O117-('Main Injection'!O67+'CSP5'!O206)</f>
        <v>-8.3660654966332686</v>
      </c>
      <c r="P142" s="5">
        <f>P117-('Main Injection'!P67+'CSP5'!P206)</f>
        <v>-9.4207534966332531</v>
      </c>
      <c r="Q142" s="5">
        <f>Q117-('Main Injection'!Q67+'CSP5'!Q206)</f>
        <v>-10.827003496633282</v>
      </c>
      <c r="R142" s="5">
        <f>R117-('Main Injection'!R67+'CSP5'!R206)</f>
        <v>-11.764503496633282</v>
      </c>
      <c r="S142" s="16">
        <f t="shared" si="62"/>
        <v>-11.764503496633282</v>
      </c>
      <c r="U142" s="8">
        <f>'CSP5'!$A$181</f>
        <v>2400</v>
      </c>
      <c r="V142" s="16">
        <f t="shared" si="63"/>
        <v>20.976563319396998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20.976563319396998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20.976563319396995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20.976563319396998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25.675213381578853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28.56166677102987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24.960938475036698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27.490753624877961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30.000001171874999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30.75861089538575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32.284121159057648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37.652080090693808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39.960939060974198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39.960939060974226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39.960939060974283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39.960939060974169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39.960939060974169</v>
      </c>
      <c r="AM142" s="16">
        <f t="shared" si="64"/>
        <v>39.960939060974169</v>
      </c>
    </row>
    <row r="143" spans="1:39" s="5" customFormat="1">
      <c r="A143" s="8">
        <f>'CSP5'!$A$182</f>
        <v>2600</v>
      </c>
      <c r="B143" s="16">
        <f t="shared" si="61"/>
        <v>-5.2200367232542018</v>
      </c>
      <c r="C143" s="5">
        <f>C118-('Main Injection'!C68+'CSP5'!C207)</f>
        <v>-5.2200367232542018</v>
      </c>
      <c r="D143" s="5">
        <f>D118-('Main Injection'!D68+'CSP5'!D207)</f>
        <v>-3.8137867232542</v>
      </c>
      <c r="E143" s="5">
        <f>E118-('Main Injection'!E68+'CSP5'!E207)</f>
        <v>-1.3528487232541995</v>
      </c>
      <c r="F143" s="5">
        <f>F118-('Main Injection'!F68+'CSP5'!F207)</f>
        <v>-1.5872237232541977</v>
      </c>
      <c r="G143" s="5">
        <f>G118-('Main Injection'!G68+'CSP5'!G207)</f>
        <v>-7.2797098009768337</v>
      </c>
      <c r="H143" s="5">
        <f>H118-('Main Injection'!H68+'CSP5'!H207)</f>
        <v>-14.956232511257443</v>
      </c>
      <c r="I143" s="5">
        <f>I118-('Main Injection'!I68+'CSP5'!I207)</f>
        <v>-21.617999446468485</v>
      </c>
      <c r="J143" s="5">
        <f>J118-('Main Injection'!J68+'CSP5'!J207)</f>
        <v>-28.541175018126403</v>
      </c>
      <c r="K143" s="5">
        <f>K118-('Main Injection'!K68+'CSP5'!K207)</f>
        <v>-27.652457349766514</v>
      </c>
      <c r="L143" s="5">
        <f>L118-('Main Injection'!L68+'CSP5'!L207)</f>
        <v>-27.943973427495273</v>
      </c>
      <c r="M143" s="5">
        <f>M118-('Main Injection'!M68+'CSP5'!M207)</f>
        <v>-20.649909400459094</v>
      </c>
      <c r="N143" s="5">
        <f>N118-('Main Injection'!N68+'CSP5'!N207)</f>
        <v>-12.408109756808805</v>
      </c>
      <c r="O143" s="5">
        <f>O118-('Main Injection'!O68+'CSP5'!O207)</f>
        <v>-10.849931215441664</v>
      </c>
      <c r="P143" s="5">
        <f>P118-('Main Injection'!P68+'CSP5'!P207)</f>
        <v>-12.607744215441635</v>
      </c>
      <c r="Q143" s="5">
        <f>Q118-('Main Injection'!Q68+'CSP5'!Q207)</f>
        <v>-15.0686812154417</v>
      </c>
      <c r="R143" s="5">
        <f>R118-('Main Injection'!R68+'CSP5'!R207)</f>
        <v>-16.357744215441642</v>
      </c>
      <c r="S143" s="16">
        <f t="shared" si="62"/>
        <v>-16.357744215441642</v>
      </c>
      <c r="U143" s="8">
        <f>'CSP5'!$A$182</f>
        <v>2600</v>
      </c>
      <c r="V143" s="16">
        <f t="shared" si="63"/>
        <v>20.976563319396998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20.976563319396998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20.976563319396995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20.976563319396998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25.675213381578853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28.56166677102987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23.494101683044477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25.502392577819833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29.472657401275647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30.75861089538575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32.284121159057648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37.652080090693808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39.960939060974198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39.960939060974226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39.960939060974283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39.960939060974169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39.960939060974169</v>
      </c>
      <c r="AM143" s="16">
        <f t="shared" si="64"/>
        <v>39.960939060974169</v>
      </c>
    </row>
    <row r="144" spans="1:39" s="5" customFormat="1">
      <c r="A144" s="8">
        <f>'CSP5'!$A$183</f>
        <v>2800</v>
      </c>
      <c r="B144" s="16">
        <f t="shared" si="61"/>
        <v>-5.2200367232542018</v>
      </c>
      <c r="C144" s="5">
        <f>C119-('Main Injection'!C69+'CSP5'!C208)</f>
        <v>-5.2200367232542018</v>
      </c>
      <c r="D144" s="5">
        <f>D119-('Main Injection'!D69+'CSP5'!D208)</f>
        <v>-2.2903487232542012</v>
      </c>
      <c r="E144" s="5">
        <f>E119-('Main Injection'!E69+'CSP5'!E208)</f>
        <v>-0.53253572325419896</v>
      </c>
      <c r="F144" s="5">
        <f>F119-('Main Injection'!F69+'CSP5'!F208)</f>
        <v>-2.5247237232541977</v>
      </c>
      <c r="G144" s="5">
        <f>G119-('Main Injection'!G69+'CSP5'!G208)</f>
        <v>-7.1817638226605123</v>
      </c>
      <c r="H144" s="5">
        <f>H119-('Main Injection'!H69+'CSP5'!H208)</f>
        <v>-16.253718444090239</v>
      </c>
      <c r="I144" s="5">
        <f>I119-('Main Injection'!I69+'CSP5'!I208)</f>
        <v>-21.873796299147052</v>
      </c>
      <c r="J144" s="5">
        <f>J119-('Main Injection'!J69+'CSP5'!J208)</f>
        <v>-28.559206332426278</v>
      </c>
      <c r="K144" s="5">
        <f>K119-('Main Injection'!K69+'CSP5'!K208)</f>
        <v>-30.079209152077915</v>
      </c>
      <c r="L144" s="5">
        <f>L119-('Main Injection'!L69+'CSP5'!L208)</f>
        <v>-30.079209152077915</v>
      </c>
      <c r="M144" s="5">
        <f>M119-('Main Injection'!M69+'CSP5'!M208)</f>
        <v>-25.025739604009676</v>
      </c>
      <c r="N144" s="5">
        <f>N119-('Main Injection'!N69+'CSP5'!N208)</f>
        <v>-14.048734756808805</v>
      </c>
      <c r="O144" s="5">
        <f>O119-('Main Injection'!O69+'CSP5'!O208)</f>
        <v>-11.553056215441721</v>
      </c>
      <c r="P144" s="5">
        <f>P119-('Main Injection'!P69+'CSP5'!P208)</f>
        <v>-14.248369215441727</v>
      </c>
      <c r="Q144" s="5">
        <f>Q119-('Main Injection'!Q69+'CSP5'!Q208)</f>
        <v>-16.709307215441761</v>
      </c>
      <c r="R144" s="5">
        <f>R119-('Main Injection'!R69+'CSP5'!R208)</f>
        <v>-17.060869215441762</v>
      </c>
      <c r="S144" s="16">
        <f t="shared" si="62"/>
        <v>-17.060869215441762</v>
      </c>
      <c r="U144" s="8">
        <f>'CSP5'!$A$183</f>
        <v>2800</v>
      </c>
      <c r="V144" s="16">
        <f t="shared" si="63"/>
        <v>20.976563319396998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20.976563319396998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20.976563319396995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20.976563319396998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25.675213381578853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28.56166677102987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22.496652664489805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25.039860671997069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30.5273449424744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31.550702763061587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32.548151781616262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37.652080090693808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39.960939060974198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39.960939060974226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39.960939060974283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39.960939060974169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39.960939060974169</v>
      </c>
      <c r="AM144" s="16">
        <f t="shared" si="64"/>
        <v>39.960939060974169</v>
      </c>
    </row>
    <row r="145" spans="1:39" s="5" customFormat="1">
      <c r="A145" s="8">
        <f>'CSP5'!$A$184</f>
        <v>2900</v>
      </c>
      <c r="B145" s="16">
        <f t="shared" si="61"/>
        <v>-0.68575207661694826</v>
      </c>
      <c r="C145" s="5">
        <f>C120-('Main Injection'!C70+'CSP5'!C209)</f>
        <v>-0.68575207661694826</v>
      </c>
      <c r="D145" s="5">
        <f>D120-('Main Injection'!D70+'CSP5'!D209)</f>
        <v>-1.6232510766169508</v>
      </c>
      <c r="E145" s="5">
        <f>E120-('Main Injection'!E70+'CSP5'!E209)</f>
        <v>-1.1545010766169508</v>
      </c>
      <c r="F145" s="5">
        <f>F120-('Main Injection'!F70+'CSP5'!F209)</f>
        <v>-5.0631797939267464</v>
      </c>
      <c r="G145" s="5">
        <f>G120-('Main Injection'!G70+'CSP5'!G209)</f>
        <v>-7.0156038335023467</v>
      </c>
      <c r="H145" s="5">
        <f>H120-('Main Injection'!H70+'CSP5'!H209)</f>
        <v>-11.656295963063457</v>
      </c>
      <c r="I145" s="5">
        <f>I120-('Main Injection'!I70+'CSP5'!I209)</f>
        <v>-20.661075303611344</v>
      </c>
      <c r="J145" s="5">
        <f>J120-('Main Injection'!J70+'CSP5'!J209)</f>
        <v>-23.517281815786671</v>
      </c>
      <c r="K145" s="5">
        <f>K120-('Main Injection'!K70+'CSP5'!K209)</f>
        <v>-28.708455161006491</v>
      </c>
      <c r="L145" s="5">
        <f>L120-('Main Injection'!L70+'CSP5'!L209)</f>
        <v>-28.708455161006487</v>
      </c>
      <c r="M145" s="5">
        <f>M120-('Main Injection'!M70+'CSP5'!M209)</f>
        <v>-26.530820117444271</v>
      </c>
      <c r="N145" s="5">
        <f>N120-('Main Injection'!N70+'CSP5'!N209)</f>
        <v>-15.572172756808797</v>
      </c>
      <c r="O145" s="5">
        <f>O120-('Main Injection'!O70+'CSP5'!O209)</f>
        <v>-13.310869215441699</v>
      </c>
      <c r="P145" s="5">
        <f>P120-('Main Injection'!P70+'CSP5'!P209)</f>
        <v>-16.592119215441699</v>
      </c>
      <c r="Q145" s="5">
        <f>Q120-('Main Injection'!Q70+'CSP5'!Q209)</f>
        <v>-19.053057215441761</v>
      </c>
      <c r="R145" s="5">
        <f>R120-('Main Injection'!R70+'CSP5'!R209)</f>
        <v>-19.287432215441704</v>
      </c>
      <c r="S145" s="16">
        <f t="shared" si="62"/>
        <v>-19.287432215441704</v>
      </c>
      <c r="U145" s="8">
        <f>'CSP5'!$A$184</f>
        <v>2900</v>
      </c>
      <c r="V145" s="16">
        <f t="shared" si="63"/>
        <v>20.976563319396998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20.976563319396998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20.976563319396998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20.976563319396998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25.318075928307778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26.761302623033288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22.496652664489805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23.039541716308598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28.271485479354876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30.775351967468293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31.274076476745631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37.143348453174397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39.960939060974198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39.960939060974226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39.960939060974283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39.960939060974169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39.960939060974169</v>
      </c>
      <c r="AM145" s="16">
        <f t="shared" si="64"/>
        <v>39.960939060974169</v>
      </c>
    </row>
    <row r="146" spans="1:39" s="5" customFormat="1">
      <c r="A146" s="8">
        <f>'CSP5'!$A$185</f>
        <v>3000</v>
      </c>
      <c r="B146" s="16">
        <f t="shared" si="61"/>
        <v>-2.0108424299797001</v>
      </c>
      <c r="C146" s="5">
        <f>C121-('Main Injection'!C71+'CSP5'!C210)</f>
        <v>-2.0108424299797001</v>
      </c>
      <c r="D146" s="5">
        <f>D121-('Main Injection'!D71+'CSP5'!D210)</f>
        <v>-3.0655294299797013</v>
      </c>
      <c r="E146" s="5">
        <f>E121-('Main Injection'!E71+'CSP5'!E210)</f>
        <v>-4.0030294299796996</v>
      </c>
      <c r="F146" s="5">
        <f>F121-('Main Injection'!F71+'CSP5'!F210)</f>
        <v>-2.4453848645992995</v>
      </c>
      <c r="G146" s="5">
        <f>G121-('Main Injection'!G71+'CSP5'!G210)</f>
        <v>-2.0447558443441842</v>
      </c>
      <c r="H146" s="5">
        <f>H121-('Main Injection'!H71+'CSP5'!H210)</f>
        <v>-6.1213744820366749</v>
      </c>
      <c r="I146" s="5">
        <f>I121-('Main Injection'!I71+'CSP5'!I210)</f>
        <v>-16.049917308075628</v>
      </c>
      <c r="J146" s="5">
        <f>J121-('Main Injection'!J71+'CSP5'!J210)</f>
        <v>-22.928483299147054</v>
      </c>
      <c r="K146" s="5">
        <f>K121-('Main Injection'!K71+'CSP5'!K210)</f>
        <v>-25.814264169935058</v>
      </c>
      <c r="L146" s="5">
        <f>L121-('Main Injection'!L71+'CSP5'!L210)</f>
        <v>-26.40020216993506</v>
      </c>
      <c r="M146" s="5">
        <f>M121-('Main Injection'!M71+'CSP5'!M210)</f>
        <v>-24.989024630878877</v>
      </c>
      <c r="N146" s="5">
        <f>N121-('Main Injection'!N71+'CSP5'!N210)</f>
        <v>-15.689360756808803</v>
      </c>
      <c r="O146" s="5">
        <f>O121-('Main Injection'!O71+'CSP5'!O210)</f>
        <v>-12.842119215441699</v>
      </c>
      <c r="P146" s="5">
        <f>P121-('Main Injection'!P71+'CSP5'!P210)</f>
        <v>-15.068682215441662</v>
      </c>
      <c r="Q146" s="5">
        <f>Q121-('Main Injection'!Q71+'CSP5'!Q210)</f>
        <v>-20.342119215441699</v>
      </c>
      <c r="R146" s="5">
        <f>R121-('Main Injection'!R71+'CSP5'!R210)</f>
        <v>-20.810869215441642</v>
      </c>
      <c r="S146" s="16">
        <f t="shared" si="62"/>
        <v>-20.810869215441642</v>
      </c>
      <c r="U146" s="8">
        <f>'CSP5'!$A$185</f>
        <v>3000</v>
      </c>
      <c r="V146" s="16">
        <f t="shared" si="63"/>
        <v>20.976563319396998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20.976563319396998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20.976563319396995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20.976563319396998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24.960938475036698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24.960938475036698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22.496652664489805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21.039222760620127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26.015626016235352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30.000001171875002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30.000001171874999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36.634616815654979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39.960939060974198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39.960939060974226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39.960939060974283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39.960939060974169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39.960939060974169</v>
      </c>
      <c r="AM146" s="16">
        <f t="shared" si="64"/>
        <v>39.960939060974169</v>
      </c>
    </row>
    <row r="147" spans="1:39" s="5" customFormat="1">
      <c r="A147" s="8">
        <f>'CSP5'!$A$186</f>
        <v>3200</v>
      </c>
      <c r="B147" s="16">
        <f t="shared" si="61"/>
        <v>-7.9874054299797006</v>
      </c>
      <c r="C147" s="5">
        <f>C122-('Main Injection'!C72+'CSP5'!C211)</f>
        <v>-7.9874054299797006</v>
      </c>
      <c r="D147" s="5">
        <f>D122-('Main Injection'!D72+'CSP5'!D211)</f>
        <v>-6.1124044299797013</v>
      </c>
      <c r="E147" s="5">
        <f>E122-('Main Injection'!E72+'CSP5'!E211)</f>
        <v>-5.0577174299796983</v>
      </c>
      <c r="F147" s="5">
        <f>F122-('Main Injection'!F72+'CSP5'!F211)</f>
        <v>-4.0030294299796996</v>
      </c>
      <c r="G147" s="5">
        <f>G122-('Main Injection'!G72+'CSP5'!G211)</f>
        <v>-2.7219905727533558</v>
      </c>
      <c r="H147" s="5">
        <f>H122-('Main Injection'!H72+'CSP5'!H211)</f>
        <v>-2.0376502267085996</v>
      </c>
      <c r="I147" s="5">
        <f>I122-('Main Injection'!I72+'CSP5'!I211)</f>
        <v>-6.1965320237297021</v>
      </c>
      <c r="J147" s="5">
        <f>J122-('Main Injection'!J72+'CSP5'!J211)</f>
        <v>-16.785463374149703</v>
      </c>
      <c r="K147" s="5">
        <f>K122-('Main Injection'!K72+'CSP5'!K211)</f>
        <v>-21.234346128802198</v>
      </c>
      <c r="L147" s="5">
        <f>L122-('Main Injection'!L72+'CSP5'!L211)</f>
        <v>-19.674320187792201</v>
      </c>
      <c r="M147" s="5">
        <f>M122-('Main Injection'!M72+'CSP5'!M211)</f>
        <v>-15.694497657748077</v>
      </c>
      <c r="N147" s="5">
        <f>N122-('Main Injection'!N72+'CSP5'!N211)</f>
        <v>-2.3299847568088055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-2.5296192154416346</v>
      </c>
      <c r="R147" s="5">
        <f>R122-('Main Injection'!R72+'CSP5'!R211)</f>
        <v>-5.4593062154417638</v>
      </c>
      <c r="S147" s="16">
        <f t="shared" si="62"/>
        <v>-5.4593062154417638</v>
      </c>
      <c r="U147" s="8">
        <f>'CSP5'!$A$186</f>
        <v>3200</v>
      </c>
      <c r="V147" s="16">
        <f t="shared" si="63"/>
        <v>20.976563319396998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20.976563319396998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20.976563319396995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20.976563319396998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20.976563319396998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20.976563319396998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20.976563319396998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20.976563319396998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20.976563319396998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23.223215192871109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27.741072512207033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36.634616815654979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39.960939060974198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39.960939060974226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39.960939060974283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39.960939060974169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39.960939060974169</v>
      </c>
      <c r="AM147" s="16">
        <f t="shared" si="64"/>
        <v>39.960939060974169</v>
      </c>
    </row>
    <row r="148" spans="1:39" s="5" customFormat="1">
      <c r="A148" s="8">
        <f>'CSP5'!$A$187</f>
        <v>3300</v>
      </c>
      <c r="B148" s="16">
        <f t="shared" si="61"/>
        <v>-7.9874054299796367</v>
      </c>
      <c r="C148" s="5">
        <f>C123-('Main Injection'!C73+'CSP5'!C212)</f>
        <v>-7.9874054299796367</v>
      </c>
      <c r="D148" s="5">
        <f>D123-('Main Injection'!D73+'CSP5'!D212)</f>
        <v>-6.1124044299796463</v>
      </c>
      <c r="E148" s="5">
        <f>E123-('Main Injection'!E73+'CSP5'!E212)</f>
        <v>-5.0577174299797214</v>
      </c>
      <c r="F148" s="5">
        <f>F123-('Main Injection'!F73+'CSP5'!F212)</f>
        <v>-4.003029429979744</v>
      </c>
      <c r="G148" s="5">
        <f>G123-('Main Injection'!G73+'CSP5'!G212)</f>
        <v>-2.7219905727534925</v>
      </c>
      <c r="H148" s="5">
        <f>H123-('Main Injection'!H73+'CSP5'!H212)</f>
        <v>-1.1001502267086316</v>
      </c>
      <c r="I148" s="5">
        <f>I123-('Main Injection'!I73+'CSP5'!I212)</f>
        <v>-5.1418440237297673</v>
      </c>
      <c r="J148" s="5">
        <f>J123-('Main Injection'!J73+'CSP5'!J212)</f>
        <v>-15.496401374149823</v>
      </c>
      <c r="K148" s="5">
        <f>K123-('Main Injection'!K73+'CSP5'!K212)</f>
        <v>-20.999971128802283</v>
      </c>
      <c r="L148" s="5">
        <f>L123-('Main Injection'!L73+'CSP5'!L212)</f>
        <v>-14.752445187791942</v>
      </c>
      <c r="M148" s="5">
        <f>M123-('Main Injection'!M73+'CSP5'!M212)</f>
        <v>-15.577309657748142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20.976563319396973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20.976563319396973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20.976563319397087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20.976563319396973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20.97656331939686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20.976563319397087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20.976563319396973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20.976563319396973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20.976563319396973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23.223215192870953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27.741072512206756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36.63461681565559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39.960939060976671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39.960939060976671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39.960939060976671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39.960939060969395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39.960939060983947</v>
      </c>
      <c r="AM148" s="16">
        <f t="shared" si="64"/>
        <v>39.960939060983947</v>
      </c>
    </row>
    <row r="149" spans="1:39" s="5" customFormat="1">
      <c r="A149" s="8">
        <f>'CSP5'!$A$188</f>
        <v>3500</v>
      </c>
      <c r="B149" s="16">
        <f t="shared" si="61"/>
        <v>-7.987405429979507</v>
      </c>
      <c r="C149" s="5">
        <f>C124-('Main Injection'!C74+'CSP5'!C213)</f>
        <v>-7.987405429979507</v>
      </c>
      <c r="D149" s="5">
        <f>D124-('Main Injection'!D74+'CSP5'!D213)</f>
        <v>-6.1124044299793816</v>
      </c>
      <c r="E149" s="5">
        <f>E124-('Main Injection'!E74+'CSP5'!E213)</f>
        <v>-5.0577174299806966</v>
      </c>
      <c r="F149" s="5">
        <f>F124-('Main Injection'!F74+'CSP5'!F213)</f>
        <v>-4.0030294299789038</v>
      </c>
      <c r="G149" s="5">
        <f>G124-('Main Injection'!G74+'CSP5'!G213)</f>
        <v>-2.7219905727541818</v>
      </c>
      <c r="H149" s="5">
        <f>H124-('Main Injection'!H74+'CSP5'!H213)</f>
        <v>-0.16265022670833496</v>
      </c>
      <c r="I149" s="5">
        <f>I124-('Main Injection'!I74+'CSP5'!I213)</f>
        <v>-4.3215320237295067</v>
      </c>
      <c r="J149" s="5">
        <f>J124-('Main Injection'!J74+'CSP5'!J213)</f>
        <v>-14.676089374150024</v>
      </c>
      <c r="K149" s="5">
        <f>K124-('Main Injection'!K74+'CSP5'!K213)</f>
        <v>-21.117159128801944</v>
      </c>
      <c r="L149" s="5">
        <f>L124-('Main Injection'!L74+'CSP5'!L213)</f>
        <v>-14.869633187792651</v>
      </c>
      <c r="M149" s="5">
        <f>M124-('Main Injection'!M74+'CSP5'!M213)</f>
        <v>-15.57730965774789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20.976563319396519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20.976563319396519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20.976563319396973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20.976563319396519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20.976563319397769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20.976563319397428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20.976563319396973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20.976563319396973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20.976563319396519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23.223215192871521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27.741072512206301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36.634616815655136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39.960939060969395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39.960939060969395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39.960939060954843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39.96093906101305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39.960939060954843</v>
      </c>
      <c r="AM149" s="16">
        <f t="shared" si="64"/>
        <v>39.960939060954843</v>
      </c>
    </row>
    <row r="150" spans="1:39" s="5" customFormat="1">
      <c r="A150" s="16">
        <f>'CSP5'!$A$189</f>
        <v>3501</v>
      </c>
      <c r="B150" s="16">
        <f>B149</f>
        <v>-7.987405429979507</v>
      </c>
      <c r="C150" s="16">
        <f t="shared" ref="C150:S150" si="65">C149</f>
        <v>-7.987405429979507</v>
      </c>
      <c r="D150" s="16">
        <f t="shared" si="65"/>
        <v>-6.1124044299793816</v>
      </c>
      <c r="E150" s="16">
        <f t="shared" si="65"/>
        <v>-5.0577174299806966</v>
      </c>
      <c r="F150" s="16">
        <f t="shared" si="65"/>
        <v>-4.0030294299789038</v>
      </c>
      <c r="G150" s="16">
        <f t="shared" si="65"/>
        <v>-2.7219905727541818</v>
      </c>
      <c r="H150" s="16">
        <f t="shared" si="65"/>
        <v>-0.16265022670833496</v>
      </c>
      <c r="I150" s="16">
        <f t="shared" si="65"/>
        <v>-4.3215320237295067</v>
      </c>
      <c r="J150" s="16">
        <f t="shared" si="65"/>
        <v>-14.676089374150024</v>
      </c>
      <c r="K150" s="16">
        <f t="shared" si="65"/>
        <v>-21.117159128801944</v>
      </c>
      <c r="L150" s="16">
        <f t="shared" si="65"/>
        <v>-14.869633187792651</v>
      </c>
      <c r="M150" s="16">
        <f t="shared" si="65"/>
        <v>-15.57730965774789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20.976563319396519</v>
      </c>
      <c r="W150" s="16">
        <f t="shared" ref="W150:AM150" si="66">W149</f>
        <v>20.976563319396519</v>
      </c>
      <c r="X150" s="16">
        <f t="shared" si="66"/>
        <v>20.976563319396973</v>
      </c>
      <c r="Y150" s="16">
        <f t="shared" si="66"/>
        <v>20.976563319396519</v>
      </c>
      <c r="Z150" s="16">
        <f t="shared" si="66"/>
        <v>20.976563319397769</v>
      </c>
      <c r="AA150" s="16">
        <f t="shared" si="66"/>
        <v>20.976563319397428</v>
      </c>
      <c r="AB150" s="16">
        <f t="shared" si="66"/>
        <v>20.976563319396973</v>
      </c>
      <c r="AC150" s="16">
        <f t="shared" si="66"/>
        <v>20.976563319396973</v>
      </c>
      <c r="AD150" s="16">
        <f t="shared" si="66"/>
        <v>20.976563319396519</v>
      </c>
      <c r="AE150" s="16">
        <f t="shared" si="66"/>
        <v>23.223215192871521</v>
      </c>
      <c r="AF150" s="16">
        <f t="shared" si="66"/>
        <v>27.741072512206301</v>
      </c>
      <c r="AG150" s="16">
        <f t="shared" si="66"/>
        <v>36.634616815655136</v>
      </c>
      <c r="AH150" s="16">
        <f t="shared" si="66"/>
        <v>39.960939060969395</v>
      </c>
      <c r="AI150" s="16">
        <f t="shared" si="66"/>
        <v>39.960939060969395</v>
      </c>
      <c r="AJ150" s="16">
        <f t="shared" si="66"/>
        <v>39.960939060954843</v>
      </c>
      <c r="AK150" s="16">
        <f t="shared" si="66"/>
        <v>39.96093906101305</v>
      </c>
      <c r="AL150" s="16">
        <f t="shared" si="66"/>
        <v>39.960939060954843</v>
      </c>
      <c r="AM150" s="16">
        <f t="shared" si="66"/>
        <v>39.960939060954843</v>
      </c>
    </row>
    <row r="152" spans="1:39">
      <c r="A152" s="17"/>
      <c r="B152" s="52" t="s">
        <v>1145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1186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0</v>
      </c>
      <c r="P161" s="5">
        <f>IF(P111&gt;'Internal Flash'!$B$390*-1,P111-'Internal Flash'!$B$390*-1,0)</f>
        <v>0</v>
      </c>
      <c r="Q161" s="5">
        <f>IF(Q111&gt;'Internal Flash'!$B$390*-1,Q111-'Internal Flash'!$B$390*-1,0)</f>
        <v>0</v>
      </c>
      <c r="R161" s="5">
        <f>IF(R111&gt;'Internal Flash'!$B$390*-1,R111-'Internal Flash'!$B$390*-1,0)</f>
        <v>0</v>
      </c>
      <c r="S161" s="16">
        <f t="shared" si="70"/>
        <v>0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0</v>
      </c>
      <c r="O162" s="5">
        <f>IF(O112&gt;'Internal Flash'!$B$390*-1,O112-'Internal Flash'!$B$390*-1,0)</f>
        <v>0</v>
      </c>
      <c r="P162" s="5">
        <f>IF(P112&gt;'Internal Flash'!$B$390*-1,P112-'Internal Flash'!$B$390*-1,0)</f>
        <v>0</v>
      </c>
      <c r="Q162" s="5">
        <f>IF(Q112&gt;'Internal Flash'!$B$390*-1,Q112-'Internal Flash'!$B$390*-1,0)</f>
        <v>0</v>
      </c>
      <c r="R162" s="5">
        <f>IF(R112&gt;'Internal Flash'!$B$390*-1,R112-'Internal Flash'!$B$390*-1,0)</f>
        <v>0</v>
      </c>
      <c r="S162" s="16">
        <f t="shared" si="70"/>
        <v>0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0</v>
      </c>
      <c r="O163" s="5">
        <f>IF(O113&gt;'Internal Flash'!$B$390*-1,O113-'Internal Flash'!$B$390*-1,0)</f>
        <v>0</v>
      </c>
      <c r="P163" s="5">
        <f>IF(P113&gt;'Internal Flash'!$B$390*-1,P113-'Internal Flash'!$B$390*-1,0)</f>
        <v>0</v>
      </c>
      <c r="Q163" s="5">
        <f>IF(Q113&gt;'Internal Flash'!$B$390*-1,Q113-'Internal Flash'!$B$390*-1,0)</f>
        <v>0</v>
      </c>
      <c r="R163" s="5">
        <f>IF(R113&gt;'Internal Flash'!$B$390*-1,R113-'Internal Flash'!$B$390*-1,0)</f>
        <v>0</v>
      </c>
      <c r="S163" s="16">
        <f t="shared" si="70"/>
        <v>0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0</v>
      </c>
      <c r="P164" s="5">
        <f>IF(P114&gt;'Internal Flash'!$B$390*-1,P114-'Internal Flash'!$B$390*-1,0)</f>
        <v>0</v>
      </c>
      <c r="Q164" s="5">
        <f>IF(Q114&gt;'Internal Flash'!$B$390*-1,Q114-'Internal Flash'!$B$390*-1,0)</f>
        <v>0</v>
      </c>
      <c r="R164" s="5">
        <f>IF(R114&gt;'Internal Flash'!$B$390*-1,R114-'Internal Flash'!$B$390*-1,0)</f>
        <v>0</v>
      </c>
      <c r="S164" s="16">
        <f t="shared" si="70"/>
        <v>0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0</v>
      </c>
      <c r="P165" s="5">
        <f>IF(P115&gt;'Internal Flash'!$B$390*-1,P115-'Internal Flash'!$B$390*-1,0)</f>
        <v>0</v>
      </c>
      <c r="Q165" s="5">
        <f>IF(Q115&gt;'Internal Flash'!$B$390*-1,Q115-'Internal Flash'!$B$390*-1,0)</f>
        <v>0</v>
      </c>
      <c r="R165" s="5">
        <f>IF(R115&gt;'Internal Flash'!$B$390*-1,R115-'Internal Flash'!$B$390*-1,0)</f>
        <v>0</v>
      </c>
      <c r="S165" s="16">
        <f t="shared" si="70"/>
        <v>0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0</v>
      </c>
      <c r="P166" s="5">
        <f>IF(P116&gt;'Internal Flash'!$B$390*-1,P116-'Internal Flash'!$B$390*-1,0)</f>
        <v>0</v>
      </c>
      <c r="Q166" s="5">
        <f>IF(Q116&gt;'Internal Flash'!$B$390*-1,Q116-'Internal Flash'!$B$390*-1,0)</f>
        <v>0</v>
      </c>
      <c r="R166" s="5">
        <f>IF(R116&gt;'Internal Flash'!$B$390*-1,R116-'Internal Flash'!$B$390*-1,0)</f>
        <v>0</v>
      </c>
      <c r="S166" s="16">
        <f t="shared" si="70"/>
        <v>0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0</v>
      </c>
      <c r="P167" s="5">
        <f>IF(P117&gt;'Internal Flash'!$B$390*-1,P117-'Internal Flash'!$B$390*-1,0)</f>
        <v>0</v>
      </c>
      <c r="Q167" s="5">
        <f>IF(Q117&gt;'Internal Flash'!$B$390*-1,Q117-'Internal Flash'!$B$390*-1,0)</f>
        <v>0</v>
      </c>
      <c r="R167" s="5">
        <f>IF(R117&gt;'Internal Flash'!$B$390*-1,R117-'Internal Flash'!$B$390*-1,0)</f>
        <v>0</v>
      </c>
      <c r="S167" s="16">
        <f t="shared" si="70"/>
        <v>0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0</v>
      </c>
      <c r="P168" s="5">
        <f>IF(P118&gt;'Internal Flash'!$B$390*-1,P118-'Internal Flash'!$B$390*-1,0)</f>
        <v>0</v>
      </c>
      <c r="Q168" s="5">
        <f>IF(Q118&gt;'Internal Flash'!$B$390*-1,Q118-'Internal Flash'!$B$390*-1,0)</f>
        <v>0</v>
      </c>
      <c r="R168" s="5">
        <f>IF(R118&gt;'Internal Flash'!$B$390*-1,R118-'Internal Flash'!$B$390*-1,0)</f>
        <v>0</v>
      </c>
      <c r="S168" s="16">
        <f t="shared" si="70"/>
        <v>0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0</v>
      </c>
      <c r="P169" s="5">
        <f>IF(P119&gt;'Internal Flash'!$B$390*-1,P119-'Internal Flash'!$B$390*-1,0)</f>
        <v>0</v>
      </c>
      <c r="Q169" s="5">
        <f>IF(Q119&gt;'Internal Flash'!$B$390*-1,Q119-'Internal Flash'!$B$390*-1,0)</f>
        <v>0</v>
      </c>
      <c r="R169" s="5">
        <f>IF(R119&gt;'Internal Flash'!$B$390*-1,R119-'Internal Flash'!$B$390*-1,0)</f>
        <v>0</v>
      </c>
      <c r="S169" s="16">
        <f t="shared" si="70"/>
        <v>0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0</v>
      </c>
      <c r="P170" s="5">
        <f>IF(P120&gt;'Internal Flash'!$B$390*-1,P120-'Internal Flash'!$B$390*-1,0)</f>
        <v>0</v>
      </c>
      <c r="Q170" s="5">
        <f>IF(Q120&gt;'Internal Flash'!$B$390*-1,Q120-'Internal Flash'!$B$390*-1,0)</f>
        <v>0</v>
      </c>
      <c r="R170" s="5">
        <f>IF(R120&gt;'Internal Flash'!$B$390*-1,R120-'Internal Flash'!$B$390*-1,0)</f>
        <v>0</v>
      </c>
      <c r="S170" s="16">
        <f t="shared" si="70"/>
        <v>0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0</v>
      </c>
      <c r="P171" s="5">
        <f>IF(P121&gt;'Internal Flash'!$B$390*-1,P121-'Internal Flash'!$B$390*-1,0)</f>
        <v>0</v>
      </c>
      <c r="Q171" s="5">
        <f>IF(Q121&gt;'Internal Flash'!$B$390*-1,Q121-'Internal Flash'!$B$390*-1,0)</f>
        <v>0</v>
      </c>
      <c r="R171" s="5">
        <f>IF(R121&gt;'Internal Flash'!$B$390*-1,R121-'Internal Flash'!$B$390*-1,0)</f>
        <v>0</v>
      </c>
      <c r="S171" s="16">
        <f t="shared" si="70"/>
        <v>0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0</v>
      </c>
      <c r="R172" s="5">
        <f>IF(R122&gt;'Internal Flash'!$B$390*-1,R122-'Internal Flash'!$B$390*-1,0)</f>
        <v>0</v>
      </c>
      <c r="S172" s="16">
        <f t="shared" si="70"/>
        <v>0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>
      <c r="A177" s="17"/>
      <c r="B177" s="52" t="s">
        <v>1146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U177" s="17"/>
      <c r="V177" s="52" t="s">
        <v>1187</v>
      </c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0.9470832481061604</v>
      </c>
      <c r="I180" s="16">
        <f t="shared" si="75"/>
        <v>0.93549293161470071</v>
      </c>
      <c r="J180" s="16">
        <f t="shared" si="75"/>
        <v>0.91893941841550542</v>
      </c>
      <c r="K180" s="16">
        <f t="shared" si="75"/>
        <v>0.90449566670248216</v>
      </c>
      <c r="L180" s="16">
        <f t="shared" si="75"/>
        <v>0.8911879404050852</v>
      </c>
      <c r="M180" s="16">
        <f t="shared" si="75"/>
        <v>0.97594612971811878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0.9470832481061604</v>
      </c>
      <c r="I181" s="5">
        <f t="shared" si="77"/>
        <v>0.93549293161470071</v>
      </c>
      <c r="J181" s="5">
        <f t="shared" si="77"/>
        <v>0.91893941841550542</v>
      </c>
      <c r="K181" s="5">
        <f t="shared" si="77"/>
        <v>0.90449566670248216</v>
      </c>
      <c r="L181" s="5">
        <f t="shared" si="77"/>
        <v>0.8911879404050852</v>
      </c>
      <c r="M181" s="5">
        <f t="shared" si="77"/>
        <v>0.97594612971811878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0.95361511951091649</v>
      </c>
      <c r="H182" s="5">
        <f t="shared" si="79"/>
        <v>0.9589095803616462</v>
      </c>
      <c r="I182" s="5">
        <f t="shared" si="79"/>
        <v>0.94587959728434345</v>
      </c>
      <c r="J182" s="5">
        <f t="shared" si="79"/>
        <v>0.94587959728434345</v>
      </c>
      <c r="K182" s="5">
        <f t="shared" si="79"/>
        <v>0.91695544787714744</v>
      </c>
      <c r="L182" s="5">
        <f t="shared" si="79"/>
        <v>0.91695544787714744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1.1506917092106652</v>
      </c>
      <c r="G183" s="5">
        <f t="shared" si="83"/>
        <v>1.1805595758076164</v>
      </c>
      <c r="H183" s="5">
        <f t="shared" si="83"/>
        <v>1.1730168610283025</v>
      </c>
      <c r="I183" s="5">
        <f t="shared" si="83"/>
        <v>1.1571793174643616</v>
      </c>
      <c r="J183" s="5">
        <f t="shared" si="83"/>
        <v>1.1212313550035327</v>
      </c>
      <c r="K183" s="5">
        <f t="shared" si="83"/>
        <v>1.0839490942171546</v>
      </c>
      <c r="L183" s="5">
        <f t="shared" si="83"/>
        <v>1.0496844394261551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1.4541895456588223</v>
      </c>
      <c r="E184" s="5">
        <f t="shared" si="84"/>
        <v>1.4781198960739548</v>
      </c>
      <c r="F184" s="5">
        <f t="shared" si="84"/>
        <v>1.3754509733251608</v>
      </c>
      <c r="G184" s="5">
        <f t="shared" si="84"/>
        <v>1.2992093639776627</v>
      </c>
      <c r="H184" s="5">
        <f t="shared" si="84"/>
        <v>1.3436205061201969</v>
      </c>
      <c r="I184" s="5">
        <f t="shared" si="84"/>
        <v>1.3478790070713826</v>
      </c>
      <c r="J184" s="5">
        <f t="shared" si="84"/>
        <v>1.3121055492826939</v>
      </c>
      <c r="K184" s="5">
        <f t="shared" si="84"/>
        <v>1.2763320914940048</v>
      </c>
      <c r="L184" s="5">
        <f t="shared" si="84"/>
        <v>1.2405586337053165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1.6695310589647823</v>
      </c>
      <c r="F185" s="5">
        <f t="shared" si="85"/>
        <v>1.5366018221426592</v>
      </c>
      <c r="G185" s="5">
        <f t="shared" si="85"/>
        <v>1.403644636069078</v>
      </c>
      <c r="H185" s="5">
        <f t="shared" si="85"/>
        <v>1.4522073796859245</v>
      </c>
      <c r="I185" s="5">
        <f t="shared" si="85"/>
        <v>1.6069845281572623</v>
      </c>
      <c r="J185" s="5">
        <f t="shared" si="85"/>
        <v>1.617454808485659</v>
      </c>
      <c r="K185" s="5">
        <f t="shared" si="85"/>
        <v>1.6069845281572623</v>
      </c>
      <c r="L185" s="5">
        <f t="shared" si="85"/>
        <v>1.5959907338124459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1.6819277618146666</v>
      </c>
      <c r="G186" s="5">
        <f t="shared" si="86"/>
        <v>1.5529034624150031</v>
      </c>
      <c r="H186" s="5">
        <f t="shared" si="86"/>
        <v>1.5552888113679724</v>
      </c>
      <c r="I186" s="5">
        <f t="shared" si="86"/>
        <v>1.5655227278436146</v>
      </c>
      <c r="J186" s="5">
        <f t="shared" si="86"/>
        <v>1.5679080767965843</v>
      </c>
      <c r="K186" s="5">
        <f t="shared" si="86"/>
        <v>1.5686775442007679</v>
      </c>
      <c r="L186" s="5">
        <f t="shared" si="86"/>
        <v>1.5702549523793443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1.938711429051805</v>
      </c>
      <c r="F187" s="5">
        <f t="shared" si="87"/>
        <v>1.7389544562279244</v>
      </c>
      <c r="G187" s="5">
        <f t="shared" si="87"/>
        <v>1.716027419193358</v>
      </c>
      <c r="H187" s="5">
        <f t="shared" si="87"/>
        <v>1.716687649707126</v>
      </c>
      <c r="I187" s="5">
        <f t="shared" si="87"/>
        <v>1.7260693123301885</v>
      </c>
      <c r="J187" s="5">
        <f t="shared" si="87"/>
        <v>1.7372080400302148</v>
      </c>
      <c r="K187" s="5">
        <f t="shared" si="87"/>
        <v>1.7387308297635835</v>
      </c>
      <c r="L187" s="5">
        <f t="shared" si="87"/>
        <v>1.7453242847595156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2.8186836721791702</v>
      </c>
      <c r="Q187" s="5">
        <f t="shared" si="87"/>
        <v>2.8054058825036869</v>
      </c>
      <c r="R187" s="5">
        <f t="shared" si="87"/>
        <v>2.7745323227704515</v>
      </c>
      <c r="S187" s="16">
        <f t="shared" si="80"/>
        <v>2.7745323227704515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2.0288896808584278</v>
      </c>
      <c r="F188" s="5">
        <f t="shared" si="88"/>
        <v>1.9033978434971137</v>
      </c>
      <c r="G188" s="5">
        <f t="shared" si="88"/>
        <v>1.8789878641483235</v>
      </c>
      <c r="H188" s="5">
        <f t="shared" si="88"/>
        <v>1.8837764246904309</v>
      </c>
      <c r="I188" s="5">
        <f t="shared" si="88"/>
        <v>1.8933535457746451</v>
      </c>
      <c r="J188" s="5">
        <f t="shared" si="88"/>
        <v>1.901972954750438</v>
      </c>
      <c r="K188" s="5">
        <f t="shared" si="88"/>
        <v>1.9033978434971137</v>
      </c>
      <c r="L188" s="5">
        <f t="shared" si="88"/>
        <v>1.9043555556055354</v>
      </c>
      <c r="M188" s="5">
        <f t="shared" si="88"/>
        <v>2.8312970259269585</v>
      </c>
      <c r="N188" s="5">
        <f t="shared" si="88"/>
        <v>3.0863684732619276</v>
      </c>
      <c r="O188" s="5">
        <f t="shared" si="88"/>
        <v>3.0330901669322969</v>
      </c>
      <c r="P188" s="5">
        <f t="shared" si="88"/>
        <v>2.9992288433539098</v>
      </c>
      <c r="Q188" s="5">
        <f t="shared" si="88"/>
        <v>2.9265335542730355</v>
      </c>
      <c r="R188" s="5">
        <f t="shared" si="88"/>
        <v>2.8829637393190271</v>
      </c>
      <c r="S188" s="16">
        <f t="shared" si="80"/>
        <v>2.8829637393190271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2.0770240415189209</v>
      </c>
      <c r="F189" s="5">
        <f t="shared" si="89"/>
        <v>2.0148430320285318</v>
      </c>
      <c r="G189" s="5">
        <f t="shared" si="89"/>
        <v>1.9874884658098029</v>
      </c>
      <c r="H189" s="5">
        <f t="shared" si="89"/>
        <v>1.9976289469577948</v>
      </c>
      <c r="I189" s="5">
        <f t="shared" si="89"/>
        <v>2.0077694281057861</v>
      </c>
      <c r="J189" s="5">
        <f t="shared" si="89"/>
        <v>2.0097975243353847</v>
      </c>
      <c r="K189" s="5">
        <f t="shared" si="89"/>
        <v>2.0107868395693349</v>
      </c>
      <c r="L189" s="5">
        <f t="shared" si="89"/>
        <v>2.0118256205649834</v>
      </c>
      <c r="M189" s="5">
        <f t="shared" si="89"/>
        <v>2.9609197079197416</v>
      </c>
      <c r="N189" s="5">
        <f t="shared" si="89"/>
        <v>3.2062420853027986</v>
      </c>
      <c r="O189" s="5">
        <f t="shared" si="89"/>
        <v>3.1756540694335516</v>
      </c>
      <c r="P189" s="5">
        <f t="shared" si="89"/>
        <v>3.1345357530191542</v>
      </c>
      <c r="Q189" s="5">
        <f t="shared" si="89"/>
        <v>3.0011519461139131</v>
      </c>
      <c r="R189" s="5">
        <f t="shared" si="89"/>
        <v>2.9600336296995162</v>
      </c>
      <c r="S189" s="16">
        <f t="shared" si="80"/>
        <v>2.9600336296995162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2.2331083603726496</v>
      </c>
      <c r="F190" s="5">
        <f t="shared" si="90"/>
        <v>2.2263480396073221</v>
      </c>
      <c r="G190" s="5">
        <f t="shared" si="90"/>
        <v>2.2049678381625051</v>
      </c>
      <c r="H190" s="5">
        <f t="shared" si="90"/>
        <v>2.2049678381625051</v>
      </c>
      <c r="I190" s="5">
        <f t="shared" si="90"/>
        <v>2.2105739578215573</v>
      </c>
      <c r="J190" s="5">
        <f t="shared" si="90"/>
        <v>2.2139815991829419</v>
      </c>
      <c r="K190" s="5">
        <f t="shared" si="90"/>
        <v>2.2162350394380508</v>
      </c>
      <c r="L190" s="5">
        <f t="shared" si="90"/>
        <v>2.2274472787561557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3.6655655763074924</v>
      </c>
      <c r="P190" s="5">
        <f t="shared" si="90"/>
        <v>3.3803002916981231</v>
      </c>
      <c r="Q190" s="5">
        <f t="shared" si="90"/>
        <v>3.3229129395208479</v>
      </c>
      <c r="R190" s="5">
        <f t="shared" si="90"/>
        <v>3.2772259212826285</v>
      </c>
      <c r="S190" s="16">
        <f t="shared" si="80"/>
        <v>3.2772259212826285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2.4489828435680536</v>
      </c>
      <c r="F191" s="5">
        <f t="shared" si="91"/>
        <v>2.4378585433818558</v>
      </c>
      <c r="G191" s="5">
        <f t="shared" si="91"/>
        <v>2.4254646219787555</v>
      </c>
      <c r="H191" s="5">
        <f t="shared" si="91"/>
        <v>2.4254646219787555</v>
      </c>
      <c r="I191" s="5">
        <f t="shared" si="91"/>
        <v>2.4254646219787555</v>
      </c>
      <c r="J191" s="5">
        <f t="shared" si="91"/>
        <v>2.4316313536037129</v>
      </c>
      <c r="K191" s="5">
        <f t="shared" si="91"/>
        <v>2.4353797591012358</v>
      </c>
      <c r="L191" s="5">
        <f t="shared" si="91"/>
        <v>2.440941909194335</v>
      </c>
      <c r="M191" s="5">
        <f t="shared" si="91"/>
        <v>3.6008500332024385</v>
      </c>
      <c r="N191" s="5">
        <f t="shared" si="91"/>
        <v>3.8690974810540597</v>
      </c>
      <c r="O191" s="5">
        <f t="shared" si="91"/>
        <v>3.6934258028180476</v>
      </c>
      <c r="P191" s="5">
        <f t="shared" si="91"/>
        <v>3.7054599535349735</v>
      </c>
      <c r="Q191" s="5">
        <f t="shared" si="91"/>
        <v>3.6300763734419119</v>
      </c>
      <c r="R191" s="5">
        <f t="shared" si="91"/>
        <v>3.5926910207128322</v>
      </c>
      <c r="S191" s="16">
        <f t="shared" si="80"/>
        <v>3.5926910207128322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3.0926225583383156</v>
      </c>
      <c r="G192" s="5">
        <f t="shared" si="92"/>
        <v>3.1167333136876767</v>
      </c>
      <c r="H192" s="5">
        <f t="shared" si="92"/>
        <v>2.8233413700526642</v>
      </c>
      <c r="I192" s="5">
        <f t="shared" si="92"/>
        <v>2.6662093909165243</v>
      </c>
      <c r="J192" s="5">
        <f t="shared" si="92"/>
        <v>2.6662093909165243</v>
      </c>
      <c r="K192" s="5">
        <f t="shared" si="92"/>
        <v>2.6729367345073869</v>
      </c>
      <c r="L192" s="5">
        <f t="shared" si="92"/>
        <v>2.6695730627119558</v>
      </c>
      <c r="M192" s="5">
        <f t="shared" si="92"/>
        <v>3.879207924451114</v>
      </c>
      <c r="N192" s="5">
        <f t="shared" si="92"/>
        <v>4.0563603500377488</v>
      </c>
      <c r="O192" s="5">
        <f t="shared" si="92"/>
        <v>3.9926248224067584</v>
      </c>
      <c r="P192" s="5">
        <f t="shared" si="92"/>
        <v>3.9467115062660216</v>
      </c>
      <c r="Q192" s="5">
        <f t="shared" si="92"/>
        <v>3.8230222617674281</v>
      </c>
      <c r="R192" s="5">
        <f t="shared" si="92"/>
        <v>3.795610050824497</v>
      </c>
      <c r="S192" s="16">
        <f t="shared" si="80"/>
        <v>3.795610050824497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3.5288974310711141</v>
      </c>
      <c r="H193" s="5">
        <f t="shared" si="93"/>
        <v>3.1441798403479164</v>
      </c>
      <c r="I193" s="5">
        <f t="shared" si="93"/>
        <v>2.8883935068262345</v>
      </c>
      <c r="J193" s="5">
        <f t="shared" si="93"/>
        <v>2.8883935068262345</v>
      </c>
      <c r="K193" s="5">
        <f t="shared" si="93"/>
        <v>2.8883935068262345</v>
      </c>
      <c r="L193" s="5">
        <f t="shared" si="93"/>
        <v>2.8898225177197183</v>
      </c>
      <c r="M193" s="5">
        <f t="shared" si="93"/>
        <v>4.1494004637381661</v>
      </c>
      <c r="N193" s="5">
        <f t="shared" si="93"/>
        <v>4.319786821377102</v>
      </c>
      <c r="O193" s="5">
        <f t="shared" si="93"/>
        <v>4.2459075699333466</v>
      </c>
      <c r="P193" s="5">
        <f t="shared" si="93"/>
        <v>4.1099392226660347</v>
      </c>
      <c r="Q193" s="5">
        <f t="shared" si="93"/>
        <v>3.9208480662</v>
      </c>
      <c r="R193" s="5">
        <f t="shared" si="93"/>
        <v>3.9705518205600003</v>
      </c>
      <c r="S193" s="16">
        <f t="shared" si="80"/>
        <v>3.9705518205600003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3.7571569017459829</v>
      </c>
      <c r="H194" s="5">
        <f t="shared" si="94"/>
        <v>3.5029452870916788</v>
      </c>
      <c r="I194" s="5">
        <f t="shared" si="94"/>
        <v>3.3432118260706241</v>
      </c>
      <c r="J194" s="5">
        <f t="shared" si="94"/>
        <v>3.3564918758243318</v>
      </c>
      <c r="K194" s="5">
        <f t="shared" si="94"/>
        <v>3.222273499936934</v>
      </c>
      <c r="L194" s="5">
        <f t="shared" si="94"/>
        <v>3.0829537429257519</v>
      </c>
      <c r="M194" s="5">
        <f t="shared" si="94"/>
        <v>4.2959919890179279</v>
      </c>
      <c r="N194" s="5">
        <f t="shared" si="94"/>
        <v>4.4177960209897469</v>
      </c>
      <c r="O194" s="5">
        <f t="shared" si="94"/>
        <v>4.4177960209897469</v>
      </c>
      <c r="P194" s="5">
        <f t="shared" si="94"/>
        <v>4.2224517635999996</v>
      </c>
      <c r="Q194" s="5">
        <f t="shared" si="94"/>
        <v>4.1077506472800005</v>
      </c>
      <c r="R194" s="5">
        <f t="shared" si="94"/>
        <v>4.2224517635999996</v>
      </c>
      <c r="S194" s="16">
        <f t="shared" si="80"/>
        <v>4.2224517635999996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3.8715032770205093</v>
      </c>
      <c r="H195" s="5">
        <f t="shared" si="95"/>
        <v>3.6668230380618887</v>
      </c>
      <c r="I195" s="5">
        <f t="shared" si="95"/>
        <v>3.5577743306867151</v>
      </c>
      <c r="J195" s="5">
        <f t="shared" si="95"/>
        <v>3.5577743306867147</v>
      </c>
      <c r="K195" s="5">
        <f t="shared" si="95"/>
        <v>3.4923973302000255</v>
      </c>
      <c r="L195" s="5">
        <f t="shared" si="95"/>
        <v>3.2889566592853576</v>
      </c>
      <c r="M195" s="5">
        <f t="shared" si="95"/>
        <v>4.2116450808606647</v>
      </c>
      <c r="N195" s="5">
        <f t="shared" si="95"/>
        <v>4.3732536122999992</v>
      </c>
      <c r="O195" s="5">
        <f t="shared" si="95"/>
        <v>4.3732536122999992</v>
      </c>
      <c r="P195" s="5">
        <f t="shared" si="95"/>
        <v>4.2940552224599999</v>
      </c>
      <c r="Q195" s="5">
        <f t="shared" si="95"/>
        <v>4.2544560275399999</v>
      </c>
      <c r="R195" s="5">
        <f t="shared" si="95"/>
        <v>4.2544560275399999</v>
      </c>
      <c r="S195" s="16">
        <f t="shared" si="80"/>
        <v>4.2544560275399999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3.8433966394929131</v>
      </c>
      <c r="I196" s="5">
        <f t="shared" si="96"/>
        <v>3.768301872452446</v>
      </c>
      <c r="J196" s="5">
        <f t="shared" si="96"/>
        <v>3.768301872452446</v>
      </c>
      <c r="K196" s="5">
        <f t="shared" si="96"/>
        <v>3.768301872452446</v>
      </c>
      <c r="L196" s="5">
        <f t="shared" si="96"/>
        <v>3.5170852981093494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4.163566383</v>
      </c>
      <c r="P196" s="5">
        <f t="shared" si="96"/>
        <v>4.163566383</v>
      </c>
      <c r="Q196" s="5">
        <f t="shared" si="96"/>
        <v>4.2782673545999996</v>
      </c>
      <c r="R196" s="5">
        <f t="shared" si="96"/>
        <v>4.4011614078000001</v>
      </c>
      <c r="S196" s="16">
        <f t="shared" si="80"/>
        <v>4.4011614078000001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4.268744332799999</v>
      </c>
      <c r="S197" s="16">
        <f t="shared" si="80"/>
        <v>4.268744332799999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>
      <c r="A202" s="17"/>
      <c r="B202" s="52" t="s">
        <v>1159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</row>
    <row r="203" spans="1:39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>
      <c r="A205" s="16">
        <f>'CSP5'!$A$169</f>
        <v>619</v>
      </c>
      <c r="B205" s="16">
        <f>B206</f>
        <v>8.0670081779519336</v>
      </c>
      <c r="C205" s="16">
        <f t="shared" ref="C205:S205" si="102">C206</f>
        <v>8.0670081779519336</v>
      </c>
      <c r="D205" s="16">
        <f t="shared" si="102"/>
        <v>8.0670081779519336</v>
      </c>
      <c r="E205" s="16">
        <f t="shared" si="102"/>
        <v>8.1363052354940351</v>
      </c>
      <c r="F205" s="16">
        <f t="shared" si="102"/>
        <v>8.2817482024594362</v>
      </c>
      <c r="G205" s="16">
        <f t="shared" si="102"/>
        <v>10.498459524254233</v>
      </c>
      <c r="H205" s="16">
        <f t="shared" si="102"/>
        <v>6.7971785029869762</v>
      </c>
      <c r="I205" s="16">
        <f t="shared" si="102"/>
        <v>3.0955426116598028</v>
      </c>
      <c r="J205" s="16">
        <f t="shared" si="102"/>
        <v>5.2193577015635393</v>
      </c>
      <c r="K205" s="16">
        <f t="shared" si="102"/>
        <v>6.1945281109470169</v>
      </c>
      <c r="L205" s="16">
        <f t="shared" si="102"/>
        <v>7.3797108372444145</v>
      </c>
      <c r="M205" s="16">
        <f t="shared" si="102"/>
        <v>11.582313604656882</v>
      </c>
      <c r="N205" s="16">
        <f t="shared" si="102"/>
        <v>13.681323571937849</v>
      </c>
      <c r="O205" s="16">
        <f t="shared" si="102"/>
        <v>13.681323571937842</v>
      </c>
      <c r="P205" s="16">
        <f t="shared" si="102"/>
        <v>13.681323571937851</v>
      </c>
      <c r="Q205" s="16">
        <f t="shared" si="102"/>
        <v>13.681323571937851</v>
      </c>
      <c r="R205" s="16">
        <f t="shared" si="102"/>
        <v>13.681323571937835</v>
      </c>
      <c r="S205" s="16">
        <f t="shared" si="102"/>
        <v>13.681323571937835</v>
      </c>
    </row>
    <row r="206" spans="1:39" s="5" customFormat="1">
      <c r="A206" s="8">
        <f>'CSP5'!$A$170</f>
        <v>620</v>
      </c>
      <c r="B206" s="16">
        <f>C206</f>
        <v>8.0670081779519336</v>
      </c>
      <c r="C206" s="5">
        <f>C106-C81</f>
        <v>8.0670081779519336</v>
      </c>
      <c r="D206" s="5">
        <f t="shared" ref="D206:R206" si="103">D106-D81</f>
        <v>8.0670081779519336</v>
      </c>
      <c r="E206" s="5">
        <f t="shared" si="103"/>
        <v>8.1363052354940351</v>
      </c>
      <c r="F206" s="5">
        <f t="shared" si="103"/>
        <v>8.2817482024594362</v>
      </c>
      <c r="G206" s="5">
        <f t="shared" si="103"/>
        <v>10.498459524254233</v>
      </c>
      <c r="H206" s="5">
        <f t="shared" si="103"/>
        <v>6.7971785029869762</v>
      </c>
      <c r="I206" s="5">
        <f t="shared" si="103"/>
        <v>3.0955426116598028</v>
      </c>
      <c r="J206" s="5">
        <f t="shared" si="103"/>
        <v>5.2193577015635393</v>
      </c>
      <c r="K206" s="5">
        <f t="shared" si="103"/>
        <v>6.1945281109470169</v>
      </c>
      <c r="L206" s="5">
        <f t="shared" si="103"/>
        <v>7.3797108372444145</v>
      </c>
      <c r="M206" s="5">
        <f t="shared" si="103"/>
        <v>11.582313604656882</v>
      </c>
      <c r="N206" s="5">
        <f t="shared" si="103"/>
        <v>13.681323571937849</v>
      </c>
      <c r="O206" s="5">
        <f t="shared" si="103"/>
        <v>13.681323571937842</v>
      </c>
      <c r="P206" s="5">
        <f t="shared" si="103"/>
        <v>13.681323571937851</v>
      </c>
      <c r="Q206" s="5">
        <f t="shared" si="103"/>
        <v>13.681323571937851</v>
      </c>
      <c r="R206" s="5">
        <f t="shared" si="103"/>
        <v>13.681323571937835</v>
      </c>
      <c r="S206" s="16">
        <f>R206</f>
        <v>13.681323571937835</v>
      </c>
    </row>
    <row r="207" spans="1:39" s="5" customFormat="1">
      <c r="A207" s="8">
        <f>'CSP5'!$A$171</f>
        <v>650</v>
      </c>
      <c r="B207" s="16">
        <f t="shared" ref="B207:B224" si="104">C207</f>
        <v>8.1247433368175415</v>
      </c>
      <c r="C207" s="5">
        <f t="shared" ref="C207:R207" si="105">C107-C82</f>
        <v>8.1247433368175415</v>
      </c>
      <c r="D207" s="5">
        <f t="shared" si="105"/>
        <v>8.1247433368175415</v>
      </c>
      <c r="E207" s="5">
        <f t="shared" si="105"/>
        <v>8.1247433368175415</v>
      </c>
      <c r="F207" s="5">
        <f t="shared" si="105"/>
        <v>7.6487358455211609</v>
      </c>
      <c r="G207" s="5">
        <f t="shared" si="105"/>
        <v>4.9263834677420828</v>
      </c>
      <c r="H207" s="5">
        <f t="shared" si="105"/>
        <v>5.7306651707314904</v>
      </c>
      <c r="I207" s="5">
        <f t="shared" si="105"/>
        <v>4.0226559459901567</v>
      </c>
      <c r="J207" s="5">
        <f t="shared" si="105"/>
        <v>5.7783545226947011</v>
      </c>
      <c r="K207" s="5">
        <f t="shared" si="105"/>
        <v>5.9476933297723518</v>
      </c>
      <c r="L207" s="5">
        <f t="shared" si="105"/>
        <v>6.6508183297723518</v>
      </c>
      <c r="M207" s="5">
        <f t="shared" si="105"/>
        <v>8.2561159140642104</v>
      </c>
      <c r="N207" s="5">
        <f t="shared" si="105"/>
        <v>9.4279909140642104</v>
      </c>
      <c r="O207" s="5">
        <f t="shared" si="105"/>
        <v>9.90861149961518</v>
      </c>
      <c r="P207" s="5">
        <f t="shared" si="105"/>
        <v>10.494549499615179</v>
      </c>
      <c r="Q207" s="5">
        <f t="shared" si="105"/>
        <v>10.963299499615179</v>
      </c>
      <c r="R207" s="5">
        <f t="shared" si="105"/>
        <v>11.54923649961518</v>
      </c>
      <c r="S207" s="16">
        <f t="shared" ref="S207:S224" si="106">R207</f>
        <v>11.54923649961518</v>
      </c>
    </row>
    <row r="208" spans="1:39" s="5" customFormat="1">
      <c r="A208" s="8">
        <f>'CSP5'!$A$172</f>
        <v>800</v>
      </c>
      <c r="B208" s="16">
        <f t="shared" si="104"/>
        <v>7.9505444148477213</v>
      </c>
      <c r="C208" s="5">
        <f t="shared" ref="C208:R208" si="107">C108-C83</f>
        <v>7.9505444148477213</v>
      </c>
      <c r="D208" s="5">
        <f t="shared" si="107"/>
        <v>8.0221153999448358</v>
      </c>
      <c r="E208" s="5">
        <f t="shared" si="107"/>
        <v>7.9301580620423451</v>
      </c>
      <c r="F208" s="5">
        <f t="shared" si="107"/>
        <v>8.5111557481263347</v>
      </c>
      <c r="G208" s="5">
        <f t="shared" si="107"/>
        <v>5.1681890114453832</v>
      </c>
      <c r="H208" s="5">
        <f t="shared" si="107"/>
        <v>4.813432890064834</v>
      </c>
      <c r="I208" s="5">
        <f t="shared" si="107"/>
        <v>3.1082312258101386</v>
      </c>
      <c r="J208" s="5">
        <f t="shared" si="107"/>
        <v>5.6030027649755123</v>
      </c>
      <c r="K208" s="5">
        <f t="shared" si="107"/>
        <v>6.835386683432346</v>
      </c>
      <c r="L208" s="5">
        <f t="shared" si="107"/>
        <v>6.8696513382233455</v>
      </c>
      <c r="M208" s="5">
        <f t="shared" si="107"/>
        <v>7.3852362707674724</v>
      </c>
      <c r="N208" s="5">
        <f t="shared" si="107"/>
        <v>7.757386697939805</v>
      </c>
      <c r="O208" s="5">
        <f t="shared" si="107"/>
        <v>8.029754478368945</v>
      </c>
      <c r="P208" s="5">
        <f t="shared" si="107"/>
        <v>8.2659837224848278</v>
      </c>
      <c r="Q208" s="5">
        <f t="shared" si="107"/>
        <v>8.501605017710256</v>
      </c>
      <c r="R208" s="5">
        <f t="shared" si="107"/>
        <v>8.6206766592706625</v>
      </c>
      <c r="S208" s="16">
        <f t="shared" si="106"/>
        <v>8.6206766592706625</v>
      </c>
    </row>
    <row r="209" spans="1:19" s="5" customFormat="1">
      <c r="A209" s="8">
        <f>'CSP5'!$A$173</f>
        <v>1000</v>
      </c>
      <c r="B209" s="16">
        <f t="shared" si="104"/>
        <v>7.8151636019671198</v>
      </c>
      <c r="C209" s="5">
        <f t="shared" ref="C209:R209" si="108">C109-C84</f>
        <v>7.8151636019671198</v>
      </c>
      <c r="D209" s="5">
        <f t="shared" si="108"/>
        <v>7.6305089855911774</v>
      </c>
      <c r="E209" s="5">
        <f t="shared" si="108"/>
        <v>7.6065786351760449</v>
      </c>
      <c r="F209" s="5">
        <f t="shared" si="108"/>
        <v>8.9116346982576431</v>
      </c>
      <c r="G209" s="5">
        <f t="shared" si="108"/>
        <v>8.0964142232753371</v>
      </c>
      <c r="H209" s="5">
        <f t="shared" si="108"/>
        <v>5.6975172449729401</v>
      </c>
      <c r="I209" s="5">
        <f t="shared" si="108"/>
        <v>3.7378445362031183</v>
      </c>
      <c r="J209" s="5">
        <f t="shared" si="108"/>
        <v>6.8183785706963507</v>
      </c>
      <c r="K209" s="5">
        <f t="shared" si="108"/>
        <v>9.572691686155494</v>
      </c>
      <c r="L209" s="5">
        <f t="shared" si="108"/>
        <v>9.3740901439441835</v>
      </c>
      <c r="M209" s="5">
        <f t="shared" si="108"/>
        <v>8.2570695482594196</v>
      </c>
      <c r="N209" s="5">
        <f t="shared" si="108"/>
        <v>7.5596641815099801</v>
      </c>
      <c r="O209" s="5">
        <f t="shared" si="108"/>
        <v>7.4283726553766476</v>
      </c>
      <c r="P209" s="5">
        <f t="shared" si="108"/>
        <v>7.1956823871332336</v>
      </c>
      <c r="Q209" s="5">
        <f t="shared" si="108"/>
        <v>6.7286171188898187</v>
      </c>
      <c r="R209" s="5">
        <f t="shared" si="108"/>
        <v>6.3787398506464061</v>
      </c>
      <c r="S209" s="16">
        <f t="shared" si="106"/>
        <v>6.3787398506464061</v>
      </c>
    </row>
    <row r="210" spans="1:19" s="5" customFormat="1">
      <c r="A210" s="8">
        <f>'CSP5'!$A$174</f>
        <v>1200</v>
      </c>
      <c r="B210" s="16">
        <f t="shared" si="104"/>
        <v>9.8621709539497875</v>
      </c>
      <c r="C210" s="5">
        <f t="shared" ref="C210:R210" si="109">C110-C85</f>
        <v>9.8621709539497875</v>
      </c>
      <c r="D210" s="5">
        <f t="shared" si="109"/>
        <v>9.6231335580462929</v>
      </c>
      <c r="E210" s="5">
        <f t="shared" si="109"/>
        <v>9.6863426751180182</v>
      </c>
      <c r="F210" s="5">
        <f t="shared" si="109"/>
        <v>9.8192719119401417</v>
      </c>
      <c r="G210" s="5">
        <f t="shared" si="109"/>
        <v>10.295767955240066</v>
      </c>
      <c r="H210" s="5">
        <f t="shared" si="109"/>
        <v>8.635805371407212</v>
      </c>
      <c r="I210" s="5">
        <f t="shared" si="109"/>
        <v>6.8771760151172394</v>
      </c>
      <c r="J210" s="5">
        <f t="shared" si="109"/>
        <v>9.794279311493387</v>
      </c>
      <c r="K210" s="5">
        <f t="shared" si="109"/>
        <v>12.640476249492236</v>
      </c>
      <c r="L210" s="5">
        <f t="shared" si="109"/>
        <v>12.182720043837053</v>
      </c>
      <c r="M210" s="5">
        <f t="shared" si="109"/>
        <v>11.234465330269199</v>
      </c>
      <c r="N210" s="5">
        <f t="shared" si="109"/>
        <v>17.810588321522602</v>
      </c>
      <c r="O210" s="5">
        <f t="shared" si="109"/>
        <v>17.590517462338674</v>
      </c>
      <c r="P210" s="5">
        <f t="shared" si="109"/>
        <v>21.032152090646974</v>
      </c>
      <c r="Q210" s="5">
        <f t="shared" si="109"/>
        <v>21.045775081900373</v>
      </c>
      <c r="R210" s="5">
        <f t="shared" si="109"/>
        <v>21.045775081900373</v>
      </c>
      <c r="S210" s="16">
        <f t="shared" si="106"/>
        <v>21.045775081900373</v>
      </c>
    </row>
    <row r="211" spans="1:19" s="5" customFormat="1">
      <c r="A211" s="8">
        <f>'CSP5'!$A$175</f>
        <v>1400</v>
      </c>
      <c r="B211" s="16">
        <f t="shared" si="104"/>
        <v>9.6479161481018032</v>
      </c>
      <c r="C211" s="5">
        <f t="shared" ref="C211:R211" si="110">C111-C86</f>
        <v>9.6479161481018032</v>
      </c>
      <c r="D211" s="5">
        <f t="shared" si="110"/>
        <v>9.5554017713115247</v>
      </c>
      <c r="E211" s="5">
        <f t="shared" si="110"/>
        <v>9.5333635867885675</v>
      </c>
      <c r="F211" s="5">
        <f t="shared" si="110"/>
        <v>9.6739459722681342</v>
      </c>
      <c r="G211" s="5">
        <f t="shared" si="110"/>
        <v>10.795416329703512</v>
      </c>
      <c r="H211" s="5">
        <f t="shared" si="110"/>
        <v>13.260958867177028</v>
      </c>
      <c r="I211" s="5">
        <f t="shared" si="110"/>
        <v>11.919606600281384</v>
      </c>
      <c r="J211" s="5">
        <f t="shared" si="110"/>
        <v>16.735088063536214</v>
      </c>
      <c r="K211" s="5">
        <f t="shared" si="110"/>
        <v>16.531895077198733</v>
      </c>
      <c r="L211" s="5">
        <f t="shared" si="110"/>
        <v>16.530317669020157</v>
      </c>
      <c r="M211" s="5">
        <f t="shared" si="110"/>
        <v>15.712120556190952</v>
      </c>
      <c r="N211" s="5">
        <f t="shared" si="110"/>
        <v>25.376860142656646</v>
      </c>
      <c r="O211" s="5">
        <f t="shared" si="110"/>
        <v>31.691312564809301</v>
      </c>
      <c r="P211" s="5">
        <f t="shared" si="110"/>
        <v>31.644264842770344</v>
      </c>
      <c r="Q211" s="5">
        <f t="shared" si="110"/>
        <v>31.57258256312862</v>
      </c>
      <c r="R211" s="5">
        <f t="shared" si="110"/>
        <v>31.469487600651533</v>
      </c>
      <c r="S211" s="16">
        <f t="shared" si="106"/>
        <v>31.469487600651533</v>
      </c>
    </row>
    <row r="212" spans="1:19" s="5" customFormat="1">
      <c r="A212" s="8">
        <f>'CSP5'!$A$176</f>
        <v>1550</v>
      </c>
      <c r="B212" s="16">
        <f t="shared" si="104"/>
        <v>9.5151621503434392</v>
      </c>
      <c r="C212" s="5">
        <f t="shared" ref="C212:R212" si="111">C112-C87</f>
        <v>9.5151621503434392</v>
      </c>
      <c r="D212" s="5">
        <f t="shared" si="111"/>
        <v>9.4566666325108351</v>
      </c>
      <c r="E212" s="5">
        <f t="shared" si="111"/>
        <v>9.4171623050309954</v>
      </c>
      <c r="F212" s="5">
        <f t="shared" si="111"/>
        <v>9.6169192778548762</v>
      </c>
      <c r="G212" s="5">
        <f t="shared" si="111"/>
        <v>10.708634377389442</v>
      </c>
      <c r="H212" s="5">
        <f t="shared" si="111"/>
        <v>13.59704180706845</v>
      </c>
      <c r="I212" s="5">
        <f t="shared" si="111"/>
        <v>15.190842238195387</v>
      </c>
      <c r="J212" s="5">
        <f t="shared" si="111"/>
        <v>16.565788100302584</v>
      </c>
      <c r="K212" s="5">
        <f t="shared" si="111"/>
        <v>16.564265310569215</v>
      </c>
      <c r="L212" s="5">
        <f t="shared" si="111"/>
        <v>16.557671855573282</v>
      </c>
      <c r="M212" s="5">
        <f t="shared" si="111"/>
        <v>23.174951812356294</v>
      </c>
      <c r="N212" s="5">
        <f t="shared" si="111"/>
        <v>31.43194896818229</v>
      </c>
      <c r="O212" s="5">
        <f t="shared" si="111"/>
        <v>31.422534910852082</v>
      </c>
      <c r="P212" s="5">
        <f t="shared" si="111"/>
        <v>31.382534327820835</v>
      </c>
      <c r="Q212" s="5">
        <f t="shared" si="111"/>
        <v>31.395812117496316</v>
      </c>
      <c r="R212" s="5">
        <f t="shared" si="111"/>
        <v>31.426685677229553</v>
      </c>
      <c r="S212" s="16">
        <f t="shared" si="106"/>
        <v>31.426685677229553</v>
      </c>
    </row>
    <row r="213" spans="1:19" s="5" customFormat="1">
      <c r="A213" s="8">
        <f>'CSP5'!$A$177</f>
        <v>1700</v>
      </c>
      <c r="B213" s="16">
        <f t="shared" si="104"/>
        <v>9.4342627469827409</v>
      </c>
      <c r="C213" s="5">
        <f t="shared" ref="C213:R213" si="112">C113-C88</f>
        <v>9.4342627469827409</v>
      </c>
      <c r="D213" s="5">
        <f t="shared" si="112"/>
        <v>9.4225317698780646</v>
      </c>
      <c r="E213" s="5">
        <f t="shared" si="112"/>
        <v>9.326984053224372</v>
      </c>
      <c r="F213" s="5">
        <f t="shared" si="112"/>
        <v>9.4524758905856867</v>
      </c>
      <c r="G213" s="5">
        <f t="shared" si="112"/>
        <v>10.622015936898764</v>
      </c>
      <c r="H213" s="5">
        <f t="shared" si="112"/>
        <v>13.914247551652918</v>
      </c>
      <c r="I213" s="5">
        <f t="shared" si="112"/>
        <v>15.374254016506207</v>
      </c>
      <c r="J213" s="5">
        <f t="shared" si="112"/>
        <v>16.40102318558236</v>
      </c>
      <c r="K213" s="5">
        <f t="shared" si="112"/>
        <v>16.399598296835684</v>
      </c>
      <c r="L213" s="5">
        <f t="shared" si="112"/>
        <v>16.398640584727264</v>
      </c>
      <c r="M213" s="5">
        <f t="shared" si="112"/>
        <v>24.556397075635545</v>
      </c>
      <c r="N213" s="5">
        <f t="shared" si="112"/>
        <v>31.114849526738077</v>
      </c>
      <c r="O213" s="5">
        <f t="shared" si="112"/>
        <v>31.168127833067707</v>
      </c>
      <c r="P213" s="5">
        <f t="shared" si="112"/>
        <v>31.201989156646093</v>
      </c>
      <c r="Q213" s="5">
        <f t="shared" si="112"/>
        <v>31.274684445726969</v>
      </c>
      <c r="R213" s="5">
        <f t="shared" si="112"/>
        <v>31.318254260680977</v>
      </c>
      <c r="S213" s="16">
        <f t="shared" si="106"/>
        <v>31.318254260680977</v>
      </c>
    </row>
    <row r="214" spans="1:19" s="5" customFormat="1">
      <c r="A214" s="8">
        <f>'CSP5'!$A$178</f>
        <v>1800</v>
      </c>
      <c r="B214" s="16">
        <f t="shared" si="104"/>
        <v>9.4047321216289141</v>
      </c>
      <c r="C214" s="5">
        <f t="shared" ref="C214:R214" si="113">C114-C89</f>
        <v>9.4047321216289141</v>
      </c>
      <c r="D214" s="5">
        <f t="shared" si="113"/>
        <v>9.4128325328128035</v>
      </c>
      <c r="E214" s="5">
        <f t="shared" si="113"/>
        <v>9.2788496925638793</v>
      </c>
      <c r="F214" s="5">
        <f t="shared" si="113"/>
        <v>9.3410307020542689</v>
      </c>
      <c r="G214" s="5">
        <f t="shared" si="113"/>
        <v>10.564410004880143</v>
      </c>
      <c r="H214" s="5">
        <f t="shared" si="113"/>
        <v>14.12325804243074</v>
      </c>
      <c r="I214" s="5">
        <f t="shared" si="113"/>
        <v>15.493635475345247</v>
      </c>
      <c r="J214" s="5">
        <f t="shared" si="113"/>
        <v>16.293198615997419</v>
      </c>
      <c r="K214" s="5">
        <f t="shared" si="113"/>
        <v>16.292209300763464</v>
      </c>
      <c r="L214" s="5">
        <f t="shared" si="113"/>
        <v>16.291170519767821</v>
      </c>
      <c r="M214" s="5">
        <f t="shared" si="113"/>
        <v>25.18383260458026</v>
      </c>
      <c r="N214" s="5">
        <f t="shared" si="113"/>
        <v>30.994975914697207</v>
      </c>
      <c r="O214" s="5">
        <f t="shared" si="113"/>
        <v>31.025563930566431</v>
      </c>
      <c r="P214" s="5">
        <f t="shared" si="113"/>
        <v>31.066682246980815</v>
      </c>
      <c r="Q214" s="5">
        <f t="shared" si="113"/>
        <v>31.200066053886154</v>
      </c>
      <c r="R214" s="5">
        <f t="shared" si="113"/>
        <v>31.241184370300424</v>
      </c>
      <c r="S214" s="16">
        <f t="shared" si="106"/>
        <v>31.241184370300424</v>
      </c>
    </row>
    <row r="215" spans="1:19" s="5" customFormat="1">
      <c r="A215" s="8">
        <f>'CSP5'!$A$179</f>
        <v>2000</v>
      </c>
      <c r="B215" s="16">
        <f t="shared" si="104"/>
        <v>9.374110429906084</v>
      </c>
      <c r="C215" s="5">
        <f t="shared" ref="C215:R215" si="114">C115-C90</f>
        <v>9.374110429906084</v>
      </c>
      <c r="D215" s="5">
        <f t="shared" si="114"/>
        <v>9.349693153680521</v>
      </c>
      <c r="E215" s="5">
        <f t="shared" si="114"/>
        <v>9.1227653737101519</v>
      </c>
      <c r="F215" s="5">
        <f t="shared" si="114"/>
        <v>9.129525694475479</v>
      </c>
      <c r="G215" s="5">
        <f t="shared" si="114"/>
        <v>10.448719971813155</v>
      </c>
      <c r="H215" s="5">
        <f t="shared" si="114"/>
        <v>14.561645177316395</v>
      </c>
      <c r="I215" s="5">
        <f t="shared" si="114"/>
        <v>15.758425627969844</v>
      </c>
      <c r="J215" s="5">
        <f t="shared" si="114"/>
        <v>16.089014541149858</v>
      </c>
      <c r="K215" s="5">
        <f t="shared" si="114"/>
        <v>16.086761100894748</v>
      </c>
      <c r="L215" s="5">
        <f t="shared" si="114"/>
        <v>16.075548861576642</v>
      </c>
      <c r="M215" s="5">
        <f t="shared" si="114"/>
        <v>26.350134965935961</v>
      </c>
      <c r="N215" s="5">
        <f t="shared" si="114"/>
        <v>30.741254862991877</v>
      </c>
      <c r="O215" s="5">
        <f t="shared" si="114"/>
        <v>30.535652423692511</v>
      </c>
      <c r="P215" s="5">
        <f t="shared" si="114"/>
        <v>30.820917708301881</v>
      </c>
      <c r="Q215" s="5">
        <f t="shared" si="114"/>
        <v>30.878305060479157</v>
      </c>
      <c r="R215" s="5">
        <f t="shared" si="114"/>
        <v>30.923992078717376</v>
      </c>
      <c r="S215" s="16">
        <f t="shared" si="106"/>
        <v>30.923992078717376</v>
      </c>
    </row>
    <row r="216" spans="1:19" s="5" customFormat="1">
      <c r="A216" s="8">
        <f>'CSP5'!$A$180</f>
        <v>2200</v>
      </c>
      <c r="B216" s="16">
        <f t="shared" si="104"/>
        <v>9.2437538341982286</v>
      </c>
      <c r="C216" s="5">
        <f t="shared" ref="C216:R216" si="115">C116-C91</f>
        <v>9.2437538341982286</v>
      </c>
      <c r="D216" s="5">
        <f t="shared" si="115"/>
        <v>8.9762399523337226</v>
      </c>
      <c r="E216" s="5">
        <f t="shared" si="115"/>
        <v>8.906890890514747</v>
      </c>
      <c r="F216" s="5">
        <f t="shared" si="115"/>
        <v>8.9180151907009471</v>
      </c>
      <c r="G216" s="5">
        <f t="shared" si="115"/>
        <v>10.36563873088744</v>
      </c>
      <c r="H216" s="5">
        <f t="shared" si="115"/>
        <v>14.715224215375144</v>
      </c>
      <c r="I216" s="5">
        <f t="shared" si="115"/>
        <v>15.890891198129204</v>
      </c>
      <c r="J216" s="5">
        <f t="shared" si="115"/>
        <v>16.298880011729086</v>
      </c>
      <c r="K216" s="5">
        <f t="shared" si="115"/>
        <v>16.295131606231564</v>
      </c>
      <c r="L216" s="5">
        <f t="shared" si="115"/>
        <v>16.289569456138462</v>
      </c>
      <c r="M216" s="5">
        <f t="shared" si="115"/>
        <v>26.058018701172564</v>
      </c>
      <c r="N216" s="5">
        <f t="shared" si="115"/>
        <v>32.630015081329063</v>
      </c>
      <c r="O216" s="5">
        <f t="shared" si="115"/>
        <v>32.80568675956507</v>
      </c>
      <c r="P216" s="5">
        <f t="shared" si="115"/>
        <v>32.793652608848184</v>
      </c>
      <c r="Q216" s="5">
        <f t="shared" si="115"/>
        <v>32.869036188941202</v>
      </c>
      <c r="R216" s="5">
        <f t="shared" si="115"/>
        <v>32.906421541670277</v>
      </c>
      <c r="S216" s="16">
        <f t="shared" si="106"/>
        <v>32.906421541670277</v>
      </c>
    </row>
    <row r="217" spans="1:19" s="5" customFormat="1">
      <c r="A217" s="8">
        <f>'CSP5'!$A$181</f>
        <v>2400</v>
      </c>
      <c r="B217" s="16">
        <f t="shared" si="104"/>
        <v>9.0518737340828004</v>
      </c>
      <c r="C217" s="5">
        <f t="shared" ref="C217:R217" si="116">C117-C92</f>
        <v>9.0518737340828004</v>
      </c>
      <c r="D217" s="5">
        <f t="shared" si="116"/>
        <v>8.8285030156287849</v>
      </c>
      <c r="E217" s="5">
        <f t="shared" si="116"/>
        <v>8.419409009880944</v>
      </c>
      <c r="F217" s="5">
        <f t="shared" si="116"/>
        <v>8.263251175744486</v>
      </c>
      <c r="G217" s="5">
        <f t="shared" si="116"/>
        <v>9.8117855820690565</v>
      </c>
      <c r="H217" s="5">
        <f t="shared" si="116"/>
        <v>14.691423289176239</v>
      </c>
      <c r="I217" s="5">
        <f t="shared" si="116"/>
        <v>15.997502663507994</v>
      </c>
      <c r="J217" s="5">
        <f t="shared" si="116"/>
        <v>16.491817199416275</v>
      </c>
      <c r="K217" s="5">
        <f t="shared" si="116"/>
        <v>16.485089855825411</v>
      </c>
      <c r="L217" s="5">
        <f t="shared" si="116"/>
        <v>16.488453527620845</v>
      </c>
      <c r="M217" s="5">
        <f t="shared" si="116"/>
        <v>25.77966080992389</v>
      </c>
      <c r="N217" s="5">
        <f t="shared" si="116"/>
        <v>34.740646774728489</v>
      </c>
      <c r="O217" s="5">
        <f t="shared" si="116"/>
        <v>34.804382302359471</v>
      </c>
      <c r="P217" s="5">
        <f t="shared" si="116"/>
        <v>34.850295618500226</v>
      </c>
      <c r="Q217" s="5">
        <f t="shared" si="116"/>
        <v>34.97398486299879</v>
      </c>
      <c r="R217" s="5">
        <f t="shared" si="116"/>
        <v>35.001397073941718</v>
      </c>
      <c r="S217" s="16">
        <f t="shared" si="106"/>
        <v>35.001397073941718</v>
      </c>
    </row>
    <row r="218" spans="1:19" s="5" customFormat="1">
      <c r="A218" s="8">
        <f>'CSP5'!$A$182</f>
        <v>2600</v>
      </c>
      <c r="B218" s="16">
        <f t="shared" si="104"/>
        <v>8.8598737340828002</v>
      </c>
      <c r="C218" s="5">
        <f t="shared" ref="C218:R218" si="117">C118-C93</f>
        <v>8.8598737340828002</v>
      </c>
      <c r="D218" s="5">
        <f t="shared" si="117"/>
        <v>8.6672656273313766</v>
      </c>
      <c r="E218" s="5">
        <f t="shared" si="117"/>
        <v>8.3072508088342243</v>
      </c>
      <c r="F218" s="5">
        <f t="shared" si="117"/>
        <v>7.8950166637478274</v>
      </c>
      <c r="G218" s="5">
        <f t="shared" si="117"/>
        <v>9.282927225289054</v>
      </c>
      <c r="H218" s="5">
        <f t="shared" si="117"/>
        <v>14.233169210845272</v>
      </c>
      <c r="I218" s="5">
        <f t="shared" si="117"/>
        <v>15.872654660292278</v>
      </c>
      <c r="J218" s="5">
        <f t="shared" si="117"/>
        <v>16.330706687077999</v>
      </c>
      <c r="K218" s="5">
        <f t="shared" si="117"/>
        <v>16.330706687077999</v>
      </c>
      <c r="L218" s="5">
        <f t="shared" si="117"/>
        <v>16.329277676184507</v>
      </c>
      <c r="M218" s="5">
        <f t="shared" si="117"/>
        <v>23.887200757202237</v>
      </c>
      <c r="N218" s="5">
        <f t="shared" si="117"/>
        <v>30.786739043213593</v>
      </c>
      <c r="O218" s="5">
        <f t="shared" si="117"/>
        <v>35.700046836024491</v>
      </c>
      <c r="P218" s="5">
        <f t="shared" si="117"/>
        <v>35.836015183291828</v>
      </c>
      <c r="Q218" s="5">
        <f t="shared" si="117"/>
        <v>36.025106339757798</v>
      </c>
      <c r="R218" s="5">
        <f t="shared" si="117"/>
        <v>35.975402585397866</v>
      </c>
      <c r="S218" s="16">
        <f t="shared" si="106"/>
        <v>35.975402585397866</v>
      </c>
    </row>
    <row r="219" spans="1:19" s="5" customFormat="1">
      <c r="A219" s="8">
        <f>'CSP5'!$A$183</f>
        <v>2800</v>
      </c>
      <c r="B219" s="16">
        <f t="shared" si="104"/>
        <v>8.6678737340828</v>
      </c>
      <c r="C219" s="5">
        <f t="shared" ref="C219:R219" si="118">C119-C94</f>
        <v>8.6678737340828</v>
      </c>
      <c r="D219" s="5">
        <f t="shared" si="118"/>
        <v>8.4642318754251349</v>
      </c>
      <c r="E219" s="5">
        <f t="shared" si="118"/>
        <v>8.1162552948800695</v>
      </c>
      <c r="F219" s="5">
        <f t="shared" si="118"/>
        <v>7.541393560775921</v>
      </c>
      <c r="G219" s="5">
        <f t="shared" si="118"/>
        <v>8.6838637329305062</v>
      </c>
      <c r="H219" s="5">
        <f t="shared" si="118"/>
        <v>13.225496726155077</v>
      </c>
      <c r="I219" s="5">
        <f t="shared" si="118"/>
        <v>15.265152332119319</v>
      </c>
      <c r="J219" s="5">
        <f t="shared" si="118"/>
        <v>15.557240300222752</v>
      </c>
      <c r="K219" s="5">
        <f t="shared" si="118"/>
        <v>15.69145867611015</v>
      </c>
      <c r="L219" s="5">
        <f t="shared" si="118"/>
        <v>15.830778433121331</v>
      </c>
      <c r="M219" s="5">
        <f t="shared" si="118"/>
        <v>20.496074205053272</v>
      </c>
      <c r="N219" s="5">
        <f t="shared" si="118"/>
        <v>30.688729843600946</v>
      </c>
      <c r="O219" s="5">
        <f t="shared" si="118"/>
        <v>35.52815838496803</v>
      </c>
      <c r="P219" s="5">
        <f t="shared" si="118"/>
        <v>35.723502642357772</v>
      </c>
      <c r="Q219" s="5">
        <f t="shared" si="118"/>
        <v>35.838203758677736</v>
      </c>
      <c r="R219" s="5">
        <f t="shared" si="118"/>
        <v>35.723502642357737</v>
      </c>
      <c r="S219" s="16">
        <f t="shared" si="106"/>
        <v>35.723502642357737</v>
      </c>
    </row>
    <row r="220" spans="1:19" s="5" customFormat="1">
      <c r="A220" s="8">
        <f>'CSP5'!$A$184</f>
        <v>2900</v>
      </c>
      <c r="B220" s="16">
        <f t="shared" si="104"/>
        <v>8.5718737340828</v>
      </c>
      <c r="C220" s="5">
        <f t="shared" ref="C220:R220" si="119">C120-C95</f>
        <v>8.5718737340828</v>
      </c>
      <c r="D220" s="5">
        <f t="shared" si="119"/>
        <v>7.7547087607898231</v>
      </c>
      <c r="E220" s="5">
        <f t="shared" si="119"/>
        <v>7.8188885720526073</v>
      </c>
      <c r="F220" s="5">
        <f t="shared" si="119"/>
        <v>7.7283970851784396</v>
      </c>
      <c r="G220" s="5">
        <f t="shared" si="119"/>
        <v>8.3841153468141449</v>
      </c>
      <c r="H220" s="5">
        <f t="shared" si="119"/>
        <v>12.737165456211656</v>
      </c>
      <c r="I220" s="5">
        <f t="shared" si="119"/>
        <v>14.974247823038937</v>
      </c>
      <c r="J220" s="5">
        <f t="shared" si="119"/>
        <v>15.203273836431798</v>
      </c>
      <c r="K220" s="5">
        <f t="shared" si="119"/>
        <v>15.268650836918484</v>
      </c>
      <c r="L220" s="5">
        <f t="shared" si="119"/>
        <v>15.472091507833156</v>
      </c>
      <c r="M220" s="5">
        <f t="shared" si="119"/>
        <v>18.95815359977594</v>
      </c>
      <c r="N220" s="5">
        <f t="shared" si="119"/>
        <v>30.733272252290703</v>
      </c>
      <c r="O220" s="5">
        <f t="shared" si="119"/>
        <v>35.572700793657802</v>
      </c>
      <c r="P220" s="5">
        <f t="shared" si="119"/>
        <v>35.651899183497797</v>
      </c>
      <c r="Q220" s="5">
        <f t="shared" si="119"/>
        <v>35.691498378417734</v>
      </c>
      <c r="R220" s="5">
        <f t="shared" si="119"/>
        <v>35.691498378417798</v>
      </c>
      <c r="S220" s="16">
        <f t="shared" si="106"/>
        <v>35.691498378417798</v>
      </c>
    </row>
    <row r="221" spans="1:19" s="5" customFormat="1">
      <c r="A221" s="8">
        <f>'CSP5'!$A$185</f>
        <v>3000</v>
      </c>
      <c r="B221" s="16">
        <f t="shared" si="104"/>
        <v>8.4758737340827999</v>
      </c>
      <c r="C221" s="5">
        <f t="shared" ref="C221:R221" si="120">C121-C96</f>
        <v>8.4758737340827999</v>
      </c>
      <c r="D221" s="5">
        <f t="shared" si="120"/>
        <v>7.3769991570363995</v>
      </c>
      <c r="E221" s="5">
        <f t="shared" si="120"/>
        <v>7.4304999271272809</v>
      </c>
      <c r="F221" s="5">
        <f t="shared" si="120"/>
        <v>7.4304999271272809</v>
      </c>
      <c r="G221" s="5">
        <f t="shared" si="120"/>
        <v>8.128335629699377</v>
      </c>
      <c r="H221" s="5">
        <f t="shared" si="120"/>
        <v>12.236138335807414</v>
      </c>
      <c r="I221" s="5">
        <f t="shared" si="120"/>
        <v>14.687378276808923</v>
      </c>
      <c r="J221" s="5">
        <f t="shared" si="120"/>
        <v>14.840062285737497</v>
      </c>
      <c r="K221" s="5">
        <f t="shared" si="120"/>
        <v>14.840062285737497</v>
      </c>
      <c r="L221" s="5">
        <f t="shared" si="120"/>
        <v>15.091278860080589</v>
      </c>
      <c r="M221" s="5">
        <f t="shared" si="120"/>
        <v>17.269263812601999</v>
      </c>
      <c r="N221" s="5">
        <f t="shared" si="120"/>
        <v>30.942959481590695</v>
      </c>
      <c r="O221" s="5">
        <f t="shared" si="120"/>
        <v>35.782388022957797</v>
      </c>
      <c r="P221" s="5">
        <f t="shared" si="120"/>
        <v>35.782388022957832</v>
      </c>
      <c r="Q221" s="5">
        <f t="shared" si="120"/>
        <v>35.667687051357802</v>
      </c>
      <c r="R221" s="5">
        <f t="shared" si="120"/>
        <v>35.54479299815786</v>
      </c>
      <c r="S221" s="16">
        <f t="shared" si="106"/>
        <v>35.54479299815786</v>
      </c>
    </row>
    <row r="222" spans="1:19" s="5" customFormat="1">
      <c r="A222" s="8">
        <f>'CSP5'!$A$186</f>
        <v>3200</v>
      </c>
      <c r="B222" s="16">
        <f t="shared" si="104"/>
        <v>8.2838737340827997</v>
      </c>
      <c r="C222" s="5">
        <f t="shared" ref="C222:R222" si="121">C122-C97</f>
        <v>8.2838737340827997</v>
      </c>
      <c r="D222" s="5">
        <f t="shared" si="121"/>
        <v>7.2527578155365369</v>
      </c>
      <c r="E222" s="5">
        <f t="shared" si="121"/>
        <v>7.3640719041688589</v>
      </c>
      <c r="F222" s="5">
        <f t="shared" si="121"/>
        <v>7.3640719041688589</v>
      </c>
      <c r="G222" s="5">
        <f t="shared" si="121"/>
        <v>7.7631773064523131</v>
      </c>
      <c r="H222" s="5">
        <f t="shared" si="121"/>
        <v>11.224492270153902</v>
      </c>
      <c r="I222" s="5">
        <f t="shared" si="121"/>
        <v>14.0968604731328</v>
      </c>
      <c r="J222" s="5">
        <f t="shared" si="121"/>
        <v>13.979469138732799</v>
      </c>
      <c r="K222" s="5">
        <f t="shared" si="121"/>
        <v>13.924686585132799</v>
      </c>
      <c r="L222" s="5">
        <f t="shared" si="121"/>
        <v>13.924686585132799</v>
      </c>
      <c r="M222" s="5">
        <f t="shared" si="121"/>
        <v>14.034251807532799</v>
      </c>
      <c r="N222" s="5">
        <f t="shared" si="121"/>
        <v>30.900390197390696</v>
      </c>
      <c r="O222" s="5">
        <f t="shared" si="121"/>
        <v>33.699125954199495</v>
      </c>
      <c r="P222" s="5">
        <f t="shared" si="121"/>
        <v>34.167875954199495</v>
      </c>
      <c r="Q222" s="5">
        <f t="shared" si="121"/>
        <v>35.677210073157866</v>
      </c>
      <c r="R222" s="5">
        <f t="shared" si="121"/>
        <v>35.677210073157738</v>
      </c>
      <c r="S222" s="16">
        <f t="shared" si="106"/>
        <v>35.677210073157738</v>
      </c>
    </row>
    <row r="223" spans="1:19" s="5" customFormat="1">
      <c r="A223" s="8">
        <f>'CSP5'!$A$187</f>
        <v>3300</v>
      </c>
      <c r="B223" s="16">
        <f t="shared" si="104"/>
        <v>8.1878737340828636</v>
      </c>
      <c r="C223" s="5">
        <f t="shared" ref="C223:R223" si="122">C123-C98</f>
        <v>8.1878737340828636</v>
      </c>
      <c r="D223" s="5">
        <f t="shared" si="122"/>
        <v>7.1245354430820322</v>
      </c>
      <c r="E223" s="5">
        <f t="shared" si="122"/>
        <v>7.2265733576615938</v>
      </c>
      <c r="F223" s="5">
        <f t="shared" si="122"/>
        <v>7.2393280969839822</v>
      </c>
      <c r="G223" s="5">
        <f t="shared" si="122"/>
        <v>7.6338236932594308</v>
      </c>
      <c r="H223" s="5">
        <f t="shared" si="122"/>
        <v>11.071999338139662</v>
      </c>
      <c r="I223" s="5">
        <f t="shared" si="122"/>
        <v>13.944367541118527</v>
      </c>
      <c r="J223" s="5">
        <f t="shared" si="122"/>
        <v>13.944367541118527</v>
      </c>
      <c r="K223" s="5">
        <f t="shared" si="122"/>
        <v>13.944367541118527</v>
      </c>
      <c r="L223" s="5">
        <f t="shared" si="122"/>
        <v>13.944367541118851</v>
      </c>
      <c r="M223" s="5">
        <f t="shared" si="122"/>
        <v>13.944367541118527</v>
      </c>
      <c r="N223" s="5">
        <f t="shared" si="122"/>
        <v>29.445070022185291</v>
      </c>
      <c r="O223" s="5">
        <f t="shared" si="122"/>
        <v>33.686511621399454</v>
      </c>
      <c r="P223" s="5">
        <f t="shared" si="122"/>
        <v>33.686511621399454</v>
      </c>
      <c r="Q223" s="5">
        <f t="shared" si="122"/>
        <v>36.264635621399457</v>
      </c>
      <c r="R223" s="5">
        <f t="shared" si="122"/>
        <v>37.788073621399292</v>
      </c>
      <c r="S223" s="16">
        <f t="shared" si="106"/>
        <v>37.788073621399292</v>
      </c>
    </row>
    <row r="224" spans="1:19" s="5" customFormat="1">
      <c r="A224" s="8">
        <f>'CSP5'!$A$188</f>
        <v>3500</v>
      </c>
      <c r="B224" s="16">
        <f t="shared" si="104"/>
        <v>7.9958737340829948</v>
      </c>
      <c r="C224" s="5">
        <f t="shared" ref="C224:R224" si="123">C124-C99</f>
        <v>7.9958737340829948</v>
      </c>
      <c r="D224" s="5">
        <f t="shared" si="123"/>
        <v>6.8680906981730203</v>
      </c>
      <c r="E224" s="5">
        <f t="shared" si="123"/>
        <v>6.7267439084011231</v>
      </c>
      <c r="F224" s="5">
        <f t="shared" si="123"/>
        <v>6.698605163946767</v>
      </c>
      <c r="G224" s="5">
        <f t="shared" si="123"/>
        <v>7.1005514441326403</v>
      </c>
      <c r="H224" s="5">
        <f t="shared" si="123"/>
        <v>10.762981511530638</v>
      </c>
      <c r="I224" s="5">
        <f t="shared" si="123"/>
        <v>13.635349714509633</v>
      </c>
      <c r="J224" s="5">
        <f t="shared" si="123"/>
        <v>13.635349714509115</v>
      </c>
      <c r="K224" s="5">
        <f t="shared" si="123"/>
        <v>13.635349714509633</v>
      </c>
      <c r="L224" s="5">
        <f t="shared" si="123"/>
        <v>13.635349714508987</v>
      </c>
      <c r="M224" s="5">
        <f t="shared" si="123"/>
        <v>13.635349714509633</v>
      </c>
      <c r="N224" s="5">
        <f t="shared" si="123"/>
        <v>29.136052195576095</v>
      </c>
      <c r="O224" s="5">
        <f t="shared" si="123"/>
        <v>33.686511621399291</v>
      </c>
      <c r="P224" s="5">
        <f t="shared" si="123"/>
        <v>33.686511621399625</v>
      </c>
      <c r="Q224" s="5">
        <f t="shared" si="123"/>
        <v>36.264635621398959</v>
      </c>
      <c r="R224" s="5">
        <f t="shared" si="123"/>
        <v>37.788073621399626</v>
      </c>
      <c r="S224" s="16">
        <f t="shared" si="106"/>
        <v>37.788073621399626</v>
      </c>
    </row>
    <row r="225" spans="1:19" s="5" customFormat="1">
      <c r="A225" s="16">
        <f>'CSP5'!$A$189</f>
        <v>3501</v>
      </c>
      <c r="B225" s="16">
        <f>B224</f>
        <v>7.9958737340829948</v>
      </c>
      <c r="C225" s="16">
        <f t="shared" ref="C225:S225" si="124">C224</f>
        <v>7.9958737340829948</v>
      </c>
      <c r="D225" s="16">
        <f t="shared" si="124"/>
        <v>6.8680906981730203</v>
      </c>
      <c r="E225" s="16">
        <f t="shared" si="124"/>
        <v>6.7267439084011231</v>
      </c>
      <c r="F225" s="16">
        <f t="shared" si="124"/>
        <v>6.698605163946767</v>
      </c>
      <c r="G225" s="16">
        <f t="shared" si="124"/>
        <v>7.1005514441326403</v>
      </c>
      <c r="H225" s="16">
        <f t="shared" si="124"/>
        <v>10.762981511530638</v>
      </c>
      <c r="I225" s="16">
        <f t="shared" si="124"/>
        <v>13.635349714509633</v>
      </c>
      <c r="J225" s="16">
        <f t="shared" si="124"/>
        <v>13.635349714509115</v>
      </c>
      <c r="K225" s="16">
        <f t="shared" si="124"/>
        <v>13.635349714509633</v>
      </c>
      <c r="L225" s="16">
        <f t="shared" si="124"/>
        <v>13.635349714508987</v>
      </c>
      <c r="M225" s="16">
        <f t="shared" si="124"/>
        <v>13.635349714509633</v>
      </c>
      <c r="N225" s="16">
        <f t="shared" si="124"/>
        <v>29.136052195576095</v>
      </c>
      <c r="O225" s="16">
        <f t="shared" si="124"/>
        <v>33.686511621399291</v>
      </c>
      <c r="P225" s="16">
        <f t="shared" si="124"/>
        <v>33.686511621399625</v>
      </c>
      <c r="Q225" s="16">
        <f t="shared" si="124"/>
        <v>36.264635621398959</v>
      </c>
      <c r="R225" s="16">
        <f t="shared" si="124"/>
        <v>37.788073621399626</v>
      </c>
      <c r="S225" s="16">
        <f t="shared" si="124"/>
        <v>37.788073621399626</v>
      </c>
    </row>
    <row r="227" spans="1:19">
      <c r="A227" s="17"/>
      <c r="B227" s="52" t="s">
        <v>1158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</row>
    <row r="228" spans="1:19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>
      <c r="A230" s="16">
        <f>'CSP5'!$A$169</f>
        <v>619</v>
      </c>
      <c r="B230" s="16">
        <f>B231</f>
        <v>1996.9351399502514</v>
      </c>
      <c r="C230" s="16">
        <f t="shared" ref="C230:S230" si="125">C231</f>
        <v>1996.9351399502514</v>
      </c>
      <c r="D230" s="16">
        <f t="shared" si="125"/>
        <v>1996.9351399502511</v>
      </c>
      <c r="E230" s="16">
        <f t="shared" si="125"/>
        <v>2015.5633812250119</v>
      </c>
      <c r="F230" s="16">
        <f t="shared" si="125"/>
        <v>2054.6609529899038</v>
      </c>
      <c r="G230" s="16">
        <f t="shared" si="125"/>
        <v>3257.6507895164586</v>
      </c>
      <c r="H230" s="16">
        <f t="shared" si="125"/>
        <v>3651.6577290037203</v>
      </c>
      <c r="I230" s="16">
        <f t="shared" si="125"/>
        <v>3780.7814699960486</v>
      </c>
      <c r="J230" s="16">
        <f t="shared" si="125"/>
        <v>4604.2837584904555</v>
      </c>
      <c r="K230" s="16">
        <f t="shared" si="125"/>
        <v>4891.6847670154621</v>
      </c>
      <c r="L230" s="16">
        <f t="shared" si="125"/>
        <v>5210.2822740846541</v>
      </c>
      <c r="M230" s="16">
        <f t="shared" si="125"/>
        <v>5268.9456524213401</v>
      </c>
      <c r="N230" s="16">
        <f t="shared" si="125"/>
        <v>3659.5563963140726</v>
      </c>
      <c r="O230" s="16">
        <f t="shared" si="125"/>
        <v>3659.5563963140703</v>
      </c>
      <c r="P230" s="16">
        <f t="shared" si="125"/>
        <v>3659.5563963140726</v>
      </c>
      <c r="Q230" s="16">
        <f t="shared" si="125"/>
        <v>3659.556396314073</v>
      </c>
      <c r="R230" s="16">
        <f t="shared" si="125"/>
        <v>3659.5563963140685</v>
      </c>
      <c r="S230" s="16">
        <f t="shared" si="125"/>
        <v>3659.5563963140685</v>
      </c>
    </row>
    <row r="231" spans="1:19" s="5" customFormat="1">
      <c r="A231" s="8">
        <f>'CSP5'!$A$170</f>
        <v>620</v>
      </c>
      <c r="B231" s="16">
        <f>C231</f>
        <v>1996.9351399502514</v>
      </c>
      <c r="C231" s="5">
        <f>((C206-'Main Injection'!C56)*60*1000000)/($A231*360)</f>
        <v>1996.9351399502514</v>
      </c>
      <c r="D231" s="5">
        <f>((D206-'Main Injection'!D56)*60*1000000)/($A231*360)</f>
        <v>1996.9351399502511</v>
      </c>
      <c r="E231" s="5">
        <f>((E206-'Main Injection'!E56)*60*1000000)/($A231*360)</f>
        <v>2015.5633812250119</v>
      </c>
      <c r="F231" s="5">
        <f>((F206-'Main Injection'!F56)*60*1000000)/($A231*360)</f>
        <v>2054.6609529899038</v>
      </c>
      <c r="G231" s="5">
        <f>((G206-'Main Injection'!G56)*60*1000000)/($A231*360)</f>
        <v>3257.6507895164586</v>
      </c>
      <c r="H231" s="5">
        <f>((H206-'Main Injection'!H56)*60*1000000)/($A231*360)</f>
        <v>3651.6577290037203</v>
      </c>
      <c r="I231" s="5">
        <f>((I206-'Main Injection'!I56)*60*1000000)/($A231*360)</f>
        <v>3780.7814699960486</v>
      </c>
      <c r="J231" s="5">
        <f>((J206-'Main Injection'!J56)*60*1000000)/($A231*360)</f>
        <v>4604.2837584904555</v>
      </c>
      <c r="K231" s="5">
        <f>((K206-'Main Injection'!K56)*60*1000000)/($A231*360)</f>
        <v>4891.6847670154621</v>
      </c>
      <c r="L231" s="5">
        <f>((L206-'Main Injection'!L56)*60*1000000)/($A231*360)</f>
        <v>5210.2822740846541</v>
      </c>
      <c r="M231" s="5">
        <f>((M206-'Main Injection'!M56)*60*1000000)/($A231*360)</f>
        <v>5268.9456524213401</v>
      </c>
      <c r="N231" s="5">
        <f>((N206-'Main Injection'!N56)*60*1000000)/($A231*360)</f>
        <v>3659.5563963140726</v>
      </c>
      <c r="O231" s="5">
        <f>((O206-'Main Injection'!O56)*60*1000000)/($A231*360)</f>
        <v>3659.5563963140703</v>
      </c>
      <c r="P231" s="5">
        <f>((P206-'Main Injection'!P56)*60*1000000)/($A231*360)</f>
        <v>3659.5563963140726</v>
      </c>
      <c r="Q231" s="5">
        <f>((Q206-'Main Injection'!Q56)*60*1000000)/($A231*360)</f>
        <v>3659.556396314073</v>
      </c>
      <c r="R231" s="5">
        <f>((R206-'Main Injection'!R56)*60*1000000)/($A231*360)</f>
        <v>3659.5563963140685</v>
      </c>
      <c r="S231" s="16">
        <f>R231</f>
        <v>3659.5563963140685</v>
      </c>
    </row>
    <row r="232" spans="1:19" s="5" customFormat="1">
      <c r="A232" s="8">
        <f>'CSP5'!$A$171</f>
        <v>650</v>
      </c>
      <c r="B232" s="16">
        <f t="shared" ref="B232:B249" si="126">C232</f>
        <v>2159.9574049950106</v>
      </c>
      <c r="C232" s="5">
        <f>((C207-'Main Injection'!C57)*60*1000000)/($A232*360)</f>
        <v>2159.9574049950106</v>
      </c>
      <c r="D232" s="5">
        <f>((D207-'Main Injection'!D57)*60*1000000)/($A232*360)</f>
        <v>2310.1976614052674</v>
      </c>
      <c r="E232" s="5">
        <f>((E207-'Main Injection'!E57)*60*1000000)/($A232*360)</f>
        <v>2310.1976614052674</v>
      </c>
      <c r="F232" s="5">
        <f>((F207-'Main Injection'!F57)*60*1000000)/($A232*360)</f>
        <v>2308.3367662010673</v>
      </c>
      <c r="G232" s="5">
        <f>((G207-'Main Injection'!G57)*60*1000000)/($A232*360)</f>
        <v>2580.002533458739</v>
      </c>
      <c r="H232" s="5">
        <f>((H207-'Main Injection'!H57)*60*1000000)/($A232*360)</f>
        <v>3480.0872870867579</v>
      </c>
      <c r="I232" s="5">
        <f>((I207-'Main Injection'!I57)*60*1000000)/($A232*360)</f>
        <v>3603.6206160809379</v>
      </c>
      <c r="J232" s="5">
        <f>((J207-'Main Injection'!J57)*60*1000000)/($A232*360)</f>
        <v>4384.870616080937</v>
      </c>
      <c r="K232" s="5">
        <f>((K207-'Main Injection'!K57)*60*1000000)/($A232*360)</f>
        <v>4662.7198851597068</v>
      </c>
      <c r="L232" s="5">
        <f>((L207-'Main Injection'!L57)*60*1000000)/($A232*360)</f>
        <v>4963.2006543904754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>
      <c r="A233" s="8">
        <f>'CSP5'!$A$172</f>
        <v>800</v>
      </c>
      <c r="B233" s="16">
        <f t="shared" si="126"/>
        <v>1718.6739494814003</v>
      </c>
      <c r="C233" s="5">
        <f>((C208-'Main Injection'!C58)*60*1000000)/($A233*360)</f>
        <v>1718.6739494814003</v>
      </c>
      <c r="D233" s="5">
        <f>((D208-'Main Injection'!D58)*60*1000000)/($A233*360)</f>
        <v>1733.5845713766328</v>
      </c>
      <c r="E233" s="5">
        <f>((E208-'Main Injection'!E58)*60*1000000)/($A233*360)</f>
        <v>1714.4267926469474</v>
      </c>
      <c r="F233" s="5">
        <f>((F208-'Main Injection'!F58)*60*1000000)/($A233*360)</f>
        <v>1835.4679772477782</v>
      </c>
      <c r="G233" s="5">
        <f>((G208-'Main Injection'!G58)*60*1000000)/($A233*360)</f>
        <v>1829.2455050400804</v>
      </c>
      <c r="H233" s="5">
        <f>((H208-'Main Injection'!H58)*60*1000000)/($A233*360)</f>
        <v>2660.8950289524373</v>
      </c>
      <c r="I233" s="5">
        <f>((I208-'Main Injection'!I58)*60*1000000)/($A233*360)</f>
        <v>2664.1945171949251</v>
      </c>
      <c r="J233" s="5">
        <f>((J208-'Main Injection'!J58)*60*1000000)/($A233*360)</f>
        <v>3526.1757593742645</v>
      </c>
      <c r="K233" s="5">
        <f>((K208-'Main Injection'!K58)*60*1000000)/($A233*360)</f>
        <v>3973.3960220380932</v>
      </c>
      <c r="L233" s="5">
        <f>((L208-'Main Injection'!L58)*60*1000000)/($A233*360)</f>
        <v>4078.1907417862176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>
      <c r="A234" s="8">
        <f>'CSP5'!$A$173</f>
        <v>1000</v>
      </c>
      <c r="B234" s="16">
        <f t="shared" si="126"/>
        <v>278.15685743835326</v>
      </c>
      <c r="C234" s="5">
        <f>((C209-'Main Injection'!C59)*60*1000000)/($A234*360)</f>
        <v>278.15685743835326</v>
      </c>
      <c r="D234" s="5">
        <f>((D209-'Main Injection'!D59)*60*1000000)/($A234*360)</f>
        <v>247.38108804236288</v>
      </c>
      <c r="E234" s="5">
        <f>((E209-'Main Injection'!E59)*60*1000000)/($A234*360)</f>
        <v>321.51769630650745</v>
      </c>
      <c r="F234" s="5">
        <f>((F209-'Main Injection'!F59)*60*1000000)/($A234*360)</f>
        <v>714.80820682010722</v>
      </c>
      <c r="G234" s="5">
        <f>((G209-'Main Injection'!G59)*60*1000000)/($A234*360)</f>
        <v>1443.6214393370562</v>
      </c>
      <c r="H234" s="5">
        <f>((H209-'Main Injection'!H59)*60*1000000)/($A234*360)</f>
        <v>2100.2820823133006</v>
      </c>
      <c r="I234" s="5">
        <f>((I209-'Main Injection'!I59)*60*1000000)/($A234*360)</f>
        <v>2099.5723321547698</v>
      </c>
      <c r="J234" s="5">
        <f>((J209-'Main Injection'!J59)*60*1000000)/($A234*360)</f>
        <v>2789.1282417862176</v>
      </c>
      <c r="K234" s="5">
        <f>((K209-'Main Injection'!K59)*60*1000000)/($A234*360)</f>
        <v>3283.3718180843321</v>
      </c>
      <c r="L234" s="5">
        <f>((L209-'Main Injection'!L59)*60*1000000)/($A234*360)</f>
        <v>3289.3340610491136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>
      <c r="A235" s="8">
        <f>'CSP5'!$A$174</f>
        <v>1200</v>
      </c>
      <c r="B235" s="16">
        <f t="shared" si="126"/>
        <v>-248.87006991489073</v>
      </c>
      <c r="C235" s="5">
        <f>((C210-'Main Injection'!C60)*60*1000000)/($A235*360)</f>
        <v>-248.87006991489073</v>
      </c>
      <c r="D235" s="5">
        <f>((D210-'Main Injection'!D60)*60*1000000)/($A235*360)</f>
        <v>-265.79359712370939</v>
      </c>
      <c r="E235" s="5">
        <f>((E210-'Main Injection'!E60)*60*1000000)/($A235*360)</f>
        <v>-159.35830308596968</v>
      </c>
      <c r="F235" s="5">
        <f>((F210-'Main Injection'!F60)*60*1000000)/($A235*360)</f>
        <v>168.34881313932539</v>
      </c>
      <c r="G235" s="5">
        <f>((G210-'Main Injection'!G60)*60*1000000)/($A235*360)</f>
        <v>1199.2388011093149</v>
      </c>
      <c r="H235" s="5">
        <f>((H210-'Main Injection'!H60)*60*1000000)/($A235*360)</f>
        <v>1604.9452250436216</v>
      </c>
      <c r="I235" s="5">
        <f>((I210-'Main Injection'!I60)*60*1000000)/($A235*360)</f>
        <v>1713.6567322003805</v>
      </c>
      <c r="J235" s="5">
        <f>((J210-'Main Injection'!J60)*60*1000000)/($A235*360)</f>
        <v>2281.8639154881025</v>
      </c>
      <c r="K235" s="5">
        <f>((K210-'Main Injection'!K60)*60*1000000)/($A235*360)</f>
        <v>2690.2192322003802</v>
      </c>
      <c r="L235" s="5">
        <f>((L210-'Main Injection'!L60)*60*1000000)/($A235*360)</f>
        <v>2691.7461480816046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4148.6985156940937</v>
      </c>
      <c r="Q235" s="5">
        <f>((Q210-'Main Injection'!Q60)*60*1000000)/($A235*360)</f>
        <v>4166.8665700348438</v>
      </c>
      <c r="R235" s="5">
        <f>((R210-'Main Injection'!R60)*60*1000000)/($A235*360)</f>
        <v>4199.4186533681768</v>
      </c>
      <c r="S235" s="16">
        <f t="shared" si="127"/>
        <v>4199.4186533681768</v>
      </c>
    </row>
    <row r="236" spans="1:19" s="5" customFormat="1">
      <c r="A236" s="8">
        <f>'CSP5'!$A$175</f>
        <v>1400</v>
      </c>
      <c r="B236" s="16">
        <f t="shared" si="126"/>
        <v>-238.82372728990447</v>
      </c>
      <c r="C236" s="5">
        <f>((C211-'Main Injection'!C61)*60*1000000)/($A236*360)</f>
        <v>-238.82372728990447</v>
      </c>
      <c r="D236" s="5">
        <f>((D211-'Main Injection'!D61)*60*1000000)/($A236*360)</f>
        <v>-235.88639119350898</v>
      </c>
      <c r="E236" s="5">
        <f>((E211-'Main Injection'!E61)*60*1000000)/($A236*360)</f>
        <v>-154.80462744624197</v>
      </c>
      <c r="F236" s="5">
        <f>((F211-'Main Injection'!F61)*60*1000000)/($A236*360)</f>
        <v>-110.16684346057927</v>
      </c>
      <c r="G236" s="5">
        <f>((G211-'Main Injection'!G61)*60*1000000)/($A236*360)</f>
        <v>624.19353120705239</v>
      </c>
      <c r="H236" s="5">
        <f>((H211-'Main Injection'!H61)*60*1000000)/($A236*360)</f>
        <v>1544.7572843609557</v>
      </c>
      <c r="I236" s="5">
        <f>((I211-'Main Injection'!I61)*60*1000000)/($A236*360)</f>
        <v>1836.5077704948076</v>
      </c>
      <c r="J236" s="5">
        <f>((J211-'Main Injection'!J61)*60*1000000)/($A236*360)</f>
        <v>2367.9267542156208</v>
      </c>
      <c r="K236" s="5">
        <f>((K211-'Main Injection'!K61)*60*1000000)/($A236*360)</f>
        <v>2436.0205304522897</v>
      </c>
      <c r="L236" s="5">
        <f>((L211-'Main Injection'!L61)*60*1000000)/($A236*360)</f>
        <v>2435.8327437643638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4280.8900937095004</v>
      </c>
      <c r="P236" s="5">
        <f>((P211-'Main Injection'!P61)*60*1000000)/($A236*360)</f>
        <v>4275.2891744191484</v>
      </c>
      <c r="Q236" s="5">
        <f>((Q211-'Main Injection'!Q61)*60*1000000)/($A236*360)</f>
        <v>4266.7555696998952</v>
      </c>
      <c r="R236" s="5">
        <f>((R211-'Main Injection'!R61)*60*1000000)/($A236*360)</f>
        <v>4254.4823598811945</v>
      </c>
      <c r="S236" s="16">
        <f t="shared" si="127"/>
        <v>4254.4823598811945</v>
      </c>
    </row>
    <row r="237" spans="1:19" s="5" customFormat="1">
      <c r="A237" s="8">
        <f>'CSP5'!$A$176</f>
        <v>1550</v>
      </c>
      <c r="B237" s="16">
        <f t="shared" si="126"/>
        <v>-229.98637709608187</v>
      </c>
      <c r="C237" s="5">
        <f>((C212-'Main Injection'!C62)*60*1000000)/($A237*360)</f>
        <v>-229.98637709608187</v>
      </c>
      <c r="D237" s="5">
        <f>((D212-'Main Injection'!D62)*60*1000000)/($A237*360)</f>
        <v>-223.67535750818979</v>
      </c>
      <c r="E237" s="5">
        <f>((E212-'Main Injection'!E62)*60*1000000)/($A237*360)</f>
        <v>-152.31829594688224</v>
      </c>
      <c r="F237" s="5">
        <f>((F212-'Main Injection'!F62)*60*1000000)/($A237*360)</f>
        <v>-105.63743865399181</v>
      </c>
      <c r="G237" s="5">
        <f>((G212-'Main Injection'!G62)*60*1000000)/($A237*360)</f>
        <v>637.72384411915311</v>
      </c>
      <c r="H237" s="5">
        <f>((H212-'Main Injection'!H62)*60*1000000)/($A237*360)</f>
        <v>1191.9872181208011</v>
      </c>
      <c r="I237" s="5">
        <f>((I212-'Main Injection'!I62)*60*1000000)/($A237*360)</f>
        <v>1796.3133236634824</v>
      </c>
      <c r="J237" s="5">
        <f>((J212-'Main Injection'!J62)*60*1000000)/($A237*360)</f>
        <v>2133.1690077610306</v>
      </c>
      <c r="K237" s="5">
        <f>((K212-'Main Injection'!K62)*60*1000000)/($A237*360)</f>
        <v>2203.7572784053459</v>
      </c>
      <c r="L237" s="5">
        <f>((L212-'Main Injection'!L62)*60*1000000)/($A237*360)</f>
        <v>2177.8466918466434</v>
      </c>
      <c r="M237" s="5">
        <f>((M212-'Main Injection'!M62)*60*1000000)/($A237*360)</f>
        <v>2953.677530823647</v>
      </c>
      <c r="N237" s="5">
        <f>((N212-'Main Injection'!N62)*60*1000000)/($A237*360)</f>
        <v>3909.1613771742245</v>
      </c>
      <c r="O237" s="5">
        <f>((O212-'Main Injection'!O62)*60*1000000)/($A237*360)</f>
        <v>3782.1410484290413</v>
      </c>
      <c r="P237" s="5">
        <f>((P212-'Main Injection'!P62)*60*1000000)/($A237*360)</f>
        <v>3777.8399104686914</v>
      </c>
      <c r="Q237" s="5">
        <f>((Q212-'Main Injection'!Q62)*60*1000000)/($A237*360)</f>
        <v>3779.267629788636</v>
      </c>
      <c r="R237" s="5">
        <f>((R212-'Main Injection'!R62)*60*1000000)/($A237*360)</f>
        <v>3782.5873673943606</v>
      </c>
      <c r="S237" s="16">
        <f t="shared" si="127"/>
        <v>3782.5873673943606</v>
      </c>
    </row>
    <row r="238" spans="1:19" s="5" customFormat="1">
      <c r="A238" s="8">
        <f>'CSP5'!$A$177</f>
        <v>1700</v>
      </c>
      <c r="B238" s="16">
        <f t="shared" si="126"/>
        <v>-217.6247755249274</v>
      </c>
      <c r="C238" s="5">
        <f>((C213-'Main Injection'!C63)*60*1000000)/($A238*360)</f>
        <v>-217.6247755249274</v>
      </c>
      <c r="D238" s="5">
        <f>((D213-'Main Injection'!D63)*60*1000000)/($A238*360)</f>
        <v>-207.28585171166034</v>
      </c>
      <c r="E238" s="5">
        <f>((E213-'Main Injection'!E63)*60*1000000)/($A238*360)</f>
        <v>-274.09817687378711</v>
      </c>
      <c r="F238" s="5">
        <f>((F213-'Main Injection'!F63)*60*1000000)/($A238*360)</f>
        <v>-307.75093791679546</v>
      </c>
      <c r="G238" s="5">
        <f>((G213-'Main Injection'!G63)*60*1000000)/($A238*360)</f>
        <v>357.00052189331035</v>
      </c>
      <c r="H238" s="5">
        <f>((H213-'Main Injection'!H63)*60*1000000)/($A238*360)</f>
        <v>1140.8884189321491</v>
      </c>
      <c r="I238" s="5">
        <f>((I213-'Main Injection'!I63)*60*1000000)/($A238*360)</f>
        <v>1506.4399694491378</v>
      </c>
      <c r="J238" s="5">
        <f>((J213-'Main Injection'!J63)*60*1000000)/($A238*360)</f>
        <v>1882.8389075938587</v>
      </c>
      <c r="K238" s="5">
        <f>((K213-'Main Injection'!K63)*60*1000000)/($A238*360)</f>
        <v>1984.4763445392703</v>
      </c>
      <c r="L238" s="5">
        <f>((L213-'Main Injection'!L63)*60*1000000)/($A238*360)</f>
        <v>2073.4931336595851</v>
      </c>
      <c r="M238" s="5">
        <f>((M213-'Main Injection'!M63)*60*1000000)/($A238*360)</f>
        <v>2965.18494649373</v>
      </c>
      <c r="N238" s="5">
        <f>((N213-'Main Injection'!N63)*60*1000000)/($A238*360)</f>
        <v>3677.104304444958</v>
      </c>
      <c r="O238" s="5">
        <f>((O213-'Main Injection'!O63)*60*1000000)/($A238*360)</f>
        <v>3578.9269815360994</v>
      </c>
      <c r="P238" s="5">
        <f>((P213-'Main Injection'!P63)*60*1000000)/($A238*360)</f>
        <v>3547.7797583575084</v>
      </c>
      <c r="Q238" s="5">
        <f>((Q213-'Main Injection'!Q63)*60*1000000)/($A238*360)</f>
        <v>3554.9067474830854</v>
      </c>
      <c r="R238" s="5">
        <f>((R213-'Main Injection'!R63)*60*1000000)/($A238*360)</f>
        <v>3559.1782979687719</v>
      </c>
      <c r="S238" s="16">
        <f t="shared" si="127"/>
        <v>3559.1782979687719</v>
      </c>
    </row>
    <row r="239" spans="1:19" s="5" customFormat="1">
      <c r="A239" s="8">
        <f>'CSP5'!$A$178</f>
        <v>1800</v>
      </c>
      <c r="B239" s="16">
        <f t="shared" si="126"/>
        <v>-208.26882738037841</v>
      </c>
      <c r="C239" s="5">
        <f>((C214-'Main Injection'!C64)*60*1000000)/($A239*360)</f>
        <v>-208.26882738037841</v>
      </c>
      <c r="D239" s="5">
        <f>((D214-'Main Injection'!D64)*60*1000000)/($A239*360)</f>
        <v>-196.66804856705522</v>
      </c>
      <c r="E239" s="5">
        <f>((E214-'Main Injection'!E64)*60*1000000)/($A239*360)</f>
        <v>-263.32738562714087</v>
      </c>
      <c r="F239" s="5">
        <f>((F214-'Main Injection'!F64)*60*1000000)/($A239*360)</f>
        <v>-300.97266252617885</v>
      </c>
      <c r="G239" s="5">
        <f>((G214-'Main Injection'!G64)*60*1000000)/($A239*360)</f>
        <v>190.77429549010603</v>
      </c>
      <c r="H239" s="5">
        <f>((H214-'Main Injection'!H64)*60*1000000)/($A239*360)</f>
        <v>1042.6050336931239</v>
      </c>
      <c r="I239" s="5">
        <f>((I214-'Main Injection'!I64)*60*1000000)/($A239*360)</f>
        <v>1433.8026988166896</v>
      </c>
      <c r="J239" s="5">
        <f>((J214-'Main Injection'!J64)*60*1000000)/($A239*360)</f>
        <v>1692.2981748030018</v>
      </c>
      <c r="K239" s="5">
        <f>((K214-'Main Injection'!K64)*60*1000000)/($A239*360)</f>
        <v>1812.6761812122884</v>
      </c>
      <c r="L239" s="5">
        <f>((L214-'Main Injection'!L64)*60*1000000)/($A239*360)</f>
        <v>1926.6467498489187</v>
      </c>
      <c r="M239" s="5">
        <f>((M214-'Main Injection'!M64)*60*1000000)/($A239*360)</f>
        <v>2869.3990725167373</v>
      </c>
      <c r="N239" s="5">
        <f>((N214-'Main Injection'!N64)*60*1000000)/($A239*360)</f>
        <v>3483.4227123423807</v>
      </c>
      <c r="O239" s="5">
        <f>((O214-'Main Injection'!O64)*60*1000000)/($A239*360)</f>
        <v>3388.5987323302716</v>
      </c>
      <c r="P239" s="5">
        <f>((P214-'Main Injection'!P64)*60*1000000)/($A239*360)</f>
        <v>3392.4059838501221</v>
      </c>
      <c r="Q239" s="5">
        <f>((Q214-'Main Injection'!Q64)*60*1000000)/($A239*360)</f>
        <v>3404.7563363413569</v>
      </c>
      <c r="R239" s="5">
        <f>((R214-'Main Injection'!R64)*60*1000000)/($A239*360)</f>
        <v>3408.5635878611965</v>
      </c>
      <c r="S239" s="16">
        <f t="shared" si="127"/>
        <v>3408.5635878611965</v>
      </c>
    </row>
    <row r="240" spans="1:19" s="5" customFormat="1">
      <c r="A240" s="8">
        <f>'CSP5'!$A$179</f>
        <v>2000</v>
      </c>
      <c r="B240" s="16">
        <f t="shared" si="126"/>
        <v>63.912497714090428</v>
      </c>
      <c r="C240" s="5">
        <f>((C215-'Main Injection'!C65)*60*1000000)/($A240*360)</f>
        <v>63.912497714090428</v>
      </c>
      <c r="D240" s="5">
        <f>((D215-'Main Injection'!D65)*60*1000000)/($A240*360)</f>
        <v>61.877724695293509</v>
      </c>
      <c r="E240" s="5">
        <f>((E215-'Main Injection'!E65)*60*1000000)/($A240*360)</f>
        <v>-123.04850696890402</v>
      </c>
      <c r="F240" s="5">
        <f>((F215-'Main Injection'!F65)*60*1000000)/($A240*360)</f>
        <v>-288.50081357179346</v>
      </c>
      <c r="G240" s="5">
        <f>((G215-'Main Injection'!G65)*60*1000000)/($A240*360)</f>
        <v>162.05602985217976</v>
      </c>
      <c r="H240" s="5">
        <f>((H215-'Main Injection'!H65)*60*1000000)/($A240*360)</f>
        <v>935.81429156428294</v>
      </c>
      <c r="I240" s="5">
        <f>((I215-'Main Injection'!I65)*60*1000000)/($A240*360)</f>
        <v>1185.5351083204037</v>
      </c>
      <c r="J240" s="5">
        <f>((J215-'Main Injection'!J65)*60*1000000)/($A240*360)</f>
        <v>1379.0998510854049</v>
      </c>
      <c r="K240" s="5">
        <f>((K215-'Main Injection'!K65)*60*1000000)/($A240*360)</f>
        <v>1594.7566297686662</v>
      </c>
      <c r="L240" s="5">
        <f>((L215-'Main Injection'!L65)*60*1000000)/($A240*360)</f>
        <v>1862.4980200147616</v>
      </c>
      <c r="M240" s="5">
        <f>((M215-'Main Injection'!M65)*60*1000000)/($A240*360)</f>
        <v>2738.2447787113715</v>
      </c>
      <c r="N240" s="5">
        <f>((N215-'Main Injection'!N65)*60*1000000)/($A240*360)</f>
        <v>3104.1714367993645</v>
      </c>
      <c r="O240" s="5">
        <f>((O215-'Main Injection'!O65)*60*1000000)/($A240*360)</f>
        <v>3077.2722335244171</v>
      </c>
      <c r="P240" s="5">
        <f>((P215-'Main Injection'!P65)*60*1000000)/($A240*360)</f>
        <v>3101.0443405751989</v>
      </c>
      <c r="Q240" s="5">
        <f>((Q215-'Main Injection'!Q65)*60*1000000)/($A240*360)</f>
        <v>3037.4672865899715</v>
      </c>
      <c r="R240" s="5">
        <f>((R215-'Main Injection'!R65)*60*1000000)/($A240*360)</f>
        <v>3002.212038109823</v>
      </c>
      <c r="S240" s="16">
        <f t="shared" si="127"/>
        <v>3002.212038109823</v>
      </c>
    </row>
    <row r="241" spans="1:19" s="5" customFormat="1">
      <c r="A241" s="8">
        <f>'CSP5'!$A$180</f>
        <v>2200</v>
      </c>
      <c r="B241" s="16">
        <f t="shared" si="126"/>
        <v>83.738134610699234</v>
      </c>
      <c r="C241" s="5">
        <f>((C216-'Main Injection'!C66)*60*1000000)/($A241*360)</f>
        <v>83.738134610699234</v>
      </c>
      <c r="D241" s="5">
        <f>((D216-'Main Injection'!D66)*60*1000000)/($A241*360)</f>
        <v>249.90662840884261</v>
      </c>
      <c r="E241" s="5">
        <f>((E216-'Main Injection'!E66)*60*1000000)/($A241*360)</f>
        <v>324.5534419074051</v>
      </c>
      <c r="F241" s="5">
        <f>((F216-'Main Injection'!F66)*60*1000000)/($A241*360)</f>
        <v>396.41891919423841</v>
      </c>
      <c r="G241" s="5">
        <f>((G216-'Main Injection'!G66)*60*1000000)/($A241*360)</f>
        <v>726.9671300985184</v>
      </c>
      <c r="H241" s="5">
        <f>((H216-'Main Injection'!H66)*60*1000000)/($A241*360)</f>
        <v>1141.7205031775593</v>
      </c>
      <c r="I241" s="5">
        <f>((I216-'Main Injection'!I66)*60*1000000)/($A241*360)</f>
        <v>1417.3409110798641</v>
      </c>
      <c r="J241" s="5">
        <f>((J216-'Main Injection'!J66)*60*1000000)/($A241*360)</f>
        <v>1575.6049839937668</v>
      </c>
      <c r="K241" s="5">
        <f>((K216-'Main Injection'!K66)*60*1000000)/($A241*360)</f>
        <v>1740.7774289818801</v>
      </c>
      <c r="L241" s="5">
        <f>((L216-'Main Injection'!L66)*60*1000000)/($A241*360)</f>
        <v>1789.2942299044669</v>
      </c>
      <c r="M241" s="5">
        <f>((M216-'Main Injection'!M66)*60*1000000)/($A241*360)</f>
        <v>2529.3282636191716</v>
      </c>
      <c r="N241" s="5">
        <f>((N216-'Main Injection'!N66)*60*1000000)/($A241*360)</f>
        <v>2947.3062469643605</v>
      </c>
      <c r="O241" s="5">
        <f>((O216-'Main Injection'!O66)*60*1000000)/($A241*360)</f>
        <v>2889.5919801640584</v>
      </c>
      <c r="P241" s="5">
        <f>((P216-'Main Injection'!P66)*60*1000000)/($A241*360)</f>
        <v>2853.168938443082</v>
      </c>
      <c r="Q241" s="5">
        <f>((Q216-'Main Injection'!Q66)*60*1000000)/($A241*360)</f>
        <v>2761.2235278440685</v>
      </c>
      <c r="R241" s="5">
        <f>((R216-'Main Injection'!R66)*60*1000000)/($A241*360)</f>
        <v>2728.5443878993015</v>
      </c>
      <c r="S241" s="16">
        <f t="shared" si="127"/>
        <v>2728.5443878993015</v>
      </c>
    </row>
    <row r="242" spans="1:19" s="5" customFormat="1">
      <c r="A242" s="8">
        <f>'CSP5'!$A$181</f>
        <v>2400</v>
      </c>
      <c r="B242" s="16">
        <f t="shared" si="126"/>
        <v>95.987033107347315</v>
      </c>
      <c r="C242" s="5">
        <f>((C217-'Main Injection'!C67)*60*1000000)/($A242*360)</f>
        <v>95.987033107347315</v>
      </c>
      <c r="D242" s="5">
        <f>((D217-'Main Injection'!D67)*60*1000000)/($A242*360)</f>
        <v>357.16788599248514</v>
      </c>
      <c r="E242" s="5">
        <f>((E217-'Main Injection'!E67)*60*1000000)/($A242*360)</f>
        <v>540.34719114888503</v>
      </c>
      <c r="F242" s="5">
        <f>((F217-'Main Injection'!F67)*60*1000000)/($A242*360)</f>
        <v>700.40129988940873</v>
      </c>
      <c r="G242" s="5">
        <f>((G217-'Main Injection'!G67)*60*1000000)/($A242*360)</f>
        <v>961.58340058903173</v>
      </c>
      <c r="H242" s="5">
        <f>((H217-'Main Injection'!H67)*60*1000000)/($A242*360)</f>
        <v>1362.3070635933939</v>
      </c>
      <c r="I242" s="5">
        <f>((I217-'Main Injection'!I67)*60*1000000)/($A242*360)</f>
        <v>1583.3254508078469</v>
      </c>
      <c r="J242" s="5">
        <f>((J217-'Main Injection'!J67)*60*1000000)/($A242*360)</f>
        <v>1650.2049324681445</v>
      </c>
      <c r="K242" s="5">
        <f>((K217-'Main Injection'!K67)*60*1000000)/($A242*360)</f>
        <v>1706.5604383440739</v>
      </c>
      <c r="L242" s="5">
        <f>((L217-'Main Injection'!L67)*60*1000000)/($A242*360)</f>
        <v>1719.1019379320376</v>
      </c>
      <c r="M242" s="5">
        <f>((M217-'Main Injection'!M67)*60*1000000)/($A242*360)</f>
        <v>2299.2204992030825</v>
      </c>
      <c r="N242" s="5">
        <f>((N217-'Main Injection'!N67)*60*1000000)/($A242*360)</f>
        <v>2848.2690384256243</v>
      </c>
      <c r="O242" s="5">
        <f>((O217-'Main Injection'!O67)*60*1000000)/($A242*360)</f>
        <v>2771.3149083999979</v>
      </c>
      <c r="P242" s="5">
        <f>((P217-'Main Injection'!P67)*60*1000000)/($A242*360)</f>
        <v>2717.5371525764394</v>
      </c>
      <c r="Q242" s="5">
        <f>((Q217-'Main Injection'!Q67)*60*1000000)/($A242*360)</f>
        <v>2595.918350111062</v>
      </c>
      <c r="R242" s="5">
        <f>((R217-'Main Injection'!R67)*60*1000000)/($A242*360)</f>
        <v>2548.9938508709879</v>
      </c>
      <c r="S242" s="16">
        <f t="shared" si="127"/>
        <v>2548.9938508709879</v>
      </c>
    </row>
    <row r="243" spans="1:19" s="5" customFormat="1">
      <c r="A243" s="8">
        <f>'CSP5'!$A$182</f>
        <v>2600</v>
      </c>
      <c r="B243" s="16">
        <f t="shared" si="126"/>
        <v>143.90392799652565</v>
      </c>
      <c r="C243" s="5">
        <f>((C218-'Main Injection'!C68)*60*1000000)/($A243*360)</f>
        <v>143.90392799652565</v>
      </c>
      <c r="D243" s="5">
        <f>((D218-'Main Injection'!D68)*60*1000000)/($A243*360)</f>
        <v>386.9659083329729</v>
      </c>
      <c r="E243" s="5">
        <f>((E218-'Main Injection'!E68)*60*1000000)/($A243*360)</f>
        <v>551.688548172899</v>
      </c>
      <c r="F243" s="5">
        <f>((F218-'Main Injection'!F68)*60*1000000)/($A243*360)</f>
        <v>637.94353887248906</v>
      </c>
      <c r="G243" s="5">
        <f>((G218-'Main Injection'!G68)*60*1000000)/($A243*360)</f>
        <v>719.40017743282385</v>
      </c>
      <c r="H243" s="5">
        <f>((H218-'Main Injection'!H68)*60*1000000)/($A243*360)</f>
        <v>1115.8590159227331</v>
      </c>
      <c r="I243" s="5">
        <f>((I218-'Main Injection'!I68)*60*1000000)/($A243*360)</f>
        <v>1246.0846183785434</v>
      </c>
      <c r="J243" s="5">
        <f>((J218-'Main Injection'!J68)*60*1000000)/($A243*360)</f>
        <v>1478.3730432722668</v>
      </c>
      <c r="K243" s="5">
        <f>((K218-'Main Injection'!K68)*60*1000000)/($A243*360)</f>
        <v>1535.3421245773877</v>
      </c>
      <c r="L243" s="5">
        <f>((L218-'Main Injection'!L68)*60*1000000)/($A243*360)</f>
        <v>1516.5635932554494</v>
      </c>
      <c r="M243" s="5">
        <f>((M218-'Main Injection'!M68)*60*1000000)/($A243*360)</f>
        <v>1933.4377010129961</v>
      </c>
      <c r="N243" s="5">
        <f>((N218-'Main Injection'!N68)*60*1000000)/($A243*360)</f>
        <v>2345.6677193470573</v>
      </c>
      <c r="O243" s="5">
        <f>((O218-'Main Injection'!O68)*60*1000000)/($A243*360)</f>
        <v>2495.3589240144224</v>
      </c>
      <c r="P243" s="5">
        <f>((P218-'Main Injection'!P68)*60*1000000)/($A243*360)</f>
        <v>2376.370484736688</v>
      </c>
      <c r="Q243" s="5">
        <f>((Q218-'Main Injection'!Q68)*60*1000000)/($A243*360)</f>
        <v>2253.2753665614296</v>
      </c>
      <c r="R243" s="5">
        <f>((R218-'Main Injection'!R68)*60*1000000)/($A243*360)</f>
        <v>2212.5291002563054</v>
      </c>
      <c r="S243" s="16">
        <f t="shared" si="127"/>
        <v>2212.5291002563054</v>
      </c>
    </row>
    <row r="244" spans="1:19" s="5" customFormat="1">
      <c r="A244" s="8">
        <f>'CSP5'!$A$183</f>
        <v>2800</v>
      </c>
      <c r="B244" s="16">
        <f t="shared" si="126"/>
        <v>122.19650456820237</v>
      </c>
      <c r="C244" s="5">
        <f>((C219-'Main Injection'!C69)*60*1000000)/($A244*360)</f>
        <v>122.19650456820237</v>
      </c>
      <c r="D244" s="5">
        <f>((D219-'Main Injection'!D69)*60*1000000)/($A244*360)</f>
        <v>347.24014393381754</v>
      </c>
      <c r="E244" s="5">
        <f>((E219-'Main Injection'!E69)*60*1000000)/($A244*360)</f>
        <v>486.96254985375413</v>
      </c>
      <c r="F244" s="5">
        <f>((F219-'Main Injection'!F69)*60*1000000)/($A244*360)</f>
        <v>578.30262520469773</v>
      </c>
      <c r="G244" s="5">
        <f>((G219-'Main Injection'!G69)*60*1000000)/($A244*360)</f>
        <v>660.25769497580404</v>
      </c>
      <c r="H244" s="5">
        <f>((H219-'Main Injection'!H69)*60*1000000)/($A244*360)</f>
        <v>965.47019457250474</v>
      </c>
      <c r="I244" s="5">
        <f>((I219-'Main Injection'!I69)*60*1000000)/($A244*360)</f>
        <v>1058.9764806418048</v>
      </c>
      <c r="J244" s="5">
        <f>((J219-'Main Injection'!J69)*60*1000000)/($A244*360)</f>
        <v>1253.1578447469874</v>
      </c>
      <c r="K244" s="5">
        <f>((K219-'Main Injection'!K69)*60*1000000)/($A244*360)</f>
        <v>1261.3515088086401</v>
      </c>
      <c r="L244" s="5">
        <f>((L219-'Main Injection'!L69)*60*1000000)/($A244*360)</f>
        <v>1269.644351487877</v>
      </c>
      <c r="M244" s="5">
        <f>((M219-'Main Injection'!M69)*60*1000000)/($A244*360)</f>
        <v>1526.1432385102619</v>
      </c>
      <c r="N244" s="5">
        <f>((N219-'Main Injection'!N69)*60*1000000)/($A244*360)</f>
        <v>2053.7035251310385</v>
      </c>
      <c r="O244" s="5">
        <f>((O219-'Main Injection'!O69)*60*1000000)/($A244*360)</f>
        <v>2188.3049264028887</v>
      </c>
      <c r="P244" s="5">
        <f>((P219-'Main Injection'!P69)*60*1000000)/($A244*360)</f>
        <v>1962.7673821998972</v>
      </c>
      <c r="Q244" s="5">
        <f>((Q219-'Main Injection'!Q69)*60*1000000)/($A244*360)</f>
        <v>1767.3068534094191</v>
      </c>
      <c r="R244" s="5">
        <f>((R219-'Main Injection'!R69)*60*1000000)/($A244*360)</f>
        <v>1725.6022036284662</v>
      </c>
      <c r="S244" s="16">
        <f t="shared" si="127"/>
        <v>1725.6022036284662</v>
      </c>
    </row>
    <row r="245" spans="1:19" s="5" customFormat="1">
      <c r="A245" s="8">
        <f>'CSP5'!$A$184</f>
        <v>2900</v>
      </c>
      <c r="B245" s="16">
        <f t="shared" si="126"/>
        <v>373.05666226339366</v>
      </c>
      <c r="C245" s="5">
        <f>((C220-'Main Injection'!C70)*60*1000000)/($A245*360)</f>
        <v>373.05666226339366</v>
      </c>
      <c r="D245" s="5">
        <f>((D220-'Main Injection'!D70)*60*1000000)/($A245*360)</f>
        <v>386.7074109247169</v>
      </c>
      <c r="E245" s="5">
        <f>((E220-'Main Injection'!E70)*60*1000000)/($A245*360)</f>
        <v>417.33556099729071</v>
      </c>
      <c r="F245" s="5">
        <f>((F220-'Main Injection'!F70)*60*1000000)/($A245*360)</f>
        <v>477.09951477982128</v>
      </c>
      <c r="G245" s="5">
        <f>((G220-'Main Injection'!G70)*60*1000000)/($A245*360)</f>
        <v>525.97447640673249</v>
      </c>
      <c r="H245" s="5">
        <f>((H220-'Main Injection'!H70)*60*1000000)/($A245*360)</f>
        <v>843.49890798130207</v>
      </c>
      <c r="I245" s="5">
        <f>((I220-'Main Injection'!I70)*60*1000000)/($A245*360)</f>
        <v>965.33191756907684</v>
      </c>
      <c r="J245" s="5">
        <f>((J220-'Main Injection'!J70)*60*1000000)/($A245*360)</f>
        <v>1057.1088421567024</v>
      </c>
      <c r="K245" s="5">
        <f>((K220-'Main Injection'!K70)*60*1000000)/($A245*360)</f>
        <v>1139.6780177467519</v>
      </c>
      <c r="L245" s="5">
        <f>((L220-'Main Injection'!L70)*60*1000000)/($A245*360)</f>
        <v>1151.3700103280548</v>
      </c>
      <c r="M245" s="5">
        <f>((M220-'Main Injection'!M70)*60*1000000)/($A245*360)</f>
        <v>1311.0472874537393</v>
      </c>
      <c r="N245" s="5">
        <f>((N220-'Main Injection'!N70)*60*1000000)/($A245*360)</f>
        <v>1810.3383121201841</v>
      </c>
      <c r="O245" s="5">
        <f>((O220-'Main Injection'!O70)*60*1000000)/($A245*360)</f>
        <v>1886.4189754171437</v>
      </c>
      <c r="P245" s="5">
        <f>((P220-'Main Injection'!P70)*60*1000000)/($A245*360)</f>
        <v>1702.3930208102472</v>
      </c>
      <c r="Q245" s="5">
        <f>((Q220-'Main Injection'!Q70)*60*1000000)/($A245*360)</f>
        <v>1536.295963047025</v>
      </c>
      <c r="R245" s="5">
        <f>((R220-'Main Injection'!R70)*60*1000000)/($A245*360)</f>
        <v>1482.416652702201</v>
      </c>
      <c r="S245" s="16">
        <f t="shared" si="127"/>
        <v>1482.416652702201</v>
      </c>
    </row>
    <row r="246" spans="1:19" s="5" customFormat="1">
      <c r="A246" s="8">
        <f>'CSP5'!$A$185</f>
        <v>3000</v>
      </c>
      <c r="B246" s="16">
        <f t="shared" si="126"/>
        <v>281.67197611223884</v>
      </c>
      <c r="C246" s="5">
        <f>((C221-'Main Injection'!C71)*60*1000000)/($A246*360)</f>
        <v>281.67197611223884</v>
      </c>
      <c r="D246" s="5">
        <f>((D221-'Main Injection'!D71)*60*1000000)/($A246*360)</f>
        <v>220.62338849854996</v>
      </c>
      <c r="E246" s="5">
        <f>((E221-'Main Injection'!E71)*60*1000000)/($A246*360)</f>
        <v>223.5956535035989</v>
      </c>
      <c r="F246" s="5">
        <f>((F221-'Main Injection'!F71)*60*1000000)/($A246*360)</f>
        <v>368.72524046917681</v>
      </c>
      <c r="G246" s="5">
        <f>((G221-'Main Injection'!G71)*60*1000000)/($A246*360)</f>
        <v>442.14867624235427</v>
      </c>
      <c r="H246" s="5">
        <f>((H221-'Main Injection'!H71)*60*1000000)/($A246*360)</f>
        <v>722.4432710261342</v>
      </c>
      <c r="I246" s="5">
        <f>((I221-'Main Injection'!I71)*60*1000000)/($A246*360)</f>
        <v>897.68576774844018</v>
      </c>
      <c r="J246" s="5">
        <f>((J221-'Main Injection'!J71)*60*1000000)/($A246*360)</f>
        <v>958.25154602224995</v>
      </c>
      <c r="K246" s="5">
        <f>((K221-'Main Injection'!K71)*60*1000000)/($A246*360)</f>
        <v>1077.8782754229164</v>
      </c>
      <c r="L246" s="5">
        <f>((L221-'Main Injection'!L71)*60*1000000)/($A246*360)</f>
        <v>1059.2826406641996</v>
      </c>
      <c r="M246" s="5">
        <f>((M221-'Main Injection'!M71)*60*1000000)/($A246*360)</f>
        <v>1127.9456119178403</v>
      </c>
      <c r="N246" s="5">
        <f>((N221-'Main Injection'!N71)*60*1000000)/($A246*360)</f>
        <v>1650.965881121733</v>
      </c>
      <c r="O246" s="5">
        <f>((O221-'Main Injection'!O71)*60*1000000)/($A246*360)</f>
        <v>1835.1876334199053</v>
      </c>
      <c r="P246" s="5">
        <f>((P221-'Main Injection'!P71)*60*1000000)/($A246*360)</f>
        <v>1711.4896889754632</v>
      </c>
      <c r="Q246" s="5">
        <f>((Q221-'Main Injection'!Q71)*60*1000000)/($A246*360)</f>
        <v>1522.8257461087949</v>
      </c>
      <c r="R246" s="5">
        <f>((R221-'Main Injection'!R71)*60*1000000)/($A246*360)</f>
        <v>1489.9566320421309</v>
      </c>
      <c r="S246" s="16">
        <f t="shared" si="127"/>
        <v>1489.9566320421309</v>
      </c>
    </row>
    <row r="247" spans="1:19" s="5" customFormat="1">
      <c r="A247" s="8">
        <f>'CSP5'!$A$186</f>
        <v>3200</v>
      </c>
      <c r="B247" s="16">
        <f t="shared" si="126"/>
        <v>-57.211845311442666</v>
      </c>
      <c r="C247" s="5">
        <f>((C222-'Main Injection'!C72)*60*1000000)/($A247*360)</f>
        <v>-57.211845311442666</v>
      </c>
      <c r="D247" s="5">
        <f>((D222-'Main Injection'!D72)*60*1000000)/($A247*360)</f>
        <v>41.672117264272742</v>
      </c>
      <c r="E247" s="5">
        <f>((E222-'Main Injection'!E72)*60*1000000)/($A247*360)</f>
        <v>151.22946563053955</v>
      </c>
      <c r="F247" s="5">
        <f>((F222-'Main Injection'!F72)*60*1000000)/($A247*360)</f>
        <v>261.09279896387284</v>
      </c>
      <c r="G247" s="5">
        <f>((G222-'Main Injection'!G72)*60*1000000)/($A247*360)</f>
        <v>379.53578866613617</v>
      </c>
      <c r="H247" s="5">
        <f>((H222-'Main Injection'!H72)*60*1000000)/($A247*360)</f>
        <v>559.81260969226059</v>
      </c>
      <c r="I247" s="5">
        <f>((I222-'Main Injection'!I72)*60*1000000)/($A247*360)</f>
        <v>709.41512026407804</v>
      </c>
      <c r="J247" s="5">
        <f>((J222-'Main Injection'!J72)*60*1000000)/($A247*360)</f>
        <v>621.76482417970306</v>
      </c>
      <c r="K247" s="5">
        <f>((K222-'Main Injection'!K72)*60*1000000)/($A247*360)</f>
        <v>747.3063706248854</v>
      </c>
      <c r="L247" s="5">
        <f>((L222-'Main Injection'!L72)*60*1000000)/($A247*360)</f>
        <v>828.55772171915612</v>
      </c>
      <c r="M247" s="5">
        <f>((M222-'Main Injection'!M72)*60*1000000)/($A247*360)</f>
        <v>711.95682340895451</v>
      </c>
      <c r="N247" s="5">
        <f>((N222-'Main Injection'!N72)*60*1000000)/($A247*360)</f>
        <v>1441.8036237495414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1715.0103881124151</v>
      </c>
      <c r="R247" s="5">
        <f>((R222-'Main Injection'!R72)*60*1000000)/($A247*360)</f>
        <v>1715.0103881124082</v>
      </c>
      <c r="S247" s="16">
        <f t="shared" si="127"/>
        <v>1715.0103881124082</v>
      </c>
    </row>
    <row r="248" spans="1:19" s="5" customFormat="1">
      <c r="A248" s="8">
        <f>'CSP5'!$A$187</f>
        <v>3300</v>
      </c>
      <c r="B248" s="16">
        <f t="shared" si="126"/>
        <v>-60.32663787775936</v>
      </c>
      <c r="C248" s="5">
        <f>((C223-'Main Injection'!C73)*60*1000000)/($A248*360)</f>
        <v>-60.32663787775936</v>
      </c>
      <c r="D248" s="5">
        <f>((D223-'Main Injection'!D73)*60*1000000)/($A248*360)</f>
        <v>33.93344843532941</v>
      </c>
      <c r="E248" s="5">
        <f>((E223-'Main Injection'!E73)*60*1000000)/($A248*360)</f>
        <v>139.70238351510471</v>
      </c>
      <c r="F248" s="5">
        <f>((F223-'Main Injection'!F73)*60*1000000)/($A248*360)</f>
        <v>246.88070368290425</v>
      </c>
      <c r="G248" s="5">
        <f>((G223-'Main Injection'!G73)*60*1000000)/($A248*360)</f>
        <v>361.50169339378652</v>
      </c>
      <c r="H248" s="5">
        <f>((H223-'Main Injection'!H73)*60*1000000)/($A248*360)</f>
        <v>535.14692798369515</v>
      </c>
      <c r="I248" s="5">
        <f>((I223-'Main Injection'!I73)*60*1000000)/($A248*360)</f>
        <v>680.21602914424375</v>
      </c>
      <c r="J248" s="5">
        <f>((J223-'Main Injection'!J73)*60*1000000)/($A248*360)</f>
        <v>612.98777912302887</v>
      </c>
      <c r="K248" s="5">
        <f>((K223-'Main Injection'!K73)*60*1000000)/($A248*360)</f>
        <v>737.49183191835891</v>
      </c>
      <c r="L248" s="5">
        <f>((L223-'Main Injection'!L73)*60*1000000)/($A248*360)</f>
        <v>828.11814207039652</v>
      </c>
      <c r="M248" s="5">
        <f>((M223-'Main Injection'!M73)*60*1000000)/($A248*360)</f>
        <v>685.84276479988148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1615.7670707070706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>
      <c r="A249" s="8">
        <f>'CSP5'!$A$188</f>
        <v>3500</v>
      </c>
      <c r="B249" s="16">
        <f t="shared" si="126"/>
        <v>-66.022258570452578</v>
      </c>
      <c r="C249" s="5">
        <f>((C224-'Main Injection'!C74)*60*1000000)/($A249*360)</f>
        <v>-66.022258570452578</v>
      </c>
      <c r="D249" s="5">
        <f>((D224-'Main Injection'!D74)*60*1000000)/($A249*360)</f>
        <v>19.782739719554538</v>
      </c>
      <c r="E249" s="5">
        <f>((E224-'Main Injection'!E74)*60*1000000)/($A249*360)</f>
        <v>107.91798782565071</v>
      </c>
      <c r="F249" s="5">
        <f>((F224-'Main Injection'!F74)*60*1000000)/($A249*360)</f>
        <v>207.02452380401664</v>
      </c>
      <c r="G249" s="5">
        <f>((G224-'Main Injection'!G74)*60*1000000)/($A249*360)</f>
        <v>315.45053714619712</v>
      </c>
      <c r="H249" s="5">
        <f>((H224-'Main Injection'!H74)*60*1000000)/($A249*360)</f>
        <v>484.27158797468115</v>
      </c>
      <c r="I249" s="5">
        <f>((I224-'Main Injection'!I74)*60*1000000)/($A249*360)</f>
        <v>621.0510262117682</v>
      </c>
      <c r="J249" s="5">
        <f>((J224-'Main Injection'!J74)*60*1000000)/($A249*360)</f>
        <v>557.66439047745769</v>
      </c>
      <c r="K249" s="5">
        <f>((K224-'Main Injection'!K74)*60*1000000)/($A249*360)</f>
        <v>675.05392597022364</v>
      </c>
      <c r="L249" s="5">
        <f>((L224-'Main Injection'!L74)*60*1000000)/($A249*360)</f>
        <v>760.50158982780897</v>
      </c>
      <c r="M249" s="5">
        <f>((M224-'Main Injection'!M74)*60*1000000)/($A249*360)</f>
        <v>631.93661506803562</v>
      </c>
      <c r="N249" s="5">
        <f>((N224-'Main Injection'!N74)*60*1000000)/($A249*360)</f>
        <v>1351.3918368655541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>
      <c r="A250" s="16">
        <f>'CSP5'!$A$189</f>
        <v>3501</v>
      </c>
      <c r="B250" s="16">
        <f>B249</f>
        <v>-66.022258570452578</v>
      </c>
      <c r="C250" s="16">
        <f t="shared" ref="C250:S250" si="128">C249</f>
        <v>-66.022258570452578</v>
      </c>
      <c r="D250" s="16">
        <f t="shared" si="128"/>
        <v>19.782739719554538</v>
      </c>
      <c r="E250" s="16">
        <f t="shared" si="128"/>
        <v>107.91798782565071</v>
      </c>
      <c r="F250" s="16">
        <f t="shared" si="128"/>
        <v>207.02452380401664</v>
      </c>
      <c r="G250" s="16">
        <f t="shared" si="128"/>
        <v>315.45053714619712</v>
      </c>
      <c r="H250" s="16">
        <f t="shared" si="128"/>
        <v>484.27158797468115</v>
      </c>
      <c r="I250" s="16">
        <f t="shared" si="128"/>
        <v>621.0510262117682</v>
      </c>
      <c r="J250" s="16">
        <f t="shared" si="128"/>
        <v>557.66439047745769</v>
      </c>
      <c r="K250" s="16">
        <f t="shared" si="128"/>
        <v>675.05392597022364</v>
      </c>
      <c r="L250" s="16">
        <f t="shared" si="128"/>
        <v>760.50158982780897</v>
      </c>
      <c r="M250" s="16">
        <f t="shared" si="128"/>
        <v>631.93661506803562</v>
      </c>
      <c r="N250" s="16">
        <f t="shared" si="128"/>
        <v>1351.3918368655541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>
      <c r="A252" s="17"/>
      <c r="B252" s="52" t="s">
        <v>1160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</row>
    <row r="253" spans="1:19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>
      <c r="A255" s="16">
        <f>'CSP5'!$A$169</f>
        <v>619</v>
      </c>
      <c r="B255" s="16">
        <f>B256</f>
        <v>7.4285987206149349</v>
      </c>
      <c r="C255" s="16">
        <f t="shared" ref="C255:S255" si="129">C256</f>
        <v>7.4285987206149349</v>
      </c>
      <c r="D255" s="16">
        <f t="shared" si="129"/>
        <v>7.428598720614934</v>
      </c>
      <c r="E255" s="16">
        <f t="shared" si="129"/>
        <v>7.4978957781570443</v>
      </c>
      <c r="F255" s="16">
        <f t="shared" si="129"/>
        <v>7.6433387451224419</v>
      </c>
      <c r="G255" s="16">
        <f t="shared" si="129"/>
        <v>12.118460937001226</v>
      </c>
      <c r="H255" s="16">
        <f t="shared" si="129"/>
        <v>13.584166751893839</v>
      </c>
      <c r="I255" s="16">
        <f t="shared" si="129"/>
        <v>14.064507068385302</v>
      </c>
      <c r="J255" s="16">
        <f t="shared" si="129"/>
        <v>17.127935581584495</v>
      </c>
      <c r="K255" s="16">
        <f t="shared" si="129"/>
        <v>18.197067333297518</v>
      </c>
      <c r="L255" s="16">
        <f t="shared" si="129"/>
        <v>19.382250059594913</v>
      </c>
      <c r="M255" s="16">
        <f t="shared" si="129"/>
        <v>19.600477827007385</v>
      </c>
      <c r="N255" s="16">
        <f t="shared" si="129"/>
        <v>13.61354979428835</v>
      </c>
      <c r="O255" s="16">
        <f t="shared" si="129"/>
        <v>13.613549794288341</v>
      </c>
      <c r="P255" s="16">
        <f t="shared" si="129"/>
        <v>13.61354979428835</v>
      </c>
      <c r="Q255" s="16">
        <f t="shared" si="129"/>
        <v>13.613549794288351</v>
      </c>
      <c r="R255" s="16">
        <f t="shared" si="129"/>
        <v>13.613549794288335</v>
      </c>
      <c r="S255" s="16">
        <f t="shared" si="129"/>
        <v>13.613549794288335</v>
      </c>
    </row>
    <row r="256" spans="1:19" s="5" customFormat="1">
      <c r="A256" s="8">
        <f>'CSP5'!$A$170</f>
        <v>620</v>
      </c>
      <c r="B256" s="16">
        <f>C256</f>
        <v>7.4285987206149349</v>
      </c>
      <c r="C256" s="5">
        <f>($A256*360*C231)/(60*1000000)</f>
        <v>7.4285987206149349</v>
      </c>
      <c r="D256" s="5">
        <f t="shared" ref="D256:R256" si="130">($A256*360*D231)/(60*1000000)</f>
        <v>7.428598720614934</v>
      </c>
      <c r="E256" s="5">
        <f t="shared" si="130"/>
        <v>7.4978957781570443</v>
      </c>
      <c r="F256" s="5">
        <f t="shared" si="130"/>
        <v>7.6433387451224419</v>
      </c>
      <c r="G256" s="5">
        <f t="shared" si="130"/>
        <v>12.118460937001226</v>
      </c>
      <c r="H256" s="5">
        <f t="shared" si="130"/>
        <v>13.584166751893839</v>
      </c>
      <c r="I256" s="5">
        <f t="shared" si="130"/>
        <v>14.064507068385302</v>
      </c>
      <c r="J256" s="5">
        <f t="shared" si="130"/>
        <v>17.127935581584495</v>
      </c>
      <c r="K256" s="5">
        <f t="shared" si="130"/>
        <v>18.197067333297518</v>
      </c>
      <c r="L256" s="5">
        <f t="shared" si="130"/>
        <v>19.382250059594913</v>
      </c>
      <c r="M256" s="5">
        <f t="shared" si="130"/>
        <v>19.600477827007385</v>
      </c>
      <c r="N256" s="5">
        <f t="shared" si="130"/>
        <v>13.61354979428835</v>
      </c>
      <c r="O256" s="5">
        <f t="shared" si="130"/>
        <v>13.613549794288341</v>
      </c>
      <c r="P256" s="5">
        <f t="shared" si="130"/>
        <v>13.61354979428835</v>
      </c>
      <c r="Q256" s="5">
        <f t="shared" si="130"/>
        <v>13.613549794288351</v>
      </c>
      <c r="R256" s="5">
        <f t="shared" si="130"/>
        <v>13.613549794288335</v>
      </c>
      <c r="S256" s="16">
        <f>R256</f>
        <v>13.613549794288335</v>
      </c>
    </row>
    <row r="257" spans="1:19" s="5" customFormat="1">
      <c r="A257" s="8">
        <f>'CSP5'!$A$171</f>
        <v>650</v>
      </c>
      <c r="B257" s="16">
        <f t="shared" ref="B257:B274" si="131">C257</f>
        <v>8.4238338794805419</v>
      </c>
      <c r="C257" s="5">
        <f t="shared" ref="C257:R257" si="132">($A257*360*C232)/(60*1000000)</f>
        <v>8.4238338794805419</v>
      </c>
      <c r="D257" s="5">
        <f t="shared" si="132"/>
        <v>9.0097708794805431</v>
      </c>
      <c r="E257" s="5">
        <f t="shared" si="132"/>
        <v>9.0097708794805431</v>
      </c>
      <c r="F257" s="5">
        <f t="shared" si="132"/>
        <v>9.0025133881841626</v>
      </c>
      <c r="G257" s="5">
        <f t="shared" si="132"/>
        <v>10.062009880489081</v>
      </c>
      <c r="H257" s="5">
        <f t="shared" si="132"/>
        <v>13.572340419638355</v>
      </c>
      <c r="I257" s="5">
        <f t="shared" si="132"/>
        <v>14.054120402715657</v>
      </c>
      <c r="J257" s="5">
        <f t="shared" si="132"/>
        <v>17.100995402715654</v>
      </c>
      <c r="K257" s="5">
        <f t="shared" si="132"/>
        <v>18.184607552122856</v>
      </c>
      <c r="L257" s="5">
        <f t="shared" si="132"/>
        <v>19.356482552122856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>
      <c r="A258" s="8">
        <f>'CSP5'!$A$172</f>
        <v>800</v>
      </c>
      <c r="B258" s="16">
        <f t="shared" si="131"/>
        <v>8.2496349575107217</v>
      </c>
      <c r="C258" s="5">
        <f t="shared" ref="C258:R258" si="134">($A258*360*C233)/(60*1000000)</f>
        <v>8.2496349575107217</v>
      </c>
      <c r="D258" s="5">
        <f t="shared" si="134"/>
        <v>8.3212059426078362</v>
      </c>
      <c r="E258" s="5">
        <f t="shared" si="134"/>
        <v>8.2292486047053472</v>
      </c>
      <c r="F258" s="5">
        <f t="shared" si="134"/>
        <v>8.8102462907893351</v>
      </c>
      <c r="G258" s="5">
        <f t="shared" si="134"/>
        <v>8.780378424192385</v>
      </c>
      <c r="H258" s="5">
        <f t="shared" si="134"/>
        <v>12.772296138971699</v>
      </c>
      <c r="I258" s="5">
        <f t="shared" si="134"/>
        <v>12.788133682535641</v>
      </c>
      <c r="J258" s="5">
        <f t="shared" si="134"/>
        <v>16.92564364499647</v>
      </c>
      <c r="K258" s="5">
        <f t="shared" si="134"/>
        <v>19.072300905782846</v>
      </c>
      <c r="L258" s="5">
        <f t="shared" si="134"/>
        <v>19.575315560573845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>
      <c r="A259" s="8">
        <f>'CSP5'!$A$173</f>
        <v>1000</v>
      </c>
      <c r="B259" s="16">
        <f t="shared" si="131"/>
        <v>1.6689411446301194</v>
      </c>
      <c r="C259" s="5">
        <f t="shared" ref="C259:R259" si="135">($A259*360*C234)/(60*1000000)</f>
        <v>1.6689411446301194</v>
      </c>
      <c r="D259" s="5">
        <f t="shared" si="135"/>
        <v>1.4842865282541771</v>
      </c>
      <c r="E259" s="5">
        <f t="shared" si="135"/>
        <v>1.9291061778390448</v>
      </c>
      <c r="F259" s="5">
        <f t="shared" si="135"/>
        <v>4.2888492409206433</v>
      </c>
      <c r="G259" s="5">
        <f t="shared" si="135"/>
        <v>8.6617286360223371</v>
      </c>
      <c r="H259" s="5">
        <f t="shared" si="135"/>
        <v>12.601692493879803</v>
      </c>
      <c r="I259" s="5">
        <f t="shared" si="135"/>
        <v>12.597433992928618</v>
      </c>
      <c r="J259" s="5">
        <f t="shared" si="135"/>
        <v>16.734769450717305</v>
      </c>
      <c r="K259" s="5">
        <f t="shared" si="135"/>
        <v>19.700230908505993</v>
      </c>
      <c r="L259" s="5">
        <f t="shared" si="135"/>
        <v>19.736004366294683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>
      <c r="A260" s="8">
        <f>'CSP5'!$A$174</f>
        <v>1200</v>
      </c>
      <c r="B260" s="16">
        <f t="shared" si="131"/>
        <v>-1.7918645033872131</v>
      </c>
      <c r="C260" s="5">
        <f t="shared" ref="C260:R260" si="136">($A260*360*C235)/(60*1000000)</f>
        <v>-1.7918645033872131</v>
      </c>
      <c r="D260" s="5">
        <f t="shared" si="136"/>
        <v>-1.9137138992907077</v>
      </c>
      <c r="E260" s="5">
        <f t="shared" si="136"/>
        <v>-1.1473797822189817</v>
      </c>
      <c r="F260" s="5">
        <f t="shared" si="136"/>
        <v>1.2121114546031428</v>
      </c>
      <c r="G260" s="5">
        <f t="shared" si="136"/>
        <v>8.6345193679870675</v>
      </c>
      <c r="H260" s="5">
        <f t="shared" si="136"/>
        <v>11.555605620314076</v>
      </c>
      <c r="I260" s="5">
        <f t="shared" si="136"/>
        <v>12.33832847184274</v>
      </c>
      <c r="J260" s="5">
        <f t="shared" si="136"/>
        <v>16.429420191514339</v>
      </c>
      <c r="K260" s="5">
        <f t="shared" si="136"/>
        <v>19.36957847184274</v>
      </c>
      <c r="L260" s="5">
        <f t="shared" si="136"/>
        <v>19.380572266187553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29.870629312997476</v>
      </c>
      <c r="Q260" s="5">
        <f t="shared" si="136"/>
        <v>30.001439304250876</v>
      </c>
      <c r="R260" s="5">
        <f t="shared" si="136"/>
        <v>30.235814304250873</v>
      </c>
      <c r="S260" s="16">
        <f t="shared" si="133"/>
        <v>30.235814304250873</v>
      </c>
    </row>
    <row r="261" spans="1:19" s="5" customFormat="1">
      <c r="A261" s="8">
        <f>'CSP5'!$A$175</f>
        <v>1400</v>
      </c>
      <c r="B261" s="16">
        <f t="shared" si="131"/>
        <v>-2.0061193092351974</v>
      </c>
      <c r="C261" s="5">
        <f t="shared" ref="C261:R261" si="137">($A261*360*C236)/(60*1000000)</f>
        <v>-2.0061193092351974</v>
      </c>
      <c r="D261" s="5">
        <f t="shared" si="137"/>
        <v>-1.9814456860254754</v>
      </c>
      <c r="E261" s="5">
        <f t="shared" si="137"/>
        <v>-1.3003588705484326</v>
      </c>
      <c r="F261" s="5">
        <f t="shared" si="137"/>
        <v>-0.92540148506886588</v>
      </c>
      <c r="G261" s="5">
        <f t="shared" si="137"/>
        <v>5.2432256621392401</v>
      </c>
      <c r="H261" s="5">
        <f t="shared" si="137"/>
        <v>12.975961188632027</v>
      </c>
      <c r="I261" s="5">
        <f t="shared" si="137"/>
        <v>15.426665272156384</v>
      </c>
      <c r="J261" s="5">
        <f t="shared" si="137"/>
        <v>19.890584735411213</v>
      </c>
      <c r="K261" s="5">
        <f t="shared" si="137"/>
        <v>20.462572455799233</v>
      </c>
      <c r="L261" s="5">
        <f t="shared" si="137"/>
        <v>20.460995047620656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35.959476787159801</v>
      </c>
      <c r="P261" s="5">
        <f t="shared" si="137"/>
        <v>35.912429065120847</v>
      </c>
      <c r="Q261" s="5">
        <f t="shared" si="137"/>
        <v>35.840746785479119</v>
      </c>
      <c r="R261" s="5">
        <f t="shared" si="137"/>
        <v>35.737651823002032</v>
      </c>
      <c r="S261" s="16">
        <f t="shared" si="133"/>
        <v>35.737651823002032</v>
      </c>
    </row>
    <row r="262" spans="1:19" s="5" customFormat="1">
      <c r="A262" s="8">
        <f>'CSP5'!$A$176</f>
        <v>1550</v>
      </c>
      <c r="B262" s="16">
        <f t="shared" si="131"/>
        <v>-2.1388733069935615</v>
      </c>
      <c r="C262" s="5">
        <f t="shared" ref="C262:R262" si="138">($A262*360*C237)/(60*1000000)</f>
        <v>-2.1388733069935615</v>
      </c>
      <c r="D262" s="5">
        <f t="shared" si="138"/>
        <v>-2.0801808248261651</v>
      </c>
      <c r="E262" s="5">
        <f t="shared" si="138"/>
        <v>-1.416560152306005</v>
      </c>
      <c r="F262" s="5">
        <f t="shared" si="138"/>
        <v>-0.9824281794821238</v>
      </c>
      <c r="G262" s="5">
        <f t="shared" si="138"/>
        <v>5.9308317503081245</v>
      </c>
      <c r="H262" s="5">
        <f t="shared" si="138"/>
        <v>11.085481128523451</v>
      </c>
      <c r="I262" s="5">
        <f t="shared" si="138"/>
        <v>16.705713910070386</v>
      </c>
      <c r="J262" s="5">
        <f t="shared" si="138"/>
        <v>19.838471772177584</v>
      </c>
      <c r="K262" s="5">
        <f t="shared" si="138"/>
        <v>20.494942689169715</v>
      </c>
      <c r="L262" s="5">
        <f t="shared" si="138"/>
        <v>20.253974234173782</v>
      </c>
      <c r="M262" s="5">
        <f t="shared" si="138"/>
        <v>27.469201036659918</v>
      </c>
      <c r="N262" s="5">
        <f t="shared" si="138"/>
        <v>36.355200807720287</v>
      </c>
      <c r="O262" s="5">
        <f t="shared" si="138"/>
        <v>35.173911750390083</v>
      </c>
      <c r="P262" s="5">
        <f t="shared" si="138"/>
        <v>35.133911167358832</v>
      </c>
      <c r="Q262" s="5">
        <f t="shared" si="138"/>
        <v>35.147188957034317</v>
      </c>
      <c r="R262" s="5">
        <f t="shared" si="138"/>
        <v>35.178062516767554</v>
      </c>
      <c r="S262" s="16">
        <f t="shared" si="133"/>
        <v>35.178062516767554</v>
      </c>
    </row>
    <row r="263" spans="1:19" s="5" customFormat="1">
      <c r="A263" s="8">
        <f>'CSP5'!$A$177</f>
        <v>1700</v>
      </c>
      <c r="B263" s="16">
        <f t="shared" si="131"/>
        <v>-2.2197727103542597</v>
      </c>
      <c r="C263" s="5">
        <f t="shared" ref="C263:R263" si="139">($A263*360*C238)/(60*1000000)</f>
        <v>-2.2197727103542597</v>
      </c>
      <c r="D263" s="5">
        <f t="shared" si="139"/>
        <v>-2.1143156874589355</v>
      </c>
      <c r="E263" s="5">
        <f t="shared" si="139"/>
        <v>-2.7958014041126287</v>
      </c>
      <c r="F263" s="5">
        <f t="shared" si="139"/>
        <v>-3.1390595667513139</v>
      </c>
      <c r="G263" s="5">
        <f t="shared" si="139"/>
        <v>3.6414053233117656</v>
      </c>
      <c r="H263" s="5">
        <f t="shared" si="139"/>
        <v>11.637061873107919</v>
      </c>
      <c r="I263" s="5">
        <f t="shared" si="139"/>
        <v>15.365687688381206</v>
      </c>
      <c r="J263" s="5">
        <f t="shared" si="139"/>
        <v>19.204956857457361</v>
      </c>
      <c r="K263" s="5">
        <f t="shared" si="139"/>
        <v>20.241658714300556</v>
      </c>
      <c r="L263" s="5">
        <f t="shared" si="139"/>
        <v>21.149629963327769</v>
      </c>
      <c r="M263" s="5">
        <f t="shared" si="139"/>
        <v>30.244886454236045</v>
      </c>
      <c r="N263" s="5">
        <f t="shared" si="139"/>
        <v>37.50646390533857</v>
      </c>
      <c r="O263" s="5">
        <f t="shared" si="139"/>
        <v>36.505055211668214</v>
      </c>
      <c r="P263" s="5">
        <f t="shared" si="139"/>
        <v>36.187353535246586</v>
      </c>
      <c r="Q263" s="5">
        <f t="shared" si="139"/>
        <v>36.26004882432747</v>
      </c>
      <c r="R263" s="5">
        <f t="shared" si="139"/>
        <v>36.303618639281474</v>
      </c>
      <c r="S263" s="16">
        <f t="shared" si="133"/>
        <v>36.303618639281474</v>
      </c>
    </row>
    <row r="264" spans="1:19" s="5" customFormat="1">
      <c r="A264" s="8">
        <f>'CSP5'!$A$178</f>
        <v>1800</v>
      </c>
      <c r="B264" s="16">
        <f t="shared" si="131"/>
        <v>-2.2493033357080865</v>
      </c>
      <c r="C264" s="5">
        <f t="shared" ref="C264:R264" si="140">($A264*360*C239)/(60*1000000)</f>
        <v>-2.2493033357080865</v>
      </c>
      <c r="D264" s="5">
        <f t="shared" si="140"/>
        <v>-2.1240149245241966</v>
      </c>
      <c r="E264" s="5">
        <f t="shared" si="140"/>
        <v>-2.8439357647731214</v>
      </c>
      <c r="F264" s="5">
        <f t="shared" si="140"/>
        <v>-3.2505047552827313</v>
      </c>
      <c r="G264" s="5">
        <f t="shared" si="140"/>
        <v>2.060362391293145</v>
      </c>
      <c r="H264" s="5">
        <f t="shared" si="140"/>
        <v>11.260134363885738</v>
      </c>
      <c r="I264" s="5">
        <f t="shared" si="140"/>
        <v>15.485069147220248</v>
      </c>
      <c r="J264" s="5">
        <f t="shared" si="140"/>
        <v>18.276820287872418</v>
      </c>
      <c r="K264" s="5">
        <f t="shared" si="140"/>
        <v>19.576902757092714</v>
      </c>
      <c r="L264" s="5">
        <f t="shared" si="140"/>
        <v>20.807784898368322</v>
      </c>
      <c r="M264" s="5">
        <f t="shared" si="140"/>
        <v>30.98950998318076</v>
      </c>
      <c r="N264" s="5">
        <f t="shared" si="140"/>
        <v>37.620965293297715</v>
      </c>
      <c r="O264" s="5">
        <f t="shared" si="140"/>
        <v>36.596866309166934</v>
      </c>
      <c r="P264" s="5">
        <f t="shared" si="140"/>
        <v>36.637984625581318</v>
      </c>
      <c r="Q264" s="5">
        <f t="shared" si="140"/>
        <v>36.771368432486653</v>
      </c>
      <c r="R264" s="5">
        <f t="shared" si="140"/>
        <v>36.812486748900923</v>
      </c>
      <c r="S264" s="16">
        <f t="shared" si="133"/>
        <v>36.812486748900923</v>
      </c>
    </row>
    <row r="265" spans="1:19" s="5" customFormat="1">
      <c r="A265" s="8">
        <f>'CSP5'!$A$179</f>
        <v>2000</v>
      </c>
      <c r="B265" s="16">
        <f t="shared" si="131"/>
        <v>0.76694997256908515</v>
      </c>
      <c r="C265" s="5">
        <f t="shared" ref="C265:R265" si="141">($A265*360*C240)/(60*1000000)</f>
        <v>0.76694997256908515</v>
      </c>
      <c r="D265" s="5">
        <f t="shared" si="141"/>
        <v>0.74253269634352215</v>
      </c>
      <c r="E265" s="5">
        <f t="shared" si="141"/>
        <v>-1.4765820836268482</v>
      </c>
      <c r="F265" s="5">
        <f t="shared" si="141"/>
        <v>-3.4620097628615216</v>
      </c>
      <c r="G265" s="5">
        <f t="shared" si="141"/>
        <v>1.9446723582261571</v>
      </c>
      <c r="H265" s="5">
        <f t="shared" si="141"/>
        <v>11.229771498771395</v>
      </c>
      <c r="I265" s="5">
        <f t="shared" si="141"/>
        <v>14.226421299844842</v>
      </c>
      <c r="J265" s="5">
        <f t="shared" si="141"/>
        <v>16.549198213024859</v>
      </c>
      <c r="K265" s="5">
        <f t="shared" si="141"/>
        <v>19.137079557223995</v>
      </c>
      <c r="L265" s="5">
        <f t="shared" si="141"/>
        <v>22.349976240177138</v>
      </c>
      <c r="M265" s="5">
        <f t="shared" si="141"/>
        <v>32.858937344536457</v>
      </c>
      <c r="N265" s="5">
        <f t="shared" si="141"/>
        <v>37.250057241592373</v>
      </c>
      <c r="O265" s="5">
        <f t="shared" si="141"/>
        <v>36.927266802293005</v>
      </c>
      <c r="P265" s="5">
        <f t="shared" si="141"/>
        <v>37.212532086902385</v>
      </c>
      <c r="Q265" s="5">
        <f t="shared" si="141"/>
        <v>36.449607439079657</v>
      </c>
      <c r="R265" s="5">
        <f t="shared" si="141"/>
        <v>36.026544457317875</v>
      </c>
      <c r="S265" s="16">
        <f t="shared" si="133"/>
        <v>36.026544457317875</v>
      </c>
    </row>
    <row r="266" spans="1:19" s="5" customFormat="1">
      <c r="A266" s="8">
        <f>'CSP5'!$A$180</f>
        <v>2200</v>
      </c>
      <c r="B266" s="16">
        <f t="shared" si="131"/>
        <v>1.10534337686123</v>
      </c>
      <c r="C266" s="5">
        <f t="shared" ref="C266:R266" si="142">($A266*360*C241)/(60*1000000)</f>
        <v>1.10534337686123</v>
      </c>
      <c r="D266" s="5">
        <f t="shared" si="142"/>
        <v>3.2987674949967225</v>
      </c>
      <c r="E266" s="5">
        <f t="shared" si="142"/>
        <v>4.2841054331777473</v>
      </c>
      <c r="F266" s="5">
        <f t="shared" si="142"/>
        <v>5.2327297333639473</v>
      </c>
      <c r="G266" s="5">
        <f t="shared" si="142"/>
        <v>9.595966117300442</v>
      </c>
      <c r="H266" s="5">
        <f t="shared" si="142"/>
        <v>15.070710641943782</v>
      </c>
      <c r="I266" s="5">
        <f t="shared" si="142"/>
        <v>18.708900026254206</v>
      </c>
      <c r="J266" s="5">
        <f t="shared" si="142"/>
        <v>20.797985788717725</v>
      </c>
      <c r="K266" s="5">
        <f t="shared" si="142"/>
        <v>22.978262062560816</v>
      </c>
      <c r="L266" s="5">
        <f t="shared" si="142"/>
        <v>23.618683834738963</v>
      </c>
      <c r="M266" s="5">
        <f t="shared" si="142"/>
        <v>33.387133079773065</v>
      </c>
      <c r="N266" s="5">
        <f t="shared" si="142"/>
        <v>38.904442459929562</v>
      </c>
      <c r="O266" s="5">
        <f t="shared" si="142"/>
        <v>38.14261413816557</v>
      </c>
      <c r="P266" s="5">
        <f t="shared" si="142"/>
        <v>37.661829987448684</v>
      </c>
      <c r="Q266" s="5">
        <f t="shared" si="142"/>
        <v>36.448150567541703</v>
      </c>
      <c r="R266" s="5">
        <f t="shared" si="142"/>
        <v>36.016785920270777</v>
      </c>
      <c r="S266" s="16">
        <f t="shared" si="133"/>
        <v>36.016785920270777</v>
      </c>
    </row>
    <row r="267" spans="1:19" s="5" customFormat="1">
      <c r="A267" s="8">
        <f>'CSP5'!$A$181</f>
        <v>2400</v>
      </c>
      <c r="B267" s="16">
        <f t="shared" si="131"/>
        <v>1.3822132767458015</v>
      </c>
      <c r="C267" s="5">
        <f t="shared" ref="C267:R267" si="143">($A267*360*C242)/(60*1000000)</f>
        <v>1.3822132767458015</v>
      </c>
      <c r="D267" s="5">
        <f t="shared" si="143"/>
        <v>5.1432175582917861</v>
      </c>
      <c r="E267" s="5">
        <f t="shared" si="143"/>
        <v>7.7809995525439444</v>
      </c>
      <c r="F267" s="5">
        <f t="shared" si="143"/>
        <v>10.085778718407486</v>
      </c>
      <c r="G267" s="5">
        <f t="shared" si="143"/>
        <v>13.846800968482057</v>
      </c>
      <c r="H267" s="5">
        <f t="shared" si="143"/>
        <v>19.617221715744872</v>
      </c>
      <c r="I267" s="5">
        <f t="shared" si="143"/>
        <v>22.799886491632993</v>
      </c>
      <c r="J267" s="5">
        <f t="shared" si="143"/>
        <v>23.762951027541281</v>
      </c>
      <c r="K267" s="5">
        <f t="shared" si="143"/>
        <v>24.574470312154663</v>
      </c>
      <c r="L267" s="5">
        <f t="shared" si="143"/>
        <v>24.755067906221342</v>
      </c>
      <c r="M267" s="5">
        <f t="shared" si="143"/>
        <v>33.10877518852439</v>
      </c>
      <c r="N267" s="5">
        <f t="shared" si="143"/>
        <v>41.015074153328989</v>
      </c>
      <c r="O267" s="5">
        <f t="shared" si="143"/>
        <v>39.906934680959971</v>
      </c>
      <c r="P267" s="5">
        <f t="shared" si="143"/>
        <v>39.132534997100727</v>
      </c>
      <c r="Q267" s="5">
        <f t="shared" si="143"/>
        <v>37.381224241599291</v>
      </c>
      <c r="R267" s="5">
        <f t="shared" si="143"/>
        <v>36.705511452542225</v>
      </c>
      <c r="S267" s="16">
        <f t="shared" si="133"/>
        <v>36.705511452542225</v>
      </c>
    </row>
    <row r="268" spans="1:19" s="5" customFormat="1">
      <c r="A268" s="8">
        <f>'CSP5'!$A$182</f>
        <v>2600</v>
      </c>
      <c r="B268" s="16">
        <f t="shared" si="131"/>
        <v>2.2449012767458001</v>
      </c>
      <c r="C268" s="5">
        <f t="shared" ref="C268:R268" si="144">($A268*360*C243)/(60*1000000)</f>
        <v>2.2449012767458001</v>
      </c>
      <c r="D268" s="5">
        <f t="shared" si="144"/>
        <v>6.0366681699943774</v>
      </c>
      <c r="E268" s="5">
        <f t="shared" si="144"/>
        <v>8.6063413514972247</v>
      </c>
      <c r="F268" s="5">
        <f t="shared" si="144"/>
        <v>9.9519192064108299</v>
      </c>
      <c r="G268" s="5">
        <f t="shared" si="144"/>
        <v>11.222642767952053</v>
      </c>
      <c r="H268" s="5">
        <f t="shared" si="144"/>
        <v>17.407400648394635</v>
      </c>
      <c r="I268" s="5">
        <f t="shared" si="144"/>
        <v>19.438920046705277</v>
      </c>
      <c r="J268" s="5">
        <f t="shared" si="144"/>
        <v>23.062619475047363</v>
      </c>
      <c r="K268" s="5">
        <f t="shared" si="144"/>
        <v>23.951337143407251</v>
      </c>
      <c r="L268" s="5">
        <f t="shared" si="144"/>
        <v>23.658392054785008</v>
      </c>
      <c r="M268" s="5">
        <f t="shared" si="144"/>
        <v>30.161628135802736</v>
      </c>
      <c r="N268" s="5">
        <f t="shared" si="144"/>
        <v>36.592416421814093</v>
      </c>
      <c r="O268" s="5">
        <f t="shared" si="144"/>
        <v>38.927599214624991</v>
      </c>
      <c r="P268" s="5">
        <f t="shared" si="144"/>
        <v>37.071379561892336</v>
      </c>
      <c r="Q268" s="5">
        <f t="shared" si="144"/>
        <v>35.151095718358299</v>
      </c>
      <c r="R268" s="5">
        <f t="shared" si="144"/>
        <v>34.515453963998368</v>
      </c>
      <c r="S268" s="16">
        <f t="shared" si="133"/>
        <v>34.515453963998368</v>
      </c>
    </row>
    <row r="269" spans="1:19" s="5" customFormat="1">
      <c r="A269" s="8">
        <f>'CSP5'!$A$183</f>
        <v>2800</v>
      </c>
      <c r="B269" s="16">
        <f t="shared" si="131"/>
        <v>2.0529012767457999</v>
      </c>
      <c r="C269" s="5">
        <f t="shared" ref="C269:R269" si="145">($A269*360*C244)/(60*1000000)</f>
        <v>2.0529012767457999</v>
      </c>
      <c r="D269" s="5">
        <f t="shared" si="145"/>
        <v>5.8336344180881339</v>
      </c>
      <c r="E269" s="5">
        <f t="shared" si="145"/>
        <v>8.1809708375430699</v>
      </c>
      <c r="F269" s="5">
        <f t="shared" si="145"/>
        <v>9.7154841034389214</v>
      </c>
      <c r="G269" s="5">
        <f t="shared" si="145"/>
        <v>11.092329275593507</v>
      </c>
      <c r="H269" s="5">
        <f t="shared" si="145"/>
        <v>16.219899268818079</v>
      </c>
      <c r="I269" s="5">
        <f t="shared" si="145"/>
        <v>17.790804874782321</v>
      </c>
      <c r="J269" s="5">
        <f t="shared" si="145"/>
        <v>21.05305179174939</v>
      </c>
      <c r="K269" s="5">
        <f t="shared" si="145"/>
        <v>21.190705347985151</v>
      </c>
      <c r="L269" s="5">
        <f t="shared" si="145"/>
        <v>21.330025104996331</v>
      </c>
      <c r="M269" s="5">
        <f t="shared" si="145"/>
        <v>25.639206406972399</v>
      </c>
      <c r="N269" s="5">
        <f t="shared" si="145"/>
        <v>34.502219222201447</v>
      </c>
      <c r="O269" s="5">
        <f t="shared" si="145"/>
        <v>36.763522763568531</v>
      </c>
      <c r="P269" s="5">
        <f t="shared" si="145"/>
        <v>32.974492020958273</v>
      </c>
      <c r="Q269" s="5">
        <f t="shared" si="145"/>
        <v>29.690755137278238</v>
      </c>
      <c r="R269" s="5">
        <f t="shared" si="145"/>
        <v>28.990117020958234</v>
      </c>
      <c r="S269" s="16">
        <f t="shared" si="133"/>
        <v>28.990117020958234</v>
      </c>
    </row>
    <row r="270" spans="1:19" s="5" customFormat="1">
      <c r="A270" s="8">
        <f>'CSP5'!$A$184</f>
        <v>2900</v>
      </c>
      <c r="B270" s="16">
        <f t="shared" si="131"/>
        <v>6.4911859233830498</v>
      </c>
      <c r="C270" s="5">
        <f t="shared" ref="C270:R270" si="146">($A270*360*C245)/(60*1000000)</f>
        <v>6.4911859233830498</v>
      </c>
      <c r="D270" s="5">
        <f t="shared" si="146"/>
        <v>6.7287089500900734</v>
      </c>
      <c r="E270" s="5">
        <f t="shared" si="146"/>
        <v>7.2616387613528577</v>
      </c>
      <c r="F270" s="5">
        <f t="shared" si="146"/>
        <v>8.3015315571688895</v>
      </c>
      <c r="G270" s="5">
        <f t="shared" si="146"/>
        <v>9.1519558894771453</v>
      </c>
      <c r="H270" s="5">
        <f t="shared" si="146"/>
        <v>14.676880998874656</v>
      </c>
      <c r="I270" s="5">
        <f t="shared" si="146"/>
        <v>16.796775365701937</v>
      </c>
      <c r="J270" s="5">
        <f t="shared" si="146"/>
        <v>18.393693853526621</v>
      </c>
      <c r="K270" s="5">
        <f t="shared" si="146"/>
        <v>19.830397508793485</v>
      </c>
      <c r="L270" s="5">
        <f t="shared" si="146"/>
        <v>20.033838179708155</v>
      </c>
      <c r="M270" s="5">
        <f t="shared" si="146"/>
        <v>22.812222801695064</v>
      </c>
      <c r="N270" s="5">
        <f t="shared" si="146"/>
        <v>31.499886630891204</v>
      </c>
      <c r="O270" s="5">
        <f t="shared" si="146"/>
        <v>32.823690172258303</v>
      </c>
      <c r="P270" s="5">
        <f t="shared" si="146"/>
        <v>29.621638562098301</v>
      </c>
      <c r="Q270" s="5">
        <f t="shared" si="146"/>
        <v>26.731549757018236</v>
      </c>
      <c r="R270" s="5">
        <f t="shared" si="146"/>
        <v>25.794049757018296</v>
      </c>
      <c r="S270" s="16">
        <f t="shared" si="133"/>
        <v>25.794049757018296</v>
      </c>
    </row>
    <row r="271" spans="1:19" s="5" customFormat="1">
      <c r="A271" s="8">
        <f>'CSP5'!$A$185</f>
        <v>3000</v>
      </c>
      <c r="B271" s="16">
        <f t="shared" si="131"/>
        <v>5.0700955700202988</v>
      </c>
      <c r="C271" s="5">
        <f t="shared" ref="C271:R271" si="147">($A271*360*C246)/(60*1000000)</f>
        <v>5.0700955700202988</v>
      </c>
      <c r="D271" s="5">
        <f t="shared" si="147"/>
        <v>3.9712209929738993</v>
      </c>
      <c r="E271" s="5">
        <f t="shared" si="147"/>
        <v>4.0247217630647807</v>
      </c>
      <c r="F271" s="5">
        <f t="shared" si="147"/>
        <v>6.6370543284451822</v>
      </c>
      <c r="G271" s="5">
        <f t="shared" si="147"/>
        <v>7.9586761723623773</v>
      </c>
      <c r="H271" s="5">
        <f t="shared" si="147"/>
        <v>13.003978878470415</v>
      </c>
      <c r="I271" s="5">
        <f t="shared" si="147"/>
        <v>16.158343819471924</v>
      </c>
      <c r="J271" s="5">
        <f t="shared" si="147"/>
        <v>17.248527828400498</v>
      </c>
      <c r="K271" s="5">
        <f t="shared" si="147"/>
        <v>19.401808957612495</v>
      </c>
      <c r="L271" s="5">
        <f t="shared" si="147"/>
        <v>19.067087531955593</v>
      </c>
      <c r="M271" s="5">
        <f t="shared" si="147"/>
        <v>20.303021014521125</v>
      </c>
      <c r="N271" s="5">
        <f t="shared" si="147"/>
        <v>29.717385860191193</v>
      </c>
      <c r="O271" s="5">
        <f t="shared" si="147"/>
        <v>33.033377401558297</v>
      </c>
      <c r="P271" s="5">
        <f t="shared" si="147"/>
        <v>30.806814401558334</v>
      </c>
      <c r="Q271" s="5">
        <f t="shared" si="147"/>
        <v>27.410863429958308</v>
      </c>
      <c r="R271" s="5">
        <f t="shared" si="147"/>
        <v>26.819219376758358</v>
      </c>
      <c r="S271" s="16">
        <f t="shared" si="133"/>
        <v>26.819219376758358</v>
      </c>
    </row>
    <row r="272" spans="1:19" s="5" customFormat="1">
      <c r="A272" s="8">
        <f>'CSP5'!$A$186</f>
        <v>3200</v>
      </c>
      <c r="B272" s="16">
        <f t="shared" si="131"/>
        <v>-1.0984674299796993</v>
      </c>
      <c r="C272" s="5">
        <f t="shared" ref="C272:R272" si="148">($A272*360*C247)/(60*1000000)</f>
        <v>-1.0984674299796993</v>
      </c>
      <c r="D272" s="5">
        <f t="shared" si="148"/>
        <v>0.80010465147403664</v>
      </c>
      <c r="E272" s="5">
        <f t="shared" si="148"/>
        <v>2.9036057401063591</v>
      </c>
      <c r="F272" s="5">
        <f t="shared" si="148"/>
        <v>5.0129817401063583</v>
      </c>
      <c r="G272" s="5">
        <f t="shared" si="148"/>
        <v>7.2870871423898143</v>
      </c>
      <c r="H272" s="5">
        <f t="shared" si="148"/>
        <v>10.748402106091405</v>
      </c>
      <c r="I272" s="5">
        <f t="shared" si="148"/>
        <v>13.620770309070299</v>
      </c>
      <c r="J272" s="5">
        <f t="shared" si="148"/>
        <v>11.937884624250298</v>
      </c>
      <c r="K272" s="5">
        <f t="shared" si="148"/>
        <v>14.3482823159978</v>
      </c>
      <c r="L272" s="5">
        <f t="shared" si="148"/>
        <v>15.908308257007798</v>
      </c>
      <c r="M272" s="5">
        <f t="shared" si="148"/>
        <v>13.669571009451925</v>
      </c>
      <c r="N272" s="5">
        <f t="shared" si="148"/>
        <v>27.682629575991196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32.928199451758367</v>
      </c>
      <c r="R272" s="5">
        <f t="shared" si="148"/>
        <v>32.928199451758239</v>
      </c>
      <c r="S272" s="16">
        <f t="shared" si="133"/>
        <v>32.928199451758239</v>
      </c>
    </row>
    <row r="273" spans="1:19" s="5" customFormat="1">
      <c r="A273" s="8">
        <f>'CSP5'!$A$187</f>
        <v>3300</v>
      </c>
      <c r="B273" s="16">
        <f t="shared" si="131"/>
        <v>-1.1944674299796352</v>
      </c>
      <c r="C273" s="5">
        <f t="shared" ref="C273:R273" si="149">($A273*360*C248)/(60*1000000)</f>
        <v>-1.1944674299796352</v>
      </c>
      <c r="D273" s="5">
        <f t="shared" si="149"/>
        <v>0.67188227901952224</v>
      </c>
      <c r="E273" s="5">
        <f t="shared" si="149"/>
        <v>2.7661071935990731</v>
      </c>
      <c r="F273" s="5">
        <f t="shared" si="149"/>
        <v>4.8882379329215038</v>
      </c>
      <c r="G273" s="5">
        <f t="shared" si="149"/>
        <v>7.1577335291969737</v>
      </c>
      <c r="H273" s="5">
        <f t="shared" si="149"/>
        <v>10.595909174077162</v>
      </c>
      <c r="I273" s="5">
        <f t="shared" si="149"/>
        <v>13.468277377056026</v>
      </c>
      <c r="J273" s="5">
        <f t="shared" si="149"/>
        <v>12.137158026635973</v>
      </c>
      <c r="K273" s="5">
        <f t="shared" si="149"/>
        <v>14.602338271983506</v>
      </c>
      <c r="L273" s="5">
        <f t="shared" si="149"/>
        <v>16.39673921299385</v>
      </c>
      <c r="M273" s="5">
        <f t="shared" si="149"/>
        <v>13.579686743037653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31.992187999999999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>
      <c r="A274" s="8">
        <f>'CSP5'!$A$188</f>
        <v>3500</v>
      </c>
      <c r="B274" s="16">
        <f t="shared" si="131"/>
        <v>-1.3864674299795041</v>
      </c>
      <c r="C274" s="5">
        <f t="shared" ref="C274:R274" si="150">($A274*360*C249)/(60*1000000)</f>
        <v>-1.3864674299795041</v>
      </c>
      <c r="D274" s="5">
        <f t="shared" si="150"/>
        <v>0.41543753411064532</v>
      </c>
      <c r="E274" s="5">
        <f t="shared" si="150"/>
        <v>2.266277744338665</v>
      </c>
      <c r="F274" s="5">
        <f t="shared" si="150"/>
        <v>4.3475149998843499</v>
      </c>
      <c r="G274" s="5">
        <f t="shared" si="150"/>
        <v>6.6244612800701397</v>
      </c>
      <c r="H274" s="5">
        <f t="shared" si="150"/>
        <v>10.169703347468305</v>
      </c>
      <c r="I274" s="5">
        <f t="shared" si="150"/>
        <v>13.042071550447131</v>
      </c>
      <c r="J274" s="5">
        <f t="shared" si="150"/>
        <v>11.710952200026611</v>
      </c>
      <c r="K274" s="5">
        <f t="shared" si="150"/>
        <v>14.176132445374698</v>
      </c>
      <c r="L274" s="5">
        <f t="shared" si="150"/>
        <v>15.970533386383989</v>
      </c>
      <c r="M274" s="5">
        <f t="shared" si="150"/>
        <v>13.270668916428749</v>
      </c>
      <c r="N274" s="5">
        <f t="shared" si="150"/>
        <v>28.379228574176636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>
      <c r="A275" s="16">
        <f>'CSP5'!$A$189</f>
        <v>3501</v>
      </c>
      <c r="B275" s="16">
        <f>B274</f>
        <v>-1.3864674299795041</v>
      </c>
      <c r="C275" s="16">
        <f t="shared" ref="C275:S275" si="151">C274</f>
        <v>-1.3864674299795041</v>
      </c>
      <c r="D275" s="16">
        <f t="shared" si="151"/>
        <v>0.41543753411064532</v>
      </c>
      <c r="E275" s="16">
        <f t="shared" si="151"/>
        <v>2.266277744338665</v>
      </c>
      <c r="F275" s="16">
        <f t="shared" si="151"/>
        <v>4.3475149998843499</v>
      </c>
      <c r="G275" s="16">
        <f t="shared" si="151"/>
        <v>6.6244612800701397</v>
      </c>
      <c r="H275" s="16">
        <f t="shared" si="151"/>
        <v>10.169703347468305</v>
      </c>
      <c r="I275" s="16">
        <f t="shared" si="151"/>
        <v>13.042071550447131</v>
      </c>
      <c r="J275" s="16">
        <f t="shared" si="151"/>
        <v>11.710952200026611</v>
      </c>
      <c r="K275" s="16">
        <f t="shared" si="151"/>
        <v>14.176132445374698</v>
      </c>
      <c r="L275" s="16">
        <f t="shared" si="151"/>
        <v>15.970533386383989</v>
      </c>
      <c r="M275" s="16">
        <f t="shared" si="151"/>
        <v>13.270668916428749</v>
      </c>
      <c r="N275" s="16">
        <f t="shared" si="151"/>
        <v>28.379228574176636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akudlacek</cp:lastModifiedBy>
  <dcterms:created xsi:type="dcterms:W3CDTF">2019-09-12T21:18:35Z</dcterms:created>
  <dcterms:modified xsi:type="dcterms:W3CDTF">2019-10-18T21:51:23Z</dcterms:modified>
</cp:coreProperties>
</file>