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40" documentId="8_{E94000A3-ED91-48A6-8D9E-B9F2C963BA4E}" xr6:coauthVersionLast="45" xr6:coauthVersionMax="45" xr10:uidLastSave="{0AF65C9C-1C69-4C3B-8120-1809F778075D}"/>
  <bookViews>
    <workbookView xWindow="12228" yWindow="4260" windowWidth="17280" windowHeight="8964" xr2:uid="{627F8701-85BA-46DC-BC65-458E2912990F}"/>
  </bookViews>
  <sheets>
    <sheet name="Ex Discounted Crt" sheetId="2" r:id="rId1"/>
    <sheet name="Comparison of Projects" sheetId="3" r:id="rId2"/>
    <sheet name="Capitalized Cost Method" sheetId="4" r:id="rId3"/>
    <sheet name="Retrofitting" sheetId="5" r:id="rId4"/>
    <sheet name="Sensitivity Analysis" sheetId="6" r:id="rId5"/>
  </sheets>
  <definedNames>
    <definedName name="solver_adj" localSheetId="1" hidden="1">'Comparison of Projects'!$B$10</definedName>
    <definedName name="solver_adj" localSheetId="0" hidden="1">'Ex Discounted Crt'!$C$15</definedName>
    <definedName name="solver_adj" localSheetId="4" hidden="1">'Sensitivity Analysis'!$C$15</definedName>
    <definedName name="solver_cvg" localSheetId="1" hidden="1">0.0001</definedName>
    <definedName name="solver_cvg" localSheetId="0" hidden="1">0.0001</definedName>
    <definedName name="solver_cvg" localSheetId="4" hidden="1">0.0001</definedName>
    <definedName name="solver_drv" localSheetId="1" hidden="1">1</definedName>
    <definedName name="solver_drv" localSheetId="0" hidden="1">1</definedName>
    <definedName name="solver_drv" localSheetId="4" hidden="1">1</definedName>
    <definedName name="solver_eng" localSheetId="1" hidden="1">1</definedName>
    <definedName name="solver_eng" localSheetId="0" hidden="1">1</definedName>
    <definedName name="solver_eng" localSheetId="4" hidden="1">1</definedName>
    <definedName name="solver_est" localSheetId="1" hidden="1">1</definedName>
    <definedName name="solver_est" localSheetId="0" hidden="1">1</definedName>
    <definedName name="solver_est" localSheetId="4" hidden="1">1</definedName>
    <definedName name="solver_itr" localSheetId="1" hidden="1">2147483647</definedName>
    <definedName name="solver_itr" localSheetId="0" hidden="1">2147483647</definedName>
    <definedName name="solver_itr" localSheetId="4" hidden="1">2147483647</definedName>
    <definedName name="solver_mip" localSheetId="1" hidden="1">2147483647</definedName>
    <definedName name="solver_mip" localSheetId="0" hidden="1">2147483647</definedName>
    <definedName name="solver_mip" localSheetId="4" hidden="1">2147483647</definedName>
    <definedName name="solver_mni" localSheetId="1" hidden="1">30</definedName>
    <definedName name="solver_mni" localSheetId="0" hidden="1">30</definedName>
    <definedName name="solver_mni" localSheetId="4" hidden="1">30</definedName>
    <definedName name="solver_mrt" localSheetId="1" hidden="1">0.075</definedName>
    <definedName name="solver_mrt" localSheetId="0" hidden="1">0.075</definedName>
    <definedName name="solver_mrt" localSheetId="4" hidden="1">0.075</definedName>
    <definedName name="solver_msl" localSheetId="1" hidden="1">2</definedName>
    <definedName name="solver_msl" localSheetId="0" hidden="1">2</definedName>
    <definedName name="solver_msl" localSheetId="4" hidden="1">2</definedName>
    <definedName name="solver_neg" localSheetId="1" hidden="1">1</definedName>
    <definedName name="solver_neg" localSheetId="0" hidden="1">1</definedName>
    <definedName name="solver_neg" localSheetId="4" hidden="1">1</definedName>
    <definedName name="solver_nod" localSheetId="1" hidden="1">2147483647</definedName>
    <definedName name="solver_nod" localSheetId="0" hidden="1">2147483647</definedName>
    <definedName name="solver_nod" localSheetId="4" hidden="1">2147483647</definedName>
    <definedName name="solver_num" localSheetId="1" hidden="1">0</definedName>
    <definedName name="solver_num" localSheetId="0" hidden="1">0</definedName>
    <definedName name="solver_num" localSheetId="4" hidden="1">0</definedName>
    <definedName name="solver_nwt" localSheetId="1" hidden="1">1</definedName>
    <definedName name="solver_nwt" localSheetId="0" hidden="1">1</definedName>
    <definedName name="solver_nwt" localSheetId="4" hidden="1">1</definedName>
    <definedName name="solver_opt" localSheetId="1" hidden="1">'Comparison of Projects'!$K$7</definedName>
    <definedName name="solver_opt" localSheetId="0" hidden="1">'Ex Discounted Crt'!$C$40</definedName>
    <definedName name="solver_opt" localSheetId="4" hidden="1">'Sensitivity Analysis'!$C$38</definedName>
    <definedName name="solver_pre" localSheetId="1" hidden="1">0.000001</definedName>
    <definedName name="solver_pre" localSheetId="0" hidden="1">0.000001</definedName>
    <definedName name="solver_pre" localSheetId="4" hidden="1">0.000001</definedName>
    <definedName name="solver_rbv" localSheetId="1" hidden="1">1</definedName>
    <definedName name="solver_rbv" localSheetId="0" hidden="1">1</definedName>
    <definedName name="solver_rbv" localSheetId="4" hidden="1">1</definedName>
    <definedName name="solver_rlx" localSheetId="1" hidden="1">2</definedName>
    <definedName name="solver_rlx" localSheetId="0" hidden="1">2</definedName>
    <definedName name="solver_rlx" localSheetId="4" hidden="1">2</definedName>
    <definedName name="solver_rsd" localSheetId="1" hidden="1">0</definedName>
    <definedName name="solver_rsd" localSheetId="0" hidden="1">0</definedName>
    <definedName name="solver_rsd" localSheetId="4" hidden="1">0</definedName>
    <definedName name="solver_scl" localSheetId="1" hidden="1">1</definedName>
    <definedName name="solver_scl" localSheetId="0" hidden="1">1</definedName>
    <definedName name="solver_scl" localSheetId="4" hidden="1">1</definedName>
    <definedName name="solver_sho" localSheetId="1" hidden="1">2</definedName>
    <definedName name="solver_sho" localSheetId="0" hidden="1">2</definedName>
    <definedName name="solver_sho" localSheetId="4" hidden="1">2</definedName>
    <definedName name="solver_ssz" localSheetId="1" hidden="1">100</definedName>
    <definedName name="solver_ssz" localSheetId="0" hidden="1">100</definedName>
    <definedName name="solver_ssz" localSheetId="4" hidden="1">100</definedName>
    <definedName name="solver_tim" localSheetId="1" hidden="1">2147483647</definedName>
    <definedName name="solver_tim" localSheetId="0" hidden="1">2147483647</definedName>
    <definedName name="solver_tim" localSheetId="4" hidden="1">2147483647</definedName>
    <definedName name="solver_tol" localSheetId="1" hidden="1">0.01</definedName>
    <definedName name="solver_tol" localSheetId="0" hidden="1">0.01</definedName>
    <definedName name="solver_tol" localSheetId="4" hidden="1">0.01</definedName>
    <definedName name="solver_typ" localSheetId="1" hidden="1">3</definedName>
    <definedName name="solver_typ" localSheetId="0" hidden="1">3</definedName>
    <definedName name="solver_typ" localSheetId="4" hidden="1">3</definedName>
    <definedName name="solver_val" localSheetId="1" hidden="1">0</definedName>
    <definedName name="solver_val" localSheetId="0" hidden="1">0</definedName>
    <definedName name="solver_val" localSheetId="4" hidden="1">0</definedName>
    <definedName name="solver_ver" localSheetId="1" hidden="1">3</definedName>
    <definedName name="solver_ver" localSheetId="0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2" l="1"/>
  <c r="J32" i="2"/>
  <c r="J33" i="2"/>
  <c r="I33" i="2"/>
  <c r="I32" i="2"/>
  <c r="I31" i="2"/>
  <c r="I30" i="2"/>
  <c r="G31" i="2"/>
  <c r="G32" i="2"/>
  <c r="G33" i="2"/>
  <c r="E33" i="2"/>
  <c r="K31" i="2" l="1"/>
  <c r="L31" i="2" s="1"/>
  <c r="K32" i="2"/>
  <c r="L32" i="2" s="1"/>
  <c r="K33" i="2"/>
  <c r="L33" i="2" s="1"/>
  <c r="B9" i="4"/>
  <c r="B10" i="4"/>
  <c r="B11" i="4"/>
  <c r="B12" i="4"/>
  <c r="H6" i="3"/>
  <c r="H7" i="3"/>
  <c r="K6" i="3"/>
  <c r="J6" i="3"/>
  <c r="I6" i="3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G18" i="2"/>
  <c r="E18" i="2"/>
  <c r="L18" i="2" s="1"/>
  <c r="M18" i="2" s="1"/>
  <c r="E20" i="2"/>
  <c r="L20" i="2" s="1"/>
  <c r="P24" i="6" l="1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C41" i="2" l="1"/>
  <c r="P25" i="6"/>
  <c r="M24" i="6"/>
  <c r="M20" i="2"/>
  <c r="P26" i="6" l="1"/>
  <c r="M25" i="6"/>
  <c r="P22" i="2"/>
  <c r="P21" i="2" s="1"/>
  <c r="M21" i="2"/>
  <c r="M26" i="6" l="1"/>
  <c r="P27" i="6"/>
  <c r="M22" i="2"/>
  <c r="P23" i="2"/>
  <c r="M27" i="6" l="1"/>
  <c r="P28" i="6"/>
  <c r="M23" i="2"/>
  <c r="P24" i="2"/>
  <c r="P29" i="6" l="1"/>
  <c r="M28" i="6"/>
  <c r="P25" i="2"/>
  <c r="M24" i="2"/>
  <c r="P30" i="6" l="1"/>
  <c r="M29" i="6"/>
  <c r="P26" i="2"/>
  <c r="M25" i="2"/>
  <c r="P31" i="6" l="1"/>
  <c r="M30" i="6"/>
  <c r="M26" i="2"/>
  <c r="P27" i="2"/>
  <c r="P33" i="6" l="1"/>
  <c r="P32" i="6" s="1"/>
  <c r="P35" i="6" s="1"/>
  <c r="C38" i="6"/>
  <c r="C35" i="6" a="1"/>
  <c r="C35" i="6" s="1"/>
  <c r="C36" i="6" a="1"/>
  <c r="C36" i="6" s="1"/>
  <c r="D36" i="6" s="1"/>
  <c r="M27" i="2"/>
  <c r="P28" i="2"/>
  <c r="D35" i="6" l="1"/>
  <c r="C37" i="6" s="1"/>
  <c r="P36" i="6"/>
  <c r="Q29" i="6" s="1"/>
  <c r="P29" i="2"/>
  <c r="M28" i="2"/>
  <c r="Q26" i="6" l="1"/>
  <c r="Q30" i="6"/>
  <c r="Q24" i="6"/>
  <c r="Q32" i="6"/>
  <c r="Q22" i="6"/>
  <c r="Q31" i="6"/>
  <c r="Q23" i="6"/>
  <c r="Q25" i="6"/>
  <c r="Q28" i="6"/>
  <c r="Q27" i="6"/>
  <c r="M29" i="2"/>
  <c r="M30" i="2" s="1"/>
  <c r="P32" i="2" s="1"/>
  <c r="P30" i="2"/>
  <c r="M31" i="2" l="1"/>
  <c r="M32" i="2" s="1"/>
  <c r="C37" i="2" a="1"/>
  <c r="C37" i="2" s="1"/>
  <c r="D37" i="2" s="1"/>
  <c r="P31" i="2"/>
  <c r="C38" i="2" a="1"/>
  <c r="C38" i="2" s="1"/>
  <c r="D38" i="2" s="1"/>
  <c r="M33" i="2" l="1"/>
  <c r="P33" i="2"/>
  <c r="P37" i="2"/>
  <c r="C39" i="2"/>
  <c r="P35" i="2" l="1"/>
  <c r="P34" i="2" s="1"/>
  <c r="C40" i="2"/>
  <c r="P38" i="2"/>
  <c r="Q29" i="2" s="1"/>
  <c r="Q32" i="2" l="1"/>
  <c r="Q26" i="2"/>
  <c r="Q23" i="2"/>
  <c r="Q30" i="2"/>
  <c r="Q31" i="2"/>
  <c r="Q25" i="2"/>
  <c r="Q22" i="2"/>
  <c r="Q33" i="2"/>
  <c r="Q35" i="2"/>
  <c r="Q28" i="2"/>
  <c r="Q27" i="2"/>
  <c r="Q24" i="2"/>
  <c r="Q34" i="2"/>
</calcChain>
</file>

<file path=xl/sharedStrings.xml><?xml version="1.0" encoding="utf-8"?>
<sst xmlns="http://schemas.openxmlformats.org/spreadsheetml/2006/main" count="207" uniqueCount="119">
  <si>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</si>
  <si>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</si>
  <si>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</si>
  <si>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</si>
  <si>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</si>
  <si>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</si>
  <si>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</si>
  <si>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</si>
  <si>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</si>
  <si>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</si>
  <si>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</si>
  <si>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</si>
  <si>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</si>
  <si>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</si>
  <si>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</si>
  <si>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</si>
  <si>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</si>
  <si>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</si>
  <si>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</si>
  <si>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</si>
  <si>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</si>
  <si>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</si>
  <si>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</si>
  <si>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</si>
  <si>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</si>
  <si>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</si>
  <si>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</si>
  <si>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</si>
  <si>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</si>
  <si>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</si>
  <si>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</si>
  <si>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</si>
  <si>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</si>
  <si>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</si>
  <si>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CCP</t>
  </si>
  <si>
    <t>CCR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</si>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</sst>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-1</c:v>
                </c:pt>
                <c:pt idx="1">
                  <c:v>-5.4545454545454541</c:v>
                </c:pt>
                <c:pt idx="2">
                  <c:v>-5.0826446280991728</c:v>
                </c:pt>
                <c:pt idx="3">
                  <c:v>0.67599549211119458</c:v>
                </c:pt>
                <c:pt idx="4">
                  <c:v>0.74117205108940665</c:v>
                </c:pt>
                <c:pt idx="5">
                  <c:v>0.55099937286946377</c:v>
                </c:pt>
                <c:pt idx="6">
                  <c:v>0.43393030214596046</c:v>
                </c:pt>
                <c:pt idx="7">
                  <c:v>0.394482092859964</c:v>
                </c:pt>
                <c:pt idx="8">
                  <c:v>0.31710465963852458</c:v>
                </c:pt>
                <c:pt idx="9">
                  <c:v>0.25053566805354538</c:v>
                </c:pt>
                <c:pt idx="10">
                  <c:v>0.2277596982304958</c:v>
                </c:pt>
                <c:pt idx="11">
                  <c:v>0.2070542711186325</c:v>
                </c:pt>
                <c:pt idx="12">
                  <c:v>0.1882311555623932</c:v>
                </c:pt>
                <c:pt idx="13">
                  <c:v>0.17111923232944837</c:v>
                </c:pt>
                <c:pt idx="14">
                  <c:v>0.15556293848131666</c:v>
                </c:pt>
                <c:pt idx="15">
                  <c:v>0.82368819386694903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-1</c:v>
                </c:pt>
                <c:pt idx="2">
                  <c:v>-6.4545454545454541</c:v>
                </c:pt>
                <c:pt idx="3">
                  <c:v>-10.008264462809917</c:v>
                </c:pt>
                <c:pt idx="4">
                  <c:v>-11.537190082644628</c:v>
                </c:pt>
                <c:pt idx="5">
                  <c:v>-10.861194590533433</c:v>
                </c:pt>
                <c:pt idx="6">
                  <c:v>-10.120022539444026</c:v>
                </c:pt>
                <c:pt idx="7">
                  <c:v>-9.5690231665745618</c:v>
                </c:pt>
                <c:pt idx="8">
                  <c:v>-9.1350928644286018</c:v>
                </c:pt>
                <c:pt idx="9">
                  <c:v>-8.7406107715686385</c:v>
                </c:pt>
                <c:pt idx="10">
                  <c:v>-8.4235061119301147</c:v>
                </c:pt>
                <c:pt idx="11">
                  <c:v>-8.1729704438765687</c:v>
                </c:pt>
                <c:pt idx="12">
                  <c:v>-7.9452107456460732</c:v>
                </c:pt>
                <c:pt idx="13">
                  <c:v>-7.7381564745274405</c:v>
                </c:pt>
                <c:pt idx="14">
                  <c:v>-7.5499253189650473</c:v>
                </c:pt>
                <c:pt idx="15">
                  <c:v>-7.2232431481542827</c:v>
                </c:pt>
                <c:pt idx="16">
                  <c:v>-7.0818222949894496</c:v>
                </c:pt>
                <c:pt idx="17">
                  <c:v>-6.3995549542873338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-11.537190082644628</c:v>
                </c:pt>
                <c:pt idx="1">
                  <c:v>-11.13846360627667</c:v>
                </c:pt>
                <c:pt idx="2">
                  <c:v>-10.739737129908713</c:v>
                </c:pt>
                <c:pt idx="3">
                  <c:v>-10.341010653540755</c:v>
                </c:pt>
                <c:pt idx="4">
                  <c:v>-9.9422841771727963</c:v>
                </c:pt>
                <c:pt idx="5">
                  <c:v>-9.543557700804838</c:v>
                </c:pt>
                <c:pt idx="6">
                  <c:v>-9.1448312244368797</c:v>
                </c:pt>
                <c:pt idx="7">
                  <c:v>-8.7461047480689231</c:v>
                </c:pt>
                <c:pt idx="8">
                  <c:v>-8.3473782717009648</c:v>
                </c:pt>
                <c:pt idx="9">
                  <c:v>-7.9486517953330056</c:v>
                </c:pt>
                <c:pt idx="10">
                  <c:v>-7.5499253189650481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3.6961129294947348</c:v>
                </c:pt>
                <c:pt idx="1">
                  <c:v>5.3035537044266299</c:v>
                </c:pt>
                <c:pt idx="2">
                  <c:v>9.1212648153470628</c:v>
                </c:pt>
                <c:pt idx="3">
                  <c:v>23.016912574132142</c:v>
                </c:pt>
                <c:pt idx="4">
                  <c:v>6.3794558088901834</c:v>
                </c:pt>
                <c:pt idx="5">
                  <c:v>7.174535599561576</c:v>
                </c:pt>
                <c:pt idx="6">
                  <c:v>-7.3031318797966094E-2</c:v>
                </c:pt>
                <c:pt idx="7">
                  <c:v>4.9432253608078405</c:v>
                </c:pt>
                <c:pt idx="8">
                  <c:v>-6.7828226957268569</c:v>
                </c:pt>
                <c:pt idx="9">
                  <c:v>6.9951719154562078</c:v>
                </c:pt>
                <c:pt idx="10">
                  <c:v>9.7203670355641361</c:v>
                </c:pt>
                <c:pt idx="11">
                  <c:v>6.1801175766348315</c:v>
                </c:pt>
                <c:pt idx="12">
                  <c:v>17.410888107131978</c:v>
                </c:pt>
                <c:pt idx="13">
                  <c:v>12.897003783213101</c:v>
                </c:pt>
                <c:pt idx="14">
                  <c:v>11.688968775952148</c:v>
                </c:pt>
                <c:pt idx="15">
                  <c:v>10.170403970461802</c:v>
                </c:pt>
                <c:pt idx="16">
                  <c:v>-2.5906407919100687</c:v>
                </c:pt>
                <c:pt idx="17">
                  <c:v>-3.7081427631167045</c:v>
                </c:pt>
                <c:pt idx="18">
                  <c:v>7.767593170619767</c:v>
                </c:pt>
                <c:pt idx="19">
                  <c:v>-29.893320836054286</c:v>
                </c:pt>
                <c:pt idx="20">
                  <c:v>7.3014548320978072</c:v>
                </c:pt>
                <c:pt idx="21">
                  <c:v>0.44792265372295148</c:v>
                </c:pt>
                <c:pt idx="22">
                  <c:v>-3.2579876030740635</c:v>
                </c:pt>
                <c:pt idx="23">
                  <c:v>4.6328760793720889</c:v>
                </c:pt>
                <c:pt idx="24">
                  <c:v>3.7368818772378898</c:v>
                </c:pt>
                <c:pt idx="25">
                  <c:v>0.96662426273455182</c:v>
                </c:pt>
                <c:pt idx="26">
                  <c:v>22.670068621824662</c:v>
                </c:pt>
                <c:pt idx="27">
                  <c:v>-4.2788196186680949E-2</c:v>
                </c:pt>
                <c:pt idx="28">
                  <c:v>-10.260662007878427</c:v>
                </c:pt>
                <c:pt idx="29">
                  <c:v>-26.431882681903907</c:v>
                </c:pt>
                <c:pt idx="30">
                  <c:v>-3.125261229196866</c:v>
                </c:pt>
                <c:pt idx="31">
                  <c:v>-20.03800448442945</c:v>
                </c:pt>
                <c:pt idx="32">
                  <c:v>10.716487151587856</c:v>
                </c:pt>
                <c:pt idx="33">
                  <c:v>1.0300215087595213</c:v>
                </c:pt>
                <c:pt idx="34">
                  <c:v>4.8222134126651142</c:v>
                </c:pt>
                <c:pt idx="35">
                  <c:v>2.0654262470320255</c:v>
                </c:pt>
                <c:pt idx="36">
                  <c:v>-11.840693526498647</c:v>
                </c:pt>
                <c:pt idx="37">
                  <c:v>-10.068639041829453</c:v>
                </c:pt>
                <c:pt idx="38">
                  <c:v>4.3426269749960795</c:v>
                </c:pt>
                <c:pt idx="39">
                  <c:v>9.8462219089301826</c:v>
                </c:pt>
                <c:pt idx="40">
                  <c:v>7.2109149816761153</c:v>
                </c:pt>
                <c:pt idx="41">
                  <c:v>-15.460549664209161</c:v>
                </c:pt>
                <c:pt idx="42">
                  <c:v>-9.9249229744612819</c:v>
                </c:pt>
                <c:pt idx="43">
                  <c:v>18.752337501398831</c:v>
                </c:pt>
                <c:pt idx="44">
                  <c:v>26.968694551064047</c:v>
                </c:pt>
                <c:pt idx="45">
                  <c:v>14.93209817578342</c:v>
                </c:pt>
                <c:pt idx="46">
                  <c:v>-2.1451462239617101</c:v>
                </c:pt>
                <c:pt idx="47">
                  <c:v>14.813095751003484</c:v>
                </c:pt>
                <c:pt idx="48">
                  <c:v>4.9645258192693991</c:v>
                </c:pt>
                <c:pt idx="49">
                  <c:v>21.497835775846003</c:v>
                </c:pt>
                <c:pt idx="50">
                  <c:v>-7.8468619265135366</c:v>
                </c:pt>
                <c:pt idx="51">
                  <c:v>-5.513265113523147E-2</c:v>
                </c:pt>
                <c:pt idx="52">
                  <c:v>3.8243438232853428</c:v>
                </c:pt>
                <c:pt idx="53">
                  <c:v>-10.850947059272293</c:v>
                </c:pt>
                <c:pt idx="54">
                  <c:v>0.70985082244937558</c:v>
                </c:pt>
                <c:pt idx="55">
                  <c:v>5.768294649321442</c:v>
                </c:pt>
                <c:pt idx="56">
                  <c:v>10.228174986833142</c:v>
                </c:pt>
                <c:pt idx="57">
                  <c:v>-4.9172617233572176</c:v>
                </c:pt>
                <c:pt idx="58">
                  <c:v>-6.1126166308712904</c:v>
                </c:pt>
                <c:pt idx="59">
                  <c:v>7.3584427354727886</c:v>
                </c:pt>
                <c:pt idx="60">
                  <c:v>2.9945594429030837</c:v>
                </c:pt>
                <c:pt idx="61">
                  <c:v>-8.0210013787721053</c:v>
                </c:pt>
                <c:pt idx="62">
                  <c:v>7.214781176349792</c:v>
                </c:pt>
                <c:pt idx="63">
                  <c:v>12.31818986338053</c:v>
                </c:pt>
                <c:pt idx="64">
                  <c:v>2.8167205721822857</c:v>
                </c:pt>
                <c:pt idx="65">
                  <c:v>-9.8424288742497552</c:v>
                </c:pt>
                <c:pt idx="66">
                  <c:v>19.481233797236765</c:v>
                </c:pt>
                <c:pt idx="67">
                  <c:v>-7.783146394372622</c:v>
                </c:pt>
                <c:pt idx="68">
                  <c:v>-13.679168588185959</c:v>
                </c:pt>
                <c:pt idx="69">
                  <c:v>-21.022075424944191</c:v>
                </c:pt>
                <c:pt idx="70">
                  <c:v>27.35542336440302</c:v>
                </c:pt>
                <c:pt idx="71">
                  <c:v>-7.7397486738941979E-2</c:v>
                </c:pt>
                <c:pt idx="72">
                  <c:v>17.626025752800167</c:v>
                </c:pt>
                <c:pt idx="73">
                  <c:v>-7.5609372218821811</c:v>
                </c:pt>
                <c:pt idx="74">
                  <c:v>23.212269034553216</c:v>
                </c:pt>
                <c:pt idx="75">
                  <c:v>2.35810423410779</c:v>
                </c:pt>
                <c:pt idx="76">
                  <c:v>11.239387758089936</c:v>
                </c:pt>
                <c:pt idx="77">
                  <c:v>-19.278093729210404</c:v>
                </c:pt>
                <c:pt idx="78">
                  <c:v>27.30842660559443</c:v>
                </c:pt>
                <c:pt idx="79">
                  <c:v>26.058468741894004</c:v>
                </c:pt>
                <c:pt idx="80">
                  <c:v>-2.0484632086231471</c:v>
                </c:pt>
                <c:pt idx="81">
                  <c:v>-5.2412856457586301</c:v>
                </c:pt>
                <c:pt idx="82">
                  <c:v>1.3591916105748574</c:v>
                </c:pt>
                <c:pt idx="83">
                  <c:v>5.8412333131089369</c:v>
                </c:pt>
                <c:pt idx="84">
                  <c:v>14.786158933272333</c:v>
                </c:pt>
                <c:pt idx="85">
                  <c:v>-11.492334049549093</c:v>
                </c:pt>
                <c:pt idx="86">
                  <c:v>15.082242089857417</c:v>
                </c:pt>
                <c:pt idx="87">
                  <c:v>22.560361528925032</c:v>
                </c:pt>
                <c:pt idx="88">
                  <c:v>16.454758749094186</c:v>
                </c:pt>
                <c:pt idx="89">
                  <c:v>17.002319975117885</c:v>
                </c:pt>
                <c:pt idx="90">
                  <c:v>11.355951518047286</c:v>
                </c:pt>
                <c:pt idx="91">
                  <c:v>16.185663346351795</c:v>
                </c:pt>
                <c:pt idx="92">
                  <c:v>9.5672281847268437</c:v>
                </c:pt>
                <c:pt idx="93">
                  <c:v>-8.5492865671272966</c:v>
                </c:pt>
                <c:pt idx="94">
                  <c:v>-5.485147951546228</c:v>
                </c:pt>
                <c:pt idx="95">
                  <c:v>-8.0261666799871207</c:v>
                </c:pt>
                <c:pt idx="96">
                  <c:v>-4.3989739814549225</c:v>
                </c:pt>
                <c:pt idx="97">
                  <c:v>-18.63869539232067</c:v>
                </c:pt>
                <c:pt idx="98">
                  <c:v>2.8809029345944062</c:v>
                </c:pt>
                <c:pt idx="99">
                  <c:v>5.0287183634643284</c:v>
                </c:pt>
                <c:pt idx="100">
                  <c:v>14.268285963711762</c:v>
                </c:pt>
                <c:pt idx="101">
                  <c:v>2.5200150215197272</c:v>
                </c:pt>
                <c:pt idx="102">
                  <c:v>4.2012649677950247</c:v>
                </c:pt>
                <c:pt idx="103">
                  <c:v>1.6483612295913659</c:v>
                </c:pt>
                <c:pt idx="104">
                  <c:v>1.5078630129342638</c:v>
                </c:pt>
                <c:pt idx="105">
                  <c:v>7.3107323990827258</c:v>
                </c:pt>
                <c:pt idx="106">
                  <c:v>-14.290601500587339</c:v>
                </c:pt>
                <c:pt idx="107">
                  <c:v>12.765698842108627</c:v>
                </c:pt>
                <c:pt idx="108">
                  <c:v>24.026585758309544</c:v>
                </c:pt>
                <c:pt idx="109">
                  <c:v>14.185048334915919</c:v>
                </c:pt>
                <c:pt idx="110">
                  <c:v>9.1102664288627295</c:v>
                </c:pt>
                <c:pt idx="111">
                  <c:v>-1.953008348346394</c:v>
                </c:pt>
                <c:pt idx="112">
                  <c:v>34.666871773673606</c:v>
                </c:pt>
                <c:pt idx="113">
                  <c:v>3.0208208644440919</c:v>
                </c:pt>
                <c:pt idx="114">
                  <c:v>12.134510703895483</c:v>
                </c:pt>
                <c:pt idx="115">
                  <c:v>20.164496323573882</c:v>
                </c:pt>
                <c:pt idx="116">
                  <c:v>-14.435921635130892</c:v>
                </c:pt>
                <c:pt idx="117">
                  <c:v>-18.302149811971873</c:v>
                </c:pt>
                <c:pt idx="118">
                  <c:v>21.508092056686444</c:v>
                </c:pt>
                <c:pt idx="119">
                  <c:v>17.468233284660215</c:v>
                </c:pt>
                <c:pt idx="120">
                  <c:v>-3.2244981028868267</c:v>
                </c:pt>
                <c:pt idx="121">
                  <c:v>7.4231526203416394</c:v>
                </c:pt>
                <c:pt idx="122">
                  <c:v>18.911972324791655</c:v>
                </c:pt>
                <c:pt idx="123">
                  <c:v>15.863583246563442</c:v>
                </c:pt>
                <c:pt idx="124">
                  <c:v>4.7976405219137241</c:v>
                </c:pt>
                <c:pt idx="125">
                  <c:v>-5.2692785625955949</c:v>
                </c:pt>
                <c:pt idx="126">
                  <c:v>9.0541917004891417</c:v>
                </c:pt>
                <c:pt idx="127">
                  <c:v>7.5741569938954481</c:v>
                </c:pt>
                <c:pt idx="128">
                  <c:v>20.797146272839825</c:v>
                </c:pt>
                <c:pt idx="129">
                  <c:v>11.939506730894655</c:v>
                </c:pt>
                <c:pt idx="130">
                  <c:v>-1.2721141750916942</c:v>
                </c:pt>
                <c:pt idx="131">
                  <c:v>-6.2991895019283888</c:v>
                </c:pt>
                <c:pt idx="132">
                  <c:v>0.88441316550094484</c:v>
                </c:pt>
                <c:pt idx="133">
                  <c:v>19.576341523524423</c:v>
                </c:pt>
                <c:pt idx="134">
                  <c:v>-1.6340251652682127</c:v>
                </c:pt>
                <c:pt idx="135">
                  <c:v>5.2012035159111765</c:v>
                </c:pt>
                <c:pt idx="136">
                  <c:v>4.0729526619653171</c:v>
                </c:pt>
                <c:pt idx="137">
                  <c:v>10.089473296529205</c:v>
                </c:pt>
                <c:pt idx="138">
                  <c:v>-13.783295115275266</c:v>
                </c:pt>
                <c:pt idx="139">
                  <c:v>-5.2610534654105514</c:v>
                </c:pt>
                <c:pt idx="140">
                  <c:v>-3.3758219127981697</c:v>
                </c:pt>
                <c:pt idx="141">
                  <c:v>-12.984305094314823</c:v>
                </c:pt>
                <c:pt idx="142">
                  <c:v>-6.6552930186531043</c:v>
                </c:pt>
                <c:pt idx="143">
                  <c:v>-17.33069158981678</c:v>
                </c:pt>
                <c:pt idx="144">
                  <c:v>-10.423313177206207</c:v>
                </c:pt>
                <c:pt idx="145">
                  <c:v>6.6323303432266947</c:v>
                </c:pt>
                <c:pt idx="146">
                  <c:v>8.6852662345020484</c:v>
                </c:pt>
                <c:pt idx="147">
                  <c:v>-7.8189093733080881</c:v>
                </c:pt>
                <c:pt idx="148">
                  <c:v>-15.309054397333384</c:v>
                </c:pt>
                <c:pt idx="149">
                  <c:v>18.074962634104171</c:v>
                </c:pt>
                <c:pt idx="150">
                  <c:v>-5.9417395385925431</c:v>
                </c:pt>
                <c:pt idx="151">
                  <c:v>0.70556305600013403</c:v>
                </c:pt>
                <c:pt idx="152">
                  <c:v>1.5133157238816342</c:v>
                </c:pt>
                <c:pt idx="153">
                  <c:v>11.126950401279082</c:v>
                </c:pt>
                <c:pt idx="154">
                  <c:v>14.090722995883528</c:v>
                </c:pt>
                <c:pt idx="155">
                  <c:v>-10.319270335770192</c:v>
                </c:pt>
                <c:pt idx="156">
                  <c:v>14.848758910046074</c:v>
                </c:pt>
                <c:pt idx="157">
                  <c:v>4.6373627628276797</c:v>
                </c:pt>
                <c:pt idx="158">
                  <c:v>14.711775046410331</c:v>
                </c:pt>
                <c:pt idx="159">
                  <c:v>11.39103230811082</c:v>
                </c:pt>
                <c:pt idx="160">
                  <c:v>2.154901398336019</c:v>
                </c:pt>
                <c:pt idx="161">
                  <c:v>-13.782694524105306</c:v>
                </c:pt>
                <c:pt idx="162">
                  <c:v>5.2271949468624026</c:v>
                </c:pt>
                <c:pt idx="163">
                  <c:v>-3.9377817139656415</c:v>
                </c:pt>
                <c:pt idx="164">
                  <c:v>-8.1582713942255758</c:v>
                </c:pt>
                <c:pt idx="165">
                  <c:v>13.128186980426992</c:v>
                </c:pt>
                <c:pt idx="166">
                  <c:v>4.1658429011866662</c:v>
                </c:pt>
                <c:pt idx="167">
                  <c:v>-4.2690066957980122</c:v>
                </c:pt>
                <c:pt idx="168">
                  <c:v>21.156327434351027</c:v>
                </c:pt>
                <c:pt idx="169">
                  <c:v>7.9588254444282374</c:v>
                </c:pt>
                <c:pt idx="170">
                  <c:v>11.123523073787196</c:v>
                </c:pt>
                <c:pt idx="171">
                  <c:v>6.1808865601039713</c:v>
                </c:pt>
                <c:pt idx="172">
                  <c:v>4.3731024811496404</c:v>
                </c:pt>
                <c:pt idx="173">
                  <c:v>-4.1400220670213876</c:v>
                </c:pt>
                <c:pt idx="174">
                  <c:v>-2.1598886692357873</c:v>
                </c:pt>
                <c:pt idx="175">
                  <c:v>21.484269230454835</c:v>
                </c:pt>
                <c:pt idx="176">
                  <c:v>-28.974261793366345</c:v>
                </c:pt>
                <c:pt idx="177">
                  <c:v>-11.689179647470208</c:v>
                </c:pt>
                <c:pt idx="178">
                  <c:v>-1.8835219781734445</c:v>
                </c:pt>
                <c:pt idx="179">
                  <c:v>-9.8877199844204426</c:v>
                </c:pt>
                <c:pt idx="180">
                  <c:v>-12.537502656610616</c:v>
                </c:pt>
                <c:pt idx="181">
                  <c:v>3.9932655424295227</c:v>
                </c:pt>
                <c:pt idx="182">
                  <c:v>4.0195734998352997</c:v>
                </c:pt>
                <c:pt idx="183">
                  <c:v>6.2146133561557235</c:v>
                </c:pt>
                <c:pt idx="184">
                  <c:v>7.1315130741064117</c:v>
                </c:pt>
                <c:pt idx="185">
                  <c:v>-2.3179582305745328</c:v>
                </c:pt>
                <c:pt idx="186">
                  <c:v>0.67199762981770306</c:v>
                </c:pt>
                <c:pt idx="187">
                  <c:v>14.212347641218404</c:v>
                </c:pt>
                <c:pt idx="188">
                  <c:v>1.8223180828799208</c:v>
                </c:pt>
                <c:pt idx="189">
                  <c:v>-11.303097559320406</c:v>
                </c:pt>
                <c:pt idx="190">
                  <c:v>-4.9125508957422994</c:v>
                </c:pt>
                <c:pt idx="191">
                  <c:v>25.924039811382585</c:v>
                </c:pt>
                <c:pt idx="192">
                  <c:v>-2.589689663777488</c:v>
                </c:pt>
                <c:pt idx="193">
                  <c:v>16.892851030913214</c:v>
                </c:pt>
                <c:pt idx="194">
                  <c:v>5.657090779702596</c:v>
                </c:pt>
                <c:pt idx="195">
                  <c:v>-4.6405592965393581</c:v>
                </c:pt>
                <c:pt idx="196">
                  <c:v>1.5075188659565129</c:v>
                </c:pt>
                <c:pt idx="197">
                  <c:v>-4.1107570365793542</c:v>
                </c:pt>
                <c:pt idx="198">
                  <c:v>0.37602294016430804</c:v>
                </c:pt>
                <c:pt idx="199">
                  <c:v>-8.2617496579477105</c:v>
                </c:pt>
                <c:pt idx="200">
                  <c:v>2.7804963251129955</c:v>
                </c:pt>
                <c:pt idx="201">
                  <c:v>-9.2046485501836521</c:v>
                </c:pt>
                <c:pt idx="202">
                  <c:v>9.1824603768271338</c:v>
                </c:pt>
                <c:pt idx="203">
                  <c:v>13.196456171941355</c:v>
                </c:pt>
                <c:pt idx="204">
                  <c:v>-1.124978014047386</c:v>
                </c:pt>
                <c:pt idx="205">
                  <c:v>-8.5561273695214837</c:v>
                </c:pt>
                <c:pt idx="206">
                  <c:v>22.941504597237561</c:v>
                </c:pt>
                <c:pt idx="207">
                  <c:v>13.407724461352052</c:v>
                </c:pt>
                <c:pt idx="208">
                  <c:v>9.1452037474765433</c:v>
                </c:pt>
                <c:pt idx="209">
                  <c:v>21.551156948013375</c:v>
                </c:pt>
                <c:pt idx="210">
                  <c:v>-7.369858257411753</c:v>
                </c:pt>
                <c:pt idx="211">
                  <c:v>15.150646742304861</c:v>
                </c:pt>
                <c:pt idx="212">
                  <c:v>17.743261905446538</c:v>
                </c:pt>
                <c:pt idx="213">
                  <c:v>-25.409938416519587</c:v>
                </c:pt>
                <c:pt idx="214">
                  <c:v>4.5955953034255739</c:v>
                </c:pt>
                <c:pt idx="215">
                  <c:v>0.50727621286608127</c:v>
                </c:pt>
                <c:pt idx="216">
                  <c:v>12.849764909482463</c:v>
                </c:pt>
                <c:pt idx="217">
                  <c:v>2.7492239424039813</c:v>
                </c:pt>
                <c:pt idx="218">
                  <c:v>-6.3664885320808615</c:v>
                </c:pt>
                <c:pt idx="219">
                  <c:v>4.5939643072845904</c:v>
                </c:pt>
                <c:pt idx="220">
                  <c:v>12.987086295441284</c:v>
                </c:pt>
                <c:pt idx="221">
                  <c:v>-5.490246605600003</c:v>
                </c:pt>
                <c:pt idx="222">
                  <c:v>28.522399915650702</c:v>
                </c:pt>
                <c:pt idx="223">
                  <c:v>-4.7248979962886395</c:v>
                </c:pt>
                <c:pt idx="224">
                  <c:v>-0.43753292191409443</c:v>
                </c:pt>
                <c:pt idx="225">
                  <c:v>3.9610771307372179</c:v>
                </c:pt>
                <c:pt idx="226">
                  <c:v>-11.765392478848142</c:v>
                </c:pt>
                <c:pt idx="227">
                  <c:v>9.2316896575600857</c:v>
                </c:pt>
                <c:pt idx="228">
                  <c:v>10.422067596405508</c:v>
                </c:pt>
                <c:pt idx="229">
                  <c:v>11.768372915681402</c:v>
                </c:pt>
                <c:pt idx="230">
                  <c:v>18.46162197031455</c:v>
                </c:pt>
                <c:pt idx="231">
                  <c:v>-22.002128771408046</c:v>
                </c:pt>
                <c:pt idx="232">
                  <c:v>-3.6568267310929059</c:v>
                </c:pt>
                <c:pt idx="233">
                  <c:v>-17.952196471403234</c:v>
                </c:pt>
                <c:pt idx="234">
                  <c:v>28.632276964934022</c:v>
                </c:pt>
                <c:pt idx="235">
                  <c:v>7.4406563869167943</c:v>
                </c:pt>
                <c:pt idx="236">
                  <c:v>-0.96114472925346561</c:v>
                </c:pt>
                <c:pt idx="237">
                  <c:v>-6.5464127957832225</c:v>
                </c:pt>
                <c:pt idx="238">
                  <c:v>-6.6967937926225645</c:v>
                </c:pt>
                <c:pt idx="239">
                  <c:v>14.493687139294934</c:v>
                </c:pt>
                <c:pt idx="240">
                  <c:v>-6.1679639375386373</c:v>
                </c:pt>
                <c:pt idx="241">
                  <c:v>11.544823913783704</c:v>
                </c:pt>
                <c:pt idx="242">
                  <c:v>-0.55906867605487065</c:v>
                </c:pt>
                <c:pt idx="243">
                  <c:v>10.350076103080209</c:v>
                </c:pt>
                <c:pt idx="244">
                  <c:v>-4.4821389265113609</c:v>
                </c:pt>
                <c:pt idx="245">
                  <c:v>21.792879175919339</c:v>
                </c:pt>
                <c:pt idx="246">
                  <c:v>10.282981291366214</c:v>
                </c:pt>
                <c:pt idx="247">
                  <c:v>-7.4433449790142348</c:v>
                </c:pt>
                <c:pt idx="248">
                  <c:v>-1.4740562014533047</c:v>
                </c:pt>
                <c:pt idx="249">
                  <c:v>6.8194535979502362</c:v>
                </c:pt>
                <c:pt idx="250">
                  <c:v>-6.8066357074885104</c:v>
                </c:pt>
                <c:pt idx="251">
                  <c:v>24.351148596932596</c:v>
                </c:pt>
                <c:pt idx="252">
                  <c:v>-20.888775485123226</c:v>
                </c:pt>
                <c:pt idx="253">
                  <c:v>1.7173964138456768</c:v>
                </c:pt>
                <c:pt idx="254">
                  <c:v>8.4649443538478657</c:v>
                </c:pt>
                <c:pt idx="255">
                  <c:v>-13.066224726113251</c:v>
                </c:pt>
                <c:pt idx="256">
                  <c:v>-4.647766870894074</c:v>
                </c:pt>
                <c:pt idx="257">
                  <c:v>-14.552779429454265</c:v>
                </c:pt>
                <c:pt idx="258">
                  <c:v>8.4181428624282209</c:v>
                </c:pt>
                <c:pt idx="259">
                  <c:v>-8.9098644216471676</c:v>
                </c:pt>
                <c:pt idx="260">
                  <c:v>19.592739365098613</c:v>
                </c:pt>
                <c:pt idx="261">
                  <c:v>9.0584305160283556</c:v>
                </c:pt>
                <c:pt idx="262">
                  <c:v>-26.171177414826538</c:v>
                </c:pt>
                <c:pt idx="263">
                  <c:v>-13.228106145145507</c:v>
                </c:pt>
                <c:pt idx="264">
                  <c:v>8.6450080494226409</c:v>
                </c:pt>
                <c:pt idx="265">
                  <c:v>-12.075094123358987</c:v>
                </c:pt>
                <c:pt idx="266">
                  <c:v>-5.904464437132745</c:v>
                </c:pt>
                <c:pt idx="267">
                  <c:v>35.234323625102618</c:v>
                </c:pt>
                <c:pt idx="268">
                  <c:v>-15.243852739763696</c:v>
                </c:pt>
                <c:pt idx="269">
                  <c:v>16.904739416676797</c:v>
                </c:pt>
                <c:pt idx="270">
                  <c:v>-7.1125530030623132</c:v>
                </c:pt>
                <c:pt idx="271">
                  <c:v>-2.3637411336266254</c:v>
                </c:pt>
                <c:pt idx="272">
                  <c:v>-7.6745277006877828</c:v>
                </c:pt>
                <c:pt idx="273">
                  <c:v>2.9217134345247544</c:v>
                </c:pt>
                <c:pt idx="274">
                  <c:v>11.362915115720556</c:v>
                </c:pt>
                <c:pt idx="275">
                  <c:v>19.516574569778978</c:v>
                </c:pt>
                <c:pt idx="276">
                  <c:v>2.5306866065642968</c:v>
                </c:pt>
                <c:pt idx="277">
                  <c:v>12.22025171317131</c:v>
                </c:pt>
                <c:pt idx="278">
                  <c:v>-13.061538443668759</c:v>
                </c:pt>
                <c:pt idx="279">
                  <c:v>1.6990601720887621</c:v>
                </c:pt>
                <c:pt idx="280">
                  <c:v>-8.3037047284439787</c:v>
                </c:pt>
                <c:pt idx="281">
                  <c:v>12.966136659892364</c:v>
                </c:pt>
                <c:pt idx="282">
                  <c:v>5.7592077403626654</c:v>
                </c:pt>
                <c:pt idx="283">
                  <c:v>12.597469681601471</c:v>
                </c:pt>
                <c:pt idx="284">
                  <c:v>23.10946409381215</c:v>
                </c:pt>
                <c:pt idx="285">
                  <c:v>32.28769991771334</c:v>
                </c:pt>
                <c:pt idx="286">
                  <c:v>-16.474516978208875</c:v>
                </c:pt>
                <c:pt idx="287">
                  <c:v>22.036775013957751</c:v>
                </c:pt>
                <c:pt idx="288">
                  <c:v>-4.3921574395111485</c:v>
                </c:pt>
                <c:pt idx="289">
                  <c:v>31.77910956734496</c:v>
                </c:pt>
                <c:pt idx="290">
                  <c:v>6.9190038743244031E-2</c:v>
                </c:pt>
                <c:pt idx="291">
                  <c:v>-12.306615343594498</c:v>
                </c:pt>
                <c:pt idx="292">
                  <c:v>-1.6908780331020168</c:v>
                </c:pt>
                <c:pt idx="293">
                  <c:v>-10.737335512206567</c:v>
                </c:pt>
                <c:pt idx="294">
                  <c:v>0.63196093242248352</c:v>
                </c:pt>
                <c:pt idx="295">
                  <c:v>9.5761328852735268</c:v>
                </c:pt>
                <c:pt idx="296">
                  <c:v>-5.1771317987885226</c:v>
                </c:pt>
                <c:pt idx="297">
                  <c:v>-19.291857724476138</c:v>
                </c:pt>
                <c:pt idx="298">
                  <c:v>0.98600111675934698</c:v>
                </c:pt>
                <c:pt idx="299">
                  <c:v>-4.5682852513377483</c:v>
                </c:pt>
                <c:pt idx="300">
                  <c:v>24.57365248394947</c:v>
                </c:pt>
                <c:pt idx="301">
                  <c:v>-24.141964656220168</c:v>
                </c:pt>
                <c:pt idx="302">
                  <c:v>-13.390215111868905</c:v>
                </c:pt>
                <c:pt idx="303">
                  <c:v>11.610178514747313</c:v>
                </c:pt>
                <c:pt idx="304">
                  <c:v>-0.45197505337086596</c:v>
                </c:pt>
                <c:pt idx="305">
                  <c:v>6.3152792869640226</c:v>
                </c:pt>
                <c:pt idx="306">
                  <c:v>-10.039879759167892</c:v>
                </c:pt>
                <c:pt idx="307">
                  <c:v>17.349215342761145</c:v>
                </c:pt>
                <c:pt idx="308">
                  <c:v>-1.6058525268229715</c:v>
                </c:pt>
                <c:pt idx="309">
                  <c:v>16.221845856080947</c:v>
                </c:pt>
                <c:pt idx="310">
                  <c:v>-17.235801243524172</c:v>
                </c:pt>
                <c:pt idx="311">
                  <c:v>-10.571993637758151</c:v>
                </c:pt>
                <c:pt idx="312">
                  <c:v>-3.0468098414721076</c:v>
                </c:pt>
                <c:pt idx="313">
                  <c:v>10.077544298026822</c:v>
                </c:pt>
                <c:pt idx="314">
                  <c:v>26.827158258262518</c:v>
                </c:pt>
                <c:pt idx="315">
                  <c:v>-0.4320955590909179</c:v>
                </c:pt>
                <c:pt idx="316">
                  <c:v>9.3118878179232851</c:v>
                </c:pt>
                <c:pt idx="317">
                  <c:v>4.2721963637630331</c:v>
                </c:pt>
                <c:pt idx="318">
                  <c:v>23.812419427122453</c:v>
                </c:pt>
                <c:pt idx="319">
                  <c:v>18.401800244870056</c:v>
                </c:pt>
                <c:pt idx="320">
                  <c:v>-4.7859948442978748</c:v>
                </c:pt>
                <c:pt idx="321">
                  <c:v>-0.22295740203485437</c:v>
                </c:pt>
                <c:pt idx="322">
                  <c:v>-4.2218670445648421</c:v>
                </c:pt>
                <c:pt idx="323">
                  <c:v>27.033441628481782</c:v>
                </c:pt>
                <c:pt idx="324">
                  <c:v>0.6454064504983279</c:v>
                </c:pt>
                <c:pt idx="325">
                  <c:v>-0.28680244289903811</c:v>
                </c:pt>
                <c:pt idx="326">
                  <c:v>1.5053125314340186</c:v>
                </c:pt>
                <c:pt idx="327">
                  <c:v>2.4414500621911284</c:v>
                </c:pt>
                <c:pt idx="328">
                  <c:v>25.62194615652183</c:v>
                </c:pt>
                <c:pt idx="329">
                  <c:v>5.4862726328920779</c:v>
                </c:pt>
                <c:pt idx="330">
                  <c:v>-3.3556200402035472</c:v>
                </c:pt>
                <c:pt idx="331">
                  <c:v>6.8637350865070417</c:v>
                </c:pt>
                <c:pt idx="332">
                  <c:v>12.972024765155526</c:v>
                </c:pt>
                <c:pt idx="333">
                  <c:v>1.5177248913708343</c:v>
                </c:pt>
                <c:pt idx="334">
                  <c:v>23.95495328390426</c:v>
                </c:pt>
                <c:pt idx="335">
                  <c:v>-3.7384794977623699</c:v>
                </c:pt>
                <c:pt idx="336">
                  <c:v>11.405834126562766</c:v>
                </c:pt>
                <c:pt idx="337">
                  <c:v>0.67109545136692006</c:v>
                </c:pt>
                <c:pt idx="338">
                  <c:v>-2.4892897752363474</c:v>
                </c:pt>
                <c:pt idx="339">
                  <c:v>-6.4885055704953629</c:v>
                </c:pt>
                <c:pt idx="340">
                  <c:v>11.793708479319513</c:v>
                </c:pt>
                <c:pt idx="341">
                  <c:v>13.696619498853931</c:v>
                </c:pt>
                <c:pt idx="342">
                  <c:v>9.5220058343427851</c:v>
                </c:pt>
                <c:pt idx="343">
                  <c:v>6.6348789425936268</c:v>
                </c:pt>
                <c:pt idx="344">
                  <c:v>-5.689100893880557</c:v>
                </c:pt>
                <c:pt idx="345">
                  <c:v>11.373839016763482</c:v>
                </c:pt>
                <c:pt idx="346">
                  <c:v>-1.5266393286332018</c:v>
                </c:pt>
                <c:pt idx="347">
                  <c:v>-22.36588711920011</c:v>
                </c:pt>
                <c:pt idx="348">
                  <c:v>-12.753455472258995</c:v>
                </c:pt>
                <c:pt idx="349">
                  <c:v>-3.6088127072051002</c:v>
                </c:pt>
                <c:pt idx="350">
                  <c:v>-22.711339570464617</c:v>
                </c:pt>
                <c:pt idx="351">
                  <c:v>13.50012449461296</c:v>
                </c:pt>
                <c:pt idx="352">
                  <c:v>5.0719973904454463</c:v>
                </c:pt>
                <c:pt idx="353">
                  <c:v>4.0505710358660423</c:v>
                </c:pt>
                <c:pt idx="354">
                  <c:v>-14.02016386580345</c:v>
                </c:pt>
                <c:pt idx="355">
                  <c:v>-9.3850551102433926</c:v>
                </c:pt>
                <c:pt idx="356">
                  <c:v>-8.2449985627091316</c:v>
                </c:pt>
                <c:pt idx="357">
                  <c:v>-19.780041247869057</c:v>
                </c:pt>
                <c:pt idx="358">
                  <c:v>-8.3609507916232744</c:v>
                </c:pt>
                <c:pt idx="359">
                  <c:v>5.0814879817398211</c:v>
                </c:pt>
                <c:pt idx="360">
                  <c:v>-7.3876892354900754</c:v>
                </c:pt>
                <c:pt idx="361">
                  <c:v>21.67870617830761</c:v>
                </c:pt>
                <c:pt idx="362">
                  <c:v>12.857457465449588</c:v>
                </c:pt>
                <c:pt idx="363">
                  <c:v>-13.666271268580363</c:v>
                </c:pt>
                <c:pt idx="364">
                  <c:v>-13.436303152515762</c:v>
                </c:pt>
                <c:pt idx="365">
                  <c:v>15.275068541090201</c:v>
                </c:pt>
                <c:pt idx="366">
                  <c:v>20.533195258941948</c:v>
                </c:pt>
                <c:pt idx="367">
                  <c:v>16.927842844267079</c:v>
                </c:pt>
                <c:pt idx="368">
                  <c:v>-23.122042499890036</c:v>
                </c:pt>
                <c:pt idx="369">
                  <c:v>-4.497706738296543</c:v>
                </c:pt>
                <c:pt idx="370">
                  <c:v>7.2925535901920817</c:v>
                </c:pt>
                <c:pt idx="371">
                  <c:v>-8.1207557793113345</c:v>
                </c:pt>
                <c:pt idx="372">
                  <c:v>5.3005562349766269</c:v>
                </c:pt>
                <c:pt idx="373">
                  <c:v>-16.581743416898561</c:v>
                </c:pt>
                <c:pt idx="374">
                  <c:v>26.175854393025418</c:v>
                </c:pt>
                <c:pt idx="375">
                  <c:v>6.901033819527548</c:v>
                </c:pt>
                <c:pt idx="376">
                  <c:v>26.488674127216473</c:v>
                </c:pt>
                <c:pt idx="377">
                  <c:v>18.85415119999988</c:v>
                </c:pt>
                <c:pt idx="378">
                  <c:v>-8.8319834511391484</c:v>
                </c:pt>
                <c:pt idx="379">
                  <c:v>-2.2282606830530156</c:v>
                </c:pt>
                <c:pt idx="380">
                  <c:v>6.9821801241930839</c:v>
                </c:pt>
                <c:pt idx="381">
                  <c:v>8.4213081741487006</c:v>
                </c:pt>
                <c:pt idx="382">
                  <c:v>-13.637052692400722</c:v>
                </c:pt>
                <c:pt idx="383">
                  <c:v>15.790305281120354</c:v>
                </c:pt>
                <c:pt idx="384">
                  <c:v>-3.950681299463831</c:v>
                </c:pt>
                <c:pt idx="385">
                  <c:v>24.947493394749195</c:v>
                </c:pt>
                <c:pt idx="386">
                  <c:v>-17.409587678986178</c:v>
                </c:pt>
                <c:pt idx="387">
                  <c:v>-1.293161791144513</c:v>
                </c:pt>
                <c:pt idx="388">
                  <c:v>4.6887607449761504E-3</c:v>
                </c:pt>
                <c:pt idx="389">
                  <c:v>-8.0987251939058709</c:v>
                </c:pt>
                <c:pt idx="390">
                  <c:v>-5.3481980365966812</c:v>
                </c:pt>
                <c:pt idx="391">
                  <c:v>-8.6207407598381067</c:v>
                </c:pt>
                <c:pt idx="392">
                  <c:v>15.898326861250922</c:v>
                </c:pt>
                <c:pt idx="393">
                  <c:v>11.402052997294291</c:v>
                </c:pt>
                <c:pt idx="394">
                  <c:v>-4.9975926106242667</c:v>
                </c:pt>
                <c:pt idx="395">
                  <c:v>14.426446513275248</c:v>
                </c:pt>
                <c:pt idx="396">
                  <c:v>-12.375194261754132</c:v>
                </c:pt>
                <c:pt idx="397">
                  <c:v>5.773499878446497</c:v>
                </c:pt>
                <c:pt idx="398">
                  <c:v>-11.301815427853604</c:v>
                </c:pt>
                <c:pt idx="399">
                  <c:v>10.800804249049076</c:v>
                </c:pt>
                <c:pt idx="400">
                  <c:v>-7.5184039461859342</c:v>
                </c:pt>
                <c:pt idx="401">
                  <c:v>0.75628699969489332</c:v>
                </c:pt>
                <c:pt idx="402">
                  <c:v>7.817020138788509</c:v>
                </c:pt>
                <c:pt idx="403">
                  <c:v>-8.8813448394774568</c:v>
                </c:pt>
                <c:pt idx="404">
                  <c:v>-12.045830263835001</c:v>
                </c:pt>
                <c:pt idx="405">
                  <c:v>2.3307999245225837</c:v>
                </c:pt>
                <c:pt idx="406">
                  <c:v>-3.4398644142904011</c:v>
                </c:pt>
                <c:pt idx="407">
                  <c:v>9.2474354917720571</c:v>
                </c:pt>
                <c:pt idx="408">
                  <c:v>-17.262683316601759</c:v>
                </c:pt>
                <c:pt idx="409">
                  <c:v>26.409956735687011</c:v>
                </c:pt>
                <c:pt idx="410">
                  <c:v>-27.821155115612108</c:v>
                </c:pt>
                <c:pt idx="411">
                  <c:v>13.302129132813146</c:v>
                </c:pt>
                <c:pt idx="412">
                  <c:v>11.953321589177786</c:v>
                </c:pt>
                <c:pt idx="413">
                  <c:v>4.7182288443407447</c:v>
                </c:pt>
                <c:pt idx="414">
                  <c:v>5.1414508314533354</c:v>
                </c:pt>
                <c:pt idx="415">
                  <c:v>9.0132186131343115</c:v>
                </c:pt>
                <c:pt idx="416">
                  <c:v>5.6754843730790281</c:v>
                </c:pt>
                <c:pt idx="417">
                  <c:v>4.6043815471658363</c:v>
                </c:pt>
                <c:pt idx="418">
                  <c:v>-6.1252444922060008</c:v>
                </c:pt>
                <c:pt idx="419">
                  <c:v>-16.803695841512358</c:v>
                </c:pt>
                <c:pt idx="420">
                  <c:v>11.402869964856581</c:v>
                </c:pt>
                <c:pt idx="421">
                  <c:v>7.0749221912520248</c:v>
                </c:pt>
                <c:pt idx="422">
                  <c:v>4.0447980744438805</c:v>
                </c:pt>
                <c:pt idx="423">
                  <c:v>9.1321716988492838</c:v>
                </c:pt>
                <c:pt idx="424">
                  <c:v>7.6482556536829467</c:v>
                </c:pt>
                <c:pt idx="425">
                  <c:v>-4.9858443616585433</c:v>
                </c:pt>
                <c:pt idx="426">
                  <c:v>32.149445960353745</c:v>
                </c:pt>
                <c:pt idx="427">
                  <c:v>45.684061913042001</c:v>
                </c:pt>
                <c:pt idx="428">
                  <c:v>2.346867540003819</c:v>
                </c:pt>
                <c:pt idx="429">
                  <c:v>13.69122217850493</c:v>
                </c:pt>
                <c:pt idx="430">
                  <c:v>-32.432362136435323</c:v>
                </c:pt>
                <c:pt idx="431">
                  <c:v>9.2375844917810745</c:v>
                </c:pt>
                <c:pt idx="432">
                  <c:v>10.683151558316958</c:v>
                </c:pt>
                <c:pt idx="433">
                  <c:v>-17.147026247492072</c:v>
                </c:pt>
                <c:pt idx="434">
                  <c:v>-12.111880700039805</c:v>
                </c:pt>
                <c:pt idx="435">
                  <c:v>-12.796003477486888</c:v>
                </c:pt>
                <c:pt idx="436">
                  <c:v>-9.5912192182807736</c:v>
                </c:pt>
                <c:pt idx="437">
                  <c:v>0.36669542939963051</c:v>
                </c:pt>
                <c:pt idx="438">
                  <c:v>-1.3891188298439339</c:v>
                </c:pt>
                <c:pt idx="439">
                  <c:v>33.843988372568774</c:v>
                </c:pt>
                <c:pt idx="440">
                  <c:v>-5.986024207146027</c:v>
                </c:pt>
                <c:pt idx="441">
                  <c:v>-5.6623074135278166</c:v>
                </c:pt>
                <c:pt idx="442">
                  <c:v>10.770346584348154</c:v>
                </c:pt>
                <c:pt idx="443">
                  <c:v>-12.124462866802649</c:v>
                </c:pt>
                <c:pt idx="444">
                  <c:v>0.88700881080526628</c:v>
                </c:pt>
                <c:pt idx="445">
                  <c:v>6.5182672524348657</c:v>
                </c:pt>
                <c:pt idx="446">
                  <c:v>17.810120556087938</c:v>
                </c:pt>
                <c:pt idx="447">
                  <c:v>9.6686007876318882</c:v>
                </c:pt>
                <c:pt idx="448">
                  <c:v>35.898819294634883</c:v>
                </c:pt>
                <c:pt idx="449">
                  <c:v>-28.615677633970833</c:v>
                </c:pt>
                <c:pt idx="450">
                  <c:v>20.195276022507965</c:v>
                </c:pt>
                <c:pt idx="451">
                  <c:v>22.477318355378834</c:v>
                </c:pt>
                <c:pt idx="452">
                  <c:v>14.91751969492735</c:v>
                </c:pt>
                <c:pt idx="453">
                  <c:v>2.9023634327389267</c:v>
                </c:pt>
                <c:pt idx="454">
                  <c:v>11.330303660135066</c:v>
                </c:pt>
                <c:pt idx="455">
                  <c:v>-3.76866355833209</c:v>
                </c:pt>
                <c:pt idx="456">
                  <c:v>-8.7976121037233987</c:v>
                </c:pt>
                <c:pt idx="457">
                  <c:v>1.5062821163425753</c:v>
                </c:pt>
                <c:pt idx="458">
                  <c:v>-6.6189416154324014</c:v>
                </c:pt>
                <c:pt idx="459">
                  <c:v>13.303328283833492</c:v>
                </c:pt>
                <c:pt idx="460">
                  <c:v>-14.540219050019932</c:v>
                </c:pt>
                <c:pt idx="461">
                  <c:v>18.526483279202846</c:v>
                </c:pt>
                <c:pt idx="462">
                  <c:v>-13.62591394220545</c:v>
                </c:pt>
                <c:pt idx="463">
                  <c:v>-3.4583262211310846</c:v>
                </c:pt>
                <c:pt idx="464">
                  <c:v>-5.9978320796008724</c:v>
                </c:pt>
                <c:pt idx="465">
                  <c:v>-4.3902515732967373</c:v>
                </c:pt>
                <c:pt idx="466">
                  <c:v>12.527494752081669</c:v>
                </c:pt>
                <c:pt idx="467">
                  <c:v>10.381152062081155</c:v>
                </c:pt>
                <c:pt idx="468">
                  <c:v>-0.90174363205813179</c:v>
                </c:pt>
                <c:pt idx="469">
                  <c:v>8.1909981546185726</c:v>
                </c:pt>
                <c:pt idx="470">
                  <c:v>-8.8227485770834946</c:v>
                </c:pt>
                <c:pt idx="471">
                  <c:v>9.5325442264163733</c:v>
                </c:pt>
                <c:pt idx="472">
                  <c:v>-2.1757351360684218</c:v>
                </c:pt>
                <c:pt idx="473">
                  <c:v>25.502158700237004</c:v>
                </c:pt>
                <c:pt idx="474">
                  <c:v>6.9508993025943724</c:v>
                </c:pt>
                <c:pt idx="475">
                  <c:v>-7.5827719767051249</c:v>
                </c:pt>
                <c:pt idx="476">
                  <c:v>8.4441321964827214</c:v>
                </c:pt>
                <c:pt idx="477">
                  <c:v>-17.006326740099489</c:v>
                </c:pt>
                <c:pt idx="478">
                  <c:v>-4.8982100373461002</c:v>
                </c:pt>
                <c:pt idx="479">
                  <c:v>4.968653102012258</c:v>
                </c:pt>
                <c:pt idx="480">
                  <c:v>1.2418056626994787</c:v>
                </c:pt>
                <c:pt idx="481">
                  <c:v>7.1583037175303303</c:v>
                </c:pt>
                <c:pt idx="482">
                  <c:v>-13.330105074899002</c:v>
                </c:pt>
                <c:pt idx="483">
                  <c:v>5.5876472038100644E-2</c:v>
                </c:pt>
                <c:pt idx="484">
                  <c:v>-7.0217555705408685</c:v>
                </c:pt>
                <c:pt idx="485">
                  <c:v>7.1115150863060208</c:v>
                </c:pt>
                <c:pt idx="486">
                  <c:v>9.8858088683267127</c:v>
                </c:pt>
                <c:pt idx="487">
                  <c:v>7.4140046078607256</c:v>
                </c:pt>
                <c:pt idx="488">
                  <c:v>4.7229939397036826</c:v>
                </c:pt>
                <c:pt idx="489">
                  <c:v>1.5488618574509836</c:v>
                </c:pt>
                <c:pt idx="490">
                  <c:v>-2.2802322282899397</c:v>
                </c:pt>
                <c:pt idx="491">
                  <c:v>9.7164560395833739</c:v>
                </c:pt>
                <c:pt idx="492">
                  <c:v>-5.7687575820859571</c:v>
                </c:pt>
                <c:pt idx="493">
                  <c:v>28.235768703741964</c:v>
                </c:pt>
                <c:pt idx="494">
                  <c:v>-11.36184504026107</c:v>
                </c:pt>
                <c:pt idx="495">
                  <c:v>7.6652480877589575</c:v>
                </c:pt>
                <c:pt idx="496">
                  <c:v>7.1941159323814308</c:v>
                </c:pt>
                <c:pt idx="497">
                  <c:v>15.224804656384176</c:v>
                </c:pt>
                <c:pt idx="498">
                  <c:v>16.292826737065909</c:v>
                </c:pt>
                <c:pt idx="499">
                  <c:v>-14.907087334311541</c:v>
                </c:pt>
                <c:pt idx="500">
                  <c:v>4.3164157562804899</c:v>
                </c:pt>
                <c:pt idx="501">
                  <c:v>-3.312784713123623</c:v>
                </c:pt>
                <c:pt idx="502">
                  <c:v>22.002464872796835</c:v>
                </c:pt>
                <c:pt idx="503">
                  <c:v>-7.7132782963773465</c:v>
                </c:pt>
                <c:pt idx="504">
                  <c:v>-12.47446342101712</c:v>
                </c:pt>
                <c:pt idx="505">
                  <c:v>21.501390722671946</c:v>
                </c:pt>
                <c:pt idx="506">
                  <c:v>1.5442620093321615</c:v>
                </c:pt>
                <c:pt idx="507">
                  <c:v>-3.1832855653849883</c:v>
                </c:pt>
                <c:pt idx="508">
                  <c:v>-21.893097904070643</c:v>
                </c:pt>
                <c:pt idx="509">
                  <c:v>17.670030336526359</c:v>
                </c:pt>
                <c:pt idx="510">
                  <c:v>2.2045477204588693</c:v>
                </c:pt>
                <c:pt idx="511">
                  <c:v>-0.79612579629725033</c:v>
                </c:pt>
                <c:pt idx="512">
                  <c:v>4.1029808271910504</c:v>
                </c:pt>
                <c:pt idx="513">
                  <c:v>-9.9852234242468221</c:v>
                </c:pt>
                <c:pt idx="514">
                  <c:v>0.55952473016353466</c:v>
                </c:pt>
                <c:pt idx="515">
                  <c:v>-2.5109635840286906</c:v>
                </c:pt>
                <c:pt idx="516">
                  <c:v>-10.212616122946677</c:v>
                </c:pt>
                <c:pt idx="517">
                  <c:v>6.6612758638939464</c:v>
                </c:pt>
                <c:pt idx="518">
                  <c:v>-3.7544860022235085</c:v>
                </c:pt>
                <c:pt idx="519">
                  <c:v>23.177605249729879</c:v>
                </c:pt>
                <c:pt idx="520">
                  <c:v>-5.6898462953592244</c:v>
                </c:pt>
                <c:pt idx="521">
                  <c:v>10.615162356347419</c:v>
                </c:pt>
                <c:pt idx="522">
                  <c:v>9.208774668054641</c:v>
                </c:pt>
                <c:pt idx="523">
                  <c:v>7.1896941157602292</c:v>
                </c:pt>
                <c:pt idx="524">
                  <c:v>5.6473067431299793</c:v>
                </c:pt>
                <c:pt idx="525">
                  <c:v>18.803252249835776</c:v>
                </c:pt>
                <c:pt idx="526">
                  <c:v>9.4742348816055948</c:v>
                </c:pt>
                <c:pt idx="527">
                  <c:v>3.4799435380436012</c:v>
                </c:pt>
                <c:pt idx="528">
                  <c:v>10.266032014482299</c:v>
                </c:pt>
                <c:pt idx="529">
                  <c:v>8.9071092847079196</c:v>
                </c:pt>
                <c:pt idx="530">
                  <c:v>-13.001292864941195</c:v>
                </c:pt>
                <c:pt idx="531">
                  <c:v>17.604429517269757</c:v>
                </c:pt>
                <c:pt idx="532">
                  <c:v>-5.0460102248735019</c:v>
                </c:pt>
                <c:pt idx="533">
                  <c:v>29.09906514510395</c:v>
                </c:pt>
                <c:pt idx="534">
                  <c:v>-0.50747537565509404</c:v>
                </c:pt>
                <c:pt idx="535">
                  <c:v>-6.4114751029955634</c:v>
                </c:pt>
                <c:pt idx="536">
                  <c:v>5.8339464492197859</c:v>
                </c:pt>
                <c:pt idx="537">
                  <c:v>5.9478232499134354</c:v>
                </c:pt>
                <c:pt idx="538">
                  <c:v>6.1316980709113071</c:v>
                </c:pt>
                <c:pt idx="539">
                  <c:v>-6.6707238460034581</c:v>
                </c:pt>
                <c:pt idx="540">
                  <c:v>-10.794457659780761</c:v>
                </c:pt>
                <c:pt idx="541">
                  <c:v>23.144675223732889</c:v>
                </c:pt>
                <c:pt idx="542">
                  <c:v>-5.4200920893488806</c:v>
                </c:pt>
                <c:pt idx="543">
                  <c:v>-6.7862575501663009</c:v>
                </c:pt>
                <c:pt idx="544">
                  <c:v>3.5726741503351107</c:v>
                </c:pt>
                <c:pt idx="545">
                  <c:v>-0.73522564241561028</c:v>
                </c:pt>
                <c:pt idx="546">
                  <c:v>10.968082701411197</c:v>
                </c:pt>
                <c:pt idx="547">
                  <c:v>22.11655869944336</c:v>
                </c:pt>
                <c:pt idx="548">
                  <c:v>13.247381845579564</c:v>
                </c:pt>
                <c:pt idx="549">
                  <c:v>-6.3004100118488893</c:v>
                </c:pt>
                <c:pt idx="550">
                  <c:v>-2.6009500701006587</c:v>
                </c:pt>
                <c:pt idx="551">
                  <c:v>8.7564987287601568</c:v>
                </c:pt>
                <c:pt idx="552">
                  <c:v>5.50363017969282</c:v>
                </c:pt>
                <c:pt idx="553">
                  <c:v>-32.10361550480026</c:v>
                </c:pt>
                <c:pt idx="554">
                  <c:v>-3.0077022284975286</c:v>
                </c:pt>
                <c:pt idx="555">
                  <c:v>23.452207265887374</c:v>
                </c:pt>
                <c:pt idx="556">
                  <c:v>-3.1724579682240019</c:v>
                </c:pt>
                <c:pt idx="557">
                  <c:v>2.5452357769845335</c:v>
                </c:pt>
                <c:pt idx="558">
                  <c:v>-4.2329885912797351</c:v>
                </c:pt>
                <c:pt idx="559">
                  <c:v>15.180034932986985</c:v>
                </c:pt>
                <c:pt idx="560">
                  <c:v>-4.4680567632726742</c:v>
                </c:pt>
                <c:pt idx="561">
                  <c:v>2.5654197371819976</c:v>
                </c:pt>
                <c:pt idx="562">
                  <c:v>8.9411178868572563</c:v>
                </c:pt>
                <c:pt idx="563">
                  <c:v>6.9449562751856053</c:v>
                </c:pt>
                <c:pt idx="564">
                  <c:v>14.97077930223359</c:v>
                </c:pt>
                <c:pt idx="565">
                  <c:v>6.7431746798883125</c:v>
                </c:pt>
                <c:pt idx="566">
                  <c:v>-10.847518640595947</c:v>
                </c:pt>
                <c:pt idx="567">
                  <c:v>-9.0058563218427423</c:v>
                </c:pt>
                <c:pt idx="568">
                  <c:v>-1.7861743398612155</c:v>
                </c:pt>
                <c:pt idx="569">
                  <c:v>-2.4831574176535653</c:v>
                </c:pt>
                <c:pt idx="570">
                  <c:v>-5.2302918296958651</c:v>
                </c:pt>
                <c:pt idx="571">
                  <c:v>-9.2083156053018769</c:v>
                </c:pt>
                <c:pt idx="572">
                  <c:v>16.210937301650532</c:v>
                </c:pt>
                <c:pt idx="573">
                  <c:v>14.705122778401801</c:v>
                </c:pt>
                <c:pt idx="574">
                  <c:v>-0.47856365414654078</c:v>
                </c:pt>
                <c:pt idx="575">
                  <c:v>16.095380217346218</c:v>
                </c:pt>
                <c:pt idx="576">
                  <c:v>-1.8260622460124374</c:v>
                </c:pt>
                <c:pt idx="577">
                  <c:v>-12.591411041929298</c:v>
                </c:pt>
                <c:pt idx="578">
                  <c:v>-17.982597364147338</c:v>
                </c:pt>
                <c:pt idx="579">
                  <c:v>5.9559423955459181</c:v>
                </c:pt>
                <c:pt idx="580">
                  <c:v>-26.896240711908391</c:v>
                </c:pt>
                <c:pt idx="581">
                  <c:v>4.1454202083402194</c:v>
                </c:pt>
                <c:pt idx="582">
                  <c:v>1.4084820577658927</c:v>
                </c:pt>
                <c:pt idx="583">
                  <c:v>18.224529588896878</c:v>
                </c:pt>
                <c:pt idx="584">
                  <c:v>5.8155667833047815</c:v>
                </c:pt>
                <c:pt idx="585">
                  <c:v>3.6691163350796909</c:v>
                </c:pt>
                <c:pt idx="586">
                  <c:v>1.8701895921726432</c:v>
                </c:pt>
                <c:pt idx="587">
                  <c:v>1.5277155408458825</c:v>
                </c:pt>
                <c:pt idx="588">
                  <c:v>-2.7978607361716321</c:v>
                </c:pt>
                <c:pt idx="589">
                  <c:v>15.843430469988782</c:v>
                </c:pt>
                <c:pt idx="590">
                  <c:v>29.507974462649528</c:v>
                </c:pt>
                <c:pt idx="591">
                  <c:v>-14.687901525622465</c:v>
                </c:pt>
                <c:pt idx="592">
                  <c:v>3.4388311695964084</c:v>
                </c:pt>
                <c:pt idx="593">
                  <c:v>9.5406840264523609</c:v>
                </c:pt>
                <c:pt idx="594">
                  <c:v>13.352130961427893</c:v>
                </c:pt>
                <c:pt idx="595">
                  <c:v>-2.9473309748739922</c:v>
                </c:pt>
                <c:pt idx="596">
                  <c:v>15.210102631896016</c:v>
                </c:pt>
                <c:pt idx="597">
                  <c:v>6.1679772808305628</c:v>
                </c:pt>
                <c:pt idx="598">
                  <c:v>8.2997896101915298</c:v>
                </c:pt>
                <c:pt idx="599">
                  <c:v>-11.405666000655359</c:v>
                </c:pt>
                <c:pt idx="600">
                  <c:v>-25.690949039772036</c:v>
                </c:pt>
                <c:pt idx="601">
                  <c:v>3.1564346898694389</c:v>
                </c:pt>
                <c:pt idx="602">
                  <c:v>-17.439358989274524</c:v>
                </c:pt>
                <c:pt idx="603">
                  <c:v>8.2551869920948864</c:v>
                </c:pt>
                <c:pt idx="604">
                  <c:v>-7.1188188387456854</c:v>
                </c:pt>
                <c:pt idx="605">
                  <c:v>-5.287504521821571</c:v>
                </c:pt>
                <c:pt idx="606">
                  <c:v>-4.0915853547788252</c:v>
                </c:pt>
                <c:pt idx="607">
                  <c:v>20.702256306170465</c:v>
                </c:pt>
                <c:pt idx="608">
                  <c:v>3.5763762012775189</c:v>
                </c:pt>
                <c:pt idx="609">
                  <c:v>-3.469848456281774</c:v>
                </c:pt>
                <c:pt idx="610">
                  <c:v>10.91673353585619</c:v>
                </c:pt>
                <c:pt idx="611">
                  <c:v>-21.27264493107149</c:v>
                </c:pt>
                <c:pt idx="612">
                  <c:v>-7.9737350113625425</c:v>
                </c:pt>
                <c:pt idx="613">
                  <c:v>5.3802377078555477</c:v>
                </c:pt>
                <c:pt idx="614">
                  <c:v>-12.936318162223056</c:v>
                </c:pt>
                <c:pt idx="615">
                  <c:v>-1.9860099388291985</c:v>
                </c:pt>
                <c:pt idx="616">
                  <c:v>-11.366850786251572</c:v>
                </c:pt>
                <c:pt idx="617">
                  <c:v>4.7235045965706579</c:v>
                </c:pt>
                <c:pt idx="618">
                  <c:v>-16.838406221782883</c:v>
                </c:pt>
                <c:pt idx="619">
                  <c:v>6.3838242858007916</c:v>
                </c:pt>
                <c:pt idx="620">
                  <c:v>-9.673121395417521</c:v>
                </c:pt>
                <c:pt idx="621">
                  <c:v>10.80148243603038</c:v>
                </c:pt>
                <c:pt idx="622">
                  <c:v>9.5506377118132768</c:v>
                </c:pt>
                <c:pt idx="623">
                  <c:v>-3.153094889539787E-2</c:v>
                </c:pt>
                <c:pt idx="624">
                  <c:v>6.8104591180155456</c:v>
                </c:pt>
                <c:pt idx="625">
                  <c:v>-0.52763129162969236</c:v>
                </c:pt>
                <c:pt idx="626">
                  <c:v>4.1861154989191309</c:v>
                </c:pt>
                <c:pt idx="627">
                  <c:v>-1.0384395079459665</c:v>
                </c:pt>
                <c:pt idx="628">
                  <c:v>1.385694390581774</c:v>
                </c:pt>
                <c:pt idx="629">
                  <c:v>-14.692401860105729</c:v>
                </c:pt>
                <c:pt idx="630">
                  <c:v>-9.9833848324118968</c:v>
                </c:pt>
                <c:pt idx="631">
                  <c:v>10.498428740103794</c:v>
                </c:pt>
                <c:pt idx="632">
                  <c:v>-35.849686112374485</c:v>
                </c:pt>
                <c:pt idx="633">
                  <c:v>6.6062932713719142</c:v>
                </c:pt>
                <c:pt idx="634">
                  <c:v>7.8315709303732408</c:v>
                </c:pt>
                <c:pt idx="635">
                  <c:v>0.53290440770146219</c:v>
                </c:pt>
                <c:pt idx="636">
                  <c:v>1.7472726787462225</c:v>
                </c:pt>
                <c:pt idx="637">
                  <c:v>6.7642029402471522</c:v>
                </c:pt>
                <c:pt idx="638">
                  <c:v>2.4443118650081246</c:v>
                </c:pt>
                <c:pt idx="639">
                  <c:v>-7.5614396657817338</c:v>
                </c:pt>
                <c:pt idx="640">
                  <c:v>-7.972422273157413</c:v>
                </c:pt>
                <c:pt idx="641">
                  <c:v>13.036532846926335</c:v>
                </c:pt>
                <c:pt idx="642">
                  <c:v>12.544619017188914</c:v>
                </c:pt>
                <c:pt idx="643">
                  <c:v>-0.56182686416908112</c:v>
                </c:pt>
                <c:pt idx="644">
                  <c:v>11.581645872168608</c:v>
                </c:pt>
                <c:pt idx="645">
                  <c:v>8.9411223034333496</c:v>
                </c:pt>
                <c:pt idx="646">
                  <c:v>-16.096910503980276</c:v>
                </c:pt>
                <c:pt idx="647">
                  <c:v>-0.40454640634066052</c:v>
                </c:pt>
                <c:pt idx="648">
                  <c:v>36.14764125726488</c:v>
                </c:pt>
                <c:pt idx="649">
                  <c:v>-17.022438214419857</c:v>
                </c:pt>
                <c:pt idx="650">
                  <c:v>0.88149048494320681</c:v>
                </c:pt>
                <c:pt idx="651">
                  <c:v>4.7135738017225748</c:v>
                </c:pt>
                <c:pt idx="652">
                  <c:v>-0.84589399929019038</c:v>
                </c:pt>
                <c:pt idx="653">
                  <c:v>20.671254640053728</c:v>
                </c:pt>
                <c:pt idx="654">
                  <c:v>-5.9252786642002739</c:v>
                </c:pt>
                <c:pt idx="655">
                  <c:v>10.520267148136872</c:v>
                </c:pt>
                <c:pt idx="656">
                  <c:v>-4.465912229344589</c:v>
                </c:pt>
                <c:pt idx="657">
                  <c:v>-1.2906423895778261</c:v>
                </c:pt>
                <c:pt idx="658">
                  <c:v>-9.8471025468631908</c:v>
                </c:pt>
                <c:pt idx="659">
                  <c:v>-4.5877382069176669</c:v>
                </c:pt>
                <c:pt idx="660">
                  <c:v>2.1132993916770442</c:v>
                </c:pt>
                <c:pt idx="661">
                  <c:v>7.2392756050612164</c:v>
                </c:pt>
                <c:pt idx="662">
                  <c:v>-3.1110381394741609</c:v>
                </c:pt>
                <c:pt idx="663">
                  <c:v>1.1564302105365485</c:v>
                </c:pt>
                <c:pt idx="664">
                  <c:v>16.15810484001436</c:v>
                </c:pt>
                <c:pt idx="665">
                  <c:v>-1.4105903893966811</c:v>
                </c:pt>
                <c:pt idx="666">
                  <c:v>-9.1170713446898972</c:v>
                </c:pt>
                <c:pt idx="667">
                  <c:v>-16.217544368210746</c:v>
                </c:pt>
                <c:pt idx="668">
                  <c:v>16.268454930302966</c:v>
                </c:pt>
                <c:pt idx="669">
                  <c:v>-4.2742379097722605</c:v>
                </c:pt>
                <c:pt idx="670">
                  <c:v>-6.3498461197192739</c:v>
                </c:pt>
                <c:pt idx="671">
                  <c:v>-0.43548593729364882</c:v>
                </c:pt>
                <c:pt idx="672">
                  <c:v>-4.6110350889172267</c:v>
                </c:pt>
                <c:pt idx="673">
                  <c:v>-9.4788181017524131</c:v>
                </c:pt>
                <c:pt idx="674">
                  <c:v>-7.1075976776305865</c:v>
                </c:pt>
                <c:pt idx="675">
                  <c:v>-9.7008821452361218</c:v>
                </c:pt>
                <c:pt idx="676">
                  <c:v>-0.81790422959748454</c:v>
                </c:pt>
                <c:pt idx="677">
                  <c:v>37.219963366344757</c:v>
                </c:pt>
                <c:pt idx="678">
                  <c:v>27.793673801667211</c:v>
                </c:pt>
                <c:pt idx="679">
                  <c:v>7.1141858021007423</c:v>
                </c:pt>
                <c:pt idx="680">
                  <c:v>-26.307541487482219</c:v>
                </c:pt>
                <c:pt idx="681">
                  <c:v>-6.4160575542356924</c:v>
                </c:pt>
                <c:pt idx="682">
                  <c:v>13.020015220094987</c:v>
                </c:pt>
                <c:pt idx="683">
                  <c:v>2.5732651298204949</c:v>
                </c:pt>
                <c:pt idx="684">
                  <c:v>16.39893159359379</c:v>
                </c:pt>
                <c:pt idx="685">
                  <c:v>-0.27938179212571868</c:v>
                </c:pt>
                <c:pt idx="686">
                  <c:v>7.6429655303343687</c:v>
                </c:pt>
                <c:pt idx="687">
                  <c:v>-7.8088128926927638</c:v>
                </c:pt>
                <c:pt idx="688">
                  <c:v>10.219048244736145</c:v>
                </c:pt>
                <c:pt idx="689">
                  <c:v>-9.4171156271219871</c:v>
                </c:pt>
                <c:pt idx="690">
                  <c:v>5.4156846589901839</c:v>
                </c:pt>
                <c:pt idx="691">
                  <c:v>-2.0196372018728646</c:v>
                </c:pt>
                <c:pt idx="692">
                  <c:v>-5.8650554995823789</c:v>
                </c:pt>
                <c:pt idx="693">
                  <c:v>-5.267617904648521</c:v>
                </c:pt>
                <c:pt idx="694">
                  <c:v>-1.6386493692227546</c:v>
                </c:pt>
                <c:pt idx="695">
                  <c:v>15.857050485496664</c:v>
                </c:pt>
                <c:pt idx="696">
                  <c:v>-11.020843256216516</c:v>
                </c:pt>
                <c:pt idx="697">
                  <c:v>14.190572871032563</c:v>
                </c:pt>
                <c:pt idx="698">
                  <c:v>-28.232003257751821</c:v>
                </c:pt>
                <c:pt idx="699">
                  <c:v>6.7301818876657045</c:v>
                </c:pt>
                <c:pt idx="700">
                  <c:v>-1.8690098669427861</c:v>
                </c:pt>
                <c:pt idx="701">
                  <c:v>-6.838072469929898</c:v>
                </c:pt>
                <c:pt idx="702">
                  <c:v>-9.4274082130379711</c:v>
                </c:pt>
                <c:pt idx="703">
                  <c:v>-14.361895477245554</c:v>
                </c:pt>
                <c:pt idx="704">
                  <c:v>9.2407735358377181</c:v>
                </c:pt>
                <c:pt idx="705">
                  <c:v>6.2539127122444746</c:v>
                </c:pt>
                <c:pt idx="706">
                  <c:v>14.561363469008448</c:v>
                </c:pt>
                <c:pt idx="707">
                  <c:v>18.618456443884046</c:v>
                </c:pt>
                <c:pt idx="708">
                  <c:v>9.846725876979237</c:v>
                </c:pt>
                <c:pt idx="709">
                  <c:v>10.351266015294035</c:v>
                </c:pt>
                <c:pt idx="710">
                  <c:v>25.547645058105502</c:v>
                </c:pt>
                <c:pt idx="711">
                  <c:v>-8.2567579003621674</c:v>
                </c:pt>
                <c:pt idx="712">
                  <c:v>11.76179935886981</c:v>
                </c:pt>
                <c:pt idx="713">
                  <c:v>-14.90681416801764</c:v>
                </c:pt>
                <c:pt idx="714">
                  <c:v>11.598016376220521</c:v>
                </c:pt>
                <c:pt idx="715">
                  <c:v>3.5783987968307738</c:v>
                </c:pt>
                <c:pt idx="716">
                  <c:v>-8.1354520368545202</c:v>
                </c:pt>
                <c:pt idx="717">
                  <c:v>-7.8070166785528983</c:v>
                </c:pt>
                <c:pt idx="718">
                  <c:v>6.178908585729701</c:v>
                </c:pt>
                <c:pt idx="719">
                  <c:v>-14.867655449860361</c:v>
                </c:pt>
                <c:pt idx="720">
                  <c:v>-5.096371539135621</c:v>
                </c:pt>
                <c:pt idx="721">
                  <c:v>7.9882400275960794</c:v>
                </c:pt>
                <c:pt idx="722">
                  <c:v>-1.530858261166717</c:v>
                </c:pt>
                <c:pt idx="723">
                  <c:v>2.6702796479333806</c:v>
                </c:pt>
                <c:pt idx="724">
                  <c:v>10.059300463961938</c:v>
                </c:pt>
                <c:pt idx="725">
                  <c:v>-14.729617891030518</c:v>
                </c:pt>
                <c:pt idx="726">
                  <c:v>-7.1086675077341006</c:v>
                </c:pt>
                <c:pt idx="727">
                  <c:v>2.2502838377272241</c:v>
                </c:pt>
                <c:pt idx="728">
                  <c:v>22.683366250674982</c:v>
                </c:pt>
                <c:pt idx="729">
                  <c:v>-23.29342579419383</c:v>
                </c:pt>
                <c:pt idx="730">
                  <c:v>4.1732583802668834</c:v>
                </c:pt>
                <c:pt idx="731">
                  <c:v>2.4337338714835486</c:v>
                </c:pt>
                <c:pt idx="732">
                  <c:v>2.283259610042899</c:v>
                </c:pt>
                <c:pt idx="733">
                  <c:v>9.6302029756557257</c:v>
                </c:pt>
                <c:pt idx="734">
                  <c:v>25.390138262547467</c:v>
                </c:pt>
                <c:pt idx="735">
                  <c:v>-3.183013054196774</c:v>
                </c:pt>
                <c:pt idx="736">
                  <c:v>10.170536739270009</c:v>
                </c:pt>
                <c:pt idx="737">
                  <c:v>29.424907214745652</c:v>
                </c:pt>
                <c:pt idx="738">
                  <c:v>-23.027495422578234</c:v>
                </c:pt>
                <c:pt idx="739">
                  <c:v>-4.4585347877835169</c:v>
                </c:pt>
                <c:pt idx="740">
                  <c:v>4.8393545273414151</c:v>
                </c:pt>
                <c:pt idx="741">
                  <c:v>12.238709601138693</c:v>
                </c:pt>
                <c:pt idx="742">
                  <c:v>-9.0916935539542045</c:v>
                </c:pt>
                <c:pt idx="743">
                  <c:v>2.7501692237738009</c:v>
                </c:pt>
                <c:pt idx="744">
                  <c:v>43.885233409197483</c:v>
                </c:pt>
                <c:pt idx="745">
                  <c:v>-17.249548004855129</c:v>
                </c:pt>
                <c:pt idx="746">
                  <c:v>21.079536428057711</c:v>
                </c:pt>
                <c:pt idx="747">
                  <c:v>1.4517994187618974</c:v>
                </c:pt>
                <c:pt idx="748">
                  <c:v>-13.532386203489658</c:v>
                </c:pt>
                <c:pt idx="749">
                  <c:v>27.571136510702139</c:v>
                </c:pt>
                <c:pt idx="750">
                  <c:v>15.611171346253549</c:v>
                </c:pt>
                <c:pt idx="751">
                  <c:v>4.9212799105640972</c:v>
                </c:pt>
                <c:pt idx="752">
                  <c:v>15.252471862500499</c:v>
                </c:pt>
                <c:pt idx="753">
                  <c:v>-8.1687227611395272</c:v>
                </c:pt>
                <c:pt idx="754">
                  <c:v>3.1536313781597958</c:v>
                </c:pt>
                <c:pt idx="755">
                  <c:v>-2.6887733235078137</c:v>
                </c:pt>
                <c:pt idx="756">
                  <c:v>30.029467188088947</c:v>
                </c:pt>
                <c:pt idx="757">
                  <c:v>-26.565898057320894</c:v>
                </c:pt>
                <c:pt idx="758">
                  <c:v>7.01224605306715</c:v>
                </c:pt>
                <c:pt idx="759">
                  <c:v>-10.081960454043944</c:v>
                </c:pt>
                <c:pt idx="760">
                  <c:v>20.955862550101006</c:v>
                </c:pt>
                <c:pt idx="761">
                  <c:v>1.8617693184280242</c:v>
                </c:pt>
                <c:pt idx="762">
                  <c:v>19.856881947138831</c:v>
                </c:pt>
                <c:pt idx="763">
                  <c:v>-3.0744186634170241</c:v>
                </c:pt>
                <c:pt idx="764">
                  <c:v>6.796621577938339</c:v>
                </c:pt>
                <c:pt idx="765">
                  <c:v>12.019471704399024</c:v>
                </c:pt>
                <c:pt idx="766">
                  <c:v>21.887965941136734</c:v>
                </c:pt>
                <c:pt idx="767">
                  <c:v>-5.575996051485383</c:v>
                </c:pt>
                <c:pt idx="768">
                  <c:v>0.88085382299123438</c:v>
                </c:pt>
                <c:pt idx="769">
                  <c:v>27.775124403501373</c:v>
                </c:pt>
                <c:pt idx="770">
                  <c:v>18.896433224513665</c:v>
                </c:pt>
                <c:pt idx="771">
                  <c:v>12.613848382843273</c:v>
                </c:pt>
                <c:pt idx="772">
                  <c:v>9.6789968481867898</c:v>
                </c:pt>
                <c:pt idx="773">
                  <c:v>-20.56273068441449</c:v>
                </c:pt>
                <c:pt idx="774">
                  <c:v>8.1318619464897015</c:v>
                </c:pt>
                <c:pt idx="775">
                  <c:v>4.2182618419340763</c:v>
                </c:pt>
                <c:pt idx="776">
                  <c:v>-14.979582493546737</c:v>
                </c:pt>
                <c:pt idx="777">
                  <c:v>7.7058663106832039</c:v>
                </c:pt>
                <c:pt idx="778">
                  <c:v>-7.4252152833571152</c:v>
                </c:pt>
                <c:pt idx="779">
                  <c:v>5.375544420536345</c:v>
                </c:pt>
                <c:pt idx="780">
                  <c:v>-10.371190926668831</c:v>
                </c:pt>
                <c:pt idx="781">
                  <c:v>2.4176627453009143</c:v>
                </c:pt>
                <c:pt idx="782">
                  <c:v>-24.749509228682392</c:v>
                </c:pt>
                <c:pt idx="783">
                  <c:v>-6.6002069759472626</c:v>
                </c:pt>
                <c:pt idx="784">
                  <c:v>15.147123072188496</c:v>
                </c:pt>
                <c:pt idx="785">
                  <c:v>13.809203802029931</c:v>
                </c:pt>
                <c:pt idx="786">
                  <c:v>2.8221377417467437</c:v>
                </c:pt>
                <c:pt idx="787">
                  <c:v>-4.1913237107777945E-3</c:v>
                </c:pt>
                <c:pt idx="788">
                  <c:v>12.534743067916756</c:v>
                </c:pt>
                <c:pt idx="789">
                  <c:v>2.5730483206896384</c:v>
                </c:pt>
                <c:pt idx="790">
                  <c:v>-11.510002862918402</c:v>
                </c:pt>
                <c:pt idx="791">
                  <c:v>-1.4079739983416673</c:v>
                </c:pt>
                <c:pt idx="792">
                  <c:v>1.3763141317828591</c:v>
                </c:pt>
                <c:pt idx="793">
                  <c:v>2.9482843186193595</c:v>
                </c:pt>
                <c:pt idx="794">
                  <c:v>2.7012177470351251</c:v>
                </c:pt>
                <c:pt idx="795">
                  <c:v>-15.373704832257111</c:v>
                </c:pt>
                <c:pt idx="796">
                  <c:v>0.79629924061468316</c:v>
                </c:pt>
                <c:pt idx="797">
                  <c:v>-2.4526447398154616</c:v>
                </c:pt>
                <c:pt idx="798">
                  <c:v>21.509840288105995</c:v>
                </c:pt>
                <c:pt idx="799">
                  <c:v>1.2698654992109404</c:v>
                </c:pt>
                <c:pt idx="800">
                  <c:v>-1.5050391920289066</c:v>
                </c:pt>
                <c:pt idx="801">
                  <c:v>-3.416344242260692</c:v>
                </c:pt>
                <c:pt idx="802">
                  <c:v>28.269641479775991</c:v>
                </c:pt>
                <c:pt idx="803">
                  <c:v>16.124012522504877</c:v>
                </c:pt>
                <c:pt idx="804">
                  <c:v>9.7858421508965954</c:v>
                </c:pt>
                <c:pt idx="805">
                  <c:v>7.4761213361649936</c:v>
                </c:pt>
                <c:pt idx="806">
                  <c:v>-4.0090086312034146E-2</c:v>
                </c:pt>
                <c:pt idx="807">
                  <c:v>16.034681332185627</c:v>
                </c:pt>
                <c:pt idx="808">
                  <c:v>16.771062994354448</c:v>
                </c:pt>
                <c:pt idx="809">
                  <c:v>19.36701071178706</c:v>
                </c:pt>
                <c:pt idx="810">
                  <c:v>1.7834205991215306</c:v>
                </c:pt>
                <c:pt idx="811">
                  <c:v>-4.5930264452890697</c:v>
                </c:pt>
                <c:pt idx="812">
                  <c:v>2.5324885473022682</c:v>
                </c:pt>
                <c:pt idx="813">
                  <c:v>22.155024456235392</c:v>
                </c:pt>
                <c:pt idx="814">
                  <c:v>-0.16341264091671093</c:v>
                </c:pt>
                <c:pt idx="815">
                  <c:v>14.523940939479457</c:v>
                </c:pt>
                <c:pt idx="816">
                  <c:v>-2.260209653673261</c:v>
                </c:pt>
                <c:pt idx="817">
                  <c:v>-1.213055472226646</c:v>
                </c:pt>
                <c:pt idx="818">
                  <c:v>-4.5302368358895393</c:v>
                </c:pt>
                <c:pt idx="819">
                  <c:v>1.3644758067519902</c:v>
                </c:pt>
                <c:pt idx="820">
                  <c:v>23.428117108134693</c:v>
                </c:pt>
                <c:pt idx="821">
                  <c:v>-3.15064347722031</c:v>
                </c:pt>
                <c:pt idx="822">
                  <c:v>12.303168590821596</c:v>
                </c:pt>
                <c:pt idx="823">
                  <c:v>-8.2077016345344518</c:v>
                </c:pt>
                <c:pt idx="824">
                  <c:v>17.990498977648677</c:v>
                </c:pt>
                <c:pt idx="825">
                  <c:v>-5.8082020053012151</c:v>
                </c:pt>
                <c:pt idx="826">
                  <c:v>5.2116829020670785</c:v>
                </c:pt>
                <c:pt idx="827">
                  <c:v>8.9327919131296358</c:v>
                </c:pt>
                <c:pt idx="828">
                  <c:v>-5.436286463524759</c:v>
                </c:pt>
                <c:pt idx="829">
                  <c:v>12.170104026414823</c:v>
                </c:pt>
                <c:pt idx="830">
                  <c:v>19.011917967712336</c:v>
                </c:pt>
                <c:pt idx="831">
                  <c:v>30.837691328518602</c:v>
                </c:pt>
                <c:pt idx="832">
                  <c:v>-3.4976395920886389</c:v>
                </c:pt>
                <c:pt idx="833">
                  <c:v>16.570219891434064</c:v>
                </c:pt>
                <c:pt idx="834">
                  <c:v>6.6963925592944147</c:v>
                </c:pt>
                <c:pt idx="835">
                  <c:v>5.0477255438001407</c:v>
                </c:pt>
                <c:pt idx="836">
                  <c:v>14.104031457541133</c:v>
                </c:pt>
                <c:pt idx="837">
                  <c:v>27.143700030527778</c:v>
                </c:pt>
                <c:pt idx="838">
                  <c:v>-34.460828452062451</c:v>
                </c:pt>
                <c:pt idx="839">
                  <c:v>12.666988300234918</c:v>
                </c:pt>
                <c:pt idx="840">
                  <c:v>6.0806612136051132</c:v>
                </c:pt>
                <c:pt idx="841">
                  <c:v>-1.977489388077732</c:v>
                </c:pt>
                <c:pt idx="842">
                  <c:v>11.426596762713753</c:v>
                </c:pt>
                <c:pt idx="843">
                  <c:v>-6.2640089693523215</c:v>
                </c:pt>
                <c:pt idx="844">
                  <c:v>25.430926292585738</c:v>
                </c:pt>
                <c:pt idx="845">
                  <c:v>7.6266257129802408</c:v>
                </c:pt>
                <c:pt idx="846">
                  <c:v>0.91099472097225487</c:v>
                </c:pt>
                <c:pt idx="847">
                  <c:v>6.0190390151775155</c:v>
                </c:pt>
                <c:pt idx="848">
                  <c:v>-12.923214185425884</c:v>
                </c:pt>
                <c:pt idx="849">
                  <c:v>9.9172746366046685</c:v>
                </c:pt>
                <c:pt idx="850">
                  <c:v>5.1269251141840986</c:v>
                </c:pt>
                <c:pt idx="851">
                  <c:v>25.256161634346952</c:v>
                </c:pt>
                <c:pt idx="852">
                  <c:v>9.4652356604759493</c:v>
                </c:pt>
                <c:pt idx="853">
                  <c:v>6.4250897957920792</c:v>
                </c:pt>
                <c:pt idx="854">
                  <c:v>10.257252880774187</c:v>
                </c:pt>
                <c:pt idx="855">
                  <c:v>-3.9071318858258373</c:v>
                </c:pt>
                <c:pt idx="856">
                  <c:v>-2.3524228160519343</c:v>
                </c:pt>
                <c:pt idx="857">
                  <c:v>4.5351409352848577</c:v>
                </c:pt>
                <c:pt idx="858">
                  <c:v>8.3163471358237864</c:v>
                </c:pt>
                <c:pt idx="859">
                  <c:v>9.8564778356730613</c:v>
                </c:pt>
                <c:pt idx="860">
                  <c:v>7.2961393661352698</c:v>
                </c:pt>
                <c:pt idx="861">
                  <c:v>-6.5324494374417554</c:v>
                </c:pt>
                <c:pt idx="862">
                  <c:v>-7.3059089373050625</c:v>
                </c:pt>
                <c:pt idx="863">
                  <c:v>15.163750895341119</c:v>
                </c:pt>
                <c:pt idx="864">
                  <c:v>-27.682178571938813</c:v>
                </c:pt>
                <c:pt idx="865">
                  <c:v>17.889861298999854</c:v>
                </c:pt>
                <c:pt idx="866">
                  <c:v>-11.194622464442705</c:v>
                </c:pt>
                <c:pt idx="867">
                  <c:v>-17.05777568616741</c:v>
                </c:pt>
                <c:pt idx="868">
                  <c:v>-4.3810629967975387</c:v>
                </c:pt>
                <c:pt idx="869">
                  <c:v>21.502520517445845</c:v>
                </c:pt>
                <c:pt idx="870">
                  <c:v>3.1512353423644388</c:v>
                </c:pt>
                <c:pt idx="871">
                  <c:v>-19.010027726833002</c:v>
                </c:pt>
                <c:pt idx="872">
                  <c:v>21.361553095929764</c:v>
                </c:pt>
                <c:pt idx="873">
                  <c:v>22.469255441231645</c:v>
                </c:pt>
                <c:pt idx="874">
                  <c:v>-7.0725654070415516</c:v>
                </c:pt>
                <c:pt idx="875">
                  <c:v>0.43956505885572383</c:v>
                </c:pt>
                <c:pt idx="876">
                  <c:v>-8.6349166807842224</c:v>
                </c:pt>
                <c:pt idx="877">
                  <c:v>10.9026224839018</c:v>
                </c:pt>
                <c:pt idx="878">
                  <c:v>-18.304994519744639</c:v>
                </c:pt>
                <c:pt idx="879">
                  <c:v>-7.0830119325445509</c:v>
                </c:pt>
                <c:pt idx="880">
                  <c:v>20.74244670568957</c:v>
                </c:pt>
                <c:pt idx="881">
                  <c:v>-5.9731256535718913</c:v>
                </c:pt>
                <c:pt idx="882">
                  <c:v>-13.610679646944764</c:v>
                </c:pt>
                <c:pt idx="883">
                  <c:v>15.3364421658148</c:v>
                </c:pt>
                <c:pt idx="884">
                  <c:v>-5.8250333902266398</c:v>
                </c:pt>
                <c:pt idx="885">
                  <c:v>10.173380894404293</c:v>
                </c:pt>
                <c:pt idx="886">
                  <c:v>24.345463973333032</c:v>
                </c:pt>
                <c:pt idx="887">
                  <c:v>10.928350770810793</c:v>
                </c:pt>
                <c:pt idx="888">
                  <c:v>-12.768328107658391</c:v>
                </c:pt>
                <c:pt idx="889">
                  <c:v>4.0927841587241716</c:v>
                </c:pt>
                <c:pt idx="890">
                  <c:v>0.90616365266539489</c:v>
                </c:pt>
                <c:pt idx="891">
                  <c:v>3.6096513813326645</c:v>
                </c:pt>
                <c:pt idx="892">
                  <c:v>-13.839768415318609</c:v>
                </c:pt>
                <c:pt idx="893">
                  <c:v>4.4543090586663059</c:v>
                </c:pt>
                <c:pt idx="894">
                  <c:v>4.7335115656008888</c:v>
                </c:pt>
                <c:pt idx="895">
                  <c:v>-4.2046776723498986</c:v>
                </c:pt>
                <c:pt idx="896">
                  <c:v>-10.846838070007731</c:v>
                </c:pt>
                <c:pt idx="897">
                  <c:v>-5.7860886063248635</c:v>
                </c:pt>
                <c:pt idx="898">
                  <c:v>-10.980538642027945</c:v>
                </c:pt>
                <c:pt idx="899">
                  <c:v>11.341908079182796</c:v>
                </c:pt>
                <c:pt idx="900">
                  <c:v>0.83395277177863392</c:v>
                </c:pt>
                <c:pt idx="901">
                  <c:v>2.0011797170723682</c:v>
                </c:pt>
                <c:pt idx="902">
                  <c:v>-12.419996248125418</c:v>
                </c:pt>
                <c:pt idx="903">
                  <c:v>4.1143831935306228</c:v>
                </c:pt>
                <c:pt idx="904">
                  <c:v>-2.4664091106602335</c:v>
                </c:pt>
                <c:pt idx="905">
                  <c:v>3.2698833887079033</c:v>
                </c:pt>
                <c:pt idx="906">
                  <c:v>10.272914094031108</c:v>
                </c:pt>
                <c:pt idx="907">
                  <c:v>-13.833309247225952</c:v>
                </c:pt>
                <c:pt idx="908">
                  <c:v>-16.767086114124702</c:v>
                </c:pt>
                <c:pt idx="909">
                  <c:v>1.6290215782290147</c:v>
                </c:pt>
                <c:pt idx="910">
                  <c:v>1.9118867995283466</c:v>
                </c:pt>
                <c:pt idx="911">
                  <c:v>-4.8056787231458848</c:v>
                </c:pt>
                <c:pt idx="912">
                  <c:v>5.2938396720880672</c:v>
                </c:pt>
                <c:pt idx="913">
                  <c:v>5.8857180731198859</c:v>
                </c:pt>
                <c:pt idx="914">
                  <c:v>-2.4080137118895166</c:v>
                </c:pt>
                <c:pt idx="915">
                  <c:v>-3.8277838626308167</c:v>
                </c:pt>
                <c:pt idx="916">
                  <c:v>15.990588932393525</c:v>
                </c:pt>
                <c:pt idx="917">
                  <c:v>19.120607186331419</c:v>
                </c:pt>
                <c:pt idx="918">
                  <c:v>14.438016149892928</c:v>
                </c:pt>
                <c:pt idx="919">
                  <c:v>2.5183294031613421</c:v>
                </c:pt>
                <c:pt idx="920">
                  <c:v>10.093315772612577</c:v>
                </c:pt>
                <c:pt idx="921">
                  <c:v>-18.371741902071484</c:v>
                </c:pt>
                <c:pt idx="922">
                  <c:v>3.4687965170216923</c:v>
                </c:pt>
                <c:pt idx="923">
                  <c:v>11.33342792246523</c:v>
                </c:pt>
                <c:pt idx="924">
                  <c:v>15.726184090460308</c:v>
                </c:pt>
                <c:pt idx="925">
                  <c:v>-12.806000104236364</c:v>
                </c:pt>
                <c:pt idx="926">
                  <c:v>11.013025729928774</c:v>
                </c:pt>
                <c:pt idx="927">
                  <c:v>21.308166053321955</c:v>
                </c:pt>
                <c:pt idx="928">
                  <c:v>4.588307721555724</c:v>
                </c:pt>
                <c:pt idx="929">
                  <c:v>-2.3391646888317581</c:v>
                </c:pt>
                <c:pt idx="930">
                  <c:v>18.288694263831285</c:v>
                </c:pt>
                <c:pt idx="931">
                  <c:v>-5.3907662890807266</c:v>
                </c:pt>
                <c:pt idx="932">
                  <c:v>23.746905573419998</c:v>
                </c:pt>
                <c:pt idx="933">
                  <c:v>10.377412164864097</c:v>
                </c:pt>
                <c:pt idx="934">
                  <c:v>44.822290475606977</c:v>
                </c:pt>
                <c:pt idx="935">
                  <c:v>-2.5472860268846276</c:v>
                </c:pt>
                <c:pt idx="936">
                  <c:v>-10.975833560518534</c:v>
                </c:pt>
                <c:pt idx="937">
                  <c:v>-8.1707886585418308</c:v>
                </c:pt>
                <c:pt idx="938">
                  <c:v>-9.4776305143103805</c:v>
                </c:pt>
                <c:pt idx="939">
                  <c:v>-0.68538170420279698</c:v>
                </c:pt>
                <c:pt idx="940">
                  <c:v>11.529290749924574</c:v>
                </c:pt>
                <c:pt idx="941">
                  <c:v>11.200449503115109</c:v>
                </c:pt>
                <c:pt idx="942">
                  <c:v>3.4900185069474716</c:v>
                </c:pt>
                <c:pt idx="943">
                  <c:v>22.973917737683177</c:v>
                </c:pt>
                <c:pt idx="944">
                  <c:v>3.294614241391681</c:v>
                </c:pt>
                <c:pt idx="945">
                  <c:v>-7.4708497078744003</c:v>
                </c:pt>
                <c:pt idx="946">
                  <c:v>5.8736057035783187</c:v>
                </c:pt>
                <c:pt idx="947">
                  <c:v>10.80976634730807</c:v>
                </c:pt>
                <c:pt idx="948">
                  <c:v>-8.4871846738863113</c:v>
                </c:pt>
                <c:pt idx="949">
                  <c:v>14.610498176615664</c:v>
                </c:pt>
                <c:pt idx="950">
                  <c:v>-5.5554745741711642</c:v>
                </c:pt>
                <c:pt idx="951">
                  <c:v>15.472013509626768</c:v>
                </c:pt>
                <c:pt idx="952">
                  <c:v>-6.7317322316525932</c:v>
                </c:pt>
                <c:pt idx="953">
                  <c:v>4.7845879339377859</c:v>
                </c:pt>
                <c:pt idx="954">
                  <c:v>3.7806335382517489</c:v>
                </c:pt>
                <c:pt idx="955">
                  <c:v>-15.916185161639703</c:v>
                </c:pt>
                <c:pt idx="956">
                  <c:v>-7.0289136796139964</c:v>
                </c:pt>
                <c:pt idx="957">
                  <c:v>12.095864493792206</c:v>
                </c:pt>
                <c:pt idx="958">
                  <c:v>8.3311186530810986</c:v>
                </c:pt>
                <c:pt idx="959">
                  <c:v>1.3919987272519627</c:v>
                </c:pt>
                <c:pt idx="960">
                  <c:v>-5.6993188714944907</c:v>
                </c:pt>
                <c:pt idx="961">
                  <c:v>7.1890893870857422</c:v>
                </c:pt>
                <c:pt idx="962">
                  <c:v>-6.4020209214383783E-2</c:v>
                </c:pt>
                <c:pt idx="963">
                  <c:v>2.4145929275360754</c:v>
                </c:pt>
                <c:pt idx="964">
                  <c:v>26.668052881632843</c:v>
                </c:pt>
                <c:pt idx="965">
                  <c:v>4.9786620122092735</c:v>
                </c:pt>
                <c:pt idx="966">
                  <c:v>2.4544381206766559</c:v>
                </c:pt>
                <c:pt idx="967">
                  <c:v>5.8346323317732356</c:v>
                </c:pt>
                <c:pt idx="968">
                  <c:v>-5.123480902867442</c:v>
                </c:pt>
                <c:pt idx="969">
                  <c:v>-3.1441595624191905</c:v>
                </c:pt>
                <c:pt idx="970">
                  <c:v>-2.7873507520779128</c:v>
                </c:pt>
                <c:pt idx="971">
                  <c:v>5.9010261835056177</c:v>
                </c:pt>
                <c:pt idx="972">
                  <c:v>9.7071707091855171</c:v>
                </c:pt>
                <c:pt idx="973">
                  <c:v>7.4449960002152054</c:v>
                </c:pt>
                <c:pt idx="974">
                  <c:v>4.5890123086489449</c:v>
                </c:pt>
                <c:pt idx="975">
                  <c:v>-5.3017647643058936</c:v>
                </c:pt>
                <c:pt idx="976">
                  <c:v>24.504773174660897</c:v>
                </c:pt>
                <c:pt idx="977">
                  <c:v>19.395651242742154</c:v>
                </c:pt>
                <c:pt idx="978">
                  <c:v>-1.0899974574068807</c:v>
                </c:pt>
                <c:pt idx="979">
                  <c:v>12.987557560787582</c:v>
                </c:pt>
                <c:pt idx="980">
                  <c:v>-8.2049675833948505</c:v>
                </c:pt>
                <c:pt idx="981">
                  <c:v>-6.5109696692013834</c:v>
                </c:pt>
                <c:pt idx="982">
                  <c:v>1.033897023311571</c:v>
                </c:pt>
                <c:pt idx="983">
                  <c:v>0.78660059834180274</c:v>
                </c:pt>
                <c:pt idx="984">
                  <c:v>6.5675147597938857</c:v>
                </c:pt>
                <c:pt idx="985">
                  <c:v>9.0501867495752997</c:v>
                </c:pt>
                <c:pt idx="986">
                  <c:v>1.0445690497054372</c:v>
                </c:pt>
                <c:pt idx="987">
                  <c:v>-17.10417873895129</c:v>
                </c:pt>
                <c:pt idx="988">
                  <c:v>12.510126086115921</c:v>
                </c:pt>
                <c:pt idx="989">
                  <c:v>16.637296260077964</c:v>
                </c:pt>
                <c:pt idx="990">
                  <c:v>15.810970203920849</c:v>
                </c:pt>
                <c:pt idx="991">
                  <c:v>5.3011325872154949</c:v>
                </c:pt>
                <c:pt idx="992">
                  <c:v>-2.2459346087672145</c:v>
                </c:pt>
                <c:pt idx="993">
                  <c:v>13.907001565901485</c:v>
                </c:pt>
                <c:pt idx="994">
                  <c:v>11.39382366983277</c:v>
                </c:pt>
                <c:pt idx="995">
                  <c:v>27.141188119071629</c:v>
                </c:pt>
                <c:pt idx="996">
                  <c:v>8.7652375726566198</c:v>
                </c:pt>
                <c:pt idx="997">
                  <c:v>-5.0554785597610703</c:v>
                </c:pt>
                <c:pt idx="998">
                  <c:v>9.1448530712312994</c:v>
                </c:pt>
                <c:pt idx="999">
                  <c:v>-1.3337457008546494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0.52400000000000002</c:v>
                </c:pt>
                <c:pt idx="1">
                  <c:v>0.58199999999999996</c:v>
                </c:pt>
                <c:pt idx="2">
                  <c:v>0.69199999999999995</c:v>
                </c:pt>
                <c:pt idx="3">
                  <c:v>0.94099999999999995</c:v>
                </c:pt>
                <c:pt idx="4">
                  <c:v>0.61299999999999999</c:v>
                </c:pt>
                <c:pt idx="5">
                  <c:v>0.64100000000000001</c:v>
                </c:pt>
                <c:pt idx="6">
                  <c:v>0.40600000000000003</c:v>
                </c:pt>
                <c:pt idx="7">
                  <c:v>0.56599999999999995</c:v>
                </c:pt>
                <c:pt idx="8">
                  <c:v>0.21299999999999999</c:v>
                </c:pt>
                <c:pt idx="9">
                  <c:v>0.63400000000000001</c:v>
                </c:pt>
                <c:pt idx="10">
                  <c:v>0.71599999999999997</c:v>
                </c:pt>
                <c:pt idx="11">
                  <c:v>0.60799999999999998</c:v>
                </c:pt>
                <c:pt idx="12">
                  <c:v>0.878</c:v>
                </c:pt>
                <c:pt idx="13">
                  <c:v>0.8</c:v>
                </c:pt>
                <c:pt idx="14">
                  <c:v>0.77600000000000002</c:v>
                </c:pt>
                <c:pt idx="15">
                  <c:v>0.72699999999999998</c:v>
                </c:pt>
                <c:pt idx="16">
                  <c:v>0.33600000000000002</c:v>
                </c:pt>
                <c:pt idx="17">
                  <c:v>0.308</c:v>
                </c:pt>
                <c:pt idx="18">
                  <c:v>0.66400000000000003</c:v>
                </c:pt>
                <c:pt idx="19">
                  <c:v>4.0000000000000001E-3</c:v>
                </c:pt>
                <c:pt idx="20">
                  <c:v>0.65</c:v>
                </c:pt>
                <c:pt idx="21">
                  <c:v>0.41899999999999998</c:v>
                </c:pt>
                <c:pt idx="22">
                  <c:v>0.31900000000000001</c:v>
                </c:pt>
                <c:pt idx="23">
                  <c:v>0.55400000000000005</c:v>
                </c:pt>
                <c:pt idx="24">
                  <c:v>0.52500000000000002</c:v>
                </c:pt>
                <c:pt idx="25">
                  <c:v>0.439</c:v>
                </c:pt>
                <c:pt idx="26">
                  <c:v>0.93700000000000006</c:v>
                </c:pt>
                <c:pt idx="27">
                  <c:v>0.40899999999999997</c:v>
                </c:pt>
                <c:pt idx="28">
                  <c:v>0.13400000000000001</c:v>
                </c:pt>
                <c:pt idx="29">
                  <c:v>1.2E-2</c:v>
                </c:pt>
                <c:pt idx="30">
                  <c:v>0.32600000000000001</c:v>
                </c:pt>
                <c:pt idx="31">
                  <c:v>0.03</c:v>
                </c:pt>
                <c:pt idx="32">
                  <c:v>0.745</c:v>
                </c:pt>
                <c:pt idx="33">
                  <c:v>0.441</c:v>
                </c:pt>
                <c:pt idx="34">
                  <c:v>0.56299999999999994</c:v>
                </c:pt>
                <c:pt idx="35">
                  <c:v>0.47399999999999998</c:v>
                </c:pt>
                <c:pt idx="36">
                  <c:v>0.111</c:v>
                </c:pt>
                <c:pt idx="37">
                  <c:v>0.13700000000000001</c:v>
                </c:pt>
                <c:pt idx="38">
                  <c:v>0.54500000000000004</c:v>
                </c:pt>
                <c:pt idx="39">
                  <c:v>0.71799999999999997</c:v>
                </c:pt>
                <c:pt idx="40">
                  <c:v>0.64500000000000002</c:v>
                </c:pt>
                <c:pt idx="41">
                  <c:v>0.06</c:v>
                </c:pt>
                <c:pt idx="42">
                  <c:v>0.14099999999999999</c:v>
                </c:pt>
                <c:pt idx="43">
                  <c:v>0.89400000000000002</c:v>
                </c:pt>
                <c:pt idx="44">
                  <c:v>0.97</c:v>
                </c:pt>
                <c:pt idx="45">
                  <c:v>0.83699999999999997</c:v>
                </c:pt>
                <c:pt idx="46">
                  <c:v>0.35499999999999998</c:v>
                </c:pt>
                <c:pt idx="47">
                  <c:v>0.83399999999999996</c:v>
                </c:pt>
                <c:pt idx="48">
                  <c:v>0.56699999999999995</c:v>
                </c:pt>
                <c:pt idx="49">
                  <c:v>0.92100000000000004</c:v>
                </c:pt>
                <c:pt idx="50">
                  <c:v>0.185</c:v>
                </c:pt>
                <c:pt idx="51">
                  <c:v>0.40799999999999997</c:v>
                </c:pt>
                <c:pt idx="52">
                  <c:v>0.52700000000000002</c:v>
                </c:pt>
                <c:pt idx="53">
                  <c:v>0.125</c:v>
                </c:pt>
                <c:pt idx="54">
                  <c:v>0.42799999999999999</c:v>
                </c:pt>
                <c:pt idx="55">
                  <c:v>0.59199999999999997</c:v>
                </c:pt>
                <c:pt idx="56">
                  <c:v>0.73099999999999998</c:v>
                </c:pt>
                <c:pt idx="57">
                  <c:v>0.27100000000000002</c:v>
                </c:pt>
                <c:pt idx="58">
                  <c:v>0.23300000000000001</c:v>
                </c:pt>
                <c:pt idx="59">
                  <c:v>0.65200000000000002</c:v>
                </c:pt>
                <c:pt idx="60">
                  <c:v>0.50800000000000001</c:v>
                </c:pt>
                <c:pt idx="61">
                  <c:v>0.182</c:v>
                </c:pt>
                <c:pt idx="62">
                  <c:v>0.64600000000000002</c:v>
                </c:pt>
                <c:pt idx="63">
                  <c:v>0.78900000000000003</c:v>
                </c:pt>
                <c:pt idx="64">
                  <c:v>0.502</c:v>
                </c:pt>
                <c:pt idx="65">
                  <c:v>0.14399999999999999</c:v>
                </c:pt>
                <c:pt idx="66">
                  <c:v>0.90300000000000002</c:v>
                </c:pt>
                <c:pt idx="67">
                  <c:v>0.189</c:v>
                </c:pt>
                <c:pt idx="68">
                  <c:v>8.1000000000000003E-2</c:v>
                </c:pt>
                <c:pt idx="69">
                  <c:v>2.7E-2</c:v>
                </c:pt>
                <c:pt idx="70">
                  <c:v>0.97499999999999998</c:v>
                </c:pt>
                <c:pt idx="71">
                  <c:v>0.40500000000000003</c:v>
                </c:pt>
                <c:pt idx="72">
                  <c:v>0.88100000000000001</c:v>
                </c:pt>
                <c:pt idx="73">
                  <c:v>0.19400000000000001</c:v>
                </c:pt>
                <c:pt idx="74">
                  <c:v>0.94499999999999995</c:v>
                </c:pt>
                <c:pt idx="75">
                  <c:v>0.48199999999999998</c:v>
                </c:pt>
                <c:pt idx="76">
                  <c:v>0.75800000000000001</c:v>
                </c:pt>
                <c:pt idx="77">
                  <c:v>3.3000000000000002E-2</c:v>
                </c:pt>
                <c:pt idx="78">
                  <c:v>0.97399999999999998</c:v>
                </c:pt>
                <c:pt idx="79">
                  <c:v>0.96399999999999997</c:v>
                </c:pt>
                <c:pt idx="80">
                  <c:v>0.35599999999999998</c:v>
                </c:pt>
                <c:pt idx="81">
                  <c:v>0.26200000000000001</c:v>
                </c:pt>
                <c:pt idx="82">
                  <c:v>0.44700000000000001</c:v>
                </c:pt>
                <c:pt idx="83">
                  <c:v>0.59699999999999998</c:v>
                </c:pt>
                <c:pt idx="84">
                  <c:v>0.83299999999999996</c:v>
                </c:pt>
                <c:pt idx="85">
                  <c:v>0.115</c:v>
                </c:pt>
                <c:pt idx="86">
                  <c:v>0.83899999999999997</c:v>
                </c:pt>
                <c:pt idx="87">
                  <c:v>0.93600000000000005</c:v>
                </c:pt>
                <c:pt idx="88">
                  <c:v>0.86899999999999999</c:v>
                </c:pt>
                <c:pt idx="89">
                  <c:v>0.876</c:v>
                </c:pt>
                <c:pt idx="90">
                  <c:v>0.76200000000000001</c:v>
                </c:pt>
                <c:pt idx="91">
                  <c:v>0.86299999999999999</c:v>
                </c:pt>
                <c:pt idx="92">
                  <c:v>0.70899999999999996</c:v>
                </c:pt>
                <c:pt idx="93">
                  <c:v>0.16600000000000001</c:v>
                </c:pt>
                <c:pt idx="94">
                  <c:v>0.252</c:v>
                </c:pt>
                <c:pt idx="95">
                  <c:v>0.18099999999999999</c:v>
                </c:pt>
                <c:pt idx="96">
                  <c:v>0.28899999999999998</c:v>
                </c:pt>
                <c:pt idx="97">
                  <c:v>3.5000000000000003E-2</c:v>
                </c:pt>
                <c:pt idx="98">
                  <c:v>0.504</c:v>
                </c:pt>
                <c:pt idx="99">
                  <c:v>0.56999999999999995</c:v>
                </c:pt>
                <c:pt idx="100">
                  <c:v>0.82399999999999995</c:v>
                </c:pt>
                <c:pt idx="101">
                  <c:v>0.49</c:v>
                </c:pt>
                <c:pt idx="102">
                  <c:v>0.54100000000000004</c:v>
                </c:pt>
                <c:pt idx="103">
                  <c:v>0.46400000000000002</c:v>
                </c:pt>
                <c:pt idx="104">
                  <c:v>0.45700000000000002</c:v>
                </c:pt>
                <c:pt idx="105">
                  <c:v>0.65100000000000002</c:v>
                </c:pt>
                <c:pt idx="106">
                  <c:v>7.4999999999999997E-2</c:v>
                </c:pt>
                <c:pt idx="107">
                  <c:v>0.79700000000000004</c:v>
                </c:pt>
                <c:pt idx="108">
                  <c:v>0.95099999999999996</c:v>
                </c:pt>
                <c:pt idx="109">
                  <c:v>0.82099999999999995</c:v>
                </c:pt>
                <c:pt idx="110">
                  <c:v>0.69099999999999995</c:v>
                </c:pt>
                <c:pt idx="111">
                  <c:v>0.36</c:v>
                </c:pt>
                <c:pt idx="112">
                  <c:v>0.99199999999999999</c:v>
                </c:pt>
                <c:pt idx="113">
                  <c:v>0.50900000000000001</c:v>
                </c:pt>
                <c:pt idx="114">
                  <c:v>0.78400000000000003</c:v>
                </c:pt>
                <c:pt idx="115">
                  <c:v>0.90800000000000003</c:v>
                </c:pt>
                <c:pt idx="116">
                  <c:v>7.2999999999999995E-2</c:v>
                </c:pt>
                <c:pt idx="117">
                  <c:v>3.7999999999999999E-2</c:v>
                </c:pt>
                <c:pt idx="118">
                  <c:v>0.92400000000000004</c:v>
                </c:pt>
                <c:pt idx="119">
                  <c:v>0.879</c:v>
                </c:pt>
                <c:pt idx="120">
                  <c:v>0.32</c:v>
                </c:pt>
                <c:pt idx="121">
                  <c:v>0.65400000000000003</c:v>
                </c:pt>
                <c:pt idx="122">
                  <c:v>0.89800000000000002</c:v>
                </c:pt>
                <c:pt idx="123">
                  <c:v>0.85599999999999998</c:v>
                </c:pt>
                <c:pt idx="124">
                  <c:v>0.56200000000000006</c:v>
                </c:pt>
                <c:pt idx="125">
                  <c:v>0.25900000000000001</c:v>
                </c:pt>
                <c:pt idx="126">
                  <c:v>0.68899999999999995</c:v>
                </c:pt>
                <c:pt idx="127">
                  <c:v>0.65800000000000003</c:v>
                </c:pt>
                <c:pt idx="128">
                  <c:v>0.91400000000000003</c:v>
                </c:pt>
                <c:pt idx="129">
                  <c:v>0.78</c:v>
                </c:pt>
                <c:pt idx="130">
                  <c:v>0.379</c:v>
                </c:pt>
                <c:pt idx="131">
                  <c:v>0.22900000000000001</c:v>
                </c:pt>
                <c:pt idx="132">
                  <c:v>0.435</c:v>
                </c:pt>
                <c:pt idx="133">
                  <c:v>0.90500000000000003</c:v>
                </c:pt>
                <c:pt idx="134">
                  <c:v>0.36699999999999999</c:v>
                </c:pt>
                <c:pt idx="135">
                  <c:v>0.57599999999999996</c:v>
                </c:pt>
                <c:pt idx="136">
                  <c:v>0.53300000000000003</c:v>
                </c:pt>
                <c:pt idx="137">
                  <c:v>0.72499999999999998</c:v>
                </c:pt>
                <c:pt idx="138">
                  <c:v>7.9000000000000001E-2</c:v>
                </c:pt>
                <c:pt idx="139">
                  <c:v>0.26100000000000001</c:v>
                </c:pt>
                <c:pt idx="140">
                  <c:v>0.316</c:v>
                </c:pt>
                <c:pt idx="141">
                  <c:v>9.4E-2</c:v>
                </c:pt>
                <c:pt idx="142">
                  <c:v>0.217</c:v>
                </c:pt>
                <c:pt idx="143">
                  <c:v>4.2999999999999997E-2</c:v>
                </c:pt>
                <c:pt idx="144">
                  <c:v>0.13100000000000001</c:v>
                </c:pt>
                <c:pt idx="145">
                  <c:v>0.61899999999999999</c:v>
                </c:pt>
                <c:pt idx="146">
                  <c:v>0.68</c:v>
                </c:pt>
                <c:pt idx="147">
                  <c:v>0.186</c:v>
                </c:pt>
                <c:pt idx="148">
                  <c:v>6.2E-2</c:v>
                </c:pt>
                <c:pt idx="149">
                  <c:v>0.88700000000000001</c:v>
                </c:pt>
                <c:pt idx="150">
                  <c:v>0.23699999999999999</c:v>
                </c:pt>
                <c:pt idx="151">
                  <c:v>0.42699999999999999</c:v>
                </c:pt>
                <c:pt idx="152">
                  <c:v>0.45800000000000002</c:v>
                </c:pt>
                <c:pt idx="153">
                  <c:v>0.75600000000000001</c:v>
                </c:pt>
                <c:pt idx="154">
                  <c:v>0.81899999999999995</c:v>
                </c:pt>
                <c:pt idx="155">
                  <c:v>0.13300000000000001</c:v>
                </c:pt>
                <c:pt idx="156">
                  <c:v>0.83499999999999996</c:v>
                </c:pt>
                <c:pt idx="157">
                  <c:v>0.55500000000000005</c:v>
                </c:pt>
                <c:pt idx="158">
                  <c:v>0.83199999999999996</c:v>
                </c:pt>
                <c:pt idx="159">
                  <c:v>0.76500000000000001</c:v>
                </c:pt>
                <c:pt idx="160">
                  <c:v>0.47599999999999998</c:v>
                </c:pt>
                <c:pt idx="161">
                  <c:v>0.08</c:v>
                </c:pt>
                <c:pt idx="162">
                  <c:v>0.57799999999999996</c:v>
                </c:pt>
                <c:pt idx="163">
                  <c:v>0.30199999999999999</c:v>
                </c:pt>
                <c:pt idx="164">
                  <c:v>0.17699999999999999</c:v>
                </c:pt>
                <c:pt idx="165">
                  <c:v>0.80700000000000005</c:v>
                </c:pt>
                <c:pt idx="166">
                  <c:v>0.53800000000000003</c:v>
                </c:pt>
                <c:pt idx="167">
                  <c:v>0.29399999999999998</c:v>
                </c:pt>
                <c:pt idx="168">
                  <c:v>0.91700000000000004</c:v>
                </c:pt>
                <c:pt idx="169">
                  <c:v>0.66700000000000004</c:v>
                </c:pt>
                <c:pt idx="170">
                  <c:v>0.755</c:v>
                </c:pt>
                <c:pt idx="171">
                  <c:v>0.60899999999999999</c:v>
                </c:pt>
                <c:pt idx="172">
                  <c:v>0.54600000000000004</c:v>
                </c:pt>
                <c:pt idx="173">
                  <c:v>0.29799999999999999</c:v>
                </c:pt>
                <c:pt idx="174">
                  <c:v>0.35399999999999998</c:v>
                </c:pt>
                <c:pt idx="175">
                  <c:v>0.92</c:v>
                </c:pt>
                <c:pt idx="176">
                  <c:v>5.0000000000000001E-3</c:v>
                </c:pt>
                <c:pt idx="177">
                  <c:v>0.113</c:v>
                </c:pt>
                <c:pt idx="178">
                  <c:v>0.36099999999999999</c:v>
                </c:pt>
                <c:pt idx="179">
                  <c:v>0.14199999999999999</c:v>
                </c:pt>
                <c:pt idx="180">
                  <c:v>0.10199999999999999</c:v>
                </c:pt>
                <c:pt idx="181">
                  <c:v>0.52900000000000003</c:v>
                </c:pt>
                <c:pt idx="182">
                  <c:v>0.53</c:v>
                </c:pt>
                <c:pt idx="183">
                  <c:v>0.61</c:v>
                </c:pt>
                <c:pt idx="184">
                  <c:v>0.63900000000000001</c:v>
                </c:pt>
                <c:pt idx="185">
                  <c:v>0.34799999999999998</c:v>
                </c:pt>
                <c:pt idx="186">
                  <c:v>0.42599999999999999</c:v>
                </c:pt>
                <c:pt idx="187">
                  <c:v>0.82299999999999995</c:v>
                </c:pt>
                <c:pt idx="188">
                  <c:v>0.46899999999999997</c:v>
                </c:pt>
                <c:pt idx="189">
                  <c:v>0.11899999999999999</c:v>
                </c:pt>
                <c:pt idx="190">
                  <c:v>0.27200000000000002</c:v>
                </c:pt>
                <c:pt idx="191">
                  <c:v>0.96299999999999997</c:v>
                </c:pt>
                <c:pt idx="192">
                  <c:v>0.33700000000000002</c:v>
                </c:pt>
                <c:pt idx="193">
                  <c:v>0.873</c:v>
                </c:pt>
                <c:pt idx="194">
                  <c:v>0.58899999999999997</c:v>
                </c:pt>
                <c:pt idx="195">
                  <c:v>0.27800000000000002</c:v>
                </c:pt>
                <c:pt idx="196">
                  <c:v>0.45600000000000002</c:v>
                </c:pt>
                <c:pt idx="197">
                  <c:v>0.29899999999999999</c:v>
                </c:pt>
                <c:pt idx="198">
                  <c:v>0.41699999999999998</c:v>
                </c:pt>
                <c:pt idx="199">
                  <c:v>0.17</c:v>
                </c:pt>
                <c:pt idx="200">
                  <c:v>0.501</c:v>
                </c:pt>
                <c:pt idx="201">
                  <c:v>0.154</c:v>
                </c:pt>
                <c:pt idx="202">
                  <c:v>0.69599999999999995</c:v>
                </c:pt>
                <c:pt idx="203">
                  <c:v>0.80800000000000005</c:v>
                </c:pt>
                <c:pt idx="204">
                  <c:v>0.38100000000000001</c:v>
                </c:pt>
                <c:pt idx="205">
                  <c:v>0.16500000000000001</c:v>
                </c:pt>
                <c:pt idx="206">
                  <c:v>0.93899999999999995</c:v>
                </c:pt>
                <c:pt idx="207">
                  <c:v>0.81299999999999994</c:v>
                </c:pt>
                <c:pt idx="208">
                  <c:v>0.69499999999999995</c:v>
                </c:pt>
                <c:pt idx="209">
                  <c:v>0.92600000000000005</c:v>
                </c:pt>
                <c:pt idx="210">
                  <c:v>0.2</c:v>
                </c:pt>
                <c:pt idx="211">
                  <c:v>0.84099999999999997</c:v>
                </c:pt>
                <c:pt idx="212">
                  <c:v>0.88300000000000001</c:v>
                </c:pt>
                <c:pt idx="213">
                  <c:v>1.6E-2</c:v>
                </c:pt>
                <c:pt idx="214">
                  <c:v>0.55200000000000005</c:v>
                </c:pt>
                <c:pt idx="215">
                  <c:v>0.42</c:v>
                </c:pt>
                <c:pt idx="216">
                  <c:v>0.79800000000000004</c:v>
                </c:pt>
                <c:pt idx="217">
                  <c:v>0.499</c:v>
                </c:pt>
                <c:pt idx="218">
                  <c:v>0.22600000000000001</c:v>
                </c:pt>
                <c:pt idx="219">
                  <c:v>0.55100000000000005</c:v>
                </c:pt>
                <c:pt idx="220">
                  <c:v>0.80300000000000005</c:v>
                </c:pt>
                <c:pt idx="221">
                  <c:v>0.251</c:v>
                </c:pt>
                <c:pt idx="222">
                  <c:v>0.98099999999999998</c:v>
                </c:pt>
                <c:pt idx="223">
                  <c:v>0.27600000000000002</c:v>
                </c:pt>
                <c:pt idx="224">
                  <c:v>0.39700000000000002</c:v>
                </c:pt>
                <c:pt idx="225">
                  <c:v>0.52800000000000002</c:v>
                </c:pt>
                <c:pt idx="226">
                  <c:v>0.112</c:v>
                </c:pt>
                <c:pt idx="227">
                  <c:v>0.69799999999999995</c:v>
                </c:pt>
                <c:pt idx="228">
                  <c:v>0.74</c:v>
                </c:pt>
                <c:pt idx="229">
                  <c:v>0.77800000000000002</c:v>
                </c:pt>
                <c:pt idx="230">
                  <c:v>0.89100000000000001</c:v>
                </c:pt>
                <c:pt idx="231">
                  <c:v>2.4E-2</c:v>
                </c:pt>
                <c:pt idx="232">
                  <c:v>0.309</c:v>
                </c:pt>
                <c:pt idx="233">
                  <c:v>0.04</c:v>
                </c:pt>
                <c:pt idx="234">
                  <c:v>0.98199999999999998</c:v>
                </c:pt>
                <c:pt idx="235">
                  <c:v>0.65500000000000003</c:v>
                </c:pt>
                <c:pt idx="236">
                  <c:v>0.38400000000000001</c:v>
                </c:pt>
                <c:pt idx="237">
                  <c:v>0.22</c:v>
                </c:pt>
                <c:pt idx="238">
                  <c:v>0.215</c:v>
                </c:pt>
                <c:pt idx="239">
                  <c:v>0.82699999999999996</c:v>
                </c:pt>
                <c:pt idx="240">
                  <c:v>0.23100000000000001</c:v>
                </c:pt>
                <c:pt idx="241">
                  <c:v>0.77200000000000002</c:v>
                </c:pt>
                <c:pt idx="242">
                  <c:v>0.39200000000000002</c:v>
                </c:pt>
                <c:pt idx="243">
                  <c:v>0.73599999999999999</c:v>
                </c:pt>
                <c:pt idx="244">
                  <c:v>0.28499999999999998</c:v>
                </c:pt>
                <c:pt idx="245">
                  <c:v>0.92800000000000005</c:v>
                </c:pt>
                <c:pt idx="246">
                  <c:v>0.73499999999999999</c:v>
                </c:pt>
                <c:pt idx="247">
                  <c:v>0.19700000000000001</c:v>
                </c:pt>
                <c:pt idx="248">
                  <c:v>0.372</c:v>
                </c:pt>
                <c:pt idx="249">
                  <c:v>0.628</c:v>
                </c:pt>
                <c:pt idx="250">
                  <c:v>0.21099999999999999</c:v>
                </c:pt>
                <c:pt idx="251">
                  <c:v>0.95299999999999996</c:v>
                </c:pt>
                <c:pt idx="252">
                  <c:v>2.8000000000000001E-2</c:v>
                </c:pt>
                <c:pt idx="253">
                  <c:v>0.46600000000000003</c:v>
                </c:pt>
                <c:pt idx="254">
                  <c:v>0.67800000000000005</c:v>
                </c:pt>
                <c:pt idx="255">
                  <c:v>9.0999999999999998E-2</c:v>
                </c:pt>
                <c:pt idx="256">
                  <c:v>0.27700000000000002</c:v>
                </c:pt>
                <c:pt idx="257">
                  <c:v>7.0999999999999994E-2</c:v>
                </c:pt>
                <c:pt idx="258">
                  <c:v>0.67500000000000004</c:v>
                </c:pt>
                <c:pt idx="259">
                  <c:v>0.158</c:v>
                </c:pt>
                <c:pt idx="260">
                  <c:v>0.90600000000000003</c:v>
                </c:pt>
                <c:pt idx="261">
                  <c:v>0.69</c:v>
                </c:pt>
                <c:pt idx="262">
                  <c:v>1.4E-2</c:v>
                </c:pt>
                <c:pt idx="263">
                  <c:v>0.09</c:v>
                </c:pt>
                <c:pt idx="264">
                  <c:v>0.67900000000000005</c:v>
                </c:pt>
                <c:pt idx="265">
                  <c:v>0.109</c:v>
                </c:pt>
                <c:pt idx="266">
                  <c:v>0.23899999999999999</c:v>
                </c:pt>
                <c:pt idx="267">
                  <c:v>0.99299999999999999</c:v>
                </c:pt>
                <c:pt idx="268">
                  <c:v>6.3E-2</c:v>
                </c:pt>
                <c:pt idx="269">
                  <c:v>0.874</c:v>
                </c:pt>
                <c:pt idx="270">
                  <c:v>0.20300000000000001</c:v>
                </c:pt>
                <c:pt idx="271">
                  <c:v>0.34499999999999997</c:v>
                </c:pt>
                <c:pt idx="272">
                  <c:v>0.191</c:v>
                </c:pt>
                <c:pt idx="273">
                  <c:v>0.50600000000000001</c:v>
                </c:pt>
                <c:pt idx="274">
                  <c:v>0.76300000000000001</c:v>
                </c:pt>
                <c:pt idx="275">
                  <c:v>0.90400000000000003</c:v>
                </c:pt>
                <c:pt idx="276">
                  <c:v>0.49099999999999999</c:v>
                </c:pt>
                <c:pt idx="277">
                  <c:v>0.78600000000000003</c:v>
                </c:pt>
                <c:pt idx="278">
                  <c:v>9.1999999999999998E-2</c:v>
                </c:pt>
                <c:pt idx="279">
                  <c:v>0.46500000000000002</c:v>
                </c:pt>
                <c:pt idx="280">
                  <c:v>0.16900000000000001</c:v>
                </c:pt>
                <c:pt idx="281">
                  <c:v>0.80100000000000005</c:v>
                </c:pt>
                <c:pt idx="282">
                  <c:v>0.59099999999999997</c:v>
                </c:pt>
                <c:pt idx="283">
                  <c:v>0.79400000000000004</c:v>
                </c:pt>
                <c:pt idx="284">
                  <c:v>0.94199999999999995</c:v>
                </c:pt>
                <c:pt idx="285">
                  <c:v>0.99</c:v>
                </c:pt>
                <c:pt idx="286">
                  <c:v>5.6000000000000001E-2</c:v>
                </c:pt>
                <c:pt idx="287">
                  <c:v>0.93100000000000005</c:v>
                </c:pt>
                <c:pt idx="288">
                  <c:v>0.28999999999999998</c:v>
                </c:pt>
                <c:pt idx="289">
                  <c:v>0.98799999999999999</c:v>
                </c:pt>
                <c:pt idx="290">
                  <c:v>0.41499999999999998</c:v>
                </c:pt>
                <c:pt idx="291">
                  <c:v>0.106</c:v>
                </c:pt>
                <c:pt idx="292">
                  <c:v>0.36499999999999999</c:v>
                </c:pt>
                <c:pt idx="293">
                  <c:v>0.129</c:v>
                </c:pt>
                <c:pt idx="294">
                  <c:v>0.42299999999999999</c:v>
                </c:pt>
                <c:pt idx="295">
                  <c:v>0.71</c:v>
                </c:pt>
                <c:pt idx="296">
                  <c:v>0.26400000000000001</c:v>
                </c:pt>
                <c:pt idx="297">
                  <c:v>3.2000000000000001E-2</c:v>
                </c:pt>
                <c:pt idx="298">
                  <c:v>0.44</c:v>
                </c:pt>
                <c:pt idx="299">
                  <c:v>0.28199999999999997</c:v>
                </c:pt>
                <c:pt idx="300">
                  <c:v>0.95499999999999996</c:v>
                </c:pt>
                <c:pt idx="301">
                  <c:v>1.7999999999999999E-2</c:v>
                </c:pt>
                <c:pt idx="302">
                  <c:v>8.7999999999999995E-2</c:v>
                </c:pt>
                <c:pt idx="303">
                  <c:v>0.77500000000000002</c:v>
                </c:pt>
                <c:pt idx="304">
                  <c:v>0.39600000000000002</c:v>
                </c:pt>
                <c:pt idx="305">
                  <c:v>0.61199999999999999</c:v>
                </c:pt>
                <c:pt idx="306">
                  <c:v>0.13800000000000001</c:v>
                </c:pt>
                <c:pt idx="307">
                  <c:v>0.877</c:v>
                </c:pt>
                <c:pt idx="308">
                  <c:v>0.36799999999999999</c:v>
                </c:pt>
                <c:pt idx="309">
                  <c:v>0.86499999999999999</c:v>
                </c:pt>
                <c:pt idx="310">
                  <c:v>4.5999999999999999E-2</c:v>
                </c:pt>
                <c:pt idx="311">
                  <c:v>0.13</c:v>
                </c:pt>
                <c:pt idx="312">
                  <c:v>0.32900000000000001</c:v>
                </c:pt>
                <c:pt idx="313">
                  <c:v>0.72399999999999998</c:v>
                </c:pt>
                <c:pt idx="314">
                  <c:v>0.96899999999999997</c:v>
                </c:pt>
                <c:pt idx="315">
                  <c:v>0.39900000000000002</c:v>
                </c:pt>
                <c:pt idx="316">
                  <c:v>0.70199999999999996</c:v>
                </c:pt>
                <c:pt idx="317">
                  <c:v>0.54300000000000004</c:v>
                </c:pt>
                <c:pt idx="318">
                  <c:v>0.94899999999999995</c:v>
                </c:pt>
                <c:pt idx="319">
                  <c:v>0.89</c:v>
                </c:pt>
                <c:pt idx="320">
                  <c:v>0.27500000000000002</c:v>
                </c:pt>
                <c:pt idx="321">
                  <c:v>0.40300000000000002</c:v>
                </c:pt>
                <c:pt idx="322">
                  <c:v>0.29599999999999999</c:v>
                </c:pt>
                <c:pt idx="323">
                  <c:v>0.97099999999999997</c:v>
                </c:pt>
                <c:pt idx="324">
                  <c:v>0.42399999999999999</c:v>
                </c:pt>
                <c:pt idx="325">
                  <c:v>0.40100000000000002</c:v>
                </c:pt>
                <c:pt idx="326">
                  <c:v>0.45400000000000001</c:v>
                </c:pt>
                <c:pt idx="327">
                  <c:v>0.48599999999999999</c:v>
                </c:pt>
                <c:pt idx="328">
                  <c:v>0.96199999999999997</c:v>
                </c:pt>
                <c:pt idx="329">
                  <c:v>0.58599999999999997</c:v>
                </c:pt>
                <c:pt idx="330">
                  <c:v>0.317</c:v>
                </c:pt>
                <c:pt idx="331">
                  <c:v>0.629</c:v>
                </c:pt>
                <c:pt idx="332">
                  <c:v>0.80200000000000005</c:v>
                </c:pt>
                <c:pt idx="333">
                  <c:v>0.45900000000000002</c:v>
                </c:pt>
                <c:pt idx="334">
                  <c:v>0.95</c:v>
                </c:pt>
                <c:pt idx="335">
                  <c:v>0.307</c:v>
                </c:pt>
                <c:pt idx="336">
                  <c:v>0.76900000000000002</c:v>
                </c:pt>
                <c:pt idx="337">
                  <c:v>0.42499999999999999</c:v>
                </c:pt>
                <c:pt idx="338">
                  <c:v>0.34</c:v>
                </c:pt>
                <c:pt idx="339">
                  <c:v>0.223</c:v>
                </c:pt>
                <c:pt idx="340">
                  <c:v>0.77900000000000003</c:v>
                </c:pt>
                <c:pt idx="341">
                  <c:v>0.81599999999999995</c:v>
                </c:pt>
                <c:pt idx="342">
                  <c:v>0.70499999999999996</c:v>
                </c:pt>
                <c:pt idx="343">
                  <c:v>0.62</c:v>
                </c:pt>
                <c:pt idx="344">
                  <c:v>0.247</c:v>
                </c:pt>
                <c:pt idx="345">
                  <c:v>0.76400000000000001</c:v>
                </c:pt>
                <c:pt idx="346">
                  <c:v>0.37</c:v>
                </c:pt>
                <c:pt idx="347">
                  <c:v>2.3E-2</c:v>
                </c:pt>
                <c:pt idx="348">
                  <c:v>0.1</c:v>
                </c:pt>
                <c:pt idx="349">
                  <c:v>0.31</c:v>
                </c:pt>
                <c:pt idx="350">
                  <c:v>2.1999999999999999E-2</c:v>
                </c:pt>
                <c:pt idx="351">
                  <c:v>0.81399999999999995</c:v>
                </c:pt>
                <c:pt idx="352">
                  <c:v>0.57199999999999995</c:v>
                </c:pt>
                <c:pt idx="353">
                  <c:v>0.53200000000000003</c:v>
                </c:pt>
                <c:pt idx="354">
                  <c:v>7.5999999999999998E-2</c:v>
                </c:pt>
                <c:pt idx="355">
                  <c:v>0.152</c:v>
                </c:pt>
                <c:pt idx="356">
                  <c:v>0.17199999999999999</c:v>
                </c:pt>
                <c:pt idx="357">
                  <c:v>3.1E-2</c:v>
                </c:pt>
                <c:pt idx="358">
                  <c:v>0.16800000000000001</c:v>
                </c:pt>
                <c:pt idx="359">
                  <c:v>0.57299999999999995</c:v>
                </c:pt>
                <c:pt idx="360">
                  <c:v>0.19900000000000001</c:v>
                </c:pt>
                <c:pt idx="361">
                  <c:v>0.92700000000000005</c:v>
                </c:pt>
                <c:pt idx="362">
                  <c:v>0.79900000000000004</c:v>
                </c:pt>
                <c:pt idx="363">
                  <c:v>8.2000000000000003E-2</c:v>
                </c:pt>
                <c:pt idx="364">
                  <c:v>8.6999999999999994E-2</c:v>
                </c:pt>
                <c:pt idx="365">
                  <c:v>0.84699999999999998</c:v>
                </c:pt>
                <c:pt idx="366">
                  <c:v>0.91</c:v>
                </c:pt>
                <c:pt idx="367">
                  <c:v>0.875</c:v>
                </c:pt>
                <c:pt idx="368">
                  <c:v>0.02</c:v>
                </c:pt>
                <c:pt idx="369">
                  <c:v>0.28399999999999997</c:v>
                </c:pt>
                <c:pt idx="370">
                  <c:v>0.64800000000000002</c:v>
                </c:pt>
                <c:pt idx="371">
                  <c:v>0.17899999999999999</c:v>
                </c:pt>
                <c:pt idx="372">
                  <c:v>0.57999999999999996</c:v>
                </c:pt>
                <c:pt idx="373">
                  <c:v>5.5E-2</c:v>
                </c:pt>
                <c:pt idx="374">
                  <c:v>0.96499999999999997</c:v>
                </c:pt>
                <c:pt idx="375">
                  <c:v>0.63</c:v>
                </c:pt>
                <c:pt idx="376">
                  <c:v>0.96699999999999997</c:v>
                </c:pt>
                <c:pt idx="377">
                  <c:v>0.89600000000000002</c:v>
                </c:pt>
                <c:pt idx="378">
                  <c:v>0.16</c:v>
                </c:pt>
                <c:pt idx="379">
                  <c:v>0.35199999999999998</c:v>
                </c:pt>
                <c:pt idx="380">
                  <c:v>0.63300000000000001</c:v>
                </c:pt>
                <c:pt idx="381">
                  <c:v>0.67600000000000005</c:v>
                </c:pt>
                <c:pt idx="382">
                  <c:v>8.3000000000000004E-2</c:v>
                </c:pt>
                <c:pt idx="383">
                  <c:v>0.85199999999999998</c:v>
                </c:pt>
                <c:pt idx="384">
                  <c:v>0.30099999999999999</c:v>
                </c:pt>
                <c:pt idx="385">
                  <c:v>0.95599999999999996</c:v>
                </c:pt>
                <c:pt idx="386">
                  <c:v>4.2000000000000003E-2</c:v>
                </c:pt>
                <c:pt idx="387">
                  <c:v>0.377</c:v>
                </c:pt>
                <c:pt idx="388">
                  <c:v>0.41299999999999998</c:v>
                </c:pt>
                <c:pt idx="389">
                  <c:v>0.18</c:v>
                </c:pt>
                <c:pt idx="390">
                  <c:v>0.25600000000000001</c:v>
                </c:pt>
                <c:pt idx="391">
                  <c:v>0.16400000000000001</c:v>
                </c:pt>
                <c:pt idx="392">
                  <c:v>0.85699999999999998</c:v>
                </c:pt>
                <c:pt idx="393">
                  <c:v>0.76700000000000002</c:v>
                </c:pt>
                <c:pt idx="394">
                  <c:v>0.26900000000000002</c:v>
                </c:pt>
                <c:pt idx="395">
                  <c:v>0.82499999999999996</c:v>
                </c:pt>
                <c:pt idx="396">
                  <c:v>0.105</c:v>
                </c:pt>
                <c:pt idx="397">
                  <c:v>0.59299999999999997</c:v>
                </c:pt>
                <c:pt idx="398">
                  <c:v>0.12</c:v>
                </c:pt>
                <c:pt idx="399">
                  <c:v>0.747</c:v>
                </c:pt>
                <c:pt idx="400">
                  <c:v>0.19500000000000001</c:v>
                </c:pt>
                <c:pt idx="401">
                  <c:v>0.42899999999999999</c:v>
                </c:pt>
                <c:pt idx="402">
                  <c:v>0.66500000000000004</c:v>
                </c:pt>
                <c:pt idx="403">
                  <c:v>0.159</c:v>
                </c:pt>
                <c:pt idx="404">
                  <c:v>0.11</c:v>
                </c:pt>
                <c:pt idx="405">
                  <c:v>0.48</c:v>
                </c:pt>
                <c:pt idx="406">
                  <c:v>0.314</c:v>
                </c:pt>
                <c:pt idx="407">
                  <c:v>0.70099999999999996</c:v>
                </c:pt>
                <c:pt idx="408">
                  <c:v>4.3999999999999997E-2</c:v>
                </c:pt>
                <c:pt idx="409">
                  <c:v>0.96599999999999997</c:v>
                </c:pt>
                <c:pt idx="410">
                  <c:v>8.0000000000000002E-3</c:v>
                </c:pt>
                <c:pt idx="411">
                  <c:v>0.81</c:v>
                </c:pt>
                <c:pt idx="412">
                  <c:v>0.78100000000000003</c:v>
                </c:pt>
                <c:pt idx="413">
                  <c:v>0.55700000000000005</c:v>
                </c:pt>
                <c:pt idx="414">
                  <c:v>0.57499999999999996</c:v>
                </c:pt>
                <c:pt idx="415">
                  <c:v>0.68700000000000006</c:v>
                </c:pt>
                <c:pt idx="416">
                  <c:v>0.59</c:v>
                </c:pt>
                <c:pt idx="417">
                  <c:v>0.55300000000000005</c:v>
                </c:pt>
                <c:pt idx="418">
                  <c:v>0.23200000000000001</c:v>
                </c:pt>
                <c:pt idx="419">
                  <c:v>5.2999999999999999E-2</c:v>
                </c:pt>
                <c:pt idx="420">
                  <c:v>0.76800000000000002</c:v>
                </c:pt>
                <c:pt idx="421">
                  <c:v>0.63600000000000001</c:v>
                </c:pt>
                <c:pt idx="422">
                  <c:v>0.53100000000000003</c:v>
                </c:pt>
                <c:pt idx="423">
                  <c:v>0.69299999999999995</c:v>
                </c:pt>
                <c:pt idx="424">
                  <c:v>0.66100000000000003</c:v>
                </c:pt>
                <c:pt idx="425">
                  <c:v>0.27</c:v>
                </c:pt>
                <c:pt idx="426">
                  <c:v>0.98899999999999999</c:v>
                </c:pt>
                <c:pt idx="427">
                  <c:v>0.999</c:v>
                </c:pt>
                <c:pt idx="428">
                  <c:v>0.48099999999999998</c:v>
                </c:pt>
                <c:pt idx="429">
                  <c:v>0.81499999999999995</c:v>
                </c:pt>
                <c:pt idx="430">
                  <c:v>2E-3</c:v>
                </c:pt>
                <c:pt idx="431">
                  <c:v>0.69899999999999995</c:v>
                </c:pt>
                <c:pt idx="432">
                  <c:v>0.74399999999999999</c:v>
                </c:pt>
                <c:pt idx="433">
                  <c:v>4.7E-2</c:v>
                </c:pt>
                <c:pt idx="434">
                  <c:v>0.108</c:v>
                </c:pt>
                <c:pt idx="435">
                  <c:v>9.8000000000000004E-2</c:v>
                </c:pt>
                <c:pt idx="436">
                  <c:v>0.14699999999999999</c:v>
                </c:pt>
                <c:pt idx="437">
                  <c:v>0.41599999999999998</c:v>
                </c:pt>
                <c:pt idx="438">
                  <c:v>0.375</c:v>
                </c:pt>
                <c:pt idx="439">
                  <c:v>0.99099999999999999</c:v>
                </c:pt>
                <c:pt idx="440">
                  <c:v>0.23499999999999999</c:v>
                </c:pt>
                <c:pt idx="441">
                  <c:v>0.248</c:v>
                </c:pt>
                <c:pt idx="442">
                  <c:v>0.746</c:v>
                </c:pt>
                <c:pt idx="443">
                  <c:v>0.107</c:v>
                </c:pt>
                <c:pt idx="444">
                  <c:v>0.436</c:v>
                </c:pt>
                <c:pt idx="445">
                  <c:v>0.61599999999999999</c:v>
                </c:pt>
                <c:pt idx="446">
                  <c:v>0.88400000000000001</c:v>
                </c:pt>
                <c:pt idx="447">
                  <c:v>0.71199999999999997</c:v>
                </c:pt>
                <c:pt idx="448">
                  <c:v>0.99399999999999999</c:v>
                </c:pt>
                <c:pt idx="449">
                  <c:v>6.0000000000000001E-3</c:v>
                </c:pt>
                <c:pt idx="450">
                  <c:v>0.90900000000000003</c:v>
                </c:pt>
                <c:pt idx="451">
                  <c:v>0.93500000000000005</c:v>
                </c:pt>
                <c:pt idx="452">
                  <c:v>0.83599999999999997</c:v>
                </c:pt>
                <c:pt idx="453">
                  <c:v>0.505</c:v>
                </c:pt>
                <c:pt idx="454">
                  <c:v>0.75900000000000001</c:v>
                </c:pt>
                <c:pt idx="455">
                  <c:v>0.30499999999999999</c:v>
                </c:pt>
                <c:pt idx="456">
                  <c:v>0.16200000000000001</c:v>
                </c:pt>
                <c:pt idx="457">
                  <c:v>0.45500000000000002</c:v>
                </c:pt>
                <c:pt idx="458">
                  <c:v>0.218</c:v>
                </c:pt>
                <c:pt idx="459">
                  <c:v>0.81100000000000005</c:v>
                </c:pt>
                <c:pt idx="460">
                  <c:v>7.1999999999999995E-2</c:v>
                </c:pt>
                <c:pt idx="461">
                  <c:v>0.89200000000000002</c:v>
                </c:pt>
                <c:pt idx="462">
                  <c:v>8.4000000000000005E-2</c:v>
                </c:pt>
                <c:pt idx="463">
                  <c:v>0.313</c:v>
                </c:pt>
                <c:pt idx="464">
                  <c:v>0.23400000000000001</c:v>
                </c:pt>
                <c:pt idx="465">
                  <c:v>0.29099999999999998</c:v>
                </c:pt>
                <c:pt idx="466">
                  <c:v>0.79100000000000004</c:v>
                </c:pt>
                <c:pt idx="467">
                  <c:v>0.73899999999999999</c:v>
                </c:pt>
                <c:pt idx="468">
                  <c:v>0.38500000000000001</c:v>
                </c:pt>
                <c:pt idx="469">
                  <c:v>0.67</c:v>
                </c:pt>
                <c:pt idx="470">
                  <c:v>0.161</c:v>
                </c:pt>
                <c:pt idx="471">
                  <c:v>0.70599999999999996</c:v>
                </c:pt>
                <c:pt idx="472">
                  <c:v>0.35299999999999998</c:v>
                </c:pt>
                <c:pt idx="473">
                  <c:v>0.96</c:v>
                </c:pt>
                <c:pt idx="474">
                  <c:v>0.63200000000000001</c:v>
                </c:pt>
                <c:pt idx="475">
                  <c:v>0.192</c:v>
                </c:pt>
                <c:pt idx="476">
                  <c:v>0.67700000000000005</c:v>
                </c:pt>
                <c:pt idx="477">
                  <c:v>5.0999999999999997E-2</c:v>
                </c:pt>
                <c:pt idx="478">
                  <c:v>0.27300000000000002</c:v>
                </c:pt>
                <c:pt idx="479">
                  <c:v>0.56799999999999995</c:v>
                </c:pt>
                <c:pt idx="480">
                  <c:v>0.44500000000000001</c:v>
                </c:pt>
                <c:pt idx="481">
                  <c:v>0.64</c:v>
                </c:pt>
                <c:pt idx="482">
                  <c:v>8.8999999999999996E-2</c:v>
                </c:pt>
                <c:pt idx="483">
                  <c:v>0.41399999999999998</c:v>
                </c:pt>
                <c:pt idx="484">
                  <c:v>0.20899999999999999</c:v>
                </c:pt>
                <c:pt idx="485">
                  <c:v>0.63700000000000001</c:v>
                </c:pt>
                <c:pt idx="486">
                  <c:v>0.72099999999999997</c:v>
                </c:pt>
                <c:pt idx="487">
                  <c:v>0.65300000000000002</c:v>
                </c:pt>
                <c:pt idx="488">
                  <c:v>0.55800000000000005</c:v>
                </c:pt>
                <c:pt idx="489">
                  <c:v>0.46200000000000002</c:v>
                </c:pt>
                <c:pt idx="490">
                  <c:v>0.34899999999999998</c:v>
                </c:pt>
                <c:pt idx="491">
                  <c:v>0.71499999999999997</c:v>
                </c:pt>
                <c:pt idx="492">
                  <c:v>0.24399999999999999</c:v>
                </c:pt>
                <c:pt idx="493">
                  <c:v>0.97899999999999998</c:v>
                </c:pt>
                <c:pt idx="494">
                  <c:v>0.11799999999999999</c:v>
                </c:pt>
                <c:pt idx="495">
                  <c:v>0.66200000000000003</c:v>
                </c:pt>
                <c:pt idx="496">
                  <c:v>0.64400000000000002</c:v>
                </c:pt>
                <c:pt idx="497">
                  <c:v>0.84499999999999997</c:v>
                </c:pt>
                <c:pt idx="498">
                  <c:v>0.86699999999999999</c:v>
                </c:pt>
                <c:pt idx="499">
                  <c:v>6.5000000000000002E-2</c:v>
                </c:pt>
                <c:pt idx="500">
                  <c:v>0.54400000000000004</c:v>
                </c:pt>
                <c:pt idx="501">
                  <c:v>0.318</c:v>
                </c:pt>
                <c:pt idx="502">
                  <c:v>0.93</c:v>
                </c:pt>
                <c:pt idx="503">
                  <c:v>0.19</c:v>
                </c:pt>
                <c:pt idx="504">
                  <c:v>0.10299999999999999</c:v>
                </c:pt>
                <c:pt idx="505">
                  <c:v>0.92200000000000004</c:v>
                </c:pt>
                <c:pt idx="506">
                  <c:v>0.46100000000000002</c:v>
                </c:pt>
                <c:pt idx="507">
                  <c:v>0.32100000000000001</c:v>
                </c:pt>
                <c:pt idx="508">
                  <c:v>2.5000000000000001E-2</c:v>
                </c:pt>
                <c:pt idx="509">
                  <c:v>0.88200000000000001</c:v>
                </c:pt>
                <c:pt idx="510">
                  <c:v>0.47699999999999998</c:v>
                </c:pt>
                <c:pt idx="511">
                  <c:v>0.38800000000000001</c:v>
                </c:pt>
                <c:pt idx="512">
                  <c:v>0.53500000000000003</c:v>
                </c:pt>
                <c:pt idx="513">
                  <c:v>0.13900000000000001</c:v>
                </c:pt>
                <c:pt idx="514">
                  <c:v>0.42199999999999999</c:v>
                </c:pt>
                <c:pt idx="515">
                  <c:v>0.33900000000000002</c:v>
                </c:pt>
                <c:pt idx="516">
                  <c:v>0.13500000000000001</c:v>
                </c:pt>
                <c:pt idx="517">
                  <c:v>0.621</c:v>
                </c:pt>
                <c:pt idx="518">
                  <c:v>0.30599999999999999</c:v>
                </c:pt>
                <c:pt idx="519">
                  <c:v>0.94399999999999995</c:v>
                </c:pt>
                <c:pt idx="520">
                  <c:v>0.246</c:v>
                </c:pt>
                <c:pt idx="521">
                  <c:v>0.74299999999999999</c:v>
                </c:pt>
                <c:pt idx="522">
                  <c:v>0.69699999999999995</c:v>
                </c:pt>
                <c:pt idx="523">
                  <c:v>0.64300000000000002</c:v>
                </c:pt>
                <c:pt idx="524">
                  <c:v>0.58799999999999997</c:v>
                </c:pt>
                <c:pt idx="525">
                  <c:v>0.89500000000000002</c:v>
                </c:pt>
                <c:pt idx="526">
                  <c:v>0.70399999999999996</c:v>
                </c:pt>
                <c:pt idx="527">
                  <c:v>0.51700000000000002</c:v>
                </c:pt>
                <c:pt idx="528">
                  <c:v>0.73299999999999998</c:v>
                </c:pt>
                <c:pt idx="529">
                  <c:v>0.68300000000000005</c:v>
                </c:pt>
                <c:pt idx="530">
                  <c:v>9.2999999999999999E-2</c:v>
                </c:pt>
                <c:pt idx="531">
                  <c:v>0.88</c:v>
                </c:pt>
                <c:pt idx="532">
                  <c:v>0.26800000000000002</c:v>
                </c:pt>
                <c:pt idx="533">
                  <c:v>0.98299999999999998</c:v>
                </c:pt>
                <c:pt idx="534">
                  <c:v>0.39400000000000002</c:v>
                </c:pt>
                <c:pt idx="535">
                  <c:v>0.22500000000000001</c:v>
                </c:pt>
                <c:pt idx="536">
                  <c:v>0.59499999999999997</c:v>
                </c:pt>
                <c:pt idx="537">
                  <c:v>0.60099999999999998</c:v>
                </c:pt>
                <c:pt idx="538">
                  <c:v>0.60499999999999998</c:v>
                </c:pt>
                <c:pt idx="539">
                  <c:v>0.216</c:v>
                </c:pt>
                <c:pt idx="540">
                  <c:v>0.128</c:v>
                </c:pt>
                <c:pt idx="541">
                  <c:v>0.94299999999999995</c:v>
                </c:pt>
                <c:pt idx="542">
                  <c:v>0.254</c:v>
                </c:pt>
                <c:pt idx="543">
                  <c:v>0.21199999999999999</c:v>
                </c:pt>
                <c:pt idx="544">
                  <c:v>0.51900000000000002</c:v>
                </c:pt>
                <c:pt idx="545">
                  <c:v>0.38900000000000001</c:v>
                </c:pt>
                <c:pt idx="546">
                  <c:v>0.753</c:v>
                </c:pt>
                <c:pt idx="547">
                  <c:v>0.93200000000000005</c:v>
                </c:pt>
                <c:pt idx="548">
                  <c:v>0.80900000000000005</c:v>
                </c:pt>
                <c:pt idx="549">
                  <c:v>0.22800000000000001</c:v>
                </c:pt>
                <c:pt idx="550">
                  <c:v>0.33500000000000002</c:v>
                </c:pt>
                <c:pt idx="551">
                  <c:v>0.68100000000000005</c:v>
                </c:pt>
                <c:pt idx="552">
                  <c:v>0.58699999999999997</c:v>
                </c:pt>
                <c:pt idx="553">
                  <c:v>3.0000000000000001E-3</c:v>
                </c:pt>
                <c:pt idx="554">
                  <c:v>0.33</c:v>
                </c:pt>
                <c:pt idx="555">
                  <c:v>0.94699999999999995</c:v>
                </c:pt>
                <c:pt idx="556">
                  <c:v>0.32300000000000001</c:v>
                </c:pt>
                <c:pt idx="557">
                  <c:v>0.49299999999999999</c:v>
                </c:pt>
                <c:pt idx="558">
                  <c:v>0.29499999999999998</c:v>
                </c:pt>
                <c:pt idx="559">
                  <c:v>0.84299999999999997</c:v>
                </c:pt>
                <c:pt idx="560">
                  <c:v>0.28599999999999998</c:v>
                </c:pt>
                <c:pt idx="561">
                  <c:v>0.49399999999999999</c:v>
                </c:pt>
                <c:pt idx="562">
                  <c:v>0.68500000000000005</c:v>
                </c:pt>
                <c:pt idx="563">
                  <c:v>0.63100000000000001</c:v>
                </c:pt>
                <c:pt idx="564">
                  <c:v>0.83799999999999997</c:v>
                </c:pt>
                <c:pt idx="565">
                  <c:v>0.624</c:v>
                </c:pt>
                <c:pt idx="566">
                  <c:v>0.126</c:v>
                </c:pt>
                <c:pt idx="567">
                  <c:v>0.157</c:v>
                </c:pt>
                <c:pt idx="568">
                  <c:v>0.36399999999999999</c:v>
                </c:pt>
                <c:pt idx="569">
                  <c:v>0.34100000000000003</c:v>
                </c:pt>
                <c:pt idx="570">
                  <c:v>0.26300000000000001</c:v>
                </c:pt>
                <c:pt idx="571">
                  <c:v>0.153</c:v>
                </c:pt>
                <c:pt idx="572">
                  <c:v>0.86399999999999999</c:v>
                </c:pt>
                <c:pt idx="573">
                  <c:v>0.83099999999999996</c:v>
                </c:pt>
                <c:pt idx="574">
                  <c:v>0.39500000000000002</c:v>
                </c:pt>
                <c:pt idx="575">
                  <c:v>0.86</c:v>
                </c:pt>
                <c:pt idx="576">
                  <c:v>0.36299999999999999</c:v>
                </c:pt>
                <c:pt idx="577">
                  <c:v>0.10100000000000001</c:v>
                </c:pt>
                <c:pt idx="578">
                  <c:v>3.9E-2</c:v>
                </c:pt>
                <c:pt idx="579">
                  <c:v>0.60199999999999998</c:v>
                </c:pt>
                <c:pt idx="580">
                  <c:v>0.01</c:v>
                </c:pt>
                <c:pt idx="581">
                  <c:v>0.53700000000000003</c:v>
                </c:pt>
                <c:pt idx="582">
                  <c:v>0.45200000000000001</c:v>
                </c:pt>
                <c:pt idx="583">
                  <c:v>0.88800000000000001</c:v>
                </c:pt>
                <c:pt idx="584">
                  <c:v>0.59399999999999997</c:v>
                </c:pt>
                <c:pt idx="585">
                  <c:v>0.52300000000000002</c:v>
                </c:pt>
                <c:pt idx="586">
                  <c:v>0.47099999999999997</c:v>
                </c:pt>
                <c:pt idx="587">
                  <c:v>0.46</c:v>
                </c:pt>
                <c:pt idx="588">
                  <c:v>0.33200000000000002</c:v>
                </c:pt>
                <c:pt idx="589">
                  <c:v>0.85399999999999998</c:v>
                </c:pt>
                <c:pt idx="590">
                  <c:v>0.98499999999999999</c:v>
                </c:pt>
                <c:pt idx="591">
                  <c:v>7.0000000000000007E-2</c:v>
                </c:pt>
                <c:pt idx="592">
                  <c:v>0.51500000000000001</c:v>
                </c:pt>
                <c:pt idx="593">
                  <c:v>0.70699999999999996</c:v>
                </c:pt>
                <c:pt idx="594">
                  <c:v>0.81200000000000006</c:v>
                </c:pt>
                <c:pt idx="595">
                  <c:v>0.33100000000000002</c:v>
                </c:pt>
                <c:pt idx="596">
                  <c:v>0.84399999999999997</c:v>
                </c:pt>
                <c:pt idx="597">
                  <c:v>0.60599999999999998</c:v>
                </c:pt>
                <c:pt idx="598">
                  <c:v>0.67200000000000004</c:v>
                </c:pt>
                <c:pt idx="599">
                  <c:v>0.11600000000000001</c:v>
                </c:pt>
                <c:pt idx="600">
                  <c:v>1.4999999999999999E-2</c:v>
                </c:pt>
                <c:pt idx="601">
                  <c:v>0.51200000000000001</c:v>
                </c:pt>
                <c:pt idx="602">
                  <c:v>4.1000000000000002E-2</c:v>
                </c:pt>
                <c:pt idx="603">
                  <c:v>0.67100000000000004</c:v>
                </c:pt>
                <c:pt idx="604">
                  <c:v>0.20200000000000001</c:v>
                </c:pt>
                <c:pt idx="605">
                  <c:v>0.25800000000000001</c:v>
                </c:pt>
                <c:pt idx="606">
                  <c:v>0.3</c:v>
                </c:pt>
                <c:pt idx="607">
                  <c:v>0.91200000000000003</c:v>
                </c:pt>
                <c:pt idx="608">
                  <c:v>0.52</c:v>
                </c:pt>
                <c:pt idx="609">
                  <c:v>0.312</c:v>
                </c:pt>
                <c:pt idx="610">
                  <c:v>0.751</c:v>
                </c:pt>
                <c:pt idx="611">
                  <c:v>2.5999999999999999E-2</c:v>
                </c:pt>
                <c:pt idx="612">
                  <c:v>0.183</c:v>
                </c:pt>
                <c:pt idx="613">
                  <c:v>0.58399999999999996</c:v>
                </c:pt>
                <c:pt idx="614">
                  <c:v>9.5000000000000001E-2</c:v>
                </c:pt>
                <c:pt idx="615">
                  <c:v>0.35799999999999998</c:v>
                </c:pt>
                <c:pt idx="616">
                  <c:v>0.11700000000000001</c:v>
                </c:pt>
                <c:pt idx="617">
                  <c:v>0.55900000000000005</c:v>
                </c:pt>
                <c:pt idx="618">
                  <c:v>5.1999999999999998E-2</c:v>
                </c:pt>
                <c:pt idx="619">
                  <c:v>0.61399999999999999</c:v>
                </c:pt>
                <c:pt idx="620">
                  <c:v>0.14599999999999999</c:v>
                </c:pt>
                <c:pt idx="621">
                  <c:v>0.748</c:v>
                </c:pt>
                <c:pt idx="622">
                  <c:v>0.70799999999999996</c:v>
                </c:pt>
                <c:pt idx="623">
                  <c:v>0.41099999999999998</c:v>
                </c:pt>
                <c:pt idx="624">
                  <c:v>0.627</c:v>
                </c:pt>
                <c:pt idx="625">
                  <c:v>0.39300000000000002</c:v>
                </c:pt>
                <c:pt idx="626">
                  <c:v>0.54</c:v>
                </c:pt>
                <c:pt idx="627">
                  <c:v>0.38300000000000001</c:v>
                </c:pt>
                <c:pt idx="628">
                  <c:v>0.45</c:v>
                </c:pt>
                <c:pt idx="629">
                  <c:v>6.9000000000000006E-2</c:v>
                </c:pt>
                <c:pt idx="630">
                  <c:v>0.14000000000000001</c:v>
                </c:pt>
                <c:pt idx="631">
                  <c:v>0.74099999999999999</c:v>
                </c:pt>
                <c:pt idx="632">
                  <c:v>0</c:v>
                </c:pt>
                <c:pt idx="633">
                  <c:v>0.61799999999999999</c:v>
                </c:pt>
                <c:pt idx="634">
                  <c:v>0.66600000000000004</c:v>
                </c:pt>
                <c:pt idx="635">
                  <c:v>0.42099999999999999</c:v>
                </c:pt>
                <c:pt idx="636">
                  <c:v>0.46700000000000003</c:v>
                </c:pt>
                <c:pt idx="637">
                  <c:v>0.625</c:v>
                </c:pt>
                <c:pt idx="638">
                  <c:v>0.48699999999999999</c:v>
                </c:pt>
                <c:pt idx="639">
                  <c:v>0.193</c:v>
                </c:pt>
                <c:pt idx="640">
                  <c:v>0.184</c:v>
                </c:pt>
                <c:pt idx="641">
                  <c:v>0.80600000000000005</c:v>
                </c:pt>
                <c:pt idx="642">
                  <c:v>0.79300000000000004</c:v>
                </c:pt>
                <c:pt idx="643">
                  <c:v>0.39100000000000001</c:v>
                </c:pt>
                <c:pt idx="644">
                  <c:v>0.77300000000000002</c:v>
                </c:pt>
                <c:pt idx="645">
                  <c:v>0.68600000000000005</c:v>
                </c:pt>
                <c:pt idx="646">
                  <c:v>5.8000000000000003E-2</c:v>
                </c:pt>
                <c:pt idx="647">
                  <c:v>0.4</c:v>
                </c:pt>
                <c:pt idx="648">
                  <c:v>0.995</c:v>
                </c:pt>
                <c:pt idx="649">
                  <c:v>0.05</c:v>
                </c:pt>
                <c:pt idx="650">
                  <c:v>0.434</c:v>
                </c:pt>
                <c:pt idx="651">
                  <c:v>0.55600000000000005</c:v>
                </c:pt>
                <c:pt idx="652">
                  <c:v>0.38600000000000001</c:v>
                </c:pt>
                <c:pt idx="653">
                  <c:v>0.91100000000000003</c:v>
                </c:pt>
                <c:pt idx="654">
                  <c:v>0.23799999999999999</c:v>
                </c:pt>
                <c:pt idx="655">
                  <c:v>0.74199999999999999</c:v>
                </c:pt>
                <c:pt idx="656">
                  <c:v>0.28699999999999998</c:v>
                </c:pt>
                <c:pt idx="657">
                  <c:v>0.378</c:v>
                </c:pt>
                <c:pt idx="658">
                  <c:v>0.14299999999999999</c:v>
                </c:pt>
                <c:pt idx="659">
                  <c:v>0.28100000000000003</c:v>
                </c:pt>
                <c:pt idx="660">
                  <c:v>0.47499999999999998</c:v>
                </c:pt>
                <c:pt idx="661">
                  <c:v>0.64700000000000002</c:v>
                </c:pt>
                <c:pt idx="662">
                  <c:v>0.32700000000000001</c:v>
                </c:pt>
                <c:pt idx="663">
                  <c:v>0.44400000000000001</c:v>
                </c:pt>
                <c:pt idx="664">
                  <c:v>0.86199999999999999</c:v>
                </c:pt>
                <c:pt idx="665">
                  <c:v>0.373</c:v>
                </c:pt>
                <c:pt idx="666">
                  <c:v>0.155</c:v>
                </c:pt>
                <c:pt idx="667">
                  <c:v>5.7000000000000002E-2</c:v>
                </c:pt>
                <c:pt idx="668">
                  <c:v>0.86599999999999999</c:v>
                </c:pt>
                <c:pt idx="669">
                  <c:v>0.29299999999999998</c:v>
                </c:pt>
                <c:pt idx="670">
                  <c:v>0.22700000000000001</c:v>
                </c:pt>
                <c:pt idx="671">
                  <c:v>0.39800000000000002</c:v>
                </c:pt>
                <c:pt idx="672">
                  <c:v>0.27900000000000003</c:v>
                </c:pt>
                <c:pt idx="673">
                  <c:v>0.14799999999999999</c:v>
                </c:pt>
                <c:pt idx="674">
                  <c:v>0.20499999999999999</c:v>
                </c:pt>
                <c:pt idx="675">
                  <c:v>0.14499999999999999</c:v>
                </c:pt>
                <c:pt idx="676">
                  <c:v>0.38700000000000001</c:v>
                </c:pt>
                <c:pt idx="677">
                  <c:v>0.996</c:v>
                </c:pt>
                <c:pt idx="678">
                  <c:v>0.97799999999999998</c:v>
                </c:pt>
                <c:pt idx="679">
                  <c:v>0.63800000000000001</c:v>
                </c:pt>
                <c:pt idx="680">
                  <c:v>1.2999999999999999E-2</c:v>
                </c:pt>
                <c:pt idx="681">
                  <c:v>0.224</c:v>
                </c:pt>
                <c:pt idx="682">
                  <c:v>0.80500000000000005</c:v>
                </c:pt>
                <c:pt idx="683">
                  <c:v>0.496</c:v>
                </c:pt>
                <c:pt idx="684">
                  <c:v>0.86799999999999999</c:v>
                </c:pt>
                <c:pt idx="685">
                  <c:v>0.40200000000000002</c:v>
                </c:pt>
                <c:pt idx="686">
                  <c:v>0.66</c:v>
                </c:pt>
                <c:pt idx="687">
                  <c:v>0.187</c:v>
                </c:pt>
                <c:pt idx="688">
                  <c:v>0.73</c:v>
                </c:pt>
                <c:pt idx="689">
                  <c:v>0.151</c:v>
                </c:pt>
                <c:pt idx="690">
                  <c:v>0.58499999999999996</c:v>
                </c:pt>
                <c:pt idx="691">
                  <c:v>0.35699999999999998</c:v>
                </c:pt>
                <c:pt idx="692">
                  <c:v>0.24</c:v>
                </c:pt>
                <c:pt idx="693">
                  <c:v>0.26</c:v>
                </c:pt>
                <c:pt idx="694">
                  <c:v>0.36599999999999999</c:v>
                </c:pt>
                <c:pt idx="695">
                  <c:v>0.85499999999999998</c:v>
                </c:pt>
                <c:pt idx="696">
                  <c:v>0.122</c:v>
                </c:pt>
                <c:pt idx="697">
                  <c:v>0.82199999999999995</c:v>
                </c:pt>
                <c:pt idx="698">
                  <c:v>7.0000000000000001E-3</c:v>
                </c:pt>
                <c:pt idx="699">
                  <c:v>0.623</c:v>
                </c:pt>
                <c:pt idx="700">
                  <c:v>0.36199999999999999</c:v>
                </c:pt>
                <c:pt idx="701">
                  <c:v>0.21</c:v>
                </c:pt>
                <c:pt idx="702">
                  <c:v>0.15</c:v>
                </c:pt>
                <c:pt idx="703">
                  <c:v>7.3999999999999996E-2</c:v>
                </c:pt>
                <c:pt idx="704">
                  <c:v>0.7</c:v>
                </c:pt>
                <c:pt idx="705">
                  <c:v>0.61099999999999999</c:v>
                </c:pt>
                <c:pt idx="706">
                  <c:v>0.82899999999999996</c:v>
                </c:pt>
                <c:pt idx="707">
                  <c:v>0.89300000000000002</c:v>
                </c:pt>
                <c:pt idx="708">
                  <c:v>0.71899999999999997</c:v>
                </c:pt>
                <c:pt idx="709">
                  <c:v>0.73699999999999999</c:v>
                </c:pt>
                <c:pt idx="710">
                  <c:v>0.96099999999999997</c:v>
                </c:pt>
                <c:pt idx="711">
                  <c:v>0.17100000000000001</c:v>
                </c:pt>
                <c:pt idx="712">
                  <c:v>0.77700000000000002</c:v>
                </c:pt>
                <c:pt idx="713">
                  <c:v>6.6000000000000003E-2</c:v>
                </c:pt>
                <c:pt idx="714">
                  <c:v>0.77400000000000002</c:v>
                </c:pt>
                <c:pt idx="715">
                  <c:v>0.52100000000000002</c:v>
                </c:pt>
                <c:pt idx="716">
                  <c:v>0.17799999999999999</c:v>
                </c:pt>
                <c:pt idx="717">
                  <c:v>0.188</c:v>
                </c:pt>
                <c:pt idx="718">
                  <c:v>0.60699999999999998</c:v>
                </c:pt>
                <c:pt idx="719">
                  <c:v>6.7000000000000004E-2</c:v>
                </c:pt>
                <c:pt idx="720">
                  <c:v>0.26600000000000001</c:v>
                </c:pt>
                <c:pt idx="721">
                  <c:v>0.66800000000000004</c:v>
                </c:pt>
                <c:pt idx="722">
                  <c:v>0.36899999999999999</c:v>
                </c:pt>
                <c:pt idx="723">
                  <c:v>0.497</c:v>
                </c:pt>
                <c:pt idx="724">
                  <c:v>0.72299999999999998</c:v>
                </c:pt>
                <c:pt idx="725">
                  <c:v>6.8000000000000005E-2</c:v>
                </c:pt>
                <c:pt idx="726">
                  <c:v>0.20399999999999999</c:v>
                </c:pt>
                <c:pt idx="727">
                  <c:v>0.47799999999999998</c:v>
                </c:pt>
                <c:pt idx="728">
                  <c:v>0.93799999999999994</c:v>
                </c:pt>
                <c:pt idx="729">
                  <c:v>1.9E-2</c:v>
                </c:pt>
                <c:pt idx="730">
                  <c:v>0.53900000000000003</c:v>
                </c:pt>
                <c:pt idx="731">
                  <c:v>0.48499999999999999</c:v>
                </c:pt>
                <c:pt idx="732">
                  <c:v>0.47899999999999998</c:v>
                </c:pt>
                <c:pt idx="733">
                  <c:v>0.71099999999999997</c:v>
                </c:pt>
                <c:pt idx="734">
                  <c:v>0.95799999999999996</c:v>
                </c:pt>
                <c:pt idx="735">
                  <c:v>0.32200000000000001</c:v>
                </c:pt>
                <c:pt idx="736">
                  <c:v>0.72799999999999998</c:v>
                </c:pt>
                <c:pt idx="737">
                  <c:v>0.98399999999999999</c:v>
                </c:pt>
                <c:pt idx="738">
                  <c:v>2.1000000000000001E-2</c:v>
                </c:pt>
                <c:pt idx="739">
                  <c:v>0.28799999999999998</c:v>
                </c:pt>
                <c:pt idx="740">
                  <c:v>0.56399999999999995</c:v>
                </c:pt>
                <c:pt idx="741">
                  <c:v>0.78700000000000003</c:v>
                </c:pt>
                <c:pt idx="742">
                  <c:v>0.156</c:v>
                </c:pt>
                <c:pt idx="743">
                  <c:v>0.5</c:v>
                </c:pt>
                <c:pt idx="744">
                  <c:v>0.997</c:v>
                </c:pt>
                <c:pt idx="745">
                  <c:v>4.4999999999999998E-2</c:v>
                </c:pt>
                <c:pt idx="746">
                  <c:v>0.91600000000000004</c:v>
                </c:pt>
                <c:pt idx="747">
                  <c:v>0.45300000000000001</c:v>
                </c:pt>
                <c:pt idx="748">
                  <c:v>8.5999999999999993E-2</c:v>
                </c:pt>
                <c:pt idx="749">
                  <c:v>0.97599999999999998</c:v>
                </c:pt>
                <c:pt idx="750">
                  <c:v>0.85</c:v>
                </c:pt>
                <c:pt idx="751">
                  <c:v>0.56499999999999995</c:v>
                </c:pt>
                <c:pt idx="752">
                  <c:v>0.84599999999999997</c:v>
                </c:pt>
                <c:pt idx="753">
                  <c:v>0.17599999999999999</c:v>
                </c:pt>
                <c:pt idx="754">
                  <c:v>0.51100000000000001</c:v>
                </c:pt>
                <c:pt idx="755">
                  <c:v>0.33400000000000002</c:v>
                </c:pt>
                <c:pt idx="756">
                  <c:v>0.98599999999999999</c:v>
                </c:pt>
                <c:pt idx="757">
                  <c:v>1.0999999999999999E-2</c:v>
                </c:pt>
                <c:pt idx="758">
                  <c:v>0.63500000000000001</c:v>
                </c:pt>
                <c:pt idx="759">
                  <c:v>0.13600000000000001</c:v>
                </c:pt>
                <c:pt idx="760">
                  <c:v>0.91500000000000004</c:v>
                </c:pt>
                <c:pt idx="761">
                  <c:v>0.47</c:v>
                </c:pt>
                <c:pt idx="762">
                  <c:v>0.90700000000000003</c:v>
                </c:pt>
                <c:pt idx="763">
                  <c:v>0.32800000000000001</c:v>
                </c:pt>
                <c:pt idx="764">
                  <c:v>0.626</c:v>
                </c:pt>
                <c:pt idx="765">
                  <c:v>0.78200000000000003</c:v>
                </c:pt>
                <c:pt idx="766">
                  <c:v>0.92900000000000005</c:v>
                </c:pt>
                <c:pt idx="767">
                  <c:v>0.249</c:v>
                </c:pt>
                <c:pt idx="768">
                  <c:v>0.433</c:v>
                </c:pt>
                <c:pt idx="769">
                  <c:v>0.97699999999999998</c:v>
                </c:pt>
                <c:pt idx="770">
                  <c:v>0.89700000000000002</c:v>
                </c:pt>
                <c:pt idx="771">
                  <c:v>0.79500000000000004</c:v>
                </c:pt>
                <c:pt idx="772">
                  <c:v>0.71299999999999997</c:v>
                </c:pt>
                <c:pt idx="773">
                  <c:v>2.9000000000000001E-2</c:v>
                </c:pt>
                <c:pt idx="774">
                  <c:v>0.66900000000000004</c:v>
                </c:pt>
                <c:pt idx="775">
                  <c:v>0.54200000000000004</c:v>
                </c:pt>
                <c:pt idx="776">
                  <c:v>6.4000000000000001E-2</c:v>
                </c:pt>
                <c:pt idx="777">
                  <c:v>0.66300000000000003</c:v>
                </c:pt>
                <c:pt idx="778">
                  <c:v>0.19800000000000001</c:v>
                </c:pt>
                <c:pt idx="779">
                  <c:v>0.58299999999999996</c:v>
                </c:pt>
                <c:pt idx="780">
                  <c:v>0.13200000000000001</c:v>
                </c:pt>
                <c:pt idx="781">
                  <c:v>0.48399999999999999</c:v>
                </c:pt>
                <c:pt idx="782">
                  <c:v>1.7000000000000001E-2</c:v>
                </c:pt>
                <c:pt idx="783">
                  <c:v>0.219</c:v>
                </c:pt>
                <c:pt idx="784">
                  <c:v>0.84</c:v>
                </c:pt>
                <c:pt idx="785">
                  <c:v>0.81699999999999995</c:v>
                </c:pt>
                <c:pt idx="786">
                  <c:v>0.503</c:v>
                </c:pt>
                <c:pt idx="787">
                  <c:v>0.41199999999999998</c:v>
                </c:pt>
                <c:pt idx="788">
                  <c:v>0.79200000000000004</c:v>
                </c:pt>
                <c:pt idx="789">
                  <c:v>0.495</c:v>
                </c:pt>
                <c:pt idx="790">
                  <c:v>0.114</c:v>
                </c:pt>
                <c:pt idx="791">
                  <c:v>0.374</c:v>
                </c:pt>
                <c:pt idx="792">
                  <c:v>0.44900000000000001</c:v>
                </c:pt>
                <c:pt idx="793">
                  <c:v>0.50700000000000001</c:v>
                </c:pt>
                <c:pt idx="794">
                  <c:v>0.498</c:v>
                </c:pt>
                <c:pt idx="795">
                  <c:v>6.0999999999999999E-2</c:v>
                </c:pt>
                <c:pt idx="796">
                  <c:v>0.43099999999999999</c:v>
                </c:pt>
                <c:pt idx="797">
                  <c:v>0.34300000000000003</c:v>
                </c:pt>
                <c:pt idx="798">
                  <c:v>0.92500000000000004</c:v>
                </c:pt>
                <c:pt idx="799">
                  <c:v>0.44600000000000001</c:v>
                </c:pt>
                <c:pt idx="800">
                  <c:v>0.371</c:v>
                </c:pt>
                <c:pt idx="801">
                  <c:v>0.315</c:v>
                </c:pt>
                <c:pt idx="802">
                  <c:v>0.98</c:v>
                </c:pt>
                <c:pt idx="803">
                  <c:v>0.86099999999999999</c:v>
                </c:pt>
                <c:pt idx="804">
                  <c:v>0.71699999999999997</c:v>
                </c:pt>
                <c:pt idx="805">
                  <c:v>0.65700000000000003</c:v>
                </c:pt>
                <c:pt idx="806">
                  <c:v>0.41</c:v>
                </c:pt>
                <c:pt idx="807">
                  <c:v>0.85899999999999999</c:v>
                </c:pt>
                <c:pt idx="808">
                  <c:v>0.872</c:v>
                </c:pt>
                <c:pt idx="809">
                  <c:v>0.90100000000000002</c:v>
                </c:pt>
                <c:pt idx="810">
                  <c:v>0.46800000000000003</c:v>
                </c:pt>
                <c:pt idx="811">
                  <c:v>0.28000000000000003</c:v>
                </c:pt>
                <c:pt idx="812">
                  <c:v>0.49199999999999999</c:v>
                </c:pt>
                <c:pt idx="813">
                  <c:v>0.93300000000000005</c:v>
                </c:pt>
                <c:pt idx="814">
                  <c:v>0.40400000000000003</c:v>
                </c:pt>
                <c:pt idx="815">
                  <c:v>0.82799999999999996</c:v>
                </c:pt>
                <c:pt idx="816">
                  <c:v>0.35</c:v>
                </c:pt>
                <c:pt idx="817">
                  <c:v>0.38</c:v>
                </c:pt>
                <c:pt idx="818">
                  <c:v>0.28299999999999997</c:v>
                </c:pt>
                <c:pt idx="819">
                  <c:v>0.44800000000000001</c:v>
                </c:pt>
                <c:pt idx="820">
                  <c:v>0.94599999999999995</c:v>
                </c:pt>
                <c:pt idx="821">
                  <c:v>0.32400000000000001</c:v>
                </c:pt>
                <c:pt idx="822">
                  <c:v>0.78800000000000003</c:v>
                </c:pt>
                <c:pt idx="823">
                  <c:v>0.17299999999999999</c:v>
                </c:pt>
                <c:pt idx="824">
                  <c:v>0.88600000000000001</c:v>
                </c:pt>
                <c:pt idx="825">
                  <c:v>0.24199999999999999</c:v>
                </c:pt>
                <c:pt idx="826">
                  <c:v>0.57699999999999996</c:v>
                </c:pt>
                <c:pt idx="827">
                  <c:v>0.68400000000000005</c:v>
                </c:pt>
                <c:pt idx="828">
                  <c:v>0.253</c:v>
                </c:pt>
                <c:pt idx="829">
                  <c:v>0.78500000000000003</c:v>
                </c:pt>
                <c:pt idx="830">
                  <c:v>0.89900000000000002</c:v>
                </c:pt>
                <c:pt idx="831">
                  <c:v>0.98699999999999999</c:v>
                </c:pt>
                <c:pt idx="832">
                  <c:v>0.311</c:v>
                </c:pt>
                <c:pt idx="833">
                  <c:v>0.87</c:v>
                </c:pt>
                <c:pt idx="834">
                  <c:v>0.622</c:v>
                </c:pt>
                <c:pt idx="835">
                  <c:v>0.57099999999999995</c:v>
                </c:pt>
                <c:pt idx="836">
                  <c:v>0.82</c:v>
                </c:pt>
                <c:pt idx="837">
                  <c:v>0.97299999999999998</c:v>
                </c:pt>
                <c:pt idx="838">
                  <c:v>1E-3</c:v>
                </c:pt>
                <c:pt idx="839">
                  <c:v>0.79600000000000004</c:v>
                </c:pt>
                <c:pt idx="840">
                  <c:v>0.60399999999999998</c:v>
                </c:pt>
                <c:pt idx="841">
                  <c:v>0.35899999999999999</c:v>
                </c:pt>
                <c:pt idx="842">
                  <c:v>0.77</c:v>
                </c:pt>
                <c:pt idx="843">
                  <c:v>0.23</c:v>
                </c:pt>
                <c:pt idx="844">
                  <c:v>0.95899999999999996</c:v>
                </c:pt>
                <c:pt idx="845">
                  <c:v>0.65900000000000003</c:v>
                </c:pt>
                <c:pt idx="846">
                  <c:v>0.438</c:v>
                </c:pt>
                <c:pt idx="847">
                  <c:v>0.60299999999999998</c:v>
                </c:pt>
                <c:pt idx="848">
                  <c:v>9.6000000000000002E-2</c:v>
                </c:pt>
                <c:pt idx="849">
                  <c:v>0.72199999999999998</c:v>
                </c:pt>
                <c:pt idx="850">
                  <c:v>0.57399999999999995</c:v>
                </c:pt>
                <c:pt idx="851">
                  <c:v>0.95699999999999996</c:v>
                </c:pt>
                <c:pt idx="852">
                  <c:v>0.70299999999999996</c:v>
                </c:pt>
                <c:pt idx="853">
                  <c:v>0.61499999999999999</c:v>
                </c:pt>
                <c:pt idx="854">
                  <c:v>0.73199999999999998</c:v>
                </c:pt>
                <c:pt idx="855">
                  <c:v>0.30299999999999999</c:v>
                </c:pt>
                <c:pt idx="856">
                  <c:v>0.34599999999999997</c:v>
                </c:pt>
                <c:pt idx="857">
                  <c:v>0.54800000000000004</c:v>
                </c:pt>
                <c:pt idx="858">
                  <c:v>0.67300000000000004</c:v>
                </c:pt>
                <c:pt idx="859">
                  <c:v>0.72</c:v>
                </c:pt>
                <c:pt idx="860">
                  <c:v>0.64900000000000002</c:v>
                </c:pt>
                <c:pt idx="861">
                  <c:v>0.221</c:v>
                </c:pt>
                <c:pt idx="862">
                  <c:v>0.20100000000000001</c:v>
                </c:pt>
                <c:pt idx="863">
                  <c:v>0.84199999999999997</c:v>
                </c:pt>
                <c:pt idx="864">
                  <c:v>8.9999999999999993E-3</c:v>
                </c:pt>
                <c:pt idx="865">
                  <c:v>0.88500000000000001</c:v>
                </c:pt>
                <c:pt idx="866">
                  <c:v>0.121</c:v>
                </c:pt>
                <c:pt idx="867">
                  <c:v>4.9000000000000002E-2</c:v>
                </c:pt>
                <c:pt idx="868">
                  <c:v>0.29199999999999998</c:v>
                </c:pt>
                <c:pt idx="869">
                  <c:v>0.92300000000000004</c:v>
                </c:pt>
                <c:pt idx="870">
                  <c:v>0.51</c:v>
                </c:pt>
                <c:pt idx="871">
                  <c:v>3.4000000000000002E-2</c:v>
                </c:pt>
                <c:pt idx="872">
                  <c:v>0.91900000000000004</c:v>
                </c:pt>
                <c:pt idx="873">
                  <c:v>0.93400000000000005</c:v>
                </c:pt>
                <c:pt idx="874">
                  <c:v>0.20699999999999999</c:v>
                </c:pt>
                <c:pt idx="875">
                  <c:v>0.41799999999999998</c:v>
                </c:pt>
                <c:pt idx="876">
                  <c:v>0.16300000000000001</c:v>
                </c:pt>
                <c:pt idx="877">
                  <c:v>0.75</c:v>
                </c:pt>
                <c:pt idx="878">
                  <c:v>3.6999999999999998E-2</c:v>
                </c:pt>
                <c:pt idx="879">
                  <c:v>0.20599999999999999</c:v>
                </c:pt>
                <c:pt idx="880">
                  <c:v>0.91300000000000003</c:v>
                </c:pt>
                <c:pt idx="881">
                  <c:v>0.23599999999999999</c:v>
                </c:pt>
                <c:pt idx="882">
                  <c:v>8.5000000000000006E-2</c:v>
                </c:pt>
                <c:pt idx="883">
                  <c:v>0.84799999999999998</c:v>
                </c:pt>
                <c:pt idx="884">
                  <c:v>0.24099999999999999</c:v>
                </c:pt>
                <c:pt idx="885">
                  <c:v>0.72899999999999998</c:v>
                </c:pt>
                <c:pt idx="886">
                  <c:v>0.95199999999999996</c:v>
                </c:pt>
                <c:pt idx="887">
                  <c:v>0.752</c:v>
                </c:pt>
                <c:pt idx="888">
                  <c:v>9.9000000000000005E-2</c:v>
                </c:pt>
                <c:pt idx="889">
                  <c:v>0.53400000000000003</c:v>
                </c:pt>
                <c:pt idx="890">
                  <c:v>0.437</c:v>
                </c:pt>
                <c:pt idx="891">
                  <c:v>0.52200000000000002</c:v>
                </c:pt>
                <c:pt idx="892">
                  <c:v>7.6999999999999999E-2</c:v>
                </c:pt>
                <c:pt idx="893">
                  <c:v>0.54700000000000004</c:v>
                </c:pt>
                <c:pt idx="894">
                  <c:v>0.56000000000000005</c:v>
                </c:pt>
                <c:pt idx="895">
                  <c:v>0.29699999999999999</c:v>
                </c:pt>
                <c:pt idx="896">
                  <c:v>0.127</c:v>
                </c:pt>
                <c:pt idx="897">
                  <c:v>0.24299999999999999</c:v>
                </c:pt>
                <c:pt idx="898">
                  <c:v>0.123</c:v>
                </c:pt>
                <c:pt idx="899">
                  <c:v>0.76100000000000001</c:v>
                </c:pt>
                <c:pt idx="900">
                  <c:v>0.432</c:v>
                </c:pt>
                <c:pt idx="901">
                  <c:v>0.47299999999999998</c:v>
                </c:pt>
                <c:pt idx="902">
                  <c:v>0.104</c:v>
                </c:pt>
                <c:pt idx="903">
                  <c:v>0.53600000000000003</c:v>
                </c:pt>
                <c:pt idx="904">
                  <c:v>0.34200000000000003</c:v>
                </c:pt>
                <c:pt idx="905">
                  <c:v>0.51300000000000001</c:v>
                </c:pt>
                <c:pt idx="906">
                  <c:v>0.73399999999999999</c:v>
                </c:pt>
                <c:pt idx="907">
                  <c:v>7.8E-2</c:v>
                </c:pt>
                <c:pt idx="908">
                  <c:v>5.3999999999999999E-2</c:v>
                </c:pt>
                <c:pt idx="909">
                  <c:v>0.46300000000000002</c:v>
                </c:pt>
                <c:pt idx="910">
                  <c:v>0.47199999999999998</c:v>
                </c:pt>
                <c:pt idx="911">
                  <c:v>0.27400000000000002</c:v>
                </c:pt>
                <c:pt idx="912">
                  <c:v>0.57899999999999996</c:v>
                </c:pt>
                <c:pt idx="913">
                  <c:v>0.59899999999999998</c:v>
                </c:pt>
                <c:pt idx="914">
                  <c:v>0.34399999999999997</c:v>
                </c:pt>
                <c:pt idx="915">
                  <c:v>0.30399999999999999</c:v>
                </c:pt>
                <c:pt idx="916">
                  <c:v>0.85799999999999998</c:v>
                </c:pt>
                <c:pt idx="917">
                  <c:v>0.9</c:v>
                </c:pt>
                <c:pt idx="918">
                  <c:v>0.82599999999999996</c:v>
                </c:pt>
                <c:pt idx="919">
                  <c:v>0.48899999999999999</c:v>
                </c:pt>
                <c:pt idx="920">
                  <c:v>0.72599999999999998</c:v>
                </c:pt>
                <c:pt idx="921">
                  <c:v>3.5999999999999997E-2</c:v>
                </c:pt>
                <c:pt idx="922">
                  <c:v>0.51600000000000001</c:v>
                </c:pt>
                <c:pt idx="923">
                  <c:v>0.76</c:v>
                </c:pt>
                <c:pt idx="924">
                  <c:v>0.85099999999999998</c:v>
                </c:pt>
                <c:pt idx="925">
                  <c:v>9.7000000000000003E-2</c:v>
                </c:pt>
                <c:pt idx="926">
                  <c:v>0.754</c:v>
                </c:pt>
                <c:pt idx="927">
                  <c:v>0.91800000000000004</c:v>
                </c:pt>
                <c:pt idx="928">
                  <c:v>0.54900000000000004</c:v>
                </c:pt>
                <c:pt idx="929">
                  <c:v>0.34699999999999998</c:v>
                </c:pt>
                <c:pt idx="930">
                  <c:v>0.88900000000000001</c:v>
                </c:pt>
                <c:pt idx="931">
                  <c:v>0.255</c:v>
                </c:pt>
                <c:pt idx="932">
                  <c:v>0.94799999999999995</c:v>
                </c:pt>
                <c:pt idx="933">
                  <c:v>0.73799999999999999</c:v>
                </c:pt>
                <c:pt idx="934">
                  <c:v>0.998</c:v>
                </c:pt>
                <c:pt idx="935">
                  <c:v>0.33800000000000002</c:v>
                </c:pt>
                <c:pt idx="936">
                  <c:v>0.124</c:v>
                </c:pt>
                <c:pt idx="937">
                  <c:v>0.17499999999999999</c:v>
                </c:pt>
                <c:pt idx="938">
                  <c:v>0.14899999999999999</c:v>
                </c:pt>
                <c:pt idx="939">
                  <c:v>0.39</c:v>
                </c:pt>
                <c:pt idx="940">
                  <c:v>0.77100000000000002</c:v>
                </c:pt>
                <c:pt idx="941">
                  <c:v>0.75700000000000001</c:v>
                </c:pt>
                <c:pt idx="942">
                  <c:v>0.51800000000000002</c:v>
                </c:pt>
                <c:pt idx="943">
                  <c:v>0.94</c:v>
                </c:pt>
                <c:pt idx="944">
                  <c:v>0.51400000000000001</c:v>
                </c:pt>
                <c:pt idx="945">
                  <c:v>0.19600000000000001</c:v>
                </c:pt>
                <c:pt idx="946">
                  <c:v>0.59799999999999998</c:v>
                </c:pt>
                <c:pt idx="947">
                  <c:v>0.749</c:v>
                </c:pt>
                <c:pt idx="948">
                  <c:v>0.16700000000000001</c:v>
                </c:pt>
                <c:pt idx="949">
                  <c:v>0.83</c:v>
                </c:pt>
                <c:pt idx="950">
                  <c:v>0.25</c:v>
                </c:pt>
                <c:pt idx="951">
                  <c:v>0.84899999999999998</c:v>
                </c:pt>
                <c:pt idx="952">
                  <c:v>0.214</c:v>
                </c:pt>
                <c:pt idx="953">
                  <c:v>0.56100000000000005</c:v>
                </c:pt>
                <c:pt idx="954">
                  <c:v>0.52600000000000002</c:v>
                </c:pt>
                <c:pt idx="955">
                  <c:v>5.8999999999999997E-2</c:v>
                </c:pt>
                <c:pt idx="956">
                  <c:v>0.20799999999999999</c:v>
                </c:pt>
                <c:pt idx="957">
                  <c:v>0.78300000000000003</c:v>
                </c:pt>
                <c:pt idx="958">
                  <c:v>0.67400000000000004</c:v>
                </c:pt>
                <c:pt idx="959">
                  <c:v>0.45100000000000001</c:v>
                </c:pt>
                <c:pt idx="960">
                  <c:v>0.245</c:v>
                </c:pt>
                <c:pt idx="961">
                  <c:v>0.64200000000000002</c:v>
                </c:pt>
                <c:pt idx="962">
                  <c:v>0.40699999999999997</c:v>
                </c:pt>
                <c:pt idx="963">
                  <c:v>0.48299999999999998</c:v>
                </c:pt>
                <c:pt idx="964">
                  <c:v>0.96799999999999997</c:v>
                </c:pt>
                <c:pt idx="965">
                  <c:v>0.56899999999999995</c:v>
                </c:pt>
                <c:pt idx="966">
                  <c:v>0.48799999999999999</c:v>
                </c:pt>
                <c:pt idx="967">
                  <c:v>0.59599999999999997</c:v>
                </c:pt>
                <c:pt idx="968">
                  <c:v>0.26500000000000001</c:v>
                </c:pt>
                <c:pt idx="969">
                  <c:v>0.32500000000000001</c:v>
                </c:pt>
                <c:pt idx="970">
                  <c:v>0.33300000000000002</c:v>
                </c:pt>
                <c:pt idx="971">
                  <c:v>0.6</c:v>
                </c:pt>
                <c:pt idx="972">
                  <c:v>0.71399999999999997</c:v>
                </c:pt>
                <c:pt idx="973">
                  <c:v>0.65600000000000003</c:v>
                </c:pt>
                <c:pt idx="974">
                  <c:v>0.55000000000000004</c:v>
                </c:pt>
                <c:pt idx="975">
                  <c:v>0.25700000000000001</c:v>
                </c:pt>
                <c:pt idx="976">
                  <c:v>0.95399999999999996</c:v>
                </c:pt>
                <c:pt idx="977">
                  <c:v>0.90200000000000002</c:v>
                </c:pt>
                <c:pt idx="978">
                  <c:v>0.38200000000000001</c:v>
                </c:pt>
                <c:pt idx="979">
                  <c:v>0.80400000000000005</c:v>
                </c:pt>
                <c:pt idx="980">
                  <c:v>0.17399999999999999</c:v>
                </c:pt>
                <c:pt idx="981">
                  <c:v>0.222</c:v>
                </c:pt>
                <c:pt idx="982">
                  <c:v>0.442</c:v>
                </c:pt>
                <c:pt idx="983">
                  <c:v>0.43</c:v>
                </c:pt>
                <c:pt idx="984">
                  <c:v>0.61699999999999999</c:v>
                </c:pt>
                <c:pt idx="985">
                  <c:v>0.68799999999999994</c:v>
                </c:pt>
                <c:pt idx="986">
                  <c:v>0.443</c:v>
                </c:pt>
                <c:pt idx="987">
                  <c:v>4.8000000000000001E-2</c:v>
                </c:pt>
                <c:pt idx="988">
                  <c:v>0.79</c:v>
                </c:pt>
                <c:pt idx="989">
                  <c:v>0.871</c:v>
                </c:pt>
                <c:pt idx="990">
                  <c:v>0.85299999999999998</c:v>
                </c:pt>
                <c:pt idx="991">
                  <c:v>0.58099999999999996</c:v>
                </c:pt>
                <c:pt idx="992">
                  <c:v>0.35099999999999998</c:v>
                </c:pt>
                <c:pt idx="993">
                  <c:v>0.81799999999999995</c:v>
                </c:pt>
                <c:pt idx="994">
                  <c:v>0.76600000000000001</c:v>
                </c:pt>
                <c:pt idx="995">
                  <c:v>0.97199999999999998</c:v>
                </c:pt>
                <c:pt idx="996">
                  <c:v>0.68200000000000005</c:v>
                </c:pt>
                <c:pt idx="997">
                  <c:v>0.26700000000000002</c:v>
                </c:pt>
                <c:pt idx="998">
                  <c:v>0.69399999999999995</c:v>
                </c:pt>
                <c:pt idx="999">
                  <c:v>0.376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522605</xdr:colOff>
      <xdr:row>3</xdr:row>
      <xdr:rowOff>151765</xdr:rowOff>
    </xdr:from>
    <xdr:to>
      <xdr:col>24</xdr:col>
      <xdr:colOff>163831</xdr:colOff>
      <xdr:row>19</xdr:row>
      <xdr:rowOff>126365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558799</xdr:colOff>
      <xdr:row>23</xdr:row>
      <xdr:rowOff>40005</xdr:rowOff>
    </xdr:from>
    <xdr:to>
      <xdr:col>24</xdr:col>
      <xdr:colOff>244474</xdr:colOff>
      <xdr:row>40</xdr:row>
      <xdr:rowOff>33655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topLeftCell="A14" zoomScale="92" zoomScaleNormal="100" workbookViewId="0">
      <selection activeCell="C10" sqref="C10"/>
    </sheetView>
  </sheetViews>
  <sheetFormatPr defaultRowHeight="14.4" x14ac:dyDescent="0.3"/>
  <cols>
    <col min="1" max="1" width="31.5546875" customWidth="1"/>
    <col min="3" max="3" width="10.44140625" customWidth="1"/>
    <col min="4" max="4" width="10.5546875" customWidth="1"/>
    <col min="5" max="5" width="10.44140625" customWidth="1"/>
    <col min="6" max="6" width="10.6640625" customWidth="1"/>
  </cols>
  <sheetData>
    <row r="1" spans="1:6" x14ac:dyDescent="0.3">
      <c r="A1" s="1" t="s">
        <v>0</v>
      </c>
    </row>
    <row r="3" spans="1:6" x14ac:dyDescent="0.3">
      <c r="A3" t="s">
        <v>1</v>
      </c>
      <c r="B3" t="s">
        <v>2</v>
      </c>
      <c r="C3" s="17">
        <v>1</v>
      </c>
      <c r="F3" s="17" t="s">
        <v>109</v>
      </c>
    </row>
    <row r="4" spans="1:6" x14ac:dyDescent="0.3">
      <c r="A4" t="s">
        <v>4</v>
      </c>
      <c r="B4" t="s">
        <v>3</v>
      </c>
      <c r="C4" s="17">
        <v>10.3</v>
      </c>
      <c r="F4" s="18" t="s">
        <v>110</v>
      </c>
    </row>
    <row r="5" spans="1:6" x14ac:dyDescent="0.3">
      <c r="A5" t="s">
        <v>5</v>
      </c>
      <c r="C5" s="17">
        <v>6</v>
      </c>
      <c r="F5" s="19" t="s">
        <v>111</v>
      </c>
    </row>
    <row r="6" spans="1:6" x14ac:dyDescent="0.3">
      <c r="A6" t="s">
        <v>6</v>
      </c>
      <c r="C6" s="17">
        <f>C4-C5</f>
        <v>4.3000000000000007</v>
      </c>
    </row>
    <row r="7" spans="1:6" x14ac:dyDescent="0.3">
      <c r="A7" t="s">
        <v>7</v>
      </c>
      <c r="C7" s="17">
        <v>1.85</v>
      </c>
    </row>
    <row r="9" spans="1:6" x14ac:dyDescent="0.3">
      <c r="A9" t="s">
        <v>8</v>
      </c>
      <c r="B9" t="s">
        <v>9</v>
      </c>
      <c r="C9" s="19">
        <v>42.094999999999999</v>
      </c>
    </row>
    <row r="10" spans="1:6" x14ac:dyDescent="0.3">
      <c r="A10" t="s">
        <v>10</v>
      </c>
      <c r="B10" t="s">
        <v>11</v>
      </c>
      <c r="C10" s="19">
        <v>41.4</v>
      </c>
    </row>
    <row r="11" spans="1:6" x14ac:dyDescent="0.3">
      <c r="A11" t="s">
        <v>12</v>
      </c>
      <c r="B11" t="s">
        <v>13</v>
      </c>
      <c r="C11" s="18">
        <v>0.15</v>
      </c>
    </row>
    <row r="12" spans="1:6" x14ac:dyDescent="0.3">
      <c r="A12" t="s">
        <v>14</v>
      </c>
      <c r="B12" t="s">
        <v>15</v>
      </c>
      <c r="C12" s="17">
        <v>0</v>
      </c>
    </row>
    <row r="13" spans="1:6" x14ac:dyDescent="0.3">
      <c r="A13" t="s">
        <v>16</v>
      </c>
    </row>
    <row r="14" spans="1:6" x14ac:dyDescent="0.3">
      <c r="A14" t="s">
        <v>17</v>
      </c>
      <c r="C14" s="18">
        <v>15</v>
      </c>
    </row>
    <row r="15" spans="1:6" x14ac:dyDescent="0.3">
      <c r="A15" t="s">
        <v>36</v>
      </c>
      <c r="C15" s="18">
        <v>1.1000000000000001</v>
      </c>
    </row>
    <row r="17" spans="1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28</v>
      </c>
      <c r="P17" s="1" t="s">
        <v>24</v>
      </c>
    </row>
    <row r="18" spans="1:17" x14ac:dyDescent="0.3">
      <c r="A18" t="s">
        <v>112</v>
      </c>
      <c r="D18">
        <v>0</v>
      </c>
      <c r="E18" s="2">
        <f>-C3</f>
        <v>-1</v>
      </c>
      <c r="F18" s="2"/>
      <c r="G18" s="2">
        <f>C4</f>
        <v>10.3</v>
      </c>
      <c r="H18" s="2"/>
      <c r="I18" s="2"/>
      <c r="J18" s="2"/>
      <c r="K18" s="2"/>
      <c r="L18" s="2">
        <f>E18+K18</f>
        <v>-1</v>
      </c>
      <c r="M18" s="2">
        <f>L18</f>
        <v>-1</v>
      </c>
      <c r="O18">
        <v>0</v>
      </c>
      <c r="P18" s="2">
        <v>0</v>
      </c>
    </row>
    <row r="19" spans="1:17" x14ac:dyDescent="0.3">
      <c r="A19" t="s">
        <v>112</v>
      </c>
      <c r="D19">
        <v>1</v>
      </c>
      <c r="E19" s="2">
        <f>-C5</f>
        <v>-6</v>
      </c>
      <c r="F19" s="2"/>
      <c r="G19" s="2">
        <f>C4</f>
        <v>10.3</v>
      </c>
      <c r="H19" s="2"/>
      <c r="I19" s="2"/>
      <c r="J19" s="2"/>
      <c r="K19" s="2"/>
      <c r="L19" s="2">
        <f>(E19+K19)/($C$15^D19)</f>
        <v>-5.4545454545454541</v>
      </c>
      <c r="M19" s="2">
        <f>M18+L19</f>
        <v>-6.4545454545454541</v>
      </c>
      <c r="O19">
        <v>0</v>
      </c>
      <c r="P19" s="2">
        <f>M18</f>
        <v>-1</v>
      </c>
    </row>
    <row r="20" spans="1:17" x14ac:dyDescent="0.3">
      <c r="A20" t="s">
        <v>112</v>
      </c>
      <c r="D20">
        <v>2</v>
      </c>
      <c r="E20" s="2">
        <f>-(C6+C7)</f>
        <v>-6.15</v>
      </c>
      <c r="F20" s="2"/>
      <c r="G20" s="2">
        <f>C4</f>
        <v>10.3</v>
      </c>
      <c r="H20" s="2"/>
      <c r="I20" s="2"/>
      <c r="J20" s="2"/>
      <c r="K20" s="2"/>
      <c r="L20" s="2">
        <f t="shared" ref="L20:L29" si="0">(E20+K20)/($C$15^D20)</f>
        <v>-5.0826446280991728</v>
      </c>
      <c r="M20" s="2">
        <f t="shared" ref="M20:M29" si="1">M19+L20</f>
        <v>-11.537190082644628</v>
      </c>
      <c r="O20">
        <v>1</v>
      </c>
      <c r="P20" s="2">
        <f>M19</f>
        <v>-6.4545454545454541</v>
      </c>
    </row>
    <row r="21" spans="1:17" x14ac:dyDescent="0.3">
      <c r="A21" t="s">
        <v>113</v>
      </c>
      <c r="D21">
        <v>3</v>
      </c>
      <c r="E21" s="2"/>
      <c r="F21" s="2">
        <v>0.2</v>
      </c>
      <c r="G21" s="2">
        <f>F21*$C$4</f>
        <v>2.06</v>
      </c>
      <c r="H21" s="2">
        <f>$C$4-G21</f>
        <v>8.24</v>
      </c>
      <c r="I21" s="2">
        <f>$C$9</f>
        <v>42.094999999999999</v>
      </c>
      <c r="J21" s="2">
        <f>$C$10</f>
        <v>41.4</v>
      </c>
      <c r="K21" s="2">
        <f>(I21-J21-G21)*(1-$C$11)+G21</f>
        <v>0.89975000000000027</v>
      </c>
      <c r="L21" s="2">
        <f>(E21+K21)/($C$15^D21)</f>
        <v>0.67599549211119458</v>
      </c>
      <c r="M21" s="2">
        <f t="shared" si="1"/>
        <v>-10.861194590533433</v>
      </c>
      <c r="O21">
        <v>2</v>
      </c>
      <c r="P21" s="2">
        <f>P22+C7/(C15^D20)</f>
        <v>-10.008264462809917</v>
      </c>
    </row>
    <row r="22" spans="1:17" x14ac:dyDescent="0.3">
      <c r="A22" t="s">
        <v>115</v>
      </c>
      <c r="D22">
        <v>4</v>
      </c>
      <c r="E22" s="2"/>
      <c r="F22" s="2">
        <v>0.32</v>
      </c>
      <c r="G22" s="2">
        <f t="shared" ref="G22:G33" si="2">F22*$C$4</f>
        <v>3.2960000000000003</v>
      </c>
      <c r="H22" s="2">
        <f>H21-G22</f>
        <v>4.944</v>
      </c>
      <c r="I22" s="2">
        <f t="shared" ref="I22:I29" si="3">$C$9</f>
        <v>42.094999999999999</v>
      </c>
      <c r="J22" s="2">
        <f t="shared" ref="J22:J33" si="4">$C$10</f>
        <v>41.4</v>
      </c>
      <c r="K22" s="2">
        <f t="shared" ref="K22:K33" si="5">(I22-J22-G22)*(1-$C$11)+G22</f>
        <v>1.0851500000000005</v>
      </c>
      <c r="L22" s="2">
        <f t="shared" si="0"/>
        <v>0.74117205108940665</v>
      </c>
      <c r="M22" s="2">
        <f t="shared" si="1"/>
        <v>-10.120022539444026</v>
      </c>
      <c r="O22">
        <v>2</v>
      </c>
      <c r="P22" s="2">
        <f>M20</f>
        <v>-11.537190082644628</v>
      </c>
      <c r="Q22">
        <f>$P$37*O22+$P$38</f>
        <v>-11.537190082644628</v>
      </c>
    </row>
    <row r="23" spans="1:17" x14ac:dyDescent="0.3">
      <c r="A23" t="s">
        <v>116</v>
      </c>
      <c r="D23">
        <v>5</v>
      </c>
      <c r="E23" s="2"/>
      <c r="F23" s="2">
        <v>0.192</v>
      </c>
      <c r="G23" s="2">
        <f t="shared" si="2"/>
        <v>1.9776000000000002</v>
      </c>
      <c r="H23" s="2">
        <f t="shared" ref="H23:H33" si="6">H22-G23</f>
        <v>2.9663999999999997</v>
      </c>
      <c r="I23" s="2">
        <f t="shared" si="3"/>
        <v>42.094999999999999</v>
      </c>
      <c r="J23" s="2">
        <f t="shared" si="4"/>
        <v>41.4</v>
      </c>
      <c r="K23" s="2">
        <f t="shared" si="5"/>
        <v>0.88739000000000035</v>
      </c>
      <c r="L23" s="2">
        <f t="shared" si="0"/>
        <v>0.55099937286946377</v>
      </c>
      <c r="M23" s="2">
        <f t="shared" si="1"/>
        <v>-9.5690231665745618</v>
      </c>
      <c r="O23">
        <v>3</v>
      </c>
      <c r="P23" s="2">
        <f>M21</f>
        <v>-10.861194590533433</v>
      </c>
      <c r="Q23">
        <f t="shared" ref="Q23:Q35" si="7">$P$37*O23+$P$38</f>
        <v>-11.13846360627667</v>
      </c>
    </row>
    <row r="24" spans="1:17" x14ac:dyDescent="0.3">
      <c r="A24" t="s">
        <v>117</v>
      </c>
      <c r="D24">
        <v>6</v>
      </c>
      <c r="E24" s="2"/>
      <c r="F24" s="2">
        <v>0.1152</v>
      </c>
      <c r="G24" s="2">
        <f t="shared" si="2"/>
        <v>1.1865600000000001</v>
      </c>
      <c r="H24" s="2">
        <f t="shared" si="6"/>
        <v>1.7798399999999996</v>
      </c>
      <c r="I24" s="2">
        <f t="shared" si="3"/>
        <v>42.094999999999999</v>
      </c>
      <c r="J24" s="2">
        <f t="shared" si="4"/>
        <v>41.4</v>
      </c>
      <c r="K24" s="2">
        <f t="shared" si="5"/>
        <v>0.76873400000000025</v>
      </c>
      <c r="L24" s="2">
        <f t="shared" si="0"/>
        <v>0.43393030214596046</v>
      </c>
      <c r="M24" s="2">
        <f t="shared" si="1"/>
        <v>-9.1350928644286018</v>
      </c>
      <c r="O24">
        <v>4</v>
      </c>
      <c r="P24" s="2">
        <f t="shared" ref="P24:P31" si="8">M22</f>
        <v>-10.120022539444026</v>
      </c>
      <c r="Q24">
        <f t="shared" si="7"/>
        <v>-10.739737129908713</v>
      </c>
    </row>
    <row r="25" spans="1:17" x14ac:dyDescent="0.3">
      <c r="A25" t="s">
        <v>118</v>
      </c>
      <c r="D25">
        <v>7</v>
      </c>
      <c r="E25" s="2"/>
      <c r="F25" s="2">
        <v>0.1152</v>
      </c>
      <c r="G25" s="2">
        <f t="shared" si="2"/>
        <v>1.1865600000000001</v>
      </c>
      <c r="H25" s="2">
        <f t="shared" si="6"/>
        <v>0.59327999999999959</v>
      </c>
      <c r="I25" s="2">
        <f t="shared" si="3"/>
        <v>42.094999999999999</v>
      </c>
      <c r="J25" s="2">
        <f t="shared" si="4"/>
        <v>41.4</v>
      </c>
      <c r="K25" s="2">
        <f t="shared" si="5"/>
        <v>0.76873400000000025</v>
      </c>
      <c r="L25" s="2">
        <f t="shared" si="0"/>
        <v>0.394482092859964</v>
      </c>
      <c r="M25" s="2">
        <f t="shared" si="1"/>
        <v>-8.7406107715686385</v>
      </c>
      <c r="O25">
        <v>5</v>
      </c>
      <c r="P25" s="2">
        <f t="shared" si="8"/>
        <v>-9.5690231665745618</v>
      </c>
      <c r="Q25">
        <f t="shared" si="7"/>
        <v>-10.341010653540755</v>
      </c>
    </row>
    <row r="26" spans="1:17" x14ac:dyDescent="0.3">
      <c r="A26" t="s">
        <v>114</v>
      </c>
      <c r="D26">
        <v>8</v>
      </c>
      <c r="E26" s="2"/>
      <c r="F26" s="2">
        <v>5.7599999999999998E-2</v>
      </c>
      <c r="G26" s="2">
        <f t="shared" si="2"/>
        <v>0.59328000000000003</v>
      </c>
      <c r="H26" s="2">
        <f t="shared" si="6"/>
        <v>0</v>
      </c>
      <c r="I26" s="2">
        <f t="shared" si="3"/>
        <v>42.094999999999999</v>
      </c>
      <c r="J26" s="2">
        <f t="shared" si="4"/>
        <v>41.4</v>
      </c>
      <c r="K26" s="2">
        <f t="shared" si="5"/>
        <v>0.67974200000000029</v>
      </c>
      <c r="L26" s="2">
        <f t="shared" si="0"/>
        <v>0.31710465963852458</v>
      </c>
      <c r="M26" s="2">
        <f t="shared" si="1"/>
        <v>-8.4235061119301147</v>
      </c>
      <c r="O26">
        <v>6</v>
      </c>
      <c r="P26" s="2">
        <f t="shared" si="8"/>
        <v>-9.1350928644286018</v>
      </c>
      <c r="Q26">
        <f t="shared" si="7"/>
        <v>-9.9422841771727963</v>
      </c>
    </row>
    <row r="27" spans="1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42.094999999999999</v>
      </c>
      <c r="J27" s="2">
        <f t="shared" si="4"/>
        <v>41.4</v>
      </c>
      <c r="K27" s="2">
        <f t="shared" si="5"/>
        <v>0.59075000000000022</v>
      </c>
      <c r="L27" s="2">
        <f t="shared" si="0"/>
        <v>0.25053566805354538</v>
      </c>
      <c r="M27" s="2">
        <f t="shared" si="1"/>
        <v>-8.1729704438765687</v>
      </c>
      <c r="O27">
        <v>7</v>
      </c>
      <c r="P27" s="2">
        <f t="shared" si="8"/>
        <v>-8.7406107715686385</v>
      </c>
      <c r="Q27">
        <f t="shared" si="7"/>
        <v>-9.543557700804838</v>
      </c>
    </row>
    <row r="28" spans="1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42.094999999999999</v>
      </c>
      <c r="J28" s="2">
        <f t="shared" si="4"/>
        <v>41.4</v>
      </c>
      <c r="K28" s="2">
        <f t="shared" si="5"/>
        <v>0.59075000000000022</v>
      </c>
      <c r="L28" s="2">
        <f t="shared" si="0"/>
        <v>0.2277596982304958</v>
      </c>
      <c r="M28" s="2">
        <f t="shared" si="1"/>
        <v>-7.9452107456460732</v>
      </c>
      <c r="O28">
        <v>8</v>
      </c>
      <c r="P28" s="2">
        <f t="shared" si="8"/>
        <v>-8.4235061119301147</v>
      </c>
      <c r="Q28">
        <f t="shared" si="7"/>
        <v>-9.1448312244368797</v>
      </c>
    </row>
    <row r="29" spans="1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42.094999999999999</v>
      </c>
      <c r="J29" s="2">
        <f t="shared" si="4"/>
        <v>41.4</v>
      </c>
      <c r="K29" s="2">
        <f t="shared" si="5"/>
        <v>0.59075000000000022</v>
      </c>
      <c r="L29" s="2">
        <f t="shared" si="0"/>
        <v>0.2070542711186325</v>
      </c>
      <c r="M29" s="2">
        <f t="shared" si="1"/>
        <v>-7.7381564745274405</v>
      </c>
      <c r="O29">
        <v>9</v>
      </c>
      <c r="P29" s="2">
        <f t="shared" si="8"/>
        <v>-8.1729704438765687</v>
      </c>
      <c r="Q29">
        <f t="shared" si="7"/>
        <v>-8.7461047480689231</v>
      </c>
    </row>
    <row r="30" spans="1:17" x14ac:dyDescent="0.3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42.094999999999999</v>
      </c>
      <c r="J30" s="2">
        <f t="shared" si="4"/>
        <v>41.4</v>
      </c>
      <c r="K30" s="2">
        <f t="shared" si="5"/>
        <v>0.59075000000000022</v>
      </c>
      <c r="L30" s="2">
        <f>(E30+K30)/($C$15^D30)</f>
        <v>0.1882311555623932</v>
      </c>
      <c r="M30" s="2">
        <f>M29+L30</f>
        <v>-7.5499253189650473</v>
      </c>
      <c r="O30">
        <v>10</v>
      </c>
      <c r="P30" s="2">
        <f t="shared" si="8"/>
        <v>-7.9452107456460732</v>
      </c>
      <c r="Q30">
        <f t="shared" si="7"/>
        <v>-8.3473782717009648</v>
      </c>
    </row>
    <row r="31" spans="1:17" x14ac:dyDescent="0.3">
      <c r="D31">
        <v>13</v>
      </c>
      <c r="G31" s="2">
        <f t="shared" si="2"/>
        <v>0</v>
      </c>
      <c r="H31" s="2">
        <f t="shared" si="6"/>
        <v>0</v>
      </c>
      <c r="I31" s="2">
        <f>$C$9</f>
        <v>42.094999999999999</v>
      </c>
      <c r="J31" s="2">
        <f t="shared" si="4"/>
        <v>41.4</v>
      </c>
      <c r="K31" s="2">
        <f t="shared" si="5"/>
        <v>0.59075000000000022</v>
      </c>
      <c r="L31" s="2">
        <f t="shared" ref="L31:L33" si="9">(E31+K31)/($C$15^D31)</f>
        <v>0.17111923232944837</v>
      </c>
      <c r="M31" s="2">
        <f t="shared" ref="M31:M33" si="10">M30+L31</f>
        <v>-7.3788060866355991</v>
      </c>
      <c r="O31">
        <v>11</v>
      </c>
      <c r="P31" s="2">
        <f t="shared" si="8"/>
        <v>-7.7381564745274405</v>
      </c>
      <c r="Q31">
        <f t="shared" si="7"/>
        <v>-7.9486517953330056</v>
      </c>
    </row>
    <row r="32" spans="1:17" x14ac:dyDescent="0.3">
      <c r="D32">
        <v>14</v>
      </c>
      <c r="G32" s="2">
        <f t="shared" si="2"/>
        <v>0</v>
      </c>
      <c r="H32" s="2">
        <f t="shared" si="6"/>
        <v>0</v>
      </c>
      <c r="I32" s="2">
        <f>$C$9</f>
        <v>42.094999999999999</v>
      </c>
      <c r="J32" s="2">
        <f t="shared" si="4"/>
        <v>41.4</v>
      </c>
      <c r="K32" s="2">
        <f t="shared" si="5"/>
        <v>0.59075000000000022</v>
      </c>
      <c r="L32" s="2">
        <f t="shared" si="9"/>
        <v>0.15556293848131666</v>
      </c>
      <c r="M32" s="2">
        <f t="shared" si="10"/>
        <v>-7.2232431481542827</v>
      </c>
      <c r="O32">
        <v>12</v>
      </c>
      <c r="P32" s="2">
        <f>M30</f>
        <v>-7.5499253189650473</v>
      </c>
      <c r="Q32">
        <f t="shared" si="7"/>
        <v>-7.5499253189650481</v>
      </c>
    </row>
    <row r="33" spans="1:17" x14ac:dyDescent="0.3">
      <c r="C33" s="2"/>
      <c r="D33">
        <v>15</v>
      </c>
      <c r="E33">
        <f>C3+C7</f>
        <v>2.85</v>
      </c>
      <c r="G33" s="2">
        <f t="shared" si="2"/>
        <v>0</v>
      </c>
      <c r="H33" s="2">
        <f t="shared" si="6"/>
        <v>0</v>
      </c>
      <c r="I33" s="2">
        <f>$C$9+C12</f>
        <v>42.094999999999999</v>
      </c>
      <c r="J33" s="2">
        <f t="shared" si="4"/>
        <v>41.4</v>
      </c>
      <c r="K33" s="2">
        <f t="shared" si="5"/>
        <v>0.59075000000000022</v>
      </c>
      <c r="L33" s="2">
        <f t="shared" si="9"/>
        <v>0.82368819386694903</v>
      </c>
      <c r="M33" s="2">
        <f t="shared" si="10"/>
        <v>-6.3995549542873338</v>
      </c>
      <c r="O33">
        <v>13</v>
      </c>
      <c r="P33" s="2">
        <f>M32</f>
        <v>-7.2232431481542827</v>
      </c>
      <c r="Q33">
        <f t="shared" si="7"/>
        <v>-7.1511988425970898</v>
      </c>
    </row>
    <row r="34" spans="1:17" x14ac:dyDescent="0.3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-7.0818222949894496</v>
      </c>
      <c r="Q34">
        <f t="shared" si="7"/>
        <v>-6.7524723662291315</v>
      </c>
    </row>
    <row r="35" spans="1:17" x14ac:dyDescent="0.3">
      <c r="C35" s="2"/>
      <c r="O35">
        <v>15</v>
      </c>
      <c r="P35" s="2">
        <f>M33</f>
        <v>-6.3995549542873338</v>
      </c>
      <c r="Q35">
        <f t="shared" si="7"/>
        <v>-6.3537458898611741</v>
      </c>
    </row>
    <row r="36" spans="1:17" x14ac:dyDescent="0.3">
      <c r="A36" t="s">
        <v>31</v>
      </c>
      <c r="C36" s="2">
        <f>-(C3+C7/(C15^D20))</f>
        <v>-2.5289256198347108</v>
      </c>
    </row>
    <row r="37" spans="1:17" x14ac:dyDescent="0.3">
      <c r="A37" t="s">
        <v>32</v>
      </c>
      <c r="C37" s="2">
        <f t="array" ref="C37">MAX(IF(M18:M30&lt;C36,M18:M30))</f>
        <v>-6.4545454545454541</v>
      </c>
      <c r="D37">
        <f>INDEX($D$18:$D$30,MATCH(C37,$M$18:$M$30,0))</f>
        <v>1</v>
      </c>
      <c r="O37" s="1" t="s">
        <v>29</v>
      </c>
      <c r="P37">
        <f>(P32-P22)/(O32-O22)</f>
        <v>0.39872647636795805</v>
      </c>
    </row>
    <row r="38" spans="1:17" x14ac:dyDescent="0.3">
      <c r="A38" t="s">
        <v>33</v>
      </c>
      <c r="C38" s="2">
        <f t="array" ref="C38">MIN(IF(M18:M30&gt;C36,M18:M30))</f>
        <v>-1</v>
      </c>
      <c r="D38">
        <f>INDEX($D$18:$D$30,MATCH(C38,$M$18:$M$30,0))</f>
        <v>0</v>
      </c>
      <c r="O38" s="1" t="s">
        <v>30</v>
      </c>
      <c r="P38">
        <f>P22-P37*O22</f>
        <v>-12.334643035380545</v>
      </c>
    </row>
    <row r="39" spans="1:17" x14ac:dyDescent="0.3">
      <c r="A39" s="1" t="s">
        <v>37</v>
      </c>
      <c r="B39" s="1" t="s">
        <v>27</v>
      </c>
      <c r="C39" s="2">
        <f>(C36-C37)/(C38-C37)+(D37-2)</f>
        <v>-0.28030303030303028</v>
      </c>
    </row>
    <row r="40" spans="1:17" x14ac:dyDescent="0.3">
      <c r="A40" s="1" t="s">
        <v>38</v>
      </c>
      <c r="B40" s="1" t="s">
        <v>34</v>
      </c>
      <c r="C40" s="2">
        <f>M33</f>
        <v>-6.3995549542873338</v>
      </c>
    </row>
    <row r="41" spans="1:17" x14ac:dyDescent="0.3">
      <c r="A41" s="1" t="s">
        <v>26</v>
      </c>
      <c r="B41" s="1" t="s">
        <v>35</v>
      </c>
      <c r="C41" s="2">
        <f>-SUM(L21:L30)/SUM(L18:L20)</f>
        <v>0.34560102894357403</v>
      </c>
    </row>
    <row r="42" spans="1:17" x14ac:dyDescent="0.3">
      <c r="A42" s="1" t="s">
        <v>39</v>
      </c>
      <c r="B42" s="1" t="s">
        <v>40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B12" sqref="B12"/>
    </sheetView>
  </sheetViews>
  <sheetFormatPr defaultRowHeight="14.4" x14ac:dyDescent="0.3"/>
  <cols>
    <col min="1" max="1" width="14" customWidth="1"/>
    <col min="2" max="2" width="12.5546875" customWidth="1"/>
    <col min="4" max="4" width="10.88671875" customWidth="1"/>
    <col min="8" max="8" width="12.44140625" customWidth="1"/>
    <col min="9" max="9" width="13.5546875" customWidth="1"/>
    <col min="10" max="10" width="15.44140625" customWidth="1"/>
  </cols>
  <sheetData>
    <row r="1" spans="1:12" x14ac:dyDescent="0.3">
      <c r="A1" s="1" t="s">
        <v>63</v>
      </c>
    </row>
    <row r="2" spans="1:12" x14ac:dyDescent="0.3">
      <c r="A2" s="1"/>
    </row>
    <row r="3" spans="1:12" x14ac:dyDescent="0.3">
      <c r="A3" s="1" t="s">
        <v>57</v>
      </c>
      <c r="B3">
        <v>120</v>
      </c>
    </row>
    <row r="5" spans="1:12" ht="32.1" customHeight="1" x14ac:dyDescent="0.3">
      <c r="A5" s="1" t="s">
        <v>41</v>
      </c>
      <c r="B5" s="4" t="s">
        <v>45</v>
      </c>
      <c r="C5" s="4" t="s">
        <v>46</v>
      </c>
      <c r="D5" s="4" t="s">
        <v>47</v>
      </c>
      <c r="E5" s="4" t="s">
        <v>56</v>
      </c>
      <c r="F5" s="4" t="s">
        <v>40</v>
      </c>
      <c r="H5" s="4" t="s">
        <v>58</v>
      </c>
      <c r="I5" s="4" t="s">
        <v>61</v>
      </c>
      <c r="J5" s="4" t="s">
        <v>62</v>
      </c>
      <c r="K5" s="4" t="s">
        <v>56</v>
      </c>
      <c r="L5" s="4" t="s">
        <v>40</v>
      </c>
    </row>
    <row r="6" spans="1:12" x14ac:dyDescent="0.3">
      <c r="A6" t="s">
        <v>42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59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3">
      <c r="A7" t="s">
        <v>43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60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3">
      <c r="A8" t="s">
        <v>44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3">
      <c r="A10" t="s">
        <v>48</v>
      </c>
      <c r="B10">
        <v>0.1</v>
      </c>
      <c r="C10">
        <f>B10</f>
        <v>0.1</v>
      </c>
    </row>
    <row r="11" spans="1:12" x14ac:dyDescent="0.3">
      <c r="A11" t="s">
        <v>50</v>
      </c>
      <c r="B11">
        <v>1</v>
      </c>
      <c r="C11">
        <v>9</v>
      </c>
    </row>
    <row r="12" spans="1:12" x14ac:dyDescent="0.3">
      <c r="A12" t="s">
        <v>49</v>
      </c>
      <c r="B12" s="5">
        <f>(1+B10)^B11</f>
        <v>1.1000000000000001</v>
      </c>
      <c r="C12" s="5">
        <f>(1+C10)^C11</f>
        <v>2.3579476910000015</v>
      </c>
    </row>
    <row r="13" spans="1:12" x14ac:dyDescent="0.3">
      <c r="A13" t="s">
        <v>51</v>
      </c>
      <c r="B13" s="5">
        <f>1/B12</f>
        <v>0.90909090909090906</v>
      </c>
      <c r="C13" s="5">
        <f>1/C12</f>
        <v>0.42409761837248466</v>
      </c>
    </row>
    <row r="14" spans="1:12" x14ac:dyDescent="0.3">
      <c r="A14" t="s">
        <v>52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3">
      <c r="A15" t="s">
        <v>53</v>
      </c>
      <c r="B15" s="5">
        <f>1/B14</f>
        <v>0.99999999999999911</v>
      </c>
      <c r="C15" s="5">
        <f>1/C14</f>
        <v>7.3640539074343397E-2</v>
      </c>
    </row>
    <row r="16" spans="1:12" x14ac:dyDescent="0.3">
      <c r="A16" t="s">
        <v>54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3">
      <c r="A17" t="s">
        <v>55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1.6640625" customWidth="1"/>
    <col min="4" max="4" width="9.88671875" customWidth="1"/>
    <col min="5" max="5" width="12.5546875" customWidth="1"/>
  </cols>
  <sheetData>
    <row r="2" spans="1:7" x14ac:dyDescent="0.3">
      <c r="B2" s="1" t="s">
        <v>70</v>
      </c>
      <c r="C2" s="1" t="s">
        <v>71</v>
      </c>
      <c r="D2" s="1"/>
    </row>
    <row r="3" spans="1:7" x14ac:dyDescent="0.3">
      <c r="A3" t="s">
        <v>64</v>
      </c>
      <c r="B3">
        <v>8000</v>
      </c>
      <c r="C3">
        <v>16000</v>
      </c>
    </row>
    <row r="4" spans="1:7" x14ac:dyDescent="0.3">
      <c r="A4" t="s">
        <v>73</v>
      </c>
      <c r="B4">
        <v>1800</v>
      </c>
      <c r="C4">
        <v>1600</v>
      </c>
    </row>
    <row r="5" spans="1:7" x14ac:dyDescent="0.3">
      <c r="A5" t="s">
        <v>48</v>
      </c>
      <c r="B5">
        <v>0.08</v>
      </c>
      <c r="C5">
        <v>0.08</v>
      </c>
    </row>
    <row r="6" spans="1:7" x14ac:dyDescent="0.3">
      <c r="A6" t="s">
        <v>65</v>
      </c>
      <c r="B6">
        <v>4</v>
      </c>
      <c r="C6">
        <v>7</v>
      </c>
    </row>
    <row r="7" spans="1:7" x14ac:dyDescent="0.3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3">
      <c r="A8" t="s">
        <v>52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3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3">
      <c r="A10" s="1" t="s">
        <v>66</v>
      </c>
      <c r="B10" s="5">
        <f>B9+B3</f>
        <v>30192.080445403913</v>
      </c>
      <c r="C10" s="5">
        <f>C9+C3</f>
        <v>38414.48028568209</v>
      </c>
      <c r="D10" s="5"/>
    </row>
    <row r="11" spans="1:7" x14ac:dyDescent="0.3">
      <c r="A11" s="1" t="s">
        <v>72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3">
      <c r="A12" s="1" t="s">
        <v>54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3">
      <c r="B14" s="20" t="s">
        <v>70</v>
      </c>
      <c r="C14" s="20"/>
      <c r="D14" s="7"/>
      <c r="E14" s="20" t="s">
        <v>71</v>
      </c>
      <c r="F14" s="20"/>
    </row>
    <row r="15" spans="1:7" ht="32.4" customHeight="1" x14ac:dyDescent="0.3">
      <c r="A15" s="1" t="s">
        <v>68</v>
      </c>
      <c r="B15" s="4" t="s">
        <v>67</v>
      </c>
      <c r="C15" s="1" t="s">
        <v>69</v>
      </c>
      <c r="D15" s="1" t="s">
        <v>74</v>
      </c>
      <c r="E15" s="4" t="s">
        <v>67</v>
      </c>
      <c r="F15" s="1" t="s">
        <v>69</v>
      </c>
      <c r="G15" s="1" t="s">
        <v>74</v>
      </c>
    </row>
    <row r="16" spans="1:7" x14ac:dyDescent="0.3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3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3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3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3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3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3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3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3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3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3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3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3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3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3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3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3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3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3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3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3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3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3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3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3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3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3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3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3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3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3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3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3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3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3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3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3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3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3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3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4.4" x14ac:dyDescent="0.3"/>
  <cols>
    <col min="1" max="1" width="17.6640625" customWidth="1"/>
    <col min="2" max="2" width="14.33203125" customWidth="1"/>
    <col min="3" max="3" width="11.5546875" customWidth="1"/>
    <col min="4" max="4" width="14.44140625" customWidth="1"/>
    <col min="7" max="7" width="13" customWidth="1"/>
    <col min="8" max="8" width="12.109375" customWidth="1"/>
    <col min="10" max="10" width="12.5546875" customWidth="1"/>
    <col min="11" max="11" width="15.109375" customWidth="1"/>
    <col min="13" max="13" width="9.44140625" bestFit="1" customWidth="1"/>
  </cols>
  <sheetData>
    <row r="1" spans="1:14" x14ac:dyDescent="0.3">
      <c r="A1" s="1" t="s">
        <v>75</v>
      </c>
    </row>
    <row r="2" spans="1:14" x14ac:dyDescent="0.3">
      <c r="G2" s="11" t="s">
        <v>87</v>
      </c>
      <c r="J2" s="1" t="s">
        <v>89</v>
      </c>
    </row>
    <row r="3" spans="1:14" ht="28.8" x14ac:dyDescent="0.3">
      <c r="A3" s="1" t="s">
        <v>76</v>
      </c>
      <c r="B3" s="4" t="s">
        <v>77</v>
      </c>
      <c r="C3" s="4" t="s">
        <v>78</v>
      </c>
      <c r="D3" s="4" t="s">
        <v>79</v>
      </c>
      <c r="E3" s="1" t="s">
        <v>85</v>
      </c>
      <c r="F3" s="4" t="s">
        <v>86</v>
      </c>
      <c r="G3" s="4" t="s">
        <v>58</v>
      </c>
      <c r="H3" s="4" t="s">
        <v>88</v>
      </c>
      <c r="I3" s="4" t="s">
        <v>85</v>
      </c>
      <c r="J3" s="4" t="s">
        <v>58</v>
      </c>
      <c r="K3" s="4" t="s">
        <v>88</v>
      </c>
      <c r="L3" s="4" t="s">
        <v>85</v>
      </c>
      <c r="M3" s="1" t="s">
        <v>92</v>
      </c>
      <c r="N3" s="4" t="s">
        <v>74</v>
      </c>
    </row>
    <row r="4" spans="1:14" x14ac:dyDescent="0.3">
      <c r="A4">
        <v>1</v>
      </c>
      <c r="B4" t="s">
        <v>80</v>
      </c>
      <c r="C4" s="9">
        <v>0</v>
      </c>
      <c r="D4" s="9">
        <v>0</v>
      </c>
    </row>
    <row r="5" spans="1:14" x14ac:dyDescent="0.3">
      <c r="A5">
        <v>2</v>
      </c>
      <c r="B5" t="s">
        <v>81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3">
      <c r="A6">
        <v>3</v>
      </c>
      <c r="B6" t="s">
        <v>82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3">
      <c r="A7">
        <v>4</v>
      </c>
      <c r="B7" t="s">
        <v>83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3">
      <c r="A8">
        <v>5</v>
      </c>
      <c r="B8" t="s">
        <v>84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3">
      <c r="A10" s="1" t="s">
        <v>90</v>
      </c>
      <c r="B10">
        <v>0.15</v>
      </c>
    </row>
    <row r="12" spans="1:14" x14ac:dyDescent="0.3">
      <c r="A12" s="1" t="s">
        <v>91</v>
      </c>
    </row>
    <row r="14" spans="1:14" x14ac:dyDescent="0.3">
      <c r="A14" t="s">
        <v>48</v>
      </c>
      <c r="B14">
        <v>0.15</v>
      </c>
    </row>
    <row r="15" spans="1:14" x14ac:dyDescent="0.3">
      <c r="A15" t="s">
        <v>50</v>
      </c>
      <c r="B15">
        <v>5</v>
      </c>
    </row>
    <row r="16" spans="1:14" x14ac:dyDescent="0.3">
      <c r="A16" t="s">
        <v>55</v>
      </c>
      <c r="B16" s="6">
        <f>1/B17</f>
        <v>3.352155098011401</v>
      </c>
    </row>
    <row r="17" spans="1:2" x14ac:dyDescent="0.3">
      <c r="A17" t="s">
        <v>54</v>
      </c>
      <c r="B17" s="6">
        <f>B14*(1+B14)^B15/((1+B14)^B15-1)</f>
        <v>0.29831555246152841</v>
      </c>
    </row>
    <row r="19" spans="1:2" x14ac:dyDescent="0.3">
      <c r="A19" s="1"/>
      <c r="B19" s="1"/>
    </row>
    <row r="20" spans="1:2" x14ac:dyDescent="0.3">
      <c r="A20" s="13"/>
    </row>
    <row r="21" spans="1:2" x14ac:dyDescent="0.3">
      <c r="A21" s="14"/>
    </row>
    <row r="22" spans="1:2" x14ac:dyDescent="0.3">
      <c r="A22" s="14"/>
    </row>
    <row r="23" spans="1:2" x14ac:dyDescent="0.3">
      <c r="A23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A35" workbookViewId="0">
      <selection activeCell="C46" sqref="C4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2</v>
      </c>
      <c r="C3">
        <v>10</v>
      </c>
    </row>
    <row r="4" spans="1:3" x14ac:dyDescent="0.3">
      <c r="A4" t="s">
        <v>4</v>
      </c>
      <c r="B4" t="s">
        <v>3</v>
      </c>
      <c r="C4">
        <v>149.25</v>
      </c>
    </row>
    <row r="5" spans="1:3" x14ac:dyDescent="0.3">
      <c r="A5" t="s">
        <v>5</v>
      </c>
      <c r="C5">
        <v>90</v>
      </c>
    </row>
    <row r="6" spans="1:3" x14ac:dyDescent="0.3">
      <c r="A6" t="s">
        <v>6</v>
      </c>
      <c r="C6">
        <f>C4-C5</f>
        <v>59.25</v>
      </c>
    </row>
    <row r="7" spans="1:3" x14ac:dyDescent="0.3">
      <c r="A7" t="s">
        <v>7</v>
      </c>
      <c r="C7">
        <v>30</v>
      </c>
    </row>
    <row r="9" spans="1:3" x14ac:dyDescent="0.3">
      <c r="A9" t="s">
        <v>8</v>
      </c>
      <c r="B9" t="s">
        <v>9</v>
      </c>
      <c r="C9">
        <v>75</v>
      </c>
    </row>
    <row r="10" spans="1:3" x14ac:dyDescent="0.3">
      <c r="A10" t="s">
        <v>10</v>
      </c>
      <c r="B10" t="s">
        <v>11</v>
      </c>
      <c r="C10">
        <v>30</v>
      </c>
    </row>
    <row r="11" spans="1:3" x14ac:dyDescent="0.3">
      <c r="A11" t="s">
        <v>12</v>
      </c>
      <c r="B11" t="s">
        <v>13</v>
      </c>
      <c r="C11">
        <v>0.45</v>
      </c>
    </row>
    <row r="12" spans="1:3" x14ac:dyDescent="0.3">
      <c r="A12" t="s">
        <v>14</v>
      </c>
      <c r="B12" t="s">
        <v>15</v>
      </c>
      <c r="C12">
        <v>10</v>
      </c>
    </row>
    <row r="13" spans="1:3" x14ac:dyDescent="0.3">
      <c r="A13" t="s">
        <v>16</v>
      </c>
    </row>
    <row r="14" spans="1:3" x14ac:dyDescent="0.3">
      <c r="A14" t="s">
        <v>17</v>
      </c>
      <c r="C14">
        <v>10</v>
      </c>
    </row>
    <row r="15" spans="1:3" x14ac:dyDescent="0.3">
      <c r="A15" t="s">
        <v>36</v>
      </c>
      <c r="C15">
        <v>1.1000000000000001</v>
      </c>
    </row>
    <row r="17" spans="4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28</v>
      </c>
      <c r="P17" s="1" t="s">
        <v>24</v>
      </c>
    </row>
    <row r="18" spans="4:17" x14ac:dyDescent="0.3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3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3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3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3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3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3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3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3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3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3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3">
      <c r="C33" s="2"/>
      <c r="O33">
        <v>12</v>
      </c>
      <c r="P33" s="2">
        <f>M30</f>
        <v>17.524263126404179</v>
      </c>
    </row>
    <row r="34" spans="1:16" x14ac:dyDescent="0.3">
      <c r="A34" t="s">
        <v>31</v>
      </c>
      <c r="C34" s="2">
        <f>-(C3+C7/(C15^D20))</f>
        <v>-34.793388429752063</v>
      </c>
    </row>
    <row r="35" spans="1:16" x14ac:dyDescent="0.3">
      <c r="A35" t="s">
        <v>32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29</v>
      </c>
      <c r="P35">
        <f>(P32-P22)/(O32-O22)</f>
        <v>17.03575428146841</v>
      </c>
    </row>
    <row r="36" spans="1:16" x14ac:dyDescent="0.3">
      <c r="A36" t="s">
        <v>33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30</v>
      </c>
      <c r="P36">
        <f>P22-P35*O22</f>
        <v>-199.65002095963101</v>
      </c>
    </row>
    <row r="37" spans="1:16" x14ac:dyDescent="0.3">
      <c r="A37" s="1" t="s">
        <v>37</v>
      </c>
      <c r="B37" s="1" t="s">
        <v>27</v>
      </c>
      <c r="C37" s="2">
        <f>(C34-C35)/(C36-C35)+(D35-2)</f>
        <v>5.9085820381947949</v>
      </c>
    </row>
    <row r="38" spans="1:16" x14ac:dyDescent="0.3">
      <c r="A38" s="1" t="s">
        <v>38</v>
      </c>
      <c r="B38" s="1" t="s">
        <v>34</v>
      </c>
      <c r="C38" s="2">
        <f>M30</f>
        <v>17.524263126404179</v>
      </c>
    </row>
    <row r="39" spans="1:16" x14ac:dyDescent="0.3">
      <c r="A39" s="1" t="s">
        <v>26</v>
      </c>
      <c r="B39" s="1" t="s">
        <v>35</v>
      </c>
      <c r="C39" s="2">
        <f>-SUM(L21:L30)/SUM(L18:L20)</f>
        <v>1.1058365779034141</v>
      </c>
    </row>
    <row r="40" spans="1:16" x14ac:dyDescent="0.3">
      <c r="A40" s="1" t="s">
        <v>39</v>
      </c>
      <c r="B40" s="1" t="s">
        <v>40</v>
      </c>
      <c r="C40" s="3">
        <v>0.12104680463923945</v>
      </c>
    </row>
    <row r="43" spans="1:16" x14ac:dyDescent="0.3">
      <c r="A43" s="1" t="s">
        <v>93</v>
      </c>
    </row>
    <row r="45" spans="1:16" x14ac:dyDescent="0.3">
      <c r="A45" s="1" t="s">
        <v>94</v>
      </c>
      <c r="B45" s="1" t="s">
        <v>98</v>
      </c>
      <c r="C45" s="1" t="s">
        <v>56</v>
      </c>
      <c r="D45" s="1" t="s">
        <v>95</v>
      </c>
      <c r="E45" s="1" t="s">
        <v>96</v>
      </c>
      <c r="F45" s="1" t="s">
        <v>56</v>
      </c>
      <c r="G45" s="1" t="s">
        <v>95</v>
      </c>
      <c r="H45" s="1" t="s">
        <v>96</v>
      </c>
      <c r="I45" s="1" t="s">
        <v>56</v>
      </c>
      <c r="J45" s="1" t="s">
        <v>97</v>
      </c>
    </row>
    <row r="46" spans="1:16" x14ac:dyDescent="0.3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3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3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3">
      <c r="A50" s="1" t="s">
        <v>99</v>
      </c>
    </row>
    <row r="51" spans="1:10" x14ac:dyDescent="0.3">
      <c r="B51" s="1" t="s">
        <v>98</v>
      </c>
      <c r="C51" s="1" t="s">
        <v>100</v>
      </c>
    </row>
    <row r="52" spans="1:10" x14ac:dyDescent="0.3">
      <c r="A52" t="s">
        <v>9</v>
      </c>
      <c r="B52">
        <v>70</v>
      </c>
      <c r="C52">
        <v>3</v>
      </c>
    </row>
    <row r="53" spans="1:10" x14ac:dyDescent="0.3">
      <c r="A53" t="s">
        <v>11</v>
      </c>
      <c r="B53">
        <v>30</v>
      </c>
      <c r="C53">
        <v>3</v>
      </c>
    </row>
    <row r="54" spans="1:10" x14ac:dyDescent="0.3">
      <c r="A54" t="s">
        <v>3</v>
      </c>
      <c r="B54">
        <v>150</v>
      </c>
      <c r="C54">
        <v>6</v>
      </c>
    </row>
    <row r="56" spans="1:10" x14ac:dyDescent="0.3">
      <c r="B56" s="1" t="s">
        <v>9</v>
      </c>
      <c r="C56" s="1" t="s">
        <v>11</v>
      </c>
      <c r="D56" s="1" t="s">
        <v>3</v>
      </c>
      <c r="E56" s="1" t="s">
        <v>101</v>
      </c>
      <c r="F56" s="1" t="s">
        <v>56</v>
      </c>
      <c r="G56" s="1" t="s">
        <v>102</v>
      </c>
      <c r="I56" s="1" t="s">
        <v>103</v>
      </c>
    </row>
    <row r="57" spans="1:10" x14ac:dyDescent="0.3">
      <c r="A57">
        <v>1</v>
      </c>
      <c r="B57" s="5">
        <f ca="1">_xlfn.NORM.INV(RAND(),$B$52,$C$52)</f>
        <v>71.397293754585689</v>
      </c>
      <c r="C57" s="5">
        <f ca="1">_xlfn.NORM.INV(RAND(),$B$53,$C$53)</f>
        <v>31.091073508644495</v>
      </c>
      <c r="D57" s="5">
        <f ca="1">_xlfn.NORM.INV(RAND(),$B$54,$C$54)</f>
        <v>150.5833334605089</v>
      </c>
      <c r="E57" s="5">
        <f ca="1">$J$46*(B57-$B$46)+$J$47*(C57-$B$47)+$J$48*(D57-$B$48)</f>
        <v>-13.423997627648749</v>
      </c>
      <c r="F57" s="5">
        <f ca="1">E57+$C$46</f>
        <v>3.6961129294947348</v>
      </c>
      <c r="G57">
        <f ca="1">COUNTIF($F$57:$F$1056,"&lt;"&amp;F57)/COUNT($F$57:$F$1056)</f>
        <v>0.52400000000000002</v>
      </c>
      <c r="I57">
        <f t="array" aca="1" ref="I57" ca="1">MAX(IF($G$57:$G$1058&lt;0.05,$G$57:$G$1058))</f>
        <v>4.9000000000000002E-2</v>
      </c>
      <c r="J57">
        <f ca="1">INDEX($F$57:$F$1058,MATCH(I57,$G$57:$G$1058,0))</f>
        <v>-17.05777568616741</v>
      </c>
    </row>
    <row r="58" spans="1:10" x14ac:dyDescent="0.3">
      <c r="A58">
        <v>2</v>
      </c>
      <c r="B58" s="5">
        <f t="shared" ref="B58:B121" ca="1" si="9">_xlfn.NORM.INV(RAND(),$B$52,$C$52)</f>
        <v>69.076728989593263</v>
      </c>
      <c r="C58" s="5">
        <f t="shared" ref="C58:C121" ca="1" si="10">_xlfn.NORM.INV(RAND(),$B$53,$C$53)</f>
        <v>29.432398466312556</v>
      </c>
      <c r="D58" s="5">
        <f t="shared" ref="D58:D121" ca="1" si="11">_xlfn.NORM.INV(RAND(),$B$54,$C$54)</f>
        <v>144.16974895682546</v>
      </c>
      <c r="E58" s="5">
        <f t="shared" ref="E58:E60" ca="1" si="12">$J$46*(B58-$B$46)+$J$47*(C58-$B$47)+$J$48*(D58-$B$48)</f>
        <v>-11.816556852716854</v>
      </c>
      <c r="F58" s="5">
        <f ca="1">E58+$C$46</f>
        <v>5.3035537044266299</v>
      </c>
      <c r="G58">
        <f t="shared" ref="G58:G121" ca="1" si="13">COUNTIF($F$57:$F$1056,"&lt;"&amp;F58)/COUNT($F$57:$F$1056)</f>
        <v>0.58199999999999996</v>
      </c>
      <c r="I58">
        <f t="array" aca="1" ref="I58" ca="1">MAX(IF($G$57:$G$1058&lt;0.95,$G$57:$G$1058))</f>
        <v>0.94899999999999995</v>
      </c>
      <c r="J58">
        <f ca="1">INDEX($F$57:$F$1058,MATCH(I58,$G$57:$G$1058,0))</f>
        <v>23.812419427122453</v>
      </c>
    </row>
    <row r="59" spans="1:10" x14ac:dyDescent="0.3">
      <c r="A59">
        <v>3</v>
      </c>
      <c r="B59" s="5">
        <f t="shared" ca="1" si="9"/>
        <v>74.673437668978593</v>
      </c>
      <c r="C59" s="5">
        <f t="shared" ca="1" si="10"/>
        <v>32.562009260745569</v>
      </c>
      <c r="D59" s="5">
        <f t="shared" ca="1" si="11"/>
        <v>149.87215559890595</v>
      </c>
      <c r="E59" s="5">
        <f t="shared" ca="1" si="12"/>
        <v>-7.9988457417964209</v>
      </c>
      <c r="F59" s="5">
        <f t="shared" ref="F59:F121" ca="1" si="14">E59+$C$46</f>
        <v>9.1212648153470628</v>
      </c>
      <c r="G59">
        <f t="shared" ca="1" si="13"/>
        <v>0.69199999999999995</v>
      </c>
    </row>
    <row r="60" spans="1:10" x14ac:dyDescent="0.3">
      <c r="A60">
        <v>4</v>
      </c>
      <c r="B60" s="5">
        <f t="shared" ca="1" si="9"/>
        <v>76.299357905325863</v>
      </c>
      <c r="C60" s="5">
        <f t="shared" ca="1" si="10"/>
        <v>28.637742651827253</v>
      </c>
      <c r="D60" s="5">
        <f t="shared" ca="1" si="11"/>
        <v>152.85235646126156</v>
      </c>
      <c r="E60" s="5">
        <f t="shared" ca="1" si="12"/>
        <v>5.8968020169886586</v>
      </c>
      <c r="F60" s="5">
        <f t="shared" ca="1" si="14"/>
        <v>23.016912574132142</v>
      </c>
      <c r="G60">
        <f t="shared" ca="1" si="13"/>
        <v>0.94099999999999995</v>
      </c>
      <c r="I60" s="1" t="s">
        <v>104</v>
      </c>
    </row>
    <row r="61" spans="1:10" x14ac:dyDescent="0.3">
      <c r="A61">
        <v>5</v>
      </c>
      <c r="B61" s="5">
        <f ca="1">_xlfn.NORM.INV(RAND(),$B$52,$C$52)</f>
        <v>70.962115037916348</v>
      </c>
      <c r="C61" s="5">
        <f ca="1">_xlfn.NORM.INV(RAND(),$B$53,$C$53)</f>
        <v>28.974272626472558</v>
      </c>
      <c r="D61" s="5">
        <f ca="1">_xlfn.NORM.INV(RAND(),$B$54,$C$54)</f>
        <v>154.31967495340393</v>
      </c>
      <c r="E61" s="5">
        <f ca="1">$J$46*(B61-$B$46)+$J$47*(C61-$B$47)+$J$48*(D61-$B$48)</f>
        <v>-10.7406547482533</v>
      </c>
      <c r="F61" s="5">
        <f t="shared" ca="1" si="14"/>
        <v>6.3794558088901834</v>
      </c>
      <c r="G61">
        <f t="shared" ca="1" si="13"/>
        <v>0.61299999999999999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-12.768328107658391</v>
      </c>
    </row>
    <row r="62" spans="1:10" x14ac:dyDescent="0.3">
      <c r="A62">
        <v>6</v>
      </c>
      <c r="B62" s="5">
        <f t="shared" ca="1" si="9"/>
        <v>68.675122226720603</v>
      </c>
      <c r="C62" s="5">
        <f t="shared" ca="1" si="10"/>
        <v>29.196826258053424</v>
      </c>
      <c r="D62" s="5">
        <f t="shared" ca="1" si="11"/>
        <v>139.83713900725772</v>
      </c>
      <c r="E62" s="5">
        <f t="shared" ref="E62:E69" ca="1" si="16">$J$46*(B62-$B$46)+$J$47*(C62-$B$47)+$J$48*(D62-$B$48)</f>
        <v>-9.9455749575819077</v>
      </c>
      <c r="F62" s="5">
        <f t="shared" ca="1" si="14"/>
        <v>7.174535599561576</v>
      </c>
      <c r="G62">
        <f t="shared" ca="1" si="13"/>
        <v>0.64100000000000001</v>
      </c>
      <c r="I62">
        <f t="array" aca="1" ref="I62" ca="1">MAX(IF($G$57:$G$1058&lt;0.9,$G$57:$G$1058))</f>
        <v>0.89900000000000002</v>
      </c>
      <c r="J62">
        <f ca="1">INDEX($F$57:$F$1058,MATCH(I62,$G$57:$G$1058,0))</f>
        <v>19.011917967712336</v>
      </c>
    </row>
    <row r="63" spans="1:10" x14ac:dyDescent="0.3">
      <c r="A63">
        <v>7</v>
      </c>
      <c r="B63" s="5">
        <f t="shared" ca="1" si="9"/>
        <v>70.937518753512848</v>
      </c>
      <c r="C63" s="5">
        <f t="shared" ca="1" si="10"/>
        <v>35.097992585513332</v>
      </c>
      <c r="D63" s="5">
        <f t="shared" ca="1" si="11"/>
        <v>134.42681327273681</v>
      </c>
      <c r="E63" s="5">
        <f t="shared" ca="1" si="16"/>
        <v>-17.19314187594145</v>
      </c>
      <c r="F63" s="5">
        <f t="shared" ca="1" si="14"/>
        <v>-7.3031318797966094E-2</v>
      </c>
      <c r="G63">
        <f t="shared" ca="1" si="13"/>
        <v>0.40600000000000003</v>
      </c>
    </row>
    <row r="64" spans="1:10" x14ac:dyDescent="0.3">
      <c r="A64">
        <v>8</v>
      </c>
      <c r="B64" s="5">
        <f t="shared" ca="1" si="9"/>
        <v>73.855690787552419</v>
      </c>
      <c r="C64" s="5">
        <f t="shared" ca="1" si="10"/>
        <v>32.067417290785514</v>
      </c>
      <c r="D64" s="5">
        <f t="shared" ca="1" si="11"/>
        <v>155.95056422674674</v>
      </c>
      <c r="E64" s="5">
        <f t="shared" ca="1" si="16"/>
        <v>-12.176885196335643</v>
      </c>
      <c r="F64" s="5">
        <f t="shared" ca="1" si="14"/>
        <v>4.9432253608078405</v>
      </c>
      <c r="G64">
        <f t="shared" ca="1" si="13"/>
        <v>0.56599999999999995</v>
      </c>
      <c r="I64" s="1" t="s">
        <v>105</v>
      </c>
      <c r="J64" s="1" t="s">
        <v>107</v>
      </c>
    </row>
    <row r="65" spans="1:10" x14ac:dyDescent="0.3">
      <c r="A65">
        <v>9</v>
      </c>
      <c r="B65" s="5">
        <f t="shared" ca="1" si="9"/>
        <v>65.732318745637031</v>
      </c>
      <c r="C65" s="5">
        <f t="shared" ca="1" si="10"/>
        <v>29.497156319919686</v>
      </c>
      <c r="D65" s="5">
        <f t="shared" ca="1" si="11"/>
        <v>148.92900524845797</v>
      </c>
      <c r="E65" s="5">
        <f t="shared" ca="1" si="16"/>
        <v>-23.902933252870341</v>
      </c>
      <c r="F65" s="5">
        <f t="shared" ca="1" si="14"/>
        <v>-6.7828226957268569</v>
      </c>
      <c r="G65">
        <f t="shared" ca="1" si="13"/>
        <v>0.21299999999999999</v>
      </c>
      <c r="I65" s="5">
        <f ca="1">AVERAGE(F57:F1058)</f>
        <v>2.9082485269742508</v>
      </c>
      <c r="J65" s="5">
        <f ca="1">MEDIAN(F57:F1058)</f>
        <v>2.7496965830888911</v>
      </c>
    </row>
    <row r="66" spans="1:10" x14ac:dyDescent="0.3">
      <c r="A66">
        <v>10</v>
      </c>
      <c r="B66" s="5">
        <f t="shared" ca="1" si="9"/>
        <v>71.669718308358853</v>
      </c>
      <c r="C66" s="5">
        <f t="shared" ca="1" si="10"/>
        <v>29.202373066611582</v>
      </c>
      <c r="D66" s="5">
        <f t="shared" ca="1" si="11"/>
        <v>155.66235130386912</v>
      </c>
      <c r="E66" s="5">
        <f t="shared" ca="1" si="16"/>
        <v>-10.124938641687276</v>
      </c>
      <c r="F66" s="5">
        <f t="shared" ca="1" si="14"/>
        <v>6.9951719154562078</v>
      </c>
      <c r="G66">
        <f t="shared" ca="1" si="13"/>
        <v>0.63400000000000001</v>
      </c>
    </row>
    <row r="67" spans="1:10" x14ac:dyDescent="0.3">
      <c r="A67">
        <v>11</v>
      </c>
      <c r="B67" s="5">
        <f t="shared" ca="1" si="9"/>
        <v>70.403150243429778</v>
      </c>
      <c r="C67" s="5">
        <f t="shared" ca="1" si="10"/>
        <v>30.438105522948369</v>
      </c>
      <c r="D67" s="5">
        <f t="shared" ca="1" si="11"/>
        <v>137.63558901055805</v>
      </c>
      <c r="E67" s="5">
        <f t="shared" ca="1" si="16"/>
        <v>-7.3997435215793477</v>
      </c>
      <c r="F67" s="5">
        <f t="shared" ca="1" si="14"/>
        <v>9.7203670355641361</v>
      </c>
      <c r="G67">
        <f t="shared" ca="1" si="13"/>
        <v>0.71599999999999997</v>
      </c>
      <c r="I67" s="1" t="s">
        <v>106</v>
      </c>
    </row>
    <row r="68" spans="1:10" x14ac:dyDescent="0.3">
      <c r="A68">
        <v>12</v>
      </c>
      <c r="B68" s="5">
        <f t="shared" ca="1" si="9"/>
        <v>73.474941853130318</v>
      </c>
      <c r="C68" s="5">
        <f t="shared" ca="1" si="10"/>
        <v>33.169592521074733</v>
      </c>
      <c r="D68" s="5">
        <f t="shared" ca="1" si="11"/>
        <v>145.96916553412012</v>
      </c>
      <c r="E68" s="5">
        <f t="shared" ca="1" si="16"/>
        <v>-10.939992980508652</v>
      </c>
      <c r="F68" s="5">
        <f t="shared" ca="1" si="14"/>
        <v>6.1801175766348315</v>
      </c>
      <c r="G68">
        <f t="shared" ca="1" si="13"/>
        <v>0.60799999999999998</v>
      </c>
      <c r="I68" s="8">
        <f t="array" aca="1" ref="I68" ca="1">MAX(IF($F$57:$F$1058&lt;0,$F$57:$F$1058))</f>
        <v>-4.1913237107777945E-3</v>
      </c>
      <c r="J68" s="17">
        <f ca="1">INDEX($G$57:$G$1058,MATCH(I68,$F$57:$F$1058,0))</f>
        <v>0.41199999999999998</v>
      </c>
    </row>
    <row r="69" spans="1:10" x14ac:dyDescent="0.3">
      <c r="A69">
        <v>13</v>
      </c>
      <c r="B69" s="5">
        <f t="shared" ca="1" si="9"/>
        <v>72.013689918849096</v>
      </c>
      <c r="C69" s="5">
        <f t="shared" ca="1" si="10"/>
        <v>25.828070570318154</v>
      </c>
      <c r="D69" s="5">
        <f t="shared" ca="1" si="11"/>
        <v>155.60550605058526</v>
      </c>
      <c r="E69" s="5">
        <f t="shared" ca="1" si="16"/>
        <v>0.29077754998849459</v>
      </c>
      <c r="F69" s="5">
        <f t="shared" ca="1" si="14"/>
        <v>17.410888107131978</v>
      </c>
      <c r="G69">
        <f t="shared" ca="1" si="13"/>
        <v>0.878</v>
      </c>
    </row>
    <row r="70" spans="1:10" x14ac:dyDescent="0.3">
      <c r="A70">
        <v>14</v>
      </c>
      <c r="B70" s="5">
        <f t="shared" ca="1" si="9"/>
        <v>72.062928048003528</v>
      </c>
      <c r="C70" s="5">
        <f t="shared" ca="1" si="10"/>
        <v>28.14163535349492</v>
      </c>
      <c r="D70" s="5">
        <f t="shared" ca="1" si="11"/>
        <v>152.24598361582898</v>
      </c>
      <c r="E70" s="5">
        <f t="shared" ref="E70:E133" ca="1" si="17">$J$46*(B70-$B$46)+$J$47*(C70-$B$47)+$J$48*(D70-$B$48)</f>
        <v>-4.2231067739303834</v>
      </c>
      <c r="F70" s="5">
        <f t="shared" ca="1" si="14"/>
        <v>12.897003783213101</v>
      </c>
      <c r="G70">
        <f t="shared" ca="1" si="13"/>
        <v>0.8</v>
      </c>
      <c r="I70" s="1" t="s">
        <v>108</v>
      </c>
    </row>
    <row r="71" spans="1:10" x14ac:dyDescent="0.3">
      <c r="A71">
        <v>15</v>
      </c>
      <c r="B71" s="5">
        <f t="shared" ca="1" si="9"/>
        <v>73.195793575688839</v>
      </c>
      <c r="C71" s="5">
        <f t="shared" ca="1" si="10"/>
        <v>31.449317659711536</v>
      </c>
      <c r="D71" s="5">
        <f t="shared" ca="1" si="11"/>
        <v>143.21561468921084</v>
      </c>
      <c r="E71" s="5">
        <f t="shared" ca="1" si="17"/>
        <v>-5.4311417811913349</v>
      </c>
      <c r="F71" s="5">
        <f t="shared" ca="1" si="14"/>
        <v>11.688968775952148</v>
      </c>
      <c r="G71">
        <f t="shared" ca="1" si="13"/>
        <v>0.77600000000000002</v>
      </c>
      <c r="I71">
        <f t="array" aca="1" ref="I71" ca="1">MAX(IF($F$57:$F$1058&lt;$C$46,$F$57:$F$1058))</f>
        <v>17.002319975117885</v>
      </c>
      <c r="J71" s="17">
        <f ca="1">1-INDEX($G$57:$G$1058,MATCH(I71,$F$57:$F$1058,0))</f>
        <v>0.124</v>
      </c>
    </row>
    <row r="72" spans="1:10" x14ac:dyDescent="0.3">
      <c r="A72">
        <v>16</v>
      </c>
      <c r="B72" s="5">
        <f t="shared" ca="1" si="9"/>
        <v>74.522290282252925</v>
      </c>
      <c r="C72" s="5">
        <f t="shared" ca="1" si="10"/>
        <v>31.652944422323273</v>
      </c>
      <c r="D72" s="5">
        <f t="shared" ca="1" si="11"/>
        <v>151.85354771973542</v>
      </c>
      <c r="E72" s="5">
        <f t="shared" ca="1" si="17"/>
        <v>-6.949706586681681</v>
      </c>
      <c r="F72" s="5">
        <f t="shared" ca="1" si="14"/>
        <v>10.170403970461802</v>
      </c>
      <c r="G72">
        <f t="shared" ca="1" si="13"/>
        <v>0.72699999999999998</v>
      </c>
    </row>
    <row r="73" spans="1:10" x14ac:dyDescent="0.3">
      <c r="A73">
        <v>17</v>
      </c>
      <c r="B73" s="5">
        <f t="shared" ca="1" si="9"/>
        <v>67.389114033228921</v>
      </c>
      <c r="C73" s="5">
        <f t="shared" ca="1" si="10"/>
        <v>29.452923968166722</v>
      </c>
      <c r="D73" s="5">
        <f t="shared" ca="1" si="11"/>
        <v>149.96592094877985</v>
      </c>
      <c r="E73" s="5">
        <f t="shared" ca="1" si="17"/>
        <v>-19.710751349053552</v>
      </c>
      <c r="F73" s="5">
        <f t="shared" ca="1" si="14"/>
        <v>-2.5906407919100687</v>
      </c>
      <c r="G73">
        <f t="shared" ca="1" si="13"/>
        <v>0.33600000000000002</v>
      </c>
    </row>
    <row r="74" spans="1:10" x14ac:dyDescent="0.3">
      <c r="A74">
        <v>18</v>
      </c>
      <c r="B74" s="5">
        <f t="shared" ca="1" si="9"/>
        <v>72.864700577796171</v>
      </c>
      <c r="C74" s="5">
        <f t="shared" ca="1" si="10"/>
        <v>35.672858616063564</v>
      </c>
      <c r="D74" s="5">
        <f t="shared" ca="1" si="11"/>
        <v>148.18172255738952</v>
      </c>
      <c r="E74" s="5">
        <f t="shared" ca="1" si="17"/>
        <v>-20.828253320260188</v>
      </c>
      <c r="F74" s="5">
        <f t="shared" ca="1" si="14"/>
        <v>-3.7081427631167045</v>
      </c>
      <c r="G74">
        <f t="shared" ca="1" si="13"/>
        <v>0.308</v>
      </c>
    </row>
    <row r="75" spans="1:10" x14ac:dyDescent="0.3">
      <c r="A75">
        <v>19</v>
      </c>
      <c r="B75" s="5">
        <f t="shared" ca="1" si="9"/>
        <v>72.510633029903104</v>
      </c>
      <c r="C75" s="5">
        <f t="shared" ca="1" si="10"/>
        <v>30.934282965125064</v>
      </c>
      <c r="D75" s="5">
        <f t="shared" ca="1" si="11"/>
        <v>149.61087895713996</v>
      </c>
      <c r="E75" s="5">
        <f t="shared" ca="1" si="17"/>
        <v>-9.3525173865237168</v>
      </c>
      <c r="F75" s="5">
        <f t="shared" ca="1" si="14"/>
        <v>7.767593170619767</v>
      </c>
      <c r="G75">
        <f t="shared" ca="1" si="13"/>
        <v>0.66400000000000003</v>
      </c>
    </row>
    <row r="76" spans="1:10" x14ac:dyDescent="0.3">
      <c r="A76">
        <v>20</v>
      </c>
      <c r="B76" s="5">
        <f t="shared" ca="1" si="9"/>
        <v>65.19869971535087</v>
      </c>
      <c r="C76" s="5">
        <f t="shared" ca="1" si="10"/>
        <v>36.802095716242619</v>
      </c>
      <c r="D76" s="5">
        <f t="shared" ca="1" si="11"/>
        <v>151.18840259459171</v>
      </c>
      <c r="E76" s="5">
        <f t="shared" ca="1" si="17"/>
        <v>-47.01343139319777</v>
      </c>
      <c r="F76" s="5">
        <f t="shared" ca="1" si="14"/>
        <v>-29.893320836054286</v>
      </c>
      <c r="G76">
        <f t="shared" ca="1" si="13"/>
        <v>4.0000000000000001E-3</v>
      </c>
    </row>
    <row r="77" spans="1:10" x14ac:dyDescent="0.3">
      <c r="A77">
        <v>21</v>
      </c>
      <c r="B77" s="5">
        <f t="shared" ca="1" si="9"/>
        <v>67.56693587183868</v>
      </c>
      <c r="C77" s="5">
        <f t="shared" ca="1" si="10"/>
        <v>26.448221808328988</v>
      </c>
      <c r="D77" s="5">
        <f t="shared" ca="1" si="11"/>
        <v>148.10396257413646</v>
      </c>
      <c r="E77" s="5">
        <f t="shared" ca="1" si="17"/>
        <v>-9.8186557250456765</v>
      </c>
      <c r="F77" s="5">
        <f t="shared" ca="1" si="14"/>
        <v>7.3014548320978072</v>
      </c>
      <c r="G77">
        <f t="shared" ca="1" si="13"/>
        <v>0.65</v>
      </c>
    </row>
    <row r="78" spans="1:10" x14ac:dyDescent="0.3">
      <c r="A78">
        <v>22</v>
      </c>
      <c r="B78" s="5">
        <f t="shared" ca="1" si="9"/>
        <v>73.925714883300358</v>
      </c>
      <c r="C78" s="5">
        <f t="shared" ca="1" si="10"/>
        <v>33.038412549150493</v>
      </c>
      <c r="D78" s="5">
        <f t="shared" ca="1" si="11"/>
        <v>159.62288479022848</v>
      </c>
      <c r="E78" s="5">
        <f t="shared" ca="1" si="17"/>
        <v>-16.672187903420532</v>
      </c>
      <c r="F78" s="5">
        <f t="shared" ca="1" si="14"/>
        <v>0.44792265372295148</v>
      </c>
      <c r="G78">
        <f t="shared" ca="1" si="13"/>
        <v>0.41899999999999998</v>
      </c>
    </row>
    <row r="79" spans="1:10" x14ac:dyDescent="0.3">
      <c r="A79">
        <v>23</v>
      </c>
      <c r="B79" s="5">
        <f t="shared" ca="1" si="9"/>
        <v>68.639443173363915</v>
      </c>
      <c r="C79" s="5">
        <f t="shared" ca="1" si="10"/>
        <v>32.45510431245993</v>
      </c>
      <c r="D79" s="5">
        <f t="shared" ca="1" si="11"/>
        <v>142.12442544093861</v>
      </c>
      <c r="E79" s="5">
        <f t="shared" ca="1" si="17"/>
        <v>-20.378098160217547</v>
      </c>
      <c r="F79" s="5">
        <f t="shared" ca="1" si="14"/>
        <v>-3.2579876030740635</v>
      </c>
      <c r="G79">
        <f t="shared" ca="1" si="13"/>
        <v>0.31900000000000001</v>
      </c>
    </row>
    <row r="80" spans="1:10" x14ac:dyDescent="0.3">
      <c r="A80">
        <v>24</v>
      </c>
      <c r="B80" s="5">
        <f t="shared" ca="1" si="9"/>
        <v>68.088649942218467</v>
      </c>
      <c r="C80" s="5">
        <f t="shared" ca="1" si="10"/>
        <v>28.861489211460654</v>
      </c>
      <c r="D80" s="5">
        <f t="shared" ca="1" si="11"/>
        <v>143.25214121614553</v>
      </c>
      <c r="E80" s="5">
        <f t="shared" ca="1" si="17"/>
        <v>-12.487234477771395</v>
      </c>
      <c r="F80" s="5">
        <f t="shared" ca="1" si="14"/>
        <v>4.6328760793720889</v>
      </c>
      <c r="G80">
        <f t="shared" ca="1" si="13"/>
        <v>0.55400000000000005</v>
      </c>
    </row>
    <row r="81" spans="1:7" x14ac:dyDescent="0.3">
      <c r="A81">
        <v>25</v>
      </c>
      <c r="B81" s="5">
        <f t="shared" ca="1" si="9"/>
        <v>71.417824186870845</v>
      </c>
      <c r="C81" s="5">
        <f t="shared" ca="1" si="10"/>
        <v>31.933272989656565</v>
      </c>
      <c r="D81" s="5">
        <f t="shared" ca="1" si="11"/>
        <v>146.24893385576308</v>
      </c>
      <c r="E81" s="5">
        <f t="shared" ca="1" si="17"/>
        <v>-13.383228679905594</v>
      </c>
      <c r="F81" s="5">
        <f t="shared" ca="1" si="14"/>
        <v>3.7368818772378898</v>
      </c>
      <c r="G81">
        <f t="shared" ca="1" si="13"/>
        <v>0.52500000000000002</v>
      </c>
    </row>
    <row r="82" spans="1:7" x14ac:dyDescent="0.3">
      <c r="A82">
        <v>26</v>
      </c>
      <c r="B82" s="5">
        <f t="shared" ca="1" si="9"/>
        <v>69.347418032861967</v>
      </c>
      <c r="C82" s="5">
        <f t="shared" ca="1" si="10"/>
        <v>31.25409181718566</v>
      </c>
      <c r="D82" s="5">
        <f t="shared" ca="1" si="11"/>
        <v>144.17902317925243</v>
      </c>
      <c r="E82" s="5">
        <f t="shared" ca="1" si="17"/>
        <v>-16.153486294408932</v>
      </c>
      <c r="F82" s="5">
        <f t="shared" ca="1" si="14"/>
        <v>0.96662426273455182</v>
      </c>
      <c r="G82">
        <f t="shared" ca="1" si="13"/>
        <v>0.439</v>
      </c>
    </row>
    <row r="83" spans="1:7" x14ac:dyDescent="0.3">
      <c r="A83">
        <v>27</v>
      </c>
      <c r="B83" s="5">
        <f t="shared" ca="1" si="9"/>
        <v>73.016944965642566</v>
      </c>
      <c r="C83" s="5">
        <f t="shared" ca="1" si="10"/>
        <v>24.912018105305314</v>
      </c>
      <c r="D83" s="5">
        <f t="shared" ca="1" si="11"/>
        <v>155.79370849460278</v>
      </c>
      <c r="E83" s="5">
        <f t="shared" ca="1" si="17"/>
        <v>5.5499580646811761</v>
      </c>
      <c r="F83" s="5">
        <f t="shared" ca="1" si="14"/>
        <v>22.670068621824662</v>
      </c>
      <c r="G83">
        <f t="shared" ca="1" si="13"/>
        <v>0.93700000000000006</v>
      </c>
    </row>
    <row r="84" spans="1:7" x14ac:dyDescent="0.3">
      <c r="A84">
        <v>28</v>
      </c>
      <c r="B84" s="5">
        <f t="shared" ca="1" si="9"/>
        <v>69.664847752869562</v>
      </c>
      <c r="C84" s="5">
        <f t="shared" ca="1" si="10"/>
        <v>31.620273147880212</v>
      </c>
      <c r="D84" s="5">
        <f t="shared" ca="1" si="11"/>
        <v>145.79954350800176</v>
      </c>
      <c r="E84" s="5">
        <f t="shared" ca="1" si="17"/>
        <v>-17.162898753330165</v>
      </c>
      <c r="F84" s="5">
        <f t="shared" ca="1" si="14"/>
        <v>-4.2788196186680949E-2</v>
      </c>
      <c r="G84">
        <f t="shared" ca="1" si="13"/>
        <v>0.40899999999999997</v>
      </c>
    </row>
    <row r="85" spans="1:7" x14ac:dyDescent="0.3">
      <c r="A85">
        <v>29</v>
      </c>
      <c r="B85" s="5">
        <f t="shared" ca="1" si="9"/>
        <v>67.155333092178935</v>
      </c>
      <c r="C85" s="5">
        <f t="shared" ca="1" si="10"/>
        <v>32.913191743998233</v>
      </c>
      <c r="D85" s="5">
        <f t="shared" ca="1" si="11"/>
        <v>145.05304555518111</v>
      </c>
      <c r="E85" s="5">
        <f t="shared" ca="1" si="17"/>
        <v>-27.38077256502191</v>
      </c>
      <c r="F85" s="5">
        <f t="shared" ca="1" si="14"/>
        <v>-10.260662007878427</v>
      </c>
      <c r="G85">
        <f t="shared" ca="1" si="13"/>
        <v>0.13400000000000001</v>
      </c>
    </row>
    <row r="86" spans="1:7" x14ac:dyDescent="0.3">
      <c r="A86">
        <v>30</v>
      </c>
      <c r="B86" s="5">
        <f t="shared" ca="1" si="9"/>
        <v>63.830007715295935</v>
      </c>
      <c r="C86" s="5">
        <f t="shared" ca="1" si="10"/>
        <v>33.830518815321653</v>
      </c>
      <c r="D86" s="5">
        <f t="shared" ca="1" si="11"/>
        <v>153.07270722037984</v>
      </c>
      <c r="E86" s="5">
        <f t="shared" ca="1" si="17"/>
        <v>-43.551993239047391</v>
      </c>
      <c r="F86" s="5">
        <f t="shared" ca="1" si="14"/>
        <v>-26.431882681903907</v>
      </c>
      <c r="G86">
        <f t="shared" ca="1" si="13"/>
        <v>1.2E-2</v>
      </c>
    </row>
    <row r="87" spans="1:7" x14ac:dyDescent="0.3">
      <c r="A87">
        <v>31</v>
      </c>
      <c r="B87" s="5">
        <f t="shared" ca="1" si="9"/>
        <v>70.247351811661488</v>
      </c>
      <c r="C87" s="5">
        <f t="shared" ca="1" si="10"/>
        <v>29.391019214884142</v>
      </c>
      <c r="D87" s="5">
        <f t="shared" ca="1" si="11"/>
        <v>166.09324920460173</v>
      </c>
      <c r="E87" s="5">
        <f t="shared" ca="1" si="17"/>
        <v>-20.24537178634035</v>
      </c>
      <c r="F87" s="5">
        <f t="shared" ca="1" si="14"/>
        <v>-3.125261229196866</v>
      </c>
      <c r="G87">
        <f t="shared" ca="1" si="13"/>
        <v>0.32600000000000001</v>
      </c>
    </row>
    <row r="88" spans="1:7" x14ac:dyDescent="0.3">
      <c r="A88">
        <v>32</v>
      </c>
      <c r="B88" s="5">
        <f t="shared" ca="1" si="9"/>
        <v>67.173969985177038</v>
      </c>
      <c r="C88" s="5">
        <f t="shared" ca="1" si="10"/>
        <v>35.170929677351317</v>
      </c>
      <c r="D88" s="5">
        <f t="shared" ca="1" si="11"/>
        <v>151.59185110369691</v>
      </c>
      <c r="E88" s="5">
        <f t="shared" ca="1" si="17"/>
        <v>-37.158115041572934</v>
      </c>
      <c r="F88" s="5">
        <f t="shared" ca="1" si="14"/>
        <v>-20.03800448442945</v>
      </c>
      <c r="G88">
        <f t="shared" ca="1" si="13"/>
        <v>0.03</v>
      </c>
    </row>
    <row r="89" spans="1:7" x14ac:dyDescent="0.3">
      <c r="A89">
        <v>33</v>
      </c>
      <c r="B89" s="5">
        <f t="shared" ca="1" si="9"/>
        <v>72.311901852521416</v>
      </c>
      <c r="C89" s="5">
        <f t="shared" ca="1" si="10"/>
        <v>30.31027026417917</v>
      </c>
      <c r="D89" s="5">
        <f t="shared" ca="1" si="11"/>
        <v>146.34276467607066</v>
      </c>
      <c r="E89" s="5">
        <f t="shared" ca="1" si="17"/>
        <v>-6.4036234055556278</v>
      </c>
      <c r="F89" s="5">
        <f t="shared" ca="1" si="14"/>
        <v>10.716487151587856</v>
      </c>
      <c r="G89">
        <f t="shared" ca="1" si="13"/>
        <v>0.745</v>
      </c>
    </row>
    <row r="90" spans="1:7" x14ac:dyDescent="0.3">
      <c r="A90">
        <v>34</v>
      </c>
      <c r="B90" s="5">
        <f t="shared" ca="1" si="9"/>
        <v>71.509123112288322</v>
      </c>
      <c r="C90" s="5">
        <f t="shared" ca="1" si="10"/>
        <v>30.99424463781968</v>
      </c>
      <c r="D90" s="5">
        <f t="shared" ca="1" si="11"/>
        <v>156.61237604294385</v>
      </c>
      <c r="E90" s="5">
        <f t="shared" ca="1" si="17"/>
        <v>-16.090089048383962</v>
      </c>
      <c r="F90" s="5">
        <f t="shared" ca="1" si="14"/>
        <v>1.0300215087595213</v>
      </c>
      <c r="G90">
        <f t="shared" ca="1" si="13"/>
        <v>0.441</v>
      </c>
    </row>
    <row r="91" spans="1:7" x14ac:dyDescent="0.3">
      <c r="A91">
        <v>35</v>
      </c>
      <c r="B91" s="5">
        <f t="shared" ca="1" si="9"/>
        <v>73.134409268297546</v>
      </c>
      <c r="C91" s="5">
        <f t="shared" ca="1" si="10"/>
        <v>32.237131777418568</v>
      </c>
      <c r="D91" s="5">
        <f t="shared" ca="1" si="11"/>
        <v>151.55706269865465</v>
      </c>
      <c r="E91" s="5">
        <f t="shared" ca="1" si="17"/>
        <v>-12.29789714447837</v>
      </c>
      <c r="F91" s="5">
        <f t="shared" ca="1" si="14"/>
        <v>4.8222134126651142</v>
      </c>
      <c r="G91">
        <f t="shared" ca="1" si="13"/>
        <v>0.56299999999999994</v>
      </c>
    </row>
    <row r="92" spans="1:7" x14ac:dyDescent="0.3">
      <c r="A92">
        <v>36</v>
      </c>
      <c r="B92" s="5">
        <f t="shared" ca="1" si="9"/>
        <v>69.191666201500396</v>
      </c>
      <c r="C92" s="5">
        <f t="shared" ca="1" si="10"/>
        <v>30.596903784374792</v>
      </c>
      <c r="D92" s="5">
        <f t="shared" ca="1" si="11"/>
        <v>144.73890177185677</v>
      </c>
      <c r="E92" s="5">
        <f t="shared" ca="1" si="17"/>
        <v>-15.054684310111458</v>
      </c>
      <c r="F92" s="5">
        <f t="shared" ca="1" si="14"/>
        <v>2.0654262470320255</v>
      </c>
      <c r="G92">
        <f t="shared" ca="1" si="13"/>
        <v>0.47399999999999998</v>
      </c>
    </row>
    <row r="93" spans="1:7" x14ac:dyDescent="0.3">
      <c r="A93">
        <v>37</v>
      </c>
      <c r="B93" s="5">
        <f t="shared" ca="1" si="9"/>
        <v>68.408047322379446</v>
      </c>
      <c r="C93" s="5">
        <f t="shared" ca="1" si="10"/>
        <v>31.857383746063093</v>
      </c>
      <c r="D93" s="5">
        <f t="shared" ca="1" si="11"/>
        <v>159.9503272913328</v>
      </c>
      <c r="E93" s="5">
        <f t="shared" ca="1" si="17"/>
        <v>-28.960804083642131</v>
      </c>
      <c r="F93" s="5">
        <f t="shared" ca="1" si="14"/>
        <v>-11.840693526498647</v>
      </c>
      <c r="G93">
        <f t="shared" ca="1" si="13"/>
        <v>0.111</v>
      </c>
    </row>
    <row r="94" spans="1:7" x14ac:dyDescent="0.3">
      <c r="A94">
        <v>38</v>
      </c>
      <c r="B94" s="5">
        <f t="shared" ca="1" si="9"/>
        <v>66.436426063480866</v>
      </c>
      <c r="C94" s="5">
        <f t="shared" ca="1" si="10"/>
        <v>31.089501021968466</v>
      </c>
      <c r="D94" s="5">
        <f t="shared" ca="1" si="11"/>
        <v>150.42283952193642</v>
      </c>
      <c r="E94" s="5">
        <f t="shared" ca="1" si="17"/>
        <v>-27.188749598972937</v>
      </c>
      <c r="F94" s="5">
        <f t="shared" ca="1" si="14"/>
        <v>-10.068639041829453</v>
      </c>
      <c r="G94">
        <f t="shared" ca="1" si="13"/>
        <v>0.13700000000000001</v>
      </c>
    </row>
    <row r="95" spans="1:7" x14ac:dyDescent="0.3">
      <c r="A95">
        <v>39</v>
      </c>
      <c r="B95" s="5">
        <f t="shared" ca="1" si="9"/>
        <v>71.798474469636034</v>
      </c>
      <c r="C95" s="5">
        <f t="shared" ca="1" si="10"/>
        <v>31.163514513298843</v>
      </c>
      <c r="D95" s="5">
        <f t="shared" ca="1" si="11"/>
        <v>151.08744577661597</v>
      </c>
      <c r="E95" s="5">
        <f t="shared" ca="1" si="17"/>
        <v>-12.777483582147404</v>
      </c>
      <c r="F95" s="5">
        <f t="shared" ca="1" si="14"/>
        <v>4.3426269749960795</v>
      </c>
      <c r="G95">
        <f t="shared" ca="1" si="13"/>
        <v>0.54500000000000004</v>
      </c>
    </row>
    <row r="96" spans="1:7" x14ac:dyDescent="0.3">
      <c r="A96">
        <v>40</v>
      </c>
      <c r="B96" s="5">
        <f t="shared" ca="1" si="9"/>
        <v>67.841343157758786</v>
      </c>
      <c r="C96" s="5">
        <f t="shared" ca="1" si="10"/>
        <v>26.400538844726821</v>
      </c>
      <c r="D96" s="5">
        <f t="shared" ca="1" si="11"/>
        <v>145.05095620180759</v>
      </c>
      <c r="E96" s="5">
        <f t="shared" ca="1" si="17"/>
        <v>-7.2738886482133003</v>
      </c>
      <c r="F96" s="5">
        <f t="shared" ca="1" si="14"/>
        <v>9.8462219089301826</v>
      </c>
      <c r="G96">
        <f t="shared" ca="1" si="13"/>
        <v>0.71799999999999997</v>
      </c>
    </row>
    <row r="97" spans="1:7" x14ac:dyDescent="0.3">
      <c r="A97">
        <v>41</v>
      </c>
      <c r="B97" s="5">
        <f t="shared" ca="1" si="9"/>
        <v>73.310916859555675</v>
      </c>
      <c r="C97" s="5">
        <f t="shared" ca="1" si="10"/>
        <v>34.777593426245573</v>
      </c>
      <c r="D97" s="5">
        <f t="shared" ca="1" si="11"/>
        <v>134.87179841371079</v>
      </c>
      <c r="E97" s="5">
        <f t="shared" ca="1" si="17"/>
        <v>-9.9091955754673684</v>
      </c>
      <c r="F97" s="5">
        <f t="shared" ca="1" si="14"/>
        <v>7.2109149816761153</v>
      </c>
      <c r="G97">
        <f t="shared" ca="1" si="13"/>
        <v>0.64500000000000002</v>
      </c>
    </row>
    <row r="98" spans="1:7" x14ac:dyDescent="0.3">
      <c r="A98">
        <v>42</v>
      </c>
      <c r="B98" s="5">
        <f t="shared" ca="1" si="9"/>
        <v>69.981942144806681</v>
      </c>
      <c r="C98" s="5">
        <f t="shared" ca="1" si="10"/>
        <v>37.631511052545896</v>
      </c>
      <c r="D98" s="5">
        <f t="shared" ca="1" si="11"/>
        <v>144.89784895978795</v>
      </c>
      <c r="E98" s="5">
        <f t="shared" ca="1" si="17"/>
        <v>-32.580660221352645</v>
      </c>
      <c r="F98" s="5">
        <f t="shared" ca="1" si="14"/>
        <v>-15.460549664209161</v>
      </c>
      <c r="G98">
        <f t="shared" ca="1" si="13"/>
        <v>0.06</v>
      </c>
    </row>
    <row r="99" spans="1:7" x14ac:dyDescent="0.3">
      <c r="A99">
        <v>43</v>
      </c>
      <c r="B99" s="5">
        <f t="shared" ca="1" si="9"/>
        <v>69.07965758282819</v>
      </c>
      <c r="C99" s="5">
        <f t="shared" ca="1" si="10"/>
        <v>31.917256237545601</v>
      </c>
      <c r="D99" s="5">
        <f t="shared" ca="1" si="11"/>
        <v>159.56582625308445</v>
      </c>
      <c r="E99" s="5">
        <f t="shared" ca="1" si="17"/>
        <v>-27.045033531604766</v>
      </c>
      <c r="F99" s="5">
        <f t="shared" ca="1" si="14"/>
        <v>-9.9249229744612819</v>
      </c>
      <c r="G99">
        <f t="shared" ca="1" si="13"/>
        <v>0.14099999999999999</v>
      </c>
    </row>
    <row r="100" spans="1:7" x14ac:dyDescent="0.3">
      <c r="A100">
        <v>44</v>
      </c>
      <c r="B100" s="5">
        <f t="shared" ca="1" si="9"/>
        <v>66.199900032579905</v>
      </c>
      <c r="C100" s="5">
        <f t="shared" ca="1" si="10"/>
        <v>22.100240953947615</v>
      </c>
      <c r="D100" s="5">
        <f t="shared" ca="1" si="11"/>
        <v>142.30451692407831</v>
      </c>
      <c r="E100" s="5">
        <f t="shared" ca="1" si="17"/>
        <v>1.6322269442553479</v>
      </c>
      <c r="F100" s="5">
        <f t="shared" ca="1" si="14"/>
        <v>18.752337501398831</v>
      </c>
      <c r="G100">
        <f t="shared" ca="1" si="13"/>
        <v>0.89400000000000002</v>
      </c>
    </row>
    <row r="101" spans="1:7" x14ac:dyDescent="0.3">
      <c r="A101">
        <v>45</v>
      </c>
      <c r="B101" s="5">
        <f t="shared" ca="1" si="9"/>
        <v>74.161373682769863</v>
      </c>
      <c r="C101" s="5">
        <f t="shared" ca="1" si="10"/>
        <v>28.020090974334721</v>
      </c>
      <c r="D101" s="5">
        <f t="shared" ca="1" si="11"/>
        <v>137.63895315724983</v>
      </c>
      <c r="E101" s="5">
        <f t="shared" ca="1" si="17"/>
        <v>9.848583993920565</v>
      </c>
      <c r="F101" s="5">
        <f t="shared" ca="1" si="14"/>
        <v>26.968694551064047</v>
      </c>
      <c r="G101">
        <f t="shared" ca="1" si="13"/>
        <v>0.97</v>
      </c>
    </row>
    <row r="102" spans="1:7" x14ac:dyDescent="0.3">
      <c r="A102">
        <v>46</v>
      </c>
      <c r="B102" s="5">
        <f t="shared" ca="1" si="9"/>
        <v>72.711170827542048</v>
      </c>
      <c r="C102" s="5">
        <f t="shared" ca="1" si="10"/>
        <v>29.435127689371999</v>
      </c>
      <c r="D102" s="5">
        <f t="shared" ca="1" si="11"/>
        <v>145.12503403971525</v>
      </c>
      <c r="E102" s="5">
        <f t="shared" ca="1" si="17"/>
        <v>-2.1880123813600632</v>
      </c>
      <c r="F102" s="5">
        <f t="shared" ca="1" si="14"/>
        <v>14.93209817578342</v>
      </c>
      <c r="G102">
        <f t="shared" ca="1" si="13"/>
        <v>0.83699999999999997</v>
      </c>
    </row>
    <row r="103" spans="1:7" x14ac:dyDescent="0.3">
      <c r="A103">
        <v>47</v>
      </c>
      <c r="B103" s="5">
        <f t="shared" ca="1" si="9"/>
        <v>66.755447825964765</v>
      </c>
      <c r="C103" s="5">
        <f t="shared" ca="1" si="10"/>
        <v>28.422495567848131</v>
      </c>
      <c r="D103" s="5">
        <f t="shared" ca="1" si="11"/>
        <v>151.19563533503623</v>
      </c>
      <c r="E103" s="5">
        <f t="shared" ca="1" si="17"/>
        <v>-19.265256781105194</v>
      </c>
      <c r="F103" s="5">
        <f t="shared" ca="1" si="14"/>
        <v>-2.1451462239617101</v>
      </c>
      <c r="G103">
        <f t="shared" ca="1" si="13"/>
        <v>0.35499999999999998</v>
      </c>
    </row>
    <row r="104" spans="1:7" x14ac:dyDescent="0.3">
      <c r="A104">
        <v>48</v>
      </c>
      <c r="B104" s="5">
        <f t="shared" ca="1" si="9"/>
        <v>73.282526300053135</v>
      </c>
      <c r="C104" s="5">
        <f t="shared" ca="1" si="10"/>
        <v>30.779601894440987</v>
      </c>
      <c r="D104" s="5">
        <f t="shared" ca="1" si="11"/>
        <v>141.33876594914267</v>
      </c>
      <c r="E104" s="5">
        <f t="shared" ca="1" si="17"/>
        <v>-2.3070148061399989</v>
      </c>
      <c r="F104" s="5">
        <f t="shared" ca="1" si="14"/>
        <v>14.813095751003484</v>
      </c>
      <c r="G104">
        <f t="shared" ca="1" si="13"/>
        <v>0.83399999999999996</v>
      </c>
    </row>
    <row r="105" spans="1:7" x14ac:dyDescent="0.3">
      <c r="A105">
        <v>49</v>
      </c>
      <c r="B105" s="5">
        <f t="shared" ca="1" si="9"/>
        <v>71.764696199812988</v>
      </c>
      <c r="C105" s="5">
        <f t="shared" ca="1" si="10"/>
        <v>29.563070349885631</v>
      </c>
      <c r="D105" s="5">
        <f t="shared" ca="1" si="11"/>
        <v>158.05345785469677</v>
      </c>
      <c r="E105" s="5">
        <f t="shared" ca="1" si="17"/>
        <v>-12.155584737874085</v>
      </c>
      <c r="F105" s="5">
        <f t="shared" ca="1" si="14"/>
        <v>4.9645258192693991</v>
      </c>
      <c r="G105">
        <f t="shared" ca="1" si="13"/>
        <v>0.56699999999999995</v>
      </c>
    </row>
    <row r="106" spans="1:7" x14ac:dyDescent="0.3">
      <c r="A106">
        <v>50</v>
      </c>
      <c r="B106" s="5">
        <f t="shared" ca="1" si="9"/>
        <v>75.056588006473149</v>
      </c>
      <c r="C106" s="5">
        <f t="shared" ca="1" si="10"/>
        <v>27.837510005094916</v>
      </c>
      <c r="D106" s="5">
        <f t="shared" ca="1" si="11"/>
        <v>153.37767206873298</v>
      </c>
      <c r="E106" s="5">
        <f t="shared" ca="1" si="17"/>
        <v>4.3777252187025191</v>
      </c>
      <c r="F106" s="5">
        <f t="shared" ca="1" si="14"/>
        <v>21.497835775846003</v>
      </c>
      <c r="G106">
        <f t="shared" ca="1" si="13"/>
        <v>0.92100000000000004</v>
      </c>
    </row>
    <row r="107" spans="1:7" x14ac:dyDescent="0.3">
      <c r="A107">
        <v>51</v>
      </c>
      <c r="B107" s="5">
        <f t="shared" ca="1" si="9"/>
        <v>70.684526061483453</v>
      </c>
      <c r="C107" s="5">
        <f t="shared" ca="1" si="10"/>
        <v>35.26620946517567</v>
      </c>
      <c r="D107" s="5">
        <f t="shared" ca="1" si="11"/>
        <v>146.66983559959118</v>
      </c>
      <c r="E107" s="5">
        <f t="shared" ca="1" si="17"/>
        <v>-24.96697248365702</v>
      </c>
      <c r="F107" s="5">
        <f t="shared" ca="1" si="14"/>
        <v>-7.8468619265135366</v>
      </c>
      <c r="G107">
        <f t="shared" ca="1" si="13"/>
        <v>0.185</v>
      </c>
    </row>
    <row r="108" spans="1:7" x14ac:dyDescent="0.3">
      <c r="A108">
        <v>52</v>
      </c>
      <c r="B108" s="5">
        <f t="shared" ca="1" si="9"/>
        <v>64.801363211776277</v>
      </c>
      <c r="C108" s="5">
        <f t="shared" ca="1" si="10"/>
        <v>28.282704319461185</v>
      </c>
      <c r="D108" s="5">
        <f t="shared" ca="1" si="11"/>
        <v>137.91356992090101</v>
      </c>
      <c r="E108" s="5">
        <f t="shared" ca="1" si="17"/>
        <v>-17.175243208278715</v>
      </c>
      <c r="F108" s="5">
        <f t="shared" ca="1" si="14"/>
        <v>-5.513265113523147E-2</v>
      </c>
      <c r="G108">
        <f t="shared" ca="1" si="13"/>
        <v>0.40799999999999997</v>
      </c>
    </row>
    <row r="109" spans="1:7" x14ac:dyDescent="0.3">
      <c r="A109">
        <v>53</v>
      </c>
      <c r="B109" s="5">
        <f t="shared" ca="1" si="9"/>
        <v>68.722182476431271</v>
      </c>
      <c r="C109" s="5">
        <f t="shared" ca="1" si="10"/>
        <v>29.177766900891246</v>
      </c>
      <c r="D109" s="5">
        <f t="shared" ca="1" si="11"/>
        <v>146.39690712178606</v>
      </c>
      <c r="E109" s="5">
        <f t="shared" ca="1" si="17"/>
        <v>-13.295766733858141</v>
      </c>
      <c r="F109" s="5">
        <f t="shared" ca="1" si="14"/>
        <v>3.8243438232853428</v>
      </c>
      <c r="G109">
        <f t="shared" ca="1" si="13"/>
        <v>0.52700000000000002</v>
      </c>
    </row>
    <row r="110" spans="1:7" x14ac:dyDescent="0.3">
      <c r="A110">
        <v>54</v>
      </c>
      <c r="B110" s="5">
        <f t="shared" ca="1" si="9"/>
        <v>68.910902881794442</v>
      </c>
      <c r="C110" s="5">
        <f t="shared" ca="1" si="10"/>
        <v>33.486368615176374</v>
      </c>
      <c r="D110" s="5">
        <f t="shared" ca="1" si="11"/>
        <v>152.27684744878431</v>
      </c>
      <c r="E110" s="5">
        <f t="shared" ca="1" si="17"/>
        <v>-27.971057616415777</v>
      </c>
      <c r="F110" s="5">
        <f t="shared" ca="1" si="14"/>
        <v>-10.850947059272293</v>
      </c>
      <c r="G110">
        <f t="shared" ca="1" si="13"/>
        <v>0.125</v>
      </c>
    </row>
    <row r="111" spans="1:7" x14ac:dyDescent="0.3">
      <c r="A111">
        <v>55</v>
      </c>
      <c r="B111" s="5">
        <f t="shared" ca="1" si="9"/>
        <v>71.622009402189434</v>
      </c>
      <c r="C111" s="5">
        <f t="shared" ca="1" si="10"/>
        <v>31.536118109951673</v>
      </c>
      <c r="D111" s="5">
        <f t="shared" ca="1" si="11"/>
        <v>154.98307036810161</v>
      </c>
      <c r="E111" s="5">
        <f t="shared" ca="1" si="17"/>
        <v>-16.410259734694108</v>
      </c>
      <c r="F111" s="5">
        <f t="shared" ca="1" si="14"/>
        <v>0.70985082244937558</v>
      </c>
      <c r="G111">
        <f t="shared" ca="1" si="13"/>
        <v>0.42799999999999999</v>
      </c>
    </row>
    <row r="112" spans="1:7" x14ac:dyDescent="0.3">
      <c r="A112">
        <v>56</v>
      </c>
      <c r="B112" s="5">
        <f t="shared" ca="1" si="9"/>
        <v>68.808620589254758</v>
      </c>
      <c r="C112" s="5">
        <f t="shared" ca="1" si="10"/>
        <v>28.891767357180044</v>
      </c>
      <c r="D112" s="5">
        <f t="shared" ca="1" si="11"/>
        <v>144.71980899955099</v>
      </c>
      <c r="E112" s="5">
        <f t="shared" ca="1" si="17"/>
        <v>-11.351815907822042</v>
      </c>
      <c r="F112" s="5">
        <f t="shared" ca="1" si="14"/>
        <v>5.768294649321442</v>
      </c>
      <c r="G112">
        <f t="shared" ca="1" si="13"/>
        <v>0.59199999999999997</v>
      </c>
    </row>
    <row r="113" spans="1:7" x14ac:dyDescent="0.3">
      <c r="A113">
        <v>57</v>
      </c>
      <c r="B113" s="5">
        <f t="shared" ca="1" si="9"/>
        <v>72.401753251888579</v>
      </c>
      <c r="C113" s="5">
        <f t="shared" ca="1" si="10"/>
        <v>29.580831504088607</v>
      </c>
      <c r="D113" s="5">
        <f t="shared" ca="1" si="11"/>
        <v>151.49535593983202</v>
      </c>
      <c r="E113" s="5">
        <f t="shared" ca="1" si="17"/>
        <v>-6.8919355703103413</v>
      </c>
      <c r="F113" s="5">
        <f t="shared" ca="1" si="14"/>
        <v>10.228174986833142</v>
      </c>
      <c r="G113">
        <f t="shared" ca="1" si="13"/>
        <v>0.73099999999999998</v>
      </c>
    </row>
    <row r="114" spans="1:7" x14ac:dyDescent="0.3">
      <c r="A114">
        <v>58</v>
      </c>
      <c r="B114" s="5">
        <f t="shared" ca="1" si="9"/>
        <v>65.845007802535548</v>
      </c>
      <c r="C114" s="5">
        <f t="shared" ca="1" si="10"/>
        <v>30.034422835408222</v>
      </c>
      <c r="D114" s="5">
        <f t="shared" ca="1" si="11"/>
        <v>143.26641697480568</v>
      </c>
      <c r="E114" s="5">
        <f t="shared" ca="1" si="17"/>
        <v>-22.037372280500701</v>
      </c>
      <c r="F114" s="5">
        <f t="shared" ca="1" si="14"/>
        <v>-4.9172617233572176</v>
      </c>
      <c r="G114">
        <f t="shared" ca="1" si="13"/>
        <v>0.27100000000000002</v>
      </c>
    </row>
    <row r="115" spans="1:7" x14ac:dyDescent="0.3">
      <c r="A115">
        <v>59</v>
      </c>
      <c r="B115" s="5">
        <f t="shared" ca="1" si="9"/>
        <v>66.103089751210362</v>
      </c>
      <c r="C115" s="5">
        <f t="shared" ca="1" si="10"/>
        <v>30.631655705071047</v>
      </c>
      <c r="D115" s="5">
        <f t="shared" ca="1" si="11"/>
        <v>143.72684604609094</v>
      </c>
      <c r="E115" s="5">
        <f t="shared" ca="1" si="17"/>
        <v>-23.232727188014774</v>
      </c>
      <c r="F115" s="5">
        <f t="shared" ca="1" si="14"/>
        <v>-6.1126166308712904</v>
      </c>
      <c r="G115">
        <f t="shared" ca="1" si="13"/>
        <v>0.23300000000000001</v>
      </c>
    </row>
    <row r="116" spans="1:7" x14ac:dyDescent="0.3">
      <c r="A116">
        <v>60</v>
      </c>
      <c r="B116" s="5">
        <f t="shared" ca="1" si="9"/>
        <v>70.739696414579583</v>
      </c>
      <c r="C116" s="5">
        <f t="shared" ca="1" si="10"/>
        <v>28.377762751785458</v>
      </c>
      <c r="D116" s="5">
        <f t="shared" ca="1" si="11"/>
        <v>154.44186459795705</v>
      </c>
      <c r="E116" s="5">
        <f t="shared" ca="1" si="17"/>
        <v>-9.7616678216706951</v>
      </c>
      <c r="F116" s="5">
        <f t="shared" ca="1" si="14"/>
        <v>7.3584427354727886</v>
      </c>
      <c r="G116">
        <f t="shared" ca="1" si="13"/>
        <v>0.65200000000000002</v>
      </c>
    </row>
    <row r="117" spans="1:7" x14ac:dyDescent="0.3">
      <c r="A117">
        <v>61</v>
      </c>
      <c r="B117" s="5">
        <f t="shared" ca="1" si="9"/>
        <v>69.661583109609438</v>
      </c>
      <c r="C117" s="5">
        <f t="shared" ca="1" si="10"/>
        <v>29.553721131045833</v>
      </c>
      <c r="D117" s="5">
        <f t="shared" ca="1" si="11"/>
        <v>150.85713193948274</v>
      </c>
      <c r="E117" s="5">
        <f t="shared" ca="1" si="17"/>
        <v>-14.1255511142404</v>
      </c>
      <c r="F117" s="5">
        <f t="shared" ca="1" si="14"/>
        <v>2.9945594429030837</v>
      </c>
      <c r="G117">
        <f t="shared" ca="1" si="13"/>
        <v>0.50800000000000001</v>
      </c>
    </row>
    <row r="118" spans="1:7" x14ac:dyDescent="0.3">
      <c r="A118">
        <v>62</v>
      </c>
      <c r="B118" s="5">
        <f t="shared" ca="1" si="9"/>
        <v>67.895547269963458</v>
      </c>
      <c r="C118" s="5">
        <f t="shared" ca="1" si="10"/>
        <v>30.124556631772002</v>
      </c>
      <c r="D118" s="5">
        <f t="shared" ca="1" si="11"/>
        <v>159.1869950596448</v>
      </c>
      <c r="E118" s="5">
        <f t="shared" ca="1" si="17"/>
        <v>-25.141111935915589</v>
      </c>
      <c r="F118" s="5">
        <f t="shared" ca="1" si="14"/>
        <v>-8.0210013787721053</v>
      </c>
      <c r="G118">
        <f t="shared" ca="1" si="13"/>
        <v>0.182</v>
      </c>
    </row>
    <row r="119" spans="1:7" x14ac:dyDescent="0.3">
      <c r="A119">
        <v>63</v>
      </c>
      <c r="B119" s="5">
        <f t="shared" ca="1" si="9"/>
        <v>70.563395610848545</v>
      </c>
      <c r="C119" s="5">
        <f t="shared" ca="1" si="10"/>
        <v>28.767920430110745</v>
      </c>
      <c r="D119" s="5">
        <f t="shared" ca="1" si="11"/>
        <v>151.77248559172318</v>
      </c>
      <c r="E119" s="5">
        <f t="shared" ca="1" si="17"/>
        <v>-9.9053293807936917</v>
      </c>
      <c r="F119" s="5">
        <f t="shared" ca="1" si="14"/>
        <v>7.214781176349792</v>
      </c>
      <c r="G119">
        <f t="shared" ca="1" si="13"/>
        <v>0.64600000000000002</v>
      </c>
    </row>
    <row r="120" spans="1:7" x14ac:dyDescent="0.3">
      <c r="A120">
        <v>64</v>
      </c>
      <c r="B120" s="5">
        <f t="shared" ca="1" si="9"/>
        <v>71.175248516097597</v>
      </c>
      <c r="C120" s="5">
        <f t="shared" ca="1" si="10"/>
        <v>27.666239555531785</v>
      </c>
      <c r="D120" s="5">
        <f t="shared" ca="1" si="11"/>
        <v>151.18322583291325</v>
      </c>
      <c r="E120" s="5">
        <f t="shared" ca="1" si="17"/>
        <v>-4.8019206937629537</v>
      </c>
      <c r="F120" s="5">
        <f t="shared" ca="1" si="14"/>
        <v>12.31818986338053</v>
      </c>
      <c r="G120">
        <f t="shared" ca="1" si="13"/>
        <v>0.78900000000000003</v>
      </c>
    </row>
    <row r="121" spans="1:7" x14ac:dyDescent="0.3">
      <c r="A121">
        <v>65</v>
      </c>
      <c r="B121" s="5">
        <f t="shared" ca="1" si="9"/>
        <v>71.917077280773796</v>
      </c>
      <c r="C121" s="5">
        <f t="shared" ca="1" si="10"/>
        <v>31.739281504733572</v>
      </c>
      <c r="D121" s="5">
        <f t="shared" ca="1" si="11"/>
        <v>151.54962337058197</v>
      </c>
      <c r="E121" s="5">
        <f t="shared" ca="1" si="17"/>
        <v>-14.303389984961198</v>
      </c>
      <c r="F121" s="5">
        <f t="shared" ca="1" si="14"/>
        <v>2.8167205721822857</v>
      </c>
      <c r="G121">
        <f t="shared" ca="1" si="13"/>
        <v>0.502</v>
      </c>
    </row>
    <row r="122" spans="1:7" x14ac:dyDescent="0.3">
      <c r="A122">
        <v>66</v>
      </c>
      <c r="B122" s="5">
        <f t="shared" ref="B122:B185" ca="1" si="18">_xlfn.NORM.INV(RAND(),$B$52,$C$52)</f>
        <v>69.239238855014776</v>
      </c>
      <c r="C122" s="5">
        <f t="shared" ref="C122:C185" ca="1" si="19">_xlfn.NORM.INV(RAND(),$B$53,$C$53)</f>
        <v>35.945047435599299</v>
      </c>
      <c r="D122" s="5">
        <f t="shared" ref="D122:D185" ca="1" si="20">_xlfn.NORM.INV(RAND(),$B$54,$C$54)</f>
        <v>139.36365370637586</v>
      </c>
      <c r="E122" s="5">
        <f t="shared" ca="1" si="17"/>
        <v>-26.962539431393239</v>
      </c>
      <c r="F122" s="5">
        <f t="shared" ref="F122:F185" ca="1" si="21">E122+$C$46</f>
        <v>-9.8424288742497552</v>
      </c>
      <c r="G122">
        <f t="shared" ref="G122:G185" ca="1" si="22">COUNTIF($F$57:$F$1056,"&lt;"&amp;F122)/COUNT($F$57:$F$1056)</f>
        <v>0.14399999999999999</v>
      </c>
    </row>
    <row r="123" spans="1:7" x14ac:dyDescent="0.3">
      <c r="A123">
        <v>67</v>
      </c>
      <c r="B123" s="5">
        <f t="shared" ca="1" si="18"/>
        <v>72.14236063167165</v>
      </c>
      <c r="C123" s="5">
        <f t="shared" ca="1" si="19"/>
        <v>25.444587629468671</v>
      </c>
      <c r="D123" s="5">
        <f t="shared" ca="1" si="20"/>
        <v>154.41800612772249</v>
      </c>
      <c r="E123" s="5">
        <f t="shared" ca="1" si="17"/>
        <v>2.3611232400932827</v>
      </c>
      <c r="F123" s="5">
        <f t="shared" ca="1" si="21"/>
        <v>19.481233797236765</v>
      </c>
      <c r="G123">
        <f t="shared" ca="1" si="22"/>
        <v>0.90300000000000002</v>
      </c>
    </row>
    <row r="124" spans="1:7" x14ac:dyDescent="0.3">
      <c r="A124">
        <v>68</v>
      </c>
      <c r="B124" s="5">
        <f t="shared" ca="1" si="18"/>
        <v>67.982851723779632</v>
      </c>
      <c r="C124" s="5">
        <f t="shared" ca="1" si="19"/>
        <v>31.847157768733705</v>
      </c>
      <c r="D124" s="5">
        <f t="shared" ca="1" si="20"/>
        <v>150.2697917526057</v>
      </c>
      <c r="E124" s="5">
        <f t="shared" ca="1" si="17"/>
        <v>-24.903256951516106</v>
      </c>
      <c r="F124" s="5">
        <f t="shared" ca="1" si="21"/>
        <v>-7.783146394372622</v>
      </c>
      <c r="G124">
        <f t="shared" ca="1" si="22"/>
        <v>0.189</v>
      </c>
    </row>
    <row r="125" spans="1:7" x14ac:dyDescent="0.3">
      <c r="A125">
        <v>69</v>
      </c>
      <c r="B125" s="5">
        <f t="shared" ca="1" si="18"/>
        <v>65.684938251428846</v>
      </c>
      <c r="C125" s="5">
        <f t="shared" ca="1" si="19"/>
        <v>31.637438120971478</v>
      </c>
      <c r="D125" s="5">
        <f t="shared" ca="1" si="20"/>
        <v>150.38805414129095</v>
      </c>
      <c r="E125" s="5">
        <f t="shared" ca="1" si="17"/>
        <v>-30.799279145329443</v>
      </c>
      <c r="F125" s="5">
        <f t="shared" ca="1" si="21"/>
        <v>-13.679168588185959</v>
      </c>
      <c r="G125">
        <f t="shared" ca="1" si="22"/>
        <v>8.1000000000000003E-2</v>
      </c>
    </row>
    <row r="126" spans="1:7" x14ac:dyDescent="0.3">
      <c r="A126">
        <v>70</v>
      </c>
      <c r="B126" s="5">
        <f t="shared" ca="1" si="18"/>
        <v>64.317845882590504</v>
      </c>
      <c r="C126" s="5">
        <f t="shared" ca="1" si="19"/>
        <v>32.56281980213668</v>
      </c>
      <c r="D126" s="5">
        <f t="shared" ca="1" si="20"/>
        <v>152.13255825352655</v>
      </c>
      <c r="E126" s="5">
        <f t="shared" ca="1" si="17"/>
        <v>-38.142185982087675</v>
      </c>
      <c r="F126" s="5">
        <f t="shared" ca="1" si="21"/>
        <v>-21.022075424944191</v>
      </c>
      <c r="G126">
        <f t="shared" ca="1" si="22"/>
        <v>2.7E-2</v>
      </c>
    </row>
    <row r="127" spans="1:7" x14ac:dyDescent="0.3">
      <c r="A127">
        <v>71</v>
      </c>
      <c r="B127" s="5">
        <f t="shared" ca="1" si="18"/>
        <v>73.749816720678353</v>
      </c>
      <c r="C127" s="5">
        <f t="shared" ca="1" si="19"/>
        <v>24.544180007737939</v>
      </c>
      <c r="D127" s="5">
        <f t="shared" ca="1" si="20"/>
        <v>152.80395529638719</v>
      </c>
      <c r="E127" s="5">
        <f t="shared" ca="1" si="17"/>
        <v>10.235312807259536</v>
      </c>
      <c r="F127" s="5">
        <f t="shared" ca="1" si="21"/>
        <v>27.35542336440302</v>
      </c>
      <c r="G127">
        <f t="shared" ca="1" si="22"/>
        <v>0.97499999999999998</v>
      </c>
    </row>
    <row r="128" spans="1:7" x14ac:dyDescent="0.3">
      <c r="A128">
        <v>72</v>
      </c>
      <c r="B128" s="5">
        <f t="shared" ca="1" si="18"/>
        <v>72.863058422271664</v>
      </c>
      <c r="C128" s="5">
        <f t="shared" ca="1" si="19"/>
        <v>35.113328956290573</v>
      </c>
      <c r="D128" s="5">
        <f t="shared" ca="1" si="20"/>
        <v>144.33557513159738</v>
      </c>
      <c r="E128" s="5">
        <f t="shared" ca="1" si="17"/>
        <v>-17.197508043882426</v>
      </c>
      <c r="F128" s="5">
        <f t="shared" ca="1" si="21"/>
        <v>-7.7397486738941979E-2</v>
      </c>
      <c r="G128">
        <f t="shared" ca="1" si="22"/>
        <v>0.40500000000000003</v>
      </c>
    </row>
    <row r="129" spans="1:7" x14ac:dyDescent="0.3">
      <c r="A129">
        <v>73</v>
      </c>
      <c r="B129" s="5">
        <f t="shared" ca="1" si="18"/>
        <v>70.305532404467328</v>
      </c>
      <c r="C129" s="5">
        <f t="shared" ca="1" si="19"/>
        <v>25.961184945117836</v>
      </c>
      <c r="D129" s="5">
        <f t="shared" ca="1" si="20"/>
        <v>145.66288244310158</v>
      </c>
      <c r="E129" s="5">
        <f t="shared" ca="1" si="17"/>
        <v>0.50591519565668186</v>
      </c>
      <c r="F129" s="5">
        <f t="shared" ca="1" si="21"/>
        <v>17.626025752800167</v>
      </c>
      <c r="G129">
        <f t="shared" ca="1" si="22"/>
        <v>0.88100000000000001</v>
      </c>
    </row>
    <row r="130" spans="1:7" x14ac:dyDescent="0.3">
      <c r="A130">
        <v>74</v>
      </c>
      <c r="B130" s="5">
        <f t="shared" ca="1" si="18"/>
        <v>70.668163492397312</v>
      </c>
      <c r="C130" s="5">
        <f t="shared" ca="1" si="19"/>
        <v>35.320564706295499</v>
      </c>
      <c r="D130" s="5">
        <f t="shared" ca="1" si="20"/>
        <v>145.77270195266496</v>
      </c>
      <c r="E130" s="5">
        <f t="shared" ca="1" si="17"/>
        <v>-24.681047779025665</v>
      </c>
      <c r="F130" s="5">
        <f t="shared" ca="1" si="21"/>
        <v>-7.5609372218821811</v>
      </c>
      <c r="G130">
        <f t="shared" ca="1" si="22"/>
        <v>0.19400000000000001</v>
      </c>
    </row>
    <row r="131" spans="1:7" x14ac:dyDescent="0.3">
      <c r="A131">
        <v>75</v>
      </c>
      <c r="B131" s="5">
        <f t="shared" ca="1" si="18"/>
        <v>72.891440331373232</v>
      </c>
      <c r="C131" s="5">
        <f t="shared" ca="1" si="19"/>
        <v>26.962835899621567</v>
      </c>
      <c r="D131" s="5">
        <f t="shared" ca="1" si="20"/>
        <v>143.50756289194854</v>
      </c>
      <c r="E131" s="5">
        <f t="shared" ca="1" si="17"/>
        <v>6.0921584774097326</v>
      </c>
      <c r="F131" s="5">
        <f t="shared" ca="1" si="21"/>
        <v>23.212269034553216</v>
      </c>
      <c r="G131">
        <f t="shared" ca="1" si="22"/>
        <v>0.94499999999999995</v>
      </c>
    </row>
    <row r="132" spans="1:7" x14ac:dyDescent="0.3">
      <c r="A132">
        <v>76</v>
      </c>
      <c r="B132" s="5">
        <f t="shared" ca="1" si="18"/>
        <v>73.425660658652561</v>
      </c>
      <c r="C132" s="5">
        <f t="shared" ca="1" si="19"/>
        <v>31.749908215530304</v>
      </c>
      <c r="D132" s="5">
        <f t="shared" ca="1" si="20"/>
        <v>160.16466246401731</v>
      </c>
      <c r="E132" s="5">
        <f t="shared" ca="1" si="17"/>
        <v>-14.762006323035694</v>
      </c>
      <c r="F132" s="5">
        <f t="shared" ca="1" si="21"/>
        <v>2.35810423410779</v>
      </c>
      <c r="G132">
        <f t="shared" ca="1" si="22"/>
        <v>0.48199999999999998</v>
      </c>
    </row>
    <row r="133" spans="1:7" x14ac:dyDescent="0.3">
      <c r="A133">
        <v>77</v>
      </c>
      <c r="B133" s="5">
        <f t="shared" ca="1" si="18"/>
        <v>72.426079396667646</v>
      </c>
      <c r="C133" s="5">
        <f t="shared" ca="1" si="19"/>
        <v>29.668129008192633</v>
      </c>
      <c r="D133" s="5">
        <f t="shared" ca="1" si="20"/>
        <v>149.29243012679424</v>
      </c>
      <c r="E133" s="5">
        <f t="shared" ca="1" si="17"/>
        <v>-5.8807227990535473</v>
      </c>
      <c r="F133" s="5">
        <f t="shared" ca="1" si="21"/>
        <v>11.239387758089936</v>
      </c>
      <c r="G133">
        <f t="shared" ca="1" si="22"/>
        <v>0.75800000000000001</v>
      </c>
    </row>
    <row r="134" spans="1:7" x14ac:dyDescent="0.3">
      <c r="A134">
        <v>78</v>
      </c>
      <c r="B134" s="5">
        <f t="shared" ca="1" si="18"/>
        <v>65.939147567184861</v>
      </c>
      <c r="C134" s="5">
        <f t="shared" ca="1" si="19"/>
        <v>34.286514512615092</v>
      </c>
      <c r="D134" s="5">
        <f t="shared" ca="1" si="20"/>
        <v>148.36548356357949</v>
      </c>
      <c r="E134" s="5">
        <f t="shared" ref="E134:E197" ca="1" si="23">$J$46*(B134-$B$46)+$J$47*(C134-$B$47)+$J$48*(D134-$B$48)</f>
        <v>-36.398204286353888</v>
      </c>
      <c r="F134" s="5">
        <f t="shared" ca="1" si="21"/>
        <v>-19.278093729210404</v>
      </c>
      <c r="G134">
        <f t="shared" ca="1" si="22"/>
        <v>3.3000000000000002E-2</v>
      </c>
    </row>
    <row r="135" spans="1:7" x14ac:dyDescent="0.3">
      <c r="A135">
        <v>79</v>
      </c>
      <c r="B135" s="5">
        <f t="shared" ca="1" si="18"/>
        <v>75.77169602746882</v>
      </c>
      <c r="C135" s="5">
        <f t="shared" ca="1" si="19"/>
        <v>25.798705474304477</v>
      </c>
      <c r="D135" s="5">
        <f t="shared" ca="1" si="20"/>
        <v>156.86839418846654</v>
      </c>
      <c r="E135" s="5">
        <f t="shared" ca="1" si="23"/>
        <v>10.188316048450947</v>
      </c>
      <c r="F135" s="5">
        <f t="shared" ca="1" si="21"/>
        <v>27.30842660559443</v>
      </c>
      <c r="G135">
        <f t="shared" ca="1" si="22"/>
        <v>0.97399999999999998</v>
      </c>
    </row>
    <row r="136" spans="1:7" x14ac:dyDescent="0.3">
      <c r="A136">
        <v>80</v>
      </c>
      <c r="B136" s="5">
        <f t="shared" ca="1" si="18"/>
        <v>71.107359418046713</v>
      </c>
      <c r="C136" s="5">
        <f t="shared" ca="1" si="19"/>
        <v>23.855497921549883</v>
      </c>
      <c r="D136" s="5">
        <f t="shared" ca="1" si="20"/>
        <v>145.08426477479767</v>
      </c>
      <c r="E136" s="5">
        <f t="shared" ca="1" si="23"/>
        <v>8.938358184750518</v>
      </c>
      <c r="F136" s="5">
        <f t="shared" ca="1" si="21"/>
        <v>26.058468741894004</v>
      </c>
      <c r="G136">
        <f t="shared" ca="1" si="22"/>
        <v>0.96399999999999997</v>
      </c>
    </row>
    <row r="137" spans="1:7" x14ac:dyDescent="0.3">
      <c r="A137">
        <v>81</v>
      </c>
      <c r="B137" s="5">
        <f t="shared" ca="1" si="18"/>
        <v>70.475811620716883</v>
      </c>
      <c r="C137" s="5">
        <f t="shared" ca="1" si="19"/>
        <v>32.31440983428633</v>
      </c>
      <c r="D137" s="5">
        <f t="shared" ca="1" si="20"/>
        <v>150.12706440129901</v>
      </c>
      <c r="E137" s="5">
        <f t="shared" ca="1" si="23"/>
        <v>-19.168573765766631</v>
      </c>
      <c r="F137" s="5">
        <f t="shared" ca="1" si="21"/>
        <v>-2.0484632086231471</v>
      </c>
      <c r="G137">
        <f t="shared" ca="1" si="22"/>
        <v>0.35599999999999998</v>
      </c>
    </row>
    <row r="138" spans="1:7" x14ac:dyDescent="0.3">
      <c r="A138">
        <v>82</v>
      </c>
      <c r="B138" s="5">
        <f t="shared" ca="1" si="18"/>
        <v>69.625926803123875</v>
      </c>
      <c r="C138" s="5">
        <f t="shared" ca="1" si="19"/>
        <v>30.930974482900673</v>
      </c>
      <c r="D138" s="5">
        <f t="shared" ca="1" si="20"/>
        <v>158.81750977375265</v>
      </c>
      <c r="E138" s="5">
        <f t="shared" ca="1" si="23"/>
        <v>-22.361396202902114</v>
      </c>
      <c r="F138" s="5">
        <f t="shared" ca="1" si="21"/>
        <v>-5.2412856457586301</v>
      </c>
      <c r="G138">
        <f t="shared" ca="1" si="22"/>
        <v>0.26200000000000001</v>
      </c>
    </row>
    <row r="139" spans="1:7" x14ac:dyDescent="0.3">
      <c r="A139">
        <v>83</v>
      </c>
      <c r="B139" s="5">
        <f t="shared" ca="1" si="18"/>
        <v>69.773393461169221</v>
      </c>
      <c r="C139" s="5">
        <f t="shared" ca="1" si="19"/>
        <v>30.023471932021099</v>
      </c>
      <c r="D139" s="5">
        <f t="shared" ca="1" si="20"/>
        <v>152.03672145102928</v>
      </c>
      <c r="E139" s="5">
        <f t="shared" ca="1" si="23"/>
        <v>-15.760918946568626</v>
      </c>
      <c r="F139" s="5">
        <f t="shared" ca="1" si="21"/>
        <v>1.3591916105748574</v>
      </c>
      <c r="G139">
        <f t="shared" ca="1" si="22"/>
        <v>0.44700000000000001</v>
      </c>
    </row>
    <row r="140" spans="1:7" x14ac:dyDescent="0.3">
      <c r="A140">
        <v>84</v>
      </c>
      <c r="B140" s="5">
        <f t="shared" ca="1" si="18"/>
        <v>68.161178133167809</v>
      </c>
      <c r="C140" s="5">
        <f t="shared" ca="1" si="19"/>
        <v>27.769305632190157</v>
      </c>
      <c r="D140" s="5">
        <f t="shared" ca="1" si="20"/>
        <v>147.04649787985355</v>
      </c>
      <c r="E140" s="5">
        <f t="shared" ca="1" si="23"/>
        <v>-11.278877244034547</v>
      </c>
      <c r="F140" s="5">
        <f t="shared" ca="1" si="21"/>
        <v>5.8412333131089369</v>
      </c>
      <c r="G140">
        <f t="shared" ca="1" si="22"/>
        <v>0.59699999999999998</v>
      </c>
    </row>
    <row r="141" spans="1:7" x14ac:dyDescent="0.3">
      <c r="A141">
        <v>85</v>
      </c>
      <c r="B141" s="5">
        <f t="shared" ca="1" si="18"/>
        <v>72.503304588395864</v>
      </c>
      <c r="C141" s="5">
        <f t="shared" ca="1" si="19"/>
        <v>28.83887486085052</v>
      </c>
      <c r="D141" s="5">
        <f t="shared" ca="1" si="20"/>
        <v>147.40888166268655</v>
      </c>
      <c r="E141" s="5">
        <f t="shared" ca="1" si="23"/>
        <v>-2.3339516238711502</v>
      </c>
      <c r="F141" s="5">
        <f t="shared" ca="1" si="21"/>
        <v>14.786158933272333</v>
      </c>
      <c r="G141">
        <f t="shared" ca="1" si="22"/>
        <v>0.83299999999999996</v>
      </c>
    </row>
    <row r="142" spans="1:7" x14ac:dyDescent="0.3">
      <c r="A142">
        <v>86</v>
      </c>
      <c r="B142" s="5">
        <f t="shared" ca="1" si="18"/>
        <v>64.020872444977513</v>
      </c>
      <c r="C142" s="5">
        <f t="shared" ca="1" si="19"/>
        <v>28.013668623868515</v>
      </c>
      <c r="D142" s="5">
        <f t="shared" ca="1" si="20"/>
        <v>156.48709102351677</v>
      </c>
      <c r="E142" s="5">
        <f t="shared" ca="1" si="23"/>
        <v>-28.612444606692577</v>
      </c>
      <c r="F142" s="5">
        <f t="shared" ca="1" si="21"/>
        <v>-11.492334049549093</v>
      </c>
      <c r="G142">
        <f t="shared" ca="1" si="22"/>
        <v>0.115</v>
      </c>
    </row>
    <row r="143" spans="1:7" x14ac:dyDescent="0.3">
      <c r="A143">
        <v>87</v>
      </c>
      <c r="B143" s="5">
        <f t="shared" ca="1" si="18"/>
        <v>69.354524762174833</v>
      </c>
      <c r="C143" s="5">
        <f t="shared" ca="1" si="19"/>
        <v>24.408416295170159</v>
      </c>
      <c r="D143" s="5">
        <f t="shared" ca="1" si="20"/>
        <v>153.50242154503491</v>
      </c>
      <c r="E143" s="5">
        <f t="shared" ca="1" si="23"/>
        <v>-2.0378684672860672</v>
      </c>
      <c r="F143" s="5">
        <f t="shared" ca="1" si="21"/>
        <v>15.082242089857417</v>
      </c>
      <c r="G143">
        <f t="shared" ca="1" si="22"/>
        <v>0.83899999999999997</v>
      </c>
    </row>
    <row r="144" spans="1:7" x14ac:dyDescent="0.3">
      <c r="A144">
        <v>88</v>
      </c>
      <c r="B144" s="5">
        <f t="shared" ca="1" si="18"/>
        <v>73.972006434058144</v>
      </c>
      <c r="C144" s="5">
        <f t="shared" ca="1" si="19"/>
        <v>27.890476314833027</v>
      </c>
      <c r="D144" s="5">
        <f t="shared" ca="1" si="20"/>
        <v>145.50995025678293</v>
      </c>
      <c r="E144" s="5">
        <f t="shared" ca="1" si="23"/>
        <v>5.4402509717815493</v>
      </c>
      <c r="F144" s="5">
        <f t="shared" ca="1" si="21"/>
        <v>22.560361528925032</v>
      </c>
      <c r="G144">
        <f t="shared" ca="1" si="22"/>
        <v>0.93600000000000005</v>
      </c>
    </row>
    <row r="145" spans="1:7" x14ac:dyDescent="0.3">
      <c r="A145">
        <v>89</v>
      </c>
      <c r="B145" s="5">
        <f t="shared" ca="1" si="18"/>
        <v>72.39920644251589</v>
      </c>
      <c r="C145" s="5">
        <f t="shared" ca="1" si="19"/>
        <v>27.901731476001959</v>
      </c>
      <c r="D145" s="5">
        <f t="shared" ca="1" si="20"/>
        <v>148.63010935802518</v>
      </c>
      <c r="E145" s="5">
        <f t="shared" ca="1" si="23"/>
        <v>-0.66535180804929828</v>
      </c>
      <c r="F145" s="5">
        <f t="shared" ca="1" si="21"/>
        <v>16.454758749094186</v>
      </c>
      <c r="G145">
        <f t="shared" ca="1" si="22"/>
        <v>0.86899999999999999</v>
      </c>
    </row>
    <row r="146" spans="1:7" x14ac:dyDescent="0.3">
      <c r="A146">
        <v>90</v>
      </c>
      <c r="B146" s="5">
        <f t="shared" ca="1" si="18"/>
        <v>69.660809241704257</v>
      </c>
      <c r="C146" s="5">
        <f t="shared" ca="1" si="19"/>
        <v>25.799585234177798</v>
      </c>
      <c r="D146" s="5">
        <f t="shared" ca="1" si="20"/>
        <v>144.31626697877087</v>
      </c>
      <c r="E146" s="5">
        <f t="shared" ca="1" si="23"/>
        <v>-0.11779058202560044</v>
      </c>
      <c r="F146" s="5">
        <f t="shared" ca="1" si="21"/>
        <v>17.002319975117885</v>
      </c>
      <c r="G146">
        <f t="shared" ca="1" si="22"/>
        <v>0.876</v>
      </c>
    </row>
    <row r="147" spans="1:7" x14ac:dyDescent="0.3">
      <c r="A147">
        <v>91</v>
      </c>
      <c r="B147" s="5">
        <f t="shared" ca="1" si="18"/>
        <v>69.128983897032583</v>
      </c>
      <c r="C147" s="5">
        <f t="shared" ca="1" si="19"/>
        <v>28.019479625316073</v>
      </c>
      <c r="D147" s="5">
        <f t="shared" ca="1" si="20"/>
        <v>140.53215713407653</v>
      </c>
      <c r="E147" s="5">
        <f t="shared" ca="1" si="23"/>
        <v>-5.7641590390961976</v>
      </c>
      <c r="F147" s="5">
        <f t="shared" ca="1" si="21"/>
        <v>11.355951518047286</v>
      </c>
      <c r="G147">
        <f t="shared" ca="1" si="22"/>
        <v>0.76200000000000001</v>
      </c>
    </row>
    <row r="148" spans="1:7" x14ac:dyDescent="0.3">
      <c r="A148">
        <v>92</v>
      </c>
      <c r="B148" s="5">
        <f t="shared" ca="1" si="18"/>
        <v>72.930434893940259</v>
      </c>
      <c r="C148" s="5">
        <f t="shared" ca="1" si="19"/>
        <v>28.70441539343518</v>
      </c>
      <c r="D148" s="5">
        <f t="shared" ca="1" si="20"/>
        <v>147.72251462976632</v>
      </c>
      <c r="E148" s="5">
        <f t="shared" ca="1" si="23"/>
        <v>-0.93444721079168969</v>
      </c>
      <c r="F148" s="5">
        <f t="shared" ca="1" si="21"/>
        <v>16.185663346351795</v>
      </c>
      <c r="G148">
        <f t="shared" ca="1" si="22"/>
        <v>0.86299999999999999</v>
      </c>
    </row>
    <row r="149" spans="1:7" x14ac:dyDescent="0.3">
      <c r="A149">
        <v>93</v>
      </c>
      <c r="B149" s="5">
        <f t="shared" ca="1" si="18"/>
        <v>68.123690897075804</v>
      </c>
      <c r="C149" s="5">
        <f t="shared" ca="1" si="19"/>
        <v>25.347750355717142</v>
      </c>
      <c r="D149" s="5">
        <f t="shared" ca="1" si="20"/>
        <v>152.48875856631676</v>
      </c>
      <c r="E149" s="5">
        <f t="shared" ca="1" si="23"/>
        <v>-7.5528823724166401</v>
      </c>
      <c r="F149" s="5">
        <f t="shared" ca="1" si="21"/>
        <v>9.5672281847268437</v>
      </c>
      <c r="G149">
        <f t="shared" ca="1" si="22"/>
        <v>0.70899999999999996</v>
      </c>
    </row>
    <row r="150" spans="1:7" x14ac:dyDescent="0.3">
      <c r="A150">
        <v>94</v>
      </c>
      <c r="B150" s="5">
        <f t="shared" ca="1" si="18"/>
        <v>67.761033115313893</v>
      </c>
      <c r="C150" s="5">
        <f t="shared" ca="1" si="19"/>
        <v>30.791465122086922</v>
      </c>
      <c r="D150" s="5">
        <f t="shared" ca="1" si="20"/>
        <v>156.0135469494569</v>
      </c>
      <c r="E150" s="5">
        <f t="shared" ca="1" si="23"/>
        <v>-25.66939712427078</v>
      </c>
      <c r="F150" s="5">
        <f t="shared" ca="1" si="21"/>
        <v>-8.5492865671272966</v>
      </c>
      <c r="G150">
        <f t="shared" ca="1" si="22"/>
        <v>0.16600000000000001</v>
      </c>
    </row>
    <row r="151" spans="1:7" x14ac:dyDescent="0.3">
      <c r="A151">
        <v>95</v>
      </c>
      <c r="B151" s="5">
        <f t="shared" ca="1" si="18"/>
        <v>65.921458817781058</v>
      </c>
      <c r="C151" s="5">
        <f t="shared" ca="1" si="19"/>
        <v>27.856525022465007</v>
      </c>
      <c r="D151" s="5">
        <f t="shared" ca="1" si="20"/>
        <v>156.004642561791</v>
      </c>
      <c r="E151" s="5">
        <f t="shared" ca="1" si="23"/>
        <v>-22.605258508689712</v>
      </c>
      <c r="F151" s="5">
        <f t="shared" ca="1" si="21"/>
        <v>-5.485147951546228</v>
      </c>
      <c r="G151">
        <f t="shared" ca="1" si="22"/>
        <v>0.252</v>
      </c>
    </row>
    <row r="152" spans="1:7" x14ac:dyDescent="0.3">
      <c r="A152">
        <v>96</v>
      </c>
      <c r="B152" s="5">
        <f t="shared" ca="1" si="18"/>
        <v>69.137254660011081</v>
      </c>
      <c r="C152" s="5">
        <f t="shared" ca="1" si="19"/>
        <v>33.787818774615893</v>
      </c>
      <c r="D152" s="5">
        <f t="shared" ca="1" si="20"/>
        <v>146.64556622114537</v>
      </c>
      <c r="E152" s="5">
        <f t="shared" ca="1" si="23"/>
        <v>-25.146277237130604</v>
      </c>
      <c r="F152" s="5">
        <f t="shared" ca="1" si="21"/>
        <v>-8.0261666799871207</v>
      </c>
      <c r="G152">
        <f t="shared" ca="1" si="22"/>
        <v>0.18099999999999999</v>
      </c>
    </row>
    <row r="153" spans="1:7" x14ac:dyDescent="0.3">
      <c r="A153">
        <v>97</v>
      </c>
      <c r="B153" s="5">
        <f t="shared" ca="1" si="18"/>
        <v>63.392555766326751</v>
      </c>
      <c r="C153" s="5">
        <f t="shared" ca="1" si="19"/>
        <v>25.158492100805404</v>
      </c>
      <c r="D153" s="5">
        <f t="shared" ca="1" si="20"/>
        <v>154.86559851361258</v>
      </c>
      <c r="E153" s="5">
        <f t="shared" ca="1" si="23"/>
        <v>-21.519084538598406</v>
      </c>
      <c r="F153" s="5">
        <f t="shared" ca="1" si="21"/>
        <v>-4.3989739814549225</v>
      </c>
      <c r="G153">
        <f t="shared" ca="1" si="22"/>
        <v>0.28899999999999998</v>
      </c>
    </row>
    <row r="154" spans="1:7" x14ac:dyDescent="0.3">
      <c r="A154">
        <v>98</v>
      </c>
      <c r="B154" s="5">
        <f t="shared" ca="1" si="18"/>
        <v>69.341098365797464</v>
      </c>
      <c r="C154" s="5">
        <f t="shared" ca="1" si="19"/>
        <v>38.105460773764776</v>
      </c>
      <c r="D154" s="5">
        <f t="shared" ca="1" si="20"/>
        <v>145.01762578769205</v>
      </c>
      <c r="E154" s="5">
        <f t="shared" ca="1" si="23"/>
        <v>-35.758805949464154</v>
      </c>
      <c r="F154" s="5">
        <f t="shared" ca="1" si="21"/>
        <v>-18.63869539232067</v>
      </c>
      <c r="G154">
        <f t="shared" ca="1" si="22"/>
        <v>3.5000000000000003E-2</v>
      </c>
    </row>
    <row r="155" spans="1:7" x14ac:dyDescent="0.3">
      <c r="A155">
        <v>99</v>
      </c>
      <c r="B155" s="5">
        <f t="shared" ca="1" si="18"/>
        <v>74.536046106219047</v>
      </c>
      <c r="C155" s="5">
        <f t="shared" ca="1" si="19"/>
        <v>34.804395994495636</v>
      </c>
      <c r="D155" s="5">
        <f t="shared" ca="1" si="20"/>
        <v>149.11812726288048</v>
      </c>
      <c r="E155" s="5">
        <f t="shared" ca="1" si="23"/>
        <v>-14.239207622549078</v>
      </c>
      <c r="F155" s="5">
        <f t="shared" ca="1" si="21"/>
        <v>2.8809029345944062</v>
      </c>
      <c r="G155">
        <f t="shared" ca="1" si="22"/>
        <v>0.504</v>
      </c>
    </row>
    <row r="156" spans="1:7" x14ac:dyDescent="0.3">
      <c r="A156">
        <v>100</v>
      </c>
      <c r="B156" s="5">
        <f t="shared" ca="1" si="18"/>
        <v>73.114529020544325</v>
      </c>
      <c r="C156" s="5">
        <f t="shared" ca="1" si="19"/>
        <v>30.328413044469194</v>
      </c>
      <c r="D156" s="5">
        <f t="shared" ca="1" si="20"/>
        <v>160.96376900600791</v>
      </c>
      <c r="E156" s="5">
        <f t="shared" ca="1" si="23"/>
        <v>-12.091392193679155</v>
      </c>
      <c r="F156" s="5">
        <f t="shared" ca="1" si="21"/>
        <v>5.0287183634643284</v>
      </c>
      <c r="G156">
        <f t="shared" ca="1" si="22"/>
        <v>0.56999999999999995</v>
      </c>
    </row>
    <row r="157" spans="1:7" x14ac:dyDescent="0.3">
      <c r="A157">
        <v>101</v>
      </c>
      <c r="B157" s="5">
        <f t="shared" ca="1" si="18"/>
        <v>75.161852011594718</v>
      </c>
      <c r="C157" s="5">
        <f t="shared" ca="1" si="19"/>
        <v>29.75914253951353</v>
      </c>
      <c r="D157" s="5">
        <f t="shared" ca="1" si="20"/>
        <v>157.37948938739086</v>
      </c>
      <c r="E157" s="5">
        <f t="shared" ca="1" si="23"/>
        <v>-2.851824593431723</v>
      </c>
      <c r="F157" s="5">
        <f t="shared" ca="1" si="21"/>
        <v>14.268285963711762</v>
      </c>
      <c r="G157">
        <f t="shared" ca="1" si="22"/>
        <v>0.82399999999999995</v>
      </c>
    </row>
    <row r="158" spans="1:7" x14ac:dyDescent="0.3">
      <c r="A158">
        <v>102</v>
      </c>
      <c r="B158" s="5">
        <f t="shared" ca="1" si="18"/>
        <v>71.381526564046169</v>
      </c>
      <c r="C158" s="5">
        <f t="shared" ca="1" si="19"/>
        <v>31.586913413113926</v>
      </c>
      <c r="D158" s="5">
        <f t="shared" ca="1" si="20"/>
        <v>150.11417946133511</v>
      </c>
      <c r="E158" s="5">
        <f t="shared" ca="1" si="23"/>
        <v>-14.600095535623757</v>
      </c>
      <c r="F158" s="5">
        <f t="shared" ca="1" si="21"/>
        <v>2.5200150215197272</v>
      </c>
      <c r="G158">
        <f t="shared" ca="1" si="22"/>
        <v>0.49</v>
      </c>
    </row>
    <row r="159" spans="1:7" x14ac:dyDescent="0.3">
      <c r="A159">
        <v>103</v>
      </c>
      <c r="B159" s="5">
        <f t="shared" ca="1" si="18"/>
        <v>65.869245872920402</v>
      </c>
      <c r="C159" s="5">
        <f t="shared" ca="1" si="19"/>
        <v>25.796584986812867</v>
      </c>
      <c r="D159" s="5">
        <f t="shared" ca="1" si="20"/>
        <v>148.43535780814878</v>
      </c>
      <c r="E159" s="5">
        <f t="shared" ca="1" si="23"/>
        <v>-12.918845589348459</v>
      </c>
      <c r="F159" s="5">
        <f t="shared" ca="1" si="21"/>
        <v>4.2012649677950247</v>
      </c>
      <c r="G159">
        <f t="shared" ca="1" si="22"/>
        <v>0.54100000000000004</v>
      </c>
    </row>
    <row r="160" spans="1:7" x14ac:dyDescent="0.3">
      <c r="A160">
        <v>104</v>
      </c>
      <c r="B160" s="5">
        <f t="shared" ca="1" si="18"/>
        <v>68.127668540216774</v>
      </c>
      <c r="C160" s="5">
        <f t="shared" ca="1" si="19"/>
        <v>29.833862247570426</v>
      </c>
      <c r="D160" s="5">
        <f t="shared" ca="1" si="20"/>
        <v>143.95299632940899</v>
      </c>
      <c r="E160" s="5">
        <f t="shared" ca="1" si="23"/>
        <v>-15.471749327552118</v>
      </c>
      <c r="F160" s="5">
        <f t="shared" ca="1" si="21"/>
        <v>1.6483612295913659</v>
      </c>
      <c r="G160">
        <f t="shared" ca="1" si="22"/>
        <v>0.46400000000000002</v>
      </c>
    </row>
    <row r="161" spans="1:7" x14ac:dyDescent="0.3">
      <c r="A161">
        <v>105</v>
      </c>
      <c r="B161" s="5">
        <f t="shared" ca="1" si="18"/>
        <v>70.798813358024958</v>
      </c>
      <c r="C161" s="5">
        <f t="shared" ca="1" si="19"/>
        <v>32.703216122422781</v>
      </c>
      <c r="D161" s="5">
        <f t="shared" ca="1" si="20"/>
        <v>143.18639836466585</v>
      </c>
      <c r="E161" s="5">
        <f t="shared" ca="1" si="23"/>
        <v>-15.61224754420922</v>
      </c>
      <c r="F161" s="5">
        <f t="shared" ca="1" si="21"/>
        <v>1.5078630129342638</v>
      </c>
      <c r="G161">
        <f t="shared" ca="1" si="22"/>
        <v>0.45700000000000002</v>
      </c>
    </row>
    <row r="162" spans="1:7" x14ac:dyDescent="0.3">
      <c r="A162">
        <v>106</v>
      </c>
      <c r="B162" s="5">
        <f t="shared" ca="1" si="18"/>
        <v>74.61887643771135</v>
      </c>
      <c r="C162" s="5">
        <f t="shared" ca="1" si="19"/>
        <v>32.541312026364302</v>
      </c>
      <c r="D162" s="5">
        <f t="shared" ca="1" si="20"/>
        <v>153.05650522910906</v>
      </c>
      <c r="E162" s="5">
        <f t="shared" ca="1" si="23"/>
        <v>-9.809378158060758</v>
      </c>
      <c r="F162" s="5">
        <f t="shared" ca="1" si="21"/>
        <v>7.3107323990827258</v>
      </c>
      <c r="G162">
        <f t="shared" ca="1" si="22"/>
        <v>0.65100000000000002</v>
      </c>
    </row>
    <row r="163" spans="1:7" x14ac:dyDescent="0.3">
      <c r="A163">
        <v>107</v>
      </c>
      <c r="B163" s="5">
        <f t="shared" ca="1" si="18"/>
        <v>67.73115643972011</v>
      </c>
      <c r="C163" s="5">
        <f t="shared" ca="1" si="19"/>
        <v>33.64591352653872</v>
      </c>
      <c r="D163" s="5">
        <f t="shared" ca="1" si="20"/>
        <v>151.71833383281819</v>
      </c>
      <c r="E163" s="5">
        <f t="shared" ca="1" si="23"/>
        <v>-31.410712057730823</v>
      </c>
      <c r="F163" s="5">
        <f t="shared" ca="1" si="21"/>
        <v>-14.290601500587339</v>
      </c>
      <c r="G163">
        <f t="shared" ca="1" si="22"/>
        <v>7.4999999999999997E-2</v>
      </c>
    </row>
    <row r="164" spans="1:7" x14ac:dyDescent="0.3">
      <c r="A164">
        <v>108</v>
      </c>
      <c r="B164" s="5">
        <f t="shared" ca="1" si="18"/>
        <v>70.025902615927208</v>
      </c>
      <c r="C164" s="5">
        <f t="shared" ca="1" si="19"/>
        <v>25.927863873186748</v>
      </c>
      <c r="D164" s="5">
        <f t="shared" ca="1" si="20"/>
        <v>153.40573254231828</v>
      </c>
      <c r="E164" s="5">
        <f t="shared" ca="1" si="23"/>
        <v>-4.354411715034856</v>
      </c>
      <c r="F164" s="5">
        <f t="shared" ca="1" si="21"/>
        <v>12.765698842108627</v>
      </c>
      <c r="G164">
        <f t="shared" ca="1" si="22"/>
        <v>0.79700000000000004</v>
      </c>
    </row>
    <row r="165" spans="1:7" x14ac:dyDescent="0.3">
      <c r="A165">
        <v>109</v>
      </c>
      <c r="B165" s="5">
        <f t="shared" ca="1" si="18"/>
        <v>72.373066889587179</v>
      </c>
      <c r="C165" s="5">
        <f t="shared" ca="1" si="19"/>
        <v>25.953909979222523</v>
      </c>
      <c r="D165" s="5">
        <f t="shared" ca="1" si="20"/>
        <v>144.53895992471212</v>
      </c>
      <c r="E165" s="5">
        <f t="shared" ca="1" si="23"/>
        <v>6.9064752011660584</v>
      </c>
      <c r="F165" s="5">
        <f t="shared" ca="1" si="21"/>
        <v>24.026585758309544</v>
      </c>
      <c r="G165">
        <f t="shared" ca="1" si="22"/>
        <v>0.95099999999999996</v>
      </c>
    </row>
    <row r="166" spans="1:7" x14ac:dyDescent="0.3">
      <c r="A166">
        <v>110</v>
      </c>
      <c r="B166" s="5">
        <f t="shared" ca="1" si="18"/>
        <v>74.652903963072816</v>
      </c>
      <c r="C166" s="5">
        <f t="shared" ca="1" si="19"/>
        <v>31.28982128190269</v>
      </c>
      <c r="D166" s="5">
        <f t="shared" ca="1" si="20"/>
        <v>146.96248985163854</v>
      </c>
      <c r="E166" s="5">
        <f t="shared" ca="1" si="23"/>
        <v>-2.9350622222275646</v>
      </c>
      <c r="F166" s="5">
        <f t="shared" ca="1" si="21"/>
        <v>14.185048334915919</v>
      </c>
      <c r="G166">
        <f t="shared" ca="1" si="22"/>
        <v>0.82099999999999995</v>
      </c>
    </row>
    <row r="167" spans="1:7" x14ac:dyDescent="0.3">
      <c r="A167">
        <v>111</v>
      </c>
      <c r="B167" s="5">
        <f t="shared" ca="1" si="18"/>
        <v>67.628547405235182</v>
      </c>
      <c r="C167" s="5">
        <f t="shared" ca="1" si="19"/>
        <v>27.305959081955951</v>
      </c>
      <c r="D167" s="5">
        <f t="shared" ca="1" si="20"/>
        <v>140.62093662250672</v>
      </c>
      <c r="E167" s="5">
        <f t="shared" ca="1" si="23"/>
        <v>-8.0098441282807542</v>
      </c>
      <c r="F167" s="5">
        <f t="shared" ca="1" si="21"/>
        <v>9.1102664288627295</v>
      </c>
      <c r="G167">
        <f t="shared" ca="1" si="22"/>
        <v>0.69099999999999995</v>
      </c>
    </row>
    <row r="168" spans="1:7" x14ac:dyDescent="0.3">
      <c r="A168">
        <v>112</v>
      </c>
      <c r="B168" s="5">
        <f t="shared" ca="1" si="18"/>
        <v>68.710438653787079</v>
      </c>
      <c r="C168" s="5">
        <f t="shared" ca="1" si="19"/>
        <v>30.501503093118934</v>
      </c>
      <c r="D168" s="5">
        <f t="shared" ca="1" si="20"/>
        <v>150.19629492823998</v>
      </c>
      <c r="E168" s="5">
        <f t="shared" ca="1" si="23"/>
        <v>-19.073118905489878</v>
      </c>
      <c r="F168" s="5">
        <f t="shared" ca="1" si="21"/>
        <v>-1.953008348346394</v>
      </c>
      <c r="G168">
        <f t="shared" ca="1" si="22"/>
        <v>0.36</v>
      </c>
    </row>
    <row r="169" spans="1:7" x14ac:dyDescent="0.3">
      <c r="A169">
        <v>113</v>
      </c>
      <c r="B169" s="5">
        <f t="shared" ca="1" si="18"/>
        <v>75.173863002351482</v>
      </c>
      <c r="C169" s="5">
        <f t="shared" ca="1" si="19"/>
        <v>24.760487860901875</v>
      </c>
      <c r="D169" s="5">
        <f t="shared" ca="1" si="20"/>
        <v>145.49560196147749</v>
      </c>
      <c r="E169" s="5">
        <f t="shared" ca="1" si="23"/>
        <v>17.546761216530122</v>
      </c>
      <c r="F169" s="5">
        <f t="shared" ca="1" si="21"/>
        <v>34.666871773673606</v>
      </c>
      <c r="G169">
        <f t="shared" ca="1" si="22"/>
        <v>0.99199999999999999</v>
      </c>
    </row>
    <row r="170" spans="1:7" x14ac:dyDescent="0.3">
      <c r="A170">
        <v>114</v>
      </c>
      <c r="B170" s="5">
        <f t="shared" ca="1" si="18"/>
        <v>72.604869333774516</v>
      </c>
      <c r="C170" s="5">
        <f t="shared" ca="1" si="19"/>
        <v>32.721783740306257</v>
      </c>
      <c r="D170" s="5">
        <f t="shared" ca="1" si="20"/>
        <v>149.64337279130515</v>
      </c>
      <c r="E170" s="5">
        <f t="shared" ca="1" si="23"/>
        <v>-14.099289692699392</v>
      </c>
      <c r="F170" s="5">
        <f t="shared" ca="1" si="21"/>
        <v>3.0208208644440919</v>
      </c>
      <c r="G170">
        <f t="shared" ca="1" si="22"/>
        <v>0.50900000000000001</v>
      </c>
    </row>
    <row r="171" spans="1:7" x14ac:dyDescent="0.3">
      <c r="A171">
        <v>115</v>
      </c>
      <c r="B171" s="5">
        <f t="shared" ca="1" si="18"/>
        <v>69.200518922612943</v>
      </c>
      <c r="C171" s="5">
        <f t="shared" ca="1" si="19"/>
        <v>26.795691005983048</v>
      </c>
      <c r="D171" s="5">
        <f t="shared" ca="1" si="20"/>
        <v>145.80107152939567</v>
      </c>
      <c r="E171" s="5">
        <f t="shared" ca="1" si="23"/>
        <v>-4.9855998532479999</v>
      </c>
      <c r="F171" s="5">
        <f t="shared" ca="1" si="21"/>
        <v>12.134510703895483</v>
      </c>
      <c r="G171">
        <f t="shared" ca="1" si="22"/>
        <v>0.78400000000000003</v>
      </c>
    </row>
    <row r="172" spans="1:7" x14ac:dyDescent="0.3">
      <c r="A172">
        <v>116</v>
      </c>
      <c r="B172" s="5">
        <f t="shared" ca="1" si="18"/>
        <v>75.196138090904824</v>
      </c>
      <c r="C172" s="5">
        <f t="shared" ca="1" si="19"/>
        <v>29.491380823893795</v>
      </c>
      <c r="D172" s="5">
        <f t="shared" ca="1" si="20"/>
        <v>148.00321214250727</v>
      </c>
      <c r="E172" s="5">
        <f t="shared" ca="1" si="23"/>
        <v>3.0443857664303975</v>
      </c>
      <c r="F172" s="5">
        <f t="shared" ca="1" si="21"/>
        <v>20.164496323573882</v>
      </c>
      <c r="G172">
        <f t="shared" ca="1" si="22"/>
        <v>0.90800000000000003</v>
      </c>
    </row>
    <row r="173" spans="1:7" x14ac:dyDescent="0.3">
      <c r="A173">
        <v>117</v>
      </c>
      <c r="B173" s="5">
        <f t="shared" ca="1" si="18"/>
        <v>68.027632613688283</v>
      </c>
      <c r="C173" s="5">
        <f t="shared" ca="1" si="19"/>
        <v>34.370434030384217</v>
      </c>
      <c r="D173" s="5">
        <f t="shared" ca="1" si="20"/>
        <v>149.76943873988392</v>
      </c>
      <c r="E173" s="5">
        <f t="shared" ca="1" si="23"/>
        <v>-31.556032192274376</v>
      </c>
      <c r="F173" s="5">
        <f t="shared" ca="1" si="21"/>
        <v>-14.435921635130892</v>
      </c>
      <c r="G173">
        <f t="shared" ca="1" si="22"/>
        <v>7.2999999999999995E-2</v>
      </c>
    </row>
    <row r="174" spans="1:7" x14ac:dyDescent="0.3">
      <c r="A174">
        <v>118</v>
      </c>
      <c r="B174" s="5">
        <f t="shared" ca="1" si="18"/>
        <v>68.407171299202815</v>
      </c>
      <c r="C174" s="5">
        <f t="shared" ca="1" si="19"/>
        <v>35.421231403606562</v>
      </c>
      <c r="D174" s="5">
        <f t="shared" ca="1" si="20"/>
        <v>153.46497264866954</v>
      </c>
      <c r="E174" s="5">
        <f t="shared" ca="1" si="23"/>
        <v>-35.422260369115357</v>
      </c>
      <c r="F174" s="5">
        <f t="shared" ca="1" si="21"/>
        <v>-18.302149811971873</v>
      </c>
      <c r="G174">
        <f t="shared" ca="1" si="22"/>
        <v>3.7999999999999999E-2</v>
      </c>
    </row>
    <row r="175" spans="1:7" x14ac:dyDescent="0.3">
      <c r="A175">
        <v>119</v>
      </c>
      <c r="B175" s="5">
        <f t="shared" ca="1" si="18"/>
        <v>74.202232761115198</v>
      </c>
      <c r="C175" s="5">
        <f t="shared" ca="1" si="19"/>
        <v>26.793906974821287</v>
      </c>
      <c r="D175" s="5">
        <f t="shared" ca="1" si="20"/>
        <v>154.33951790164429</v>
      </c>
      <c r="E175" s="5">
        <f t="shared" ca="1" si="23"/>
        <v>4.3879814995429616</v>
      </c>
      <c r="F175" s="5">
        <f t="shared" ca="1" si="21"/>
        <v>21.508092056686444</v>
      </c>
      <c r="G175">
        <f t="shared" ca="1" si="22"/>
        <v>0.92400000000000004</v>
      </c>
    </row>
    <row r="176" spans="1:7" x14ac:dyDescent="0.3">
      <c r="A176">
        <v>120</v>
      </c>
      <c r="B176" s="5">
        <f t="shared" ca="1" si="18"/>
        <v>72.460291575024172</v>
      </c>
      <c r="C176" s="5">
        <f t="shared" ca="1" si="19"/>
        <v>25.389408224986795</v>
      </c>
      <c r="D176" s="5">
        <f t="shared" ca="1" si="20"/>
        <v>160.08744701660197</v>
      </c>
      <c r="E176" s="5">
        <f t="shared" ca="1" si="23"/>
        <v>0.34812272751673135</v>
      </c>
      <c r="F176" s="5">
        <f t="shared" ca="1" si="21"/>
        <v>17.468233284660215</v>
      </c>
      <c r="G176">
        <f t="shared" ca="1" si="22"/>
        <v>0.879</v>
      </c>
    </row>
    <row r="177" spans="1:7" x14ac:dyDescent="0.3">
      <c r="A177">
        <v>121</v>
      </c>
      <c r="B177" s="5">
        <f t="shared" ca="1" si="18"/>
        <v>72.783789106193495</v>
      </c>
      <c r="C177" s="5">
        <f t="shared" ca="1" si="19"/>
        <v>35.547208834407463</v>
      </c>
      <c r="D177" s="5">
        <f t="shared" ca="1" si="20"/>
        <v>147.51608674966991</v>
      </c>
      <c r="E177" s="5">
        <f t="shared" ca="1" si="23"/>
        <v>-20.34460866003031</v>
      </c>
      <c r="F177" s="5">
        <f t="shared" ca="1" si="21"/>
        <v>-3.2244981028868267</v>
      </c>
      <c r="G177">
        <f t="shared" ca="1" si="22"/>
        <v>0.32</v>
      </c>
    </row>
    <row r="178" spans="1:7" x14ac:dyDescent="0.3">
      <c r="A178">
        <v>122</v>
      </c>
      <c r="B178" s="5">
        <f t="shared" ca="1" si="18"/>
        <v>75.404724562725306</v>
      </c>
      <c r="C178" s="5">
        <f t="shared" ca="1" si="19"/>
        <v>34.466269817916725</v>
      </c>
      <c r="D178" s="5">
        <f t="shared" ca="1" si="20"/>
        <v>146.94383255574365</v>
      </c>
      <c r="E178" s="5">
        <f t="shared" ca="1" si="23"/>
        <v>-9.6969579368018444</v>
      </c>
      <c r="F178" s="5">
        <f t="shared" ca="1" si="21"/>
        <v>7.4231526203416394</v>
      </c>
      <c r="G178">
        <f t="shared" ca="1" si="22"/>
        <v>0.65400000000000003</v>
      </c>
    </row>
    <row r="179" spans="1:7" x14ac:dyDescent="0.3">
      <c r="A179">
        <v>123</v>
      </c>
      <c r="B179" s="5">
        <f t="shared" ca="1" si="18"/>
        <v>75.700876834329648</v>
      </c>
      <c r="C179" s="5">
        <f t="shared" ca="1" si="19"/>
        <v>29.393739069630403</v>
      </c>
      <c r="D179" s="5">
        <f t="shared" ca="1" si="20"/>
        <v>153.44972655059871</v>
      </c>
      <c r="E179" s="5">
        <f t="shared" ca="1" si="23"/>
        <v>1.7918617676481734</v>
      </c>
      <c r="F179" s="5">
        <f t="shared" ca="1" si="21"/>
        <v>18.911972324791655</v>
      </c>
      <c r="G179">
        <f t="shared" ca="1" si="22"/>
        <v>0.89800000000000002</v>
      </c>
    </row>
    <row r="180" spans="1:7" x14ac:dyDescent="0.3">
      <c r="A180">
        <v>124</v>
      </c>
      <c r="B180" s="5">
        <f t="shared" ca="1" si="18"/>
        <v>72.563607947616021</v>
      </c>
      <c r="C180" s="5">
        <f t="shared" ca="1" si="19"/>
        <v>26.633363543784601</v>
      </c>
      <c r="D180" s="5">
        <f t="shared" ca="1" si="20"/>
        <v>157.15327511444863</v>
      </c>
      <c r="E180" s="5">
        <f t="shared" ca="1" si="23"/>
        <v>-1.2565273105800414</v>
      </c>
      <c r="F180" s="5">
        <f t="shared" ca="1" si="21"/>
        <v>15.863583246563442</v>
      </c>
      <c r="G180">
        <f t="shared" ca="1" si="22"/>
        <v>0.85599999999999998</v>
      </c>
    </row>
    <row r="181" spans="1:7" x14ac:dyDescent="0.3">
      <c r="A181">
        <v>125</v>
      </c>
      <c r="B181" s="5">
        <f t="shared" ca="1" si="18"/>
        <v>67.644965149829275</v>
      </c>
      <c r="C181" s="5">
        <f t="shared" ca="1" si="19"/>
        <v>28.64197021129009</v>
      </c>
      <c r="D181" s="5">
        <f t="shared" ca="1" si="20"/>
        <v>141.78452191471683</v>
      </c>
      <c r="E181" s="5">
        <f t="shared" ca="1" si="23"/>
        <v>-12.32247003522976</v>
      </c>
      <c r="F181" s="5">
        <f t="shared" ca="1" si="21"/>
        <v>4.7976405219137241</v>
      </c>
      <c r="G181">
        <f t="shared" ca="1" si="22"/>
        <v>0.56200000000000006</v>
      </c>
    </row>
    <row r="182" spans="1:7" x14ac:dyDescent="0.3">
      <c r="A182">
        <v>126</v>
      </c>
      <c r="B182" s="5">
        <f t="shared" ca="1" si="18"/>
        <v>68.562131437488006</v>
      </c>
      <c r="C182" s="5">
        <f t="shared" ca="1" si="19"/>
        <v>30.191952129878</v>
      </c>
      <c r="D182" s="5">
        <f t="shared" ca="1" si="20"/>
        <v>157.18614580702865</v>
      </c>
      <c r="E182" s="5">
        <f t="shared" ca="1" si="23"/>
        <v>-22.389389119739079</v>
      </c>
      <c r="F182" s="5">
        <f t="shared" ca="1" si="21"/>
        <v>-5.2692785625955949</v>
      </c>
      <c r="G182">
        <f t="shared" ca="1" si="22"/>
        <v>0.25900000000000001</v>
      </c>
    </row>
    <row r="183" spans="1:7" x14ac:dyDescent="0.3">
      <c r="A183">
        <v>127</v>
      </c>
      <c r="B183" s="5">
        <f t="shared" ca="1" si="18"/>
        <v>67.203504893128553</v>
      </c>
      <c r="C183" s="5">
        <f t="shared" ca="1" si="19"/>
        <v>26.464073089120632</v>
      </c>
      <c r="D183" s="5">
        <f t="shared" ca="1" si="20"/>
        <v>142.88551273232292</v>
      </c>
      <c r="E183" s="5">
        <f t="shared" ca="1" si="23"/>
        <v>-8.0659188566543421</v>
      </c>
      <c r="F183" s="5">
        <f t="shared" ca="1" si="21"/>
        <v>9.0541917004891417</v>
      </c>
      <c r="G183">
        <f t="shared" ca="1" si="22"/>
        <v>0.68899999999999995</v>
      </c>
    </row>
    <row r="184" spans="1:7" x14ac:dyDescent="0.3">
      <c r="A184">
        <v>128</v>
      </c>
      <c r="B184" s="5">
        <f t="shared" ca="1" si="18"/>
        <v>66.818013099849423</v>
      </c>
      <c r="C184" s="5">
        <f t="shared" ca="1" si="19"/>
        <v>25.615633665022592</v>
      </c>
      <c r="D184" s="5">
        <f t="shared" ca="1" si="20"/>
        <v>148.03154060968939</v>
      </c>
      <c r="E184" s="5">
        <f t="shared" ca="1" si="23"/>
        <v>-9.5459535632480357</v>
      </c>
      <c r="F184" s="5">
        <f t="shared" ca="1" si="21"/>
        <v>7.5741569938954481</v>
      </c>
      <c r="G184">
        <f t="shared" ca="1" si="22"/>
        <v>0.65800000000000003</v>
      </c>
    </row>
    <row r="185" spans="1:7" x14ac:dyDescent="0.3">
      <c r="A185">
        <v>129</v>
      </c>
      <c r="B185" s="5">
        <f t="shared" ca="1" si="18"/>
        <v>70.40854664764754</v>
      </c>
      <c r="C185" s="5">
        <f t="shared" ca="1" si="19"/>
        <v>25.039432496642959</v>
      </c>
      <c r="D185" s="5">
        <f t="shared" ca="1" si="20"/>
        <v>145.08953002125196</v>
      </c>
      <c r="E185" s="5">
        <f t="shared" ca="1" si="23"/>
        <v>3.6770357156963427</v>
      </c>
      <c r="F185" s="5">
        <f t="shared" ca="1" si="21"/>
        <v>20.797146272839825</v>
      </c>
      <c r="G185">
        <f t="shared" ca="1" si="22"/>
        <v>0.91400000000000003</v>
      </c>
    </row>
    <row r="186" spans="1:7" x14ac:dyDescent="0.3">
      <c r="A186">
        <v>130</v>
      </c>
      <c r="B186" s="5">
        <f t="shared" ref="B186:B249" ca="1" si="24">_xlfn.NORM.INV(RAND(),$B$52,$C$52)</f>
        <v>72.96865940631659</v>
      </c>
      <c r="C186" s="5">
        <f t="shared" ref="C186:C249" ca="1" si="25">_xlfn.NORM.INV(RAND(),$B$53,$C$53)</f>
        <v>29.899691459373035</v>
      </c>
      <c r="D186" s="5">
        <f t="shared" ref="D186:D249" ca="1" si="26">_xlfn.NORM.INV(RAND(),$B$54,$C$54)</f>
        <v>149.6052112962667</v>
      </c>
      <c r="E186" s="5">
        <f t="shared" ca="1" si="23"/>
        <v>-5.180603826248829</v>
      </c>
      <c r="F186" s="5">
        <f t="shared" ref="F186:F249" ca="1" si="27">E186+$C$46</f>
        <v>11.939506730894655</v>
      </c>
      <c r="G186">
        <f t="shared" ref="G186:G249" ca="1" si="28">COUNTIF($F$57:$F$1056,"&lt;"&amp;F186)/COUNT($F$57:$F$1056)</f>
        <v>0.78</v>
      </c>
    </row>
    <row r="187" spans="1:7" x14ac:dyDescent="0.3">
      <c r="A187">
        <v>131</v>
      </c>
      <c r="B187" s="5">
        <f t="shared" ca="1" si="24"/>
        <v>73.408790082275317</v>
      </c>
      <c r="C187" s="5">
        <f t="shared" ca="1" si="25"/>
        <v>35.675292934832207</v>
      </c>
      <c r="D187" s="5">
        <f t="shared" ca="1" si="26"/>
        <v>146.46851975350751</v>
      </c>
      <c r="E187" s="5">
        <f t="shared" ca="1" si="23"/>
        <v>-18.392224732235178</v>
      </c>
      <c r="F187" s="5">
        <f t="shared" ca="1" si="27"/>
        <v>-1.2721141750916942</v>
      </c>
      <c r="G187">
        <f t="shared" ca="1" si="28"/>
        <v>0.379</v>
      </c>
    </row>
    <row r="188" spans="1:7" x14ac:dyDescent="0.3">
      <c r="A188">
        <v>132</v>
      </c>
      <c r="B188" s="5">
        <f t="shared" ca="1" si="24"/>
        <v>67.865801524130177</v>
      </c>
      <c r="C188" s="5">
        <f t="shared" ca="1" si="25"/>
        <v>32.096093312119343</v>
      </c>
      <c r="D188" s="5">
        <f t="shared" ca="1" si="26"/>
        <v>145.61904264604158</v>
      </c>
      <c r="E188" s="5">
        <f t="shared" ca="1" si="23"/>
        <v>-23.419300059071873</v>
      </c>
      <c r="F188" s="5">
        <f t="shared" ca="1" si="27"/>
        <v>-6.2991895019283888</v>
      </c>
      <c r="G188">
        <f t="shared" ca="1" si="28"/>
        <v>0.22900000000000001</v>
      </c>
    </row>
    <row r="189" spans="1:7" x14ac:dyDescent="0.3">
      <c r="A189">
        <v>133</v>
      </c>
      <c r="B189" s="5">
        <f t="shared" ca="1" si="24"/>
        <v>69.80083161740292</v>
      </c>
      <c r="C189" s="5">
        <f t="shared" ca="1" si="25"/>
        <v>30.576709721719808</v>
      </c>
      <c r="D189" s="5">
        <f t="shared" ca="1" si="26"/>
        <v>150.19254400719805</v>
      </c>
      <c r="E189" s="5">
        <f t="shared" ca="1" si="23"/>
        <v>-16.235697391642539</v>
      </c>
      <c r="F189" s="5">
        <f t="shared" ca="1" si="27"/>
        <v>0.88441316550094484</v>
      </c>
      <c r="G189">
        <f t="shared" ca="1" si="28"/>
        <v>0.435</v>
      </c>
    </row>
    <row r="190" spans="1:7" x14ac:dyDescent="0.3">
      <c r="A190">
        <v>134</v>
      </c>
      <c r="B190" s="5">
        <f t="shared" ca="1" si="24"/>
        <v>75.531026180398939</v>
      </c>
      <c r="C190" s="5">
        <f t="shared" ca="1" si="25"/>
        <v>31.010946109280827</v>
      </c>
      <c r="D190" s="5">
        <f t="shared" ca="1" si="26"/>
        <v>142.95444262741</v>
      </c>
      <c r="E190" s="5">
        <f t="shared" ca="1" si="23"/>
        <v>2.456230966380939</v>
      </c>
      <c r="F190" s="5">
        <f t="shared" ca="1" si="27"/>
        <v>19.576341523524423</v>
      </c>
      <c r="G190">
        <f t="shared" ca="1" si="28"/>
        <v>0.90500000000000003</v>
      </c>
    </row>
    <row r="191" spans="1:7" x14ac:dyDescent="0.3">
      <c r="A191">
        <v>135</v>
      </c>
      <c r="B191" s="5">
        <f t="shared" ca="1" si="24"/>
        <v>66.215638722107713</v>
      </c>
      <c r="C191" s="5">
        <f t="shared" ca="1" si="25"/>
        <v>28.249789337451972</v>
      </c>
      <c r="D191" s="5">
        <f t="shared" ca="1" si="26"/>
        <v>148.34442143917585</v>
      </c>
      <c r="E191" s="5">
        <f t="shared" ca="1" si="23"/>
        <v>-18.754135722411696</v>
      </c>
      <c r="F191" s="5">
        <f t="shared" ca="1" si="27"/>
        <v>-1.6340251652682127</v>
      </c>
      <c r="G191">
        <f t="shared" ca="1" si="28"/>
        <v>0.36699999999999999</v>
      </c>
    </row>
    <row r="192" spans="1:7" x14ac:dyDescent="0.3">
      <c r="A192">
        <v>136</v>
      </c>
      <c r="B192" s="5">
        <f t="shared" ca="1" si="24"/>
        <v>69.041789342329849</v>
      </c>
      <c r="C192" s="5">
        <f t="shared" ca="1" si="25"/>
        <v>30.841505879771251</v>
      </c>
      <c r="D192" s="5">
        <f t="shared" ca="1" si="26"/>
        <v>136.875130612665</v>
      </c>
      <c r="E192" s="5">
        <f t="shared" ca="1" si="23"/>
        <v>-11.918907041232307</v>
      </c>
      <c r="F192" s="5">
        <f t="shared" ca="1" si="27"/>
        <v>5.2012035159111765</v>
      </c>
      <c r="G192">
        <f t="shared" ca="1" si="28"/>
        <v>0.57599999999999996</v>
      </c>
    </row>
    <row r="193" spans="1:7" x14ac:dyDescent="0.3">
      <c r="A193">
        <v>137</v>
      </c>
      <c r="B193" s="5">
        <f t="shared" ca="1" si="24"/>
        <v>66.847115241358836</v>
      </c>
      <c r="C193" s="5">
        <f t="shared" ca="1" si="25"/>
        <v>24.44868177956964</v>
      </c>
      <c r="D193" s="5">
        <f t="shared" ca="1" si="26"/>
        <v>160.72804287071946</v>
      </c>
      <c r="E193" s="5">
        <f t="shared" ca="1" si="23"/>
        <v>-13.047157895178167</v>
      </c>
      <c r="F193" s="5">
        <f t="shared" ca="1" si="27"/>
        <v>4.0729526619653171</v>
      </c>
      <c r="G193">
        <f t="shared" ca="1" si="28"/>
        <v>0.53300000000000003</v>
      </c>
    </row>
    <row r="194" spans="1:7" x14ac:dyDescent="0.3">
      <c r="A194">
        <v>138</v>
      </c>
      <c r="B194" s="5">
        <f t="shared" ca="1" si="24"/>
        <v>70.599160506375426</v>
      </c>
      <c r="C194" s="5">
        <f t="shared" ca="1" si="25"/>
        <v>28.875571498856573</v>
      </c>
      <c r="D194" s="5">
        <f t="shared" ca="1" si="26"/>
        <v>146.06523040941607</v>
      </c>
      <c r="E194" s="5">
        <f t="shared" ca="1" si="23"/>
        <v>-7.0306372606142791</v>
      </c>
      <c r="F194" s="5">
        <f t="shared" ca="1" si="27"/>
        <v>10.089473296529205</v>
      </c>
      <c r="G194">
        <f t="shared" ca="1" si="28"/>
        <v>0.72499999999999998</v>
      </c>
    </row>
    <row r="195" spans="1:7" x14ac:dyDescent="0.3">
      <c r="A195">
        <v>139</v>
      </c>
      <c r="B195" s="5">
        <f t="shared" ca="1" si="24"/>
        <v>70.34272535305405</v>
      </c>
      <c r="C195" s="5">
        <f t="shared" ca="1" si="25"/>
        <v>34.246994850239361</v>
      </c>
      <c r="D195" s="5">
        <f t="shared" ca="1" si="26"/>
        <v>161.19734457094614</v>
      </c>
      <c r="E195" s="5">
        <f t="shared" ca="1" si="23"/>
        <v>-30.903405672418749</v>
      </c>
      <c r="F195" s="5">
        <f t="shared" ca="1" si="27"/>
        <v>-13.783295115275266</v>
      </c>
      <c r="G195">
        <f t="shared" ca="1" si="28"/>
        <v>7.9000000000000001E-2</v>
      </c>
    </row>
    <row r="196" spans="1:7" x14ac:dyDescent="0.3">
      <c r="A196">
        <v>140</v>
      </c>
      <c r="B196" s="5">
        <f t="shared" ca="1" si="24"/>
        <v>69.568703636398013</v>
      </c>
      <c r="C196" s="5">
        <f t="shared" ca="1" si="25"/>
        <v>33.162831539034109</v>
      </c>
      <c r="D196" s="5">
        <f t="shared" ca="1" si="26"/>
        <v>146.98980007695272</v>
      </c>
      <c r="E196" s="5">
        <f t="shared" ca="1" si="23"/>
        <v>-22.381164022554035</v>
      </c>
      <c r="F196" s="5">
        <f t="shared" ca="1" si="27"/>
        <v>-5.2610534654105514</v>
      </c>
      <c r="G196">
        <f t="shared" ca="1" si="28"/>
        <v>0.26100000000000001</v>
      </c>
    </row>
    <row r="197" spans="1:7" x14ac:dyDescent="0.3">
      <c r="A197">
        <v>141</v>
      </c>
      <c r="B197" s="5">
        <f t="shared" ca="1" si="24"/>
        <v>67.954774243937052</v>
      </c>
      <c r="C197" s="5">
        <f t="shared" ca="1" si="25"/>
        <v>30.106540676267375</v>
      </c>
      <c r="D197" s="5">
        <f t="shared" ca="1" si="26"/>
        <v>150.96712689146216</v>
      </c>
      <c r="E197" s="5">
        <f t="shared" ca="1" si="23"/>
        <v>-20.495932469941653</v>
      </c>
      <c r="F197" s="5">
        <f t="shared" ca="1" si="27"/>
        <v>-3.3758219127981697</v>
      </c>
      <c r="G197">
        <f t="shared" ca="1" si="28"/>
        <v>0.316</v>
      </c>
    </row>
    <row r="198" spans="1:7" x14ac:dyDescent="0.3">
      <c r="A198">
        <v>142</v>
      </c>
      <c r="B198" s="5">
        <f t="shared" ca="1" si="24"/>
        <v>65.681389183267797</v>
      </c>
      <c r="C198" s="5">
        <f t="shared" ca="1" si="25"/>
        <v>31.478643790230251</v>
      </c>
      <c r="D198" s="5">
        <f t="shared" ca="1" si="26"/>
        <v>149.90321410207804</v>
      </c>
      <c r="E198" s="5">
        <f t="shared" ref="E198:E261" ca="1" si="29">$J$46*(B198-$B$46)+$J$47*(C198-$B$47)+$J$48*(D198-$B$48)</f>
        <v>-30.104415651458307</v>
      </c>
      <c r="F198" s="5">
        <f t="shared" ca="1" si="27"/>
        <v>-12.984305094314823</v>
      </c>
      <c r="G198">
        <f t="shared" ca="1" si="28"/>
        <v>9.4E-2</v>
      </c>
    </row>
    <row r="199" spans="1:7" x14ac:dyDescent="0.3">
      <c r="A199">
        <v>143</v>
      </c>
      <c r="B199" s="5">
        <f t="shared" ca="1" si="24"/>
        <v>67.55398347989761</v>
      </c>
      <c r="C199" s="5">
        <f t="shared" ca="1" si="25"/>
        <v>29.042682088916113</v>
      </c>
      <c r="D199" s="5">
        <f t="shared" ca="1" si="26"/>
        <v>160.48966246186453</v>
      </c>
      <c r="E199" s="5">
        <f t="shared" ca="1" si="29"/>
        <v>-23.775403575796588</v>
      </c>
      <c r="F199" s="5">
        <f t="shared" ca="1" si="27"/>
        <v>-6.6552930186531043</v>
      </c>
      <c r="G199">
        <f t="shared" ca="1" si="28"/>
        <v>0.217</v>
      </c>
    </row>
    <row r="200" spans="1:7" x14ac:dyDescent="0.3">
      <c r="A200">
        <v>144</v>
      </c>
      <c r="B200" s="5">
        <f t="shared" ca="1" si="24"/>
        <v>66.73418263222274</v>
      </c>
      <c r="C200" s="5">
        <f t="shared" ca="1" si="25"/>
        <v>32.390350077005145</v>
      </c>
      <c r="D200" s="5">
        <f t="shared" ca="1" si="26"/>
        <v>158.70021526666363</v>
      </c>
      <c r="E200" s="5">
        <f t="shared" ca="1" si="29"/>
        <v>-34.450802146960264</v>
      </c>
      <c r="F200" s="5">
        <f t="shared" ca="1" si="27"/>
        <v>-17.33069158981678</v>
      </c>
      <c r="G200">
        <f t="shared" ca="1" si="28"/>
        <v>4.2999999999999997E-2</v>
      </c>
    </row>
    <row r="201" spans="1:7" x14ac:dyDescent="0.3">
      <c r="A201">
        <v>145</v>
      </c>
      <c r="B201" s="5">
        <f t="shared" ca="1" si="24"/>
        <v>62.390033230015142</v>
      </c>
      <c r="C201" s="5">
        <f t="shared" ca="1" si="25"/>
        <v>27.810491685008511</v>
      </c>
      <c r="D201" s="5">
        <f t="shared" ca="1" si="26"/>
        <v>147.10364158929474</v>
      </c>
      <c r="E201" s="5">
        <f t="shared" ca="1" si="29"/>
        <v>-27.543423734349691</v>
      </c>
      <c r="F201" s="5">
        <f t="shared" ca="1" si="27"/>
        <v>-10.423313177206207</v>
      </c>
      <c r="G201">
        <f t="shared" ca="1" si="28"/>
        <v>0.13100000000000001</v>
      </c>
    </row>
    <row r="202" spans="1:7" x14ac:dyDescent="0.3">
      <c r="A202">
        <v>146</v>
      </c>
      <c r="B202" s="5">
        <f t="shared" ca="1" si="24"/>
        <v>70.587972005731601</v>
      </c>
      <c r="C202" s="5">
        <f t="shared" ca="1" si="25"/>
        <v>28.059554665569831</v>
      </c>
      <c r="D202" s="5">
        <f t="shared" ca="1" si="26"/>
        <v>156.6522281545775</v>
      </c>
      <c r="E202" s="5">
        <f t="shared" ca="1" si="29"/>
        <v>-10.487780213916789</v>
      </c>
      <c r="F202" s="5">
        <f t="shared" ca="1" si="27"/>
        <v>6.6323303432266947</v>
      </c>
      <c r="G202">
        <f t="shared" ca="1" si="28"/>
        <v>0.61899999999999999</v>
      </c>
    </row>
    <row r="203" spans="1:7" x14ac:dyDescent="0.3">
      <c r="A203">
        <v>147</v>
      </c>
      <c r="B203" s="5">
        <f t="shared" ca="1" si="24"/>
        <v>72.662573937119319</v>
      </c>
      <c r="C203" s="5">
        <f t="shared" ca="1" si="25"/>
        <v>31.812130331872744</v>
      </c>
      <c r="D203" s="5">
        <f t="shared" ca="1" si="26"/>
        <v>144.14551913580681</v>
      </c>
      <c r="E203" s="5">
        <f t="shared" ca="1" si="29"/>
        <v>-8.4348443226414354</v>
      </c>
      <c r="F203" s="5">
        <f t="shared" ca="1" si="27"/>
        <v>8.6852662345020484</v>
      </c>
      <c r="G203">
        <f t="shared" ca="1" si="28"/>
        <v>0.68</v>
      </c>
    </row>
    <row r="204" spans="1:7" x14ac:dyDescent="0.3">
      <c r="A204">
        <v>148</v>
      </c>
      <c r="B204" s="5">
        <f t="shared" ca="1" si="24"/>
        <v>69.873340488495856</v>
      </c>
      <c r="C204" s="5">
        <f t="shared" ca="1" si="25"/>
        <v>34.492415394963366</v>
      </c>
      <c r="D204" s="5">
        <f t="shared" ca="1" si="26"/>
        <v>146.42416143199321</v>
      </c>
      <c r="E204" s="5">
        <f t="shared" ca="1" si="29"/>
        <v>-24.939019930451572</v>
      </c>
      <c r="F204" s="5">
        <f t="shared" ca="1" si="27"/>
        <v>-7.8189093733080881</v>
      </c>
      <c r="G204">
        <f t="shared" ca="1" si="28"/>
        <v>0.186</v>
      </c>
    </row>
    <row r="205" spans="1:7" x14ac:dyDescent="0.3">
      <c r="A205">
        <v>149</v>
      </c>
      <c r="B205" s="5">
        <f t="shared" ca="1" si="24"/>
        <v>69.221892248659046</v>
      </c>
      <c r="C205" s="5">
        <f t="shared" ca="1" si="25"/>
        <v>34.009182546954982</v>
      </c>
      <c r="D205" s="5">
        <f t="shared" ca="1" si="26"/>
        <v>159.45201740227446</v>
      </c>
      <c r="E205" s="5">
        <f t="shared" ca="1" si="29"/>
        <v>-32.429164954476867</v>
      </c>
      <c r="F205" s="5">
        <f t="shared" ca="1" si="27"/>
        <v>-15.309054397333384</v>
      </c>
      <c r="G205">
        <f t="shared" ca="1" si="28"/>
        <v>6.2E-2</v>
      </c>
    </row>
    <row r="206" spans="1:7" x14ac:dyDescent="0.3">
      <c r="A206">
        <v>150</v>
      </c>
      <c r="B206" s="5">
        <f t="shared" ca="1" si="24"/>
        <v>74.468629803673181</v>
      </c>
      <c r="C206" s="5">
        <f t="shared" ca="1" si="25"/>
        <v>29.952731074610458</v>
      </c>
      <c r="D206" s="5">
        <f t="shared" ca="1" si="26"/>
        <v>145.71893166611079</v>
      </c>
      <c r="E206" s="5">
        <f t="shared" ca="1" si="29"/>
        <v>0.95485207696068586</v>
      </c>
      <c r="F206" s="5">
        <f t="shared" ca="1" si="27"/>
        <v>18.074962634104171</v>
      </c>
      <c r="G206">
        <f t="shared" ca="1" si="28"/>
        <v>0.88700000000000001</v>
      </c>
    </row>
    <row r="207" spans="1:7" x14ac:dyDescent="0.3">
      <c r="A207">
        <v>151</v>
      </c>
      <c r="B207" s="5">
        <f t="shared" ca="1" si="24"/>
        <v>70.003798664815875</v>
      </c>
      <c r="C207" s="5">
        <f t="shared" ca="1" si="25"/>
        <v>33.756813275169549</v>
      </c>
      <c r="D207" s="5">
        <f t="shared" ca="1" si="26"/>
        <v>147.42945682828807</v>
      </c>
      <c r="E207" s="5">
        <f t="shared" ca="1" si="29"/>
        <v>-23.061850095736027</v>
      </c>
      <c r="F207" s="5">
        <f t="shared" ca="1" si="27"/>
        <v>-5.9417395385925431</v>
      </c>
      <c r="G207">
        <f t="shared" ca="1" si="28"/>
        <v>0.23699999999999999</v>
      </c>
    </row>
    <row r="208" spans="1:7" x14ac:dyDescent="0.3">
      <c r="A208">
        <v>152</v>
      </c>
      <c r="B208" s="5">
        <f t="shared" ca="1" si="24"/>
        <v>73.296026628631694</v>
      </c>
      <c r="C208" s="5">
        <f t="shared" ca="1" si="25"/>
        <v>32.626316192772073</v>
      </c>
      <c r="D208" s="5">
        <f t="shared" ca="1" si="26"/>
        <v>158.01698508811637</v>
      </c>
      <c r="E208" s="5">
        <f t="shared" ca="1" si="29"/>
        <v>-16.41454750114335</v>
      </c>
      <c r="F208" s="5">
        <f t="shared" ca="1" si="27"/>
        <v>0.70556305600013403</v>
      </c>
      <c r="G208">
        <f t="shared" ca="1" si="28"/>
        <v>0.42699999999999999</v>
      </c>
    </row>
    <row r="209" spans="1:7" x14ac:dyDescent="0.3">
      <c r="A209">
        <v>153</v>
      </c>
      <c r="B209" s="5">
        <f t="shared" ca="1" si="24"/>
        <v>70.765413067042743</v>
      </c>
      <c r="C209" s="5">
        <f t="shared" ca="1" si="25"/>
        <v>29.494207457047761</v>
      </c>
      <c r="D209" s="5">
        <f t="shared" ca="1" si="26"/>
        <v>159.63558365637471</v>
      </c>
      <c r="E209" s="5">
        <f t="shared" ca="1" si="29"/>
        <v>-15.60679483326185</v>
      </c>
      <c r="F209" s="5">
        <f t="shared" ca="1" si="27"/>
        <v>1.5133157238816342</v>
      </c>
      <c r="G209">
        <f t="shared" ca="1" si="28"/>
        <v>0.45800000000000002</v>
      </c>
    </row>
    <row r="210" spans="1:7" x14ac:dyDescent="0.3">
      <c r="A210">
        <v>154</v>
      </c>
      <c r="B210" s="5">
        <f t="shared" ca="1" si="24"/>
        <v>69.452858386521314</v>
      </c>
      <c r="C210" s="5">
        <f t="shared" ca="1" si="25"/>
        <v>27.171593021250143</v>
      </c>
      <c r="D210" s="5">
        <f t="shared" ca="1" si="26"/>
        <v>147.03040667636381</v>
      </c>
      <c r="E210" s="5">
        <f t="shared" ca="1" si="29"/>
        <v>-5.9931601558644019</v>
      </c>
      <c r="F210" s="5">
        <f t="shared" ca="1" si="27"/>
        <v>11.126950401279082</v>
      </c>
      <c r="G210">
        <f t="shared" ca="1" si="28"/>
        <v>0.75600000000000001</v>
      </c>
    </row>
    <row r="211" spans="1:7" x14ac:dyDescent="0.3">
      <c r="A211">
        <v>155</v>
      </c>
      <c r="B211" s="5">
        <f t="shared" ca="1" si="24"/>
        <v>69.054974173342515</v>
      </c>
      <c r="C211" s="5">
        <f t="shared" ca="1" si="25"/>
        <v>25.649689694843069</v>
      </c>
      <c r="D211" s="5">
        <f t="shared" ca="1" si="26"/>
        <v>147.35626625709645</v>
      </c>
      <c r="E211" s="5">
        <f t="shared" ca="1" si="29"/>
        <v>-3.0293875612599557</v>
      </c>
      <c r="F211" s="5">
        <f t="shared" ca="1" si="27"/>
        <v>14.090722995883528</v>
      </c>
      <c r="G211">
        <f t="shared" ca="1" si="28"/>
        <v>0.81899999999999995</v>
      </c>
    </row>
    <row r="212" spans="1:7" x14ac:dyDescent="0.3">
      <c r="A212">
        <v>156</v>
      </c>
      <c r="B212" s="5">
        <f t="shared" ca="1" si="24"/>
        <v>65.794236634263214</v>
      </c>
      <c r="C212" s="5">
        <f t="shared" ca="1" si="25"/>
        <v>30.350891982211049</v>
      </c>
      <c r="D212" s="5">
        <f t="shared" ca="1" si="26"/>
        <v>151.38769140720566</v>
      </c>
      <c r="E212" s="5">
        <f t="shared" ca="1" si="29"/>
        <v>-27.439380892913675</v>
      </c>
      <c r="F212" s="5">
        <f t="shared" ca="1" si="27"/>
        <v>-10.319270335770192</v>
      </c>
      <c r="G212">
        <f t="shared" ca="1" si="28"/>
        <v>0.13300000000000001</v>
      </c>
    </row>
    <row r="213" spans="1:7" x14ac:dyDescent="0.3">
      <c r="A213">
        <v>157</v>
      </c>
      <c r="B213" s="5">
        <f t="shared" ca="1" si="24"/>
        <v>72.816980554027865</v>
      </c>
      <c r="C213" s="5">
        <f t="shared" ca="1" si="25"/>
        <v>29.455596682272716</v>
      </c>
      <c r="D213" s="5">
        <f t="shared" ca="1" si="26"/>
        <v>145.72201402282855</v>
      </c>
      <c r="E213" s="5">
        <f t="shared" ca="1" si="29"/>
        <v>-2.27135164709741</v>
      </c>
      <c r="F213" s="5">
        <f t="shared" ca="1" si="27"/>
        <v>14.848758910046074</v>
      </c>
      <c r="G213">
        <f t="shared" ca="1" si="28"/>
        <v>0.83499999999999996</v>
      </c>
    </row>
    <row r="214" spans="1:7" x14ac:dyDescent="0.3">
      <c r="A214">
        <v>158</v>
      </c>
      <c r="B214" s="5">
        <f t="shared" ca="1" si="24"/>
        <v>68.340821938497953</v>
      </c>
      <c r="C214" s="5">
        <f t="shared" ca="1" si="25"/>
        <v>29.967974585322573</v>
      </c>
      <c r="D214" s="5">
        <f t="shared" ca="1" si="26"/>
        <v>138.81587502260783</v>
      </c>
      <c r="E214" s="5">
        <f t="shared" ca="1" si="29"/>
        <v>-12.482747794315804</v>
      </c>
      <c r="F214" s="5">
        <f t="shared" ca="1" si="27"/>
        <v>4.6373627628276797</v>
      </c>
      <c r="G214">
        <f t="shared" ca="1" si="28"/>
        <v>0.55500000000000005</v>
      </c>
    </row>
    <row r="215" spans="1:7" x14ac:dyDescent="0.3">
      <c r="A215">
        <v>159</v>
      </c>
      <c r="B215" s="5">
        <f t="shared" ca="1" si="24"/>
        <v>76.265658160057058</v>
      </c>
      <c r="C215" s="5">
        <f t="shared" ca="1" si="25"/>
        <v>30.267451464269939</v>
      </c>
      <c r="D215" s="5">
        <f t="shared" ca="1" si="26"/>
        <v>159.64297696368629</v>
      </c>
      <c r="E215" s="5">
        <f t="shared" ca="1" si="29"/>
        <v>-2.4083355107331537</v>
      </c>
      <c r="F215" s="5">
        <f t="shared" ca="1" si="27"/>
        <v>14.711775046410331</v>
      </c>
      <c r="G215">
        <f t="shared" ca="1" si="28"/>
        <v>0.83199999999999996</v>
      </c>
    </row>
    <row r="216" spans="1:7" x14ac:dyDescent="0.3">
      <c r="A216">
        <v>160</v>
      </c>
      <c r="B216" s="5">
        <f t="shared" ca="1" si="24"/>
        <v>71.325037335496958</v>
      </c>
      <c r="C216" s="5">
        <f t="shared" ca="1" si="25"/>
        <v>29.44924035138007</v>
      </c>
      <c r="D216" s="5">
        <f t="shared" ca="1" si="26"/>
        <v>144.43878199226347</v>
      </c>
      <c r="E216" s="5">
        <f t="shared" ca="1" si="29"/>
        <v>-5.7290782490326642</v>
      </c>
      <c r="F216" s="5">
        <f t="shared" ca="1" si="27"/>
        <v>11.39103230811082</v>
      </c>
      <c r="G216">
        <f t="shared" ca="1" si="28"/>
        <v>0.76500000000000001</v>
      </c>
    </row>
    <row r="217" spans="1:7" x14ac:dyDescent="0.3">
      <c r="A217">
        <v>161</v>
      </c>
      <c r="B217" s="5">
        <f t="shared" ca="1" si="24"/>
        <v>70.434502590572237</v>
      </c>
      <c r="C217" s="5">
        <f t="shared" ca="1" si="25"/>
        <v>28.760763888107487</v>
      </c>
      <c r="D217" s="5">
        <f t="shared" ca="1" si="26"/>
        <v>160.53131574656206</v>
      </c>
      <c r="E217" s="5">
        <f t="shared" ca="1" si="29"/>
        <v>-14.965209158807465</v>
      </c>
      <c r="F217" s="5">
        <f t="shared" ca="1" si="27"/>
        <v>2.154901398336019</v>
      </c>
      <c r="G217">
        <f t="shared" ca="1" si="28"/>
        <v>0.47599999999999998</v>
      </c>
    </row>
    <row r="218" spans="1:7" x14ac:dyDescent="0.3">
      <c r="A218">
        <v>162</v>
      </c>
      <c r="B218" s="5">
        <f t="shared" ca="1" si="24"/>
        <v>68.641890820803653</v>
      </c>
      <c r="C218" s="5">
        <f t="shared" ca="1" si="25"/>
        <v>35.119672544564267</v>
      </c>
      <c r="D218" s="5">
        <f t="shared" ca="1" si="26"/>
        <v>147.85761415531698</v>
      </c>
      <c r="E218" s="5">
        <f t="shared" ca="1" si="29"/>
        <v>-30.90280508124879</v>
      </c>
      <c r="F218" s="5">
        <f t="shared" ca="1" si="27"/>
        <v>-13.782694524105306</v>
      </c>
      <c r="G218">
        <f t="shared" ca="1" si="28"/>
        <v>0.08</v>
      </c>
    </row>
    <row r="219" spans="1:7" x14ac:dyDescent="0.3">
      <c r="A219">
        <v>163</v>
      </c>
      <c r="B219" s="5">
        <f t="shared" ca="1" si="24"/>
        <v>68.939176759137652</v>
      </c>
      <c r="C219" s="5">
        <f t="shared" ca="1" si="25"/>
        <v>28.091182374547202</v>
      </c>
      <c r="D219" s="5">
        <f t="shared" ca="1" si="26"/>
        <v>150.55008806619944</v>
      </c>
      <c r="E219" s="5">
        <f t="shared" ca="1" si="29"/>
        <v>-11.892915610281081</v>
      </c>
      <c r="F219" s="5">
        <f t="shared" ca="1" si="27"/>
        <v>5.2271949468624026</v>
      </c>
      <c r="G219">
        <f t="shared" ca="1" si="28"/>
        <v>0.57799999999999996</v>
      </c>
    </row>
    <row r="220" spans="1:7" x14ac:dyDescent="0.3">
      <c r="A220">
        <v>164</v>
      </c>
      <c r="B220" s="5">
        <f t="shared" ca="1" si="24"/>
        <v>71.889321239600534</v>
      </c>
      <c r="C220" s="5">
        <f t="shared" ca="1" si="25"/>
        <v>33.003351700467718</v>
      </c>
      <c r="D220" s="5">
        <f t="shared" ca="1" si="26"/>
        <v>157.38860194161805</v>
      </c>
      <c r="E220" s="5">
        <f t="shared" ca="1" si="29"/>
        <v>-21.057892271109125</v>
      </c>
      <c r="F220" s="5">
        <f t="shared" ca="1" si="27"/>
        <v>-3.9377817139656415</v>
      </c>
      <c r="G220">
        <f t="shared" ca="1" si="28"/>
        <v>0.30199999999999999</v>
      </c>
    </row>
    <row r="221" spans="1:7" x14ac:dyDescent="0.3">
      <c r="A221">
        <v>165</v>
      </c>
      <c r="B221" s="5">
        <f t="shared" ca="1" si="24"/>
        <v>69.334114325663549</v>
      </c>
      <c r="C221" s="5">
        <f t="shared" ca="1" si="25"/>
        <v>32.489177421655668</v>
      </c>
      <c r="D221" s="5">
        <f t="shared" ca="1" si="26"/>
        <v>154.64195859800023</v>
      </c>
      <c r="E221" s="5">
        <f t="shared" ca="1" si="29"/>
        <v>-25.27838195136906</v>
      </c>
      <c r="F221" s="5">
        <f t="shared" ca="1" si="27"/>
        <v>-8.1582713942255758</v>
      </c>
      <c r="G221">
        <f t="shared" ca="1" si="28"/>
        <v>0.17699999999999999</v>
      </c>
    </row>
    <row r="222" spans="1:7" x14ac:dyDescent="0.3">
      <c r="A222">
        <v>166</v>
      </c>
      <c r="B222" s="5">
        <f t="shared" ca="1" si="24"/>
        <v>69.945834652486468</v>
      </c>
      <c r="C222" s="5">
        <f t="shared" ca="1" si="25"/>
        <v>27.548336636383514</v>
      </c>
      <c r="D222" s="5">
        <f t="shared" ca="1" si="26"/>
        <v>143.91908068687431</v>
      </c>
      <c r="E222" s="5">
        <f t="shared" ca="1" si="29"/>
        <v>-3.9919235767164909</v>
      </c>
      <c r="F222" s="5">
        <f t="shared" ca="1" si="27"/>
        <v>13.128186980426992</v>
      </c>
      <c r="G222">
        <f t="shared" ca="1" si="28"/>
        <v>0.80700000000000005</v>
      </c>
    </row>
    <row r="223" spans="1:7" x14ac:dyDescent="0.3">
      <c r="A223">
        <v>167</v>
      </c>
      <c r="B223" s="5">
        <f t="shared" ca="1" si="24"/>
        <v>73.590877363046374</v>
      </c>
      <c r="C223" s="5">
        <f t="shared" ca="1" si="25"/>
        <v>33.957154731260871</v>
      </c>
      <c r="D223" s="5">
        <f t="shared" ca="1" si="26"/>
        <v>146.22605740043477</v>
      </c>
      <c r="E223" s="5">
        <f t="shared" ca="1" si="29"/>
        <v>-12.954267655956818</v>
      </c>
      <c r="F223" s="5">
        <f t="shared" ca="1" si="27"/>
        <v>4.1658429011866662</v>
      </c>
      <c r="G223">
        <f t="shared" ca="1" si="28"/>
        <v>0.53800000000000003</v>
      </c>
    </row>
    <row r="224" spans="1:7" x14ac:dyDescent="0.3">
      <c r="A224">
        <v>168</v>
      </c>
      <c r="B224" s="5">
        <f t="shared" ca="1" si="24"/>
        <v>71.069153686636838</v>
      </c>
      <c r="C224" s="5">
        <f t="shared" ca="1" si="25"/>
        <v>33.097941681786729</v>
      </c>
      <c r="D224" s="5">
        <f t="shared" ca="1" si="26"/>
        <v>153.26204311865473</v>
      </c>
      <c r="E224" s="5">
        <f t="shared" ca="1" si="29"/>
        <v>-21.389117252941496</v>
      </c>
      <c r="F224" s="5">
        <f t="shared" ca="1" si="27"/>
        <v>-4.2690066957980122</v>
      </c>
      <c r="G224">
        <f t="shared" ca="1" si="28"/>
        <v>0.29399999999999998</v>
      </c>
    </row>
    <row r="225" spans="1:7" x14ac:dyDescent="0.3">
      <c r="A225">
        <v>169</v>
      </c>
      <c r="B225" s="5">
        <f t="shared" ca="1" si="24"/>
        <v>70.704741871417284</v>
      </c>
      <c r="C225" s="5">
        <f t="shared" ca="1" si="25"/>
        <v>24.125398272610163</v>
      </c>
      <c r="D225" s="5">
        <f t="shared" ca="1" si="26"/>
        <v>150.69565222734266</v>
      </c>
      <c r="E225" s="5">
        <f t="shared" ca="1" si="29"/>
        <v>4.0362168772075453</v>
      </c>
      <c r="F225" s="5">
        <f t="shared" ca="1" si="27"/>
        <v>21.156327434351027</v>
      </c>
      <c r="G225">
        <f t="shared" ca="1" si="28"/>
        <v>0.91700000000000004</v>
      </c>
    </row>
    <row r="226" spans="1:7" x14ac:dyDescent="0.3">
      <c r="A226">
        <v>170</v>
      </c>
      <c r="B226" s="5">
        <f t="shared" ca="1" si="24"/>
        <v>71.530886047535446</v>
      </c>
      <c r="C226" s="5">
        <f t="shared" ca="1" si="25"/>
        <v>29.345392091459168</v>
      </c>
      <c r="D226" s="5">
        <f t="shared" ca="1" si="26"/>
        <v>152.41321949921399</v>
      </c>
      <c r="E226" s="5">
        <f t="shared" ca="1" si="29"/>
        <v>-9.1612851127152464</v>
      </c>
      <c r="F226" s="5">
        <f t="shared" ca="1" si="27"/>
        <v>7.9588254444282374</v>
      </c>
      <c r="G226">
        <f t="shared" ca="1" si="28"/>
        <v>0.66700000000000004</v>
      </c>
    </row>
    <row r="227" spans="1:7" x14ac:dyDescent="0.3">
      <c r="A227">
        <v>171</v>
      </c>
      <c r="B227" s="5">
        <f t="shared" ca="1" si="24"/>
        <v>72.17575530009195</v>
      </c>
      <c r="C227" s="5">
        <f t="shared" ca="1" si="25"/>
        <v>29.697767013685088</v>
      </c>
      <c r="D227" s="5">
        <f t="shared" ca="1" si="26"/>
        <v>148.05638958520132</v>
      </c>
      <c r="E227" s="5">
        <f t="shared" ca="1" si="29"/>
        <v>-5.9965874833562882</v>
      </c>
      <c r="F227" s="5">
        <f t="shared" ca="1" si="27"/>
        <v>11.123523073787196</v>
      </c>
      <c r="G227">
        <f t="shared" ca="1" si="28"/>
        <v>0.755</v>
      </c>
    </row>
    <row r="228" spans="1:7" x14ac:dyDescent="0.3">
      <c r="A228">
        <v>172</v>
      </c>
      <c r="B228" s="5">
        <f t="shared" ca="1" si="24"/>
        <v>67.676284683660569</v>
      </c>
      <c r="C228" s="5">
        <f t="shared" ca="1" si="25"/>
        <v>28.618146116529179</v>
      </c>
      <c r="D228" s="5">
        <f t="shared" ca="1" si="26"/>
        <v>139.50339567391563</v>
      </c>
      <c r="E228" s="5">
        <f t="shared" ca="1" si="29"/>
        <v>-10.939223997039512</v>
      </c>
      <c r="F228" s="5">
        <f t="shared" ca="1" si="27"/>
        <v>6.1808865601039713</v>
      </c>
      <c r="G228">
        <f t="shared" ca="1" si="28"/>
        <v>0.60899999999999999</v>
      </c>
    </row>
    <row r="229" spans="1:7" x14ac:dyDescent="0.3">
      <c r="A229">
        <v>173</v>
      </c>
      <c r="B229" s="5">
        <f t="shared" ca="1" si="24"/>
        <v>71.782206247321682</v>
      </c>
      <c r="C229" s="5">
        <f t="shared" ca="1" si="25"/>
        <v>29.72268845156961</v>
      </c>
      <c r="D229" s="5">
        <f t="shared" ca="1" si="26"/>
        <v>158.41443106579786</v>
      </c>
      <c r="E229" s="5">
        <f t="shared" ca="1" si="29"/>
        <v>-12.747008075993843</v>
      </c>
      <c r="F229" s="5">
        <f t="shared" ca="1" si="27"/>
        <v>4.3731024811496404</v>
      </c>
      <c r="G229">
        <f t="shared" ca="1" si="28"/>
        <v>0.54600000000000004</v>
      </c>
    </row>
    <row r="230" spans="1:7" x14ac:dyDescent="0.3">
      <c r="A230">
        <v>174</v>
      </c>
      <c r="B230" s="5">
        <f t="shared" ca="1" si="24"/>
        <v>69.455293472741019</v>
      </c>
      <c r="C230" s="5">
        <f t="shared" ca="1" si="25"/>
        <v>30.849479063695355</v>
      </c>
      <c r="D230" s="5">
        <f t="shared" ca="1" si="26"/>
        <v>156.3118512652465</v>
      </c>
      <c r="E230" s="5">
        <f t="shared" ca="1" si="29"/>
        <v>-21.260132624164871</v>
      </c>
      <c r="F230" s="5">
        <f t="shared" ca="1" si="27"/>
        <v>-4.1400220670213876</v>
      </c>
      <c r="G230">
        <f t="shared" ca="1" si="28"/>
        <v>0.29799999999999999</v>
      </c>
    </row>
    <row r="231" spans="1:7" x14ac:dyDescent="0.3">
      <c r="A231">
        <v>175</v>
      </c>
      <c r="B231" s="5">
        <f t="shared" ca="1" si="24"/>
        <v>67.877372824267766</v>
      </c>
      <c r="C231" s="5">
        <f t="shared" ca="1" si="25"/>
        <v>30.207848049507845</v>
      </c>
      <c r="D231" s="5">
        <f t="shared" ca="1" si="26"/>
        <v>147.78442246145349</v>
      </c>
      <c r="E231" s="5">
        <f t="shared" ca="1" si="29"/>
        <v>-19.279999226379271</v>
      </c>
      <c r="F231" s="5">
        <f t="shared" ca="1" si="27"/>
        <v>-2.1598886692357873</v>
      </c>
      <c r="G231">
        <f t="shared" ca="1" si="28"/>
        <v>0.35399999999999998</v>
      </c>
    </row>
    <row r="232" spans="1:7" x14ac:dyDescent="0.3">
      <c r="A232">
        <v>176</v>
      </c>
      <c r="B232" s="5">
        <f t="shared" ca="1" si="24"/>
        <v>73.888270385284528</v>
      </c>
      <c r="C232" s="5">
        <f t="shared" ca="1" si="25"/>
        <v>28.022670732689551</v>
      </c>
      <c r="D232" s="5">
        <f t="shared" ca="1" si="26"/>
        <v>146.38771604945035</v>
      </c>
      <c r="E232" s="5">
        <f t="shared" ca="1" si="29"/>
        <v>4.3641586733113522</v>
      </c>
      <c r="F232" s="5">
        <f t="shared" ca="1" si="27"/>
        <v>21.484269230454835</v>
      </c>
      <c r="G232">
        <f t="shared" ca="1" si="28"/>
        <v>0.92</v>
      </c>
    </row>
    <row r="233" spans="1:7" x14ac:dyDescent="0.3">
      <c r="A233">
        <v>177</v>
      </c>
      <c r="B233" s="5">
        <f t="shared" ca="1" si="24"/>
        <v>62.615913688721712</v>
      </c>
      <c r="C233" s="5">
        <f t="shared" ca="1" si="25"/>
        <v>33.442898446083611</v>
      </c>
      <c r="D233" s="5">
        <f t="shared" ca="1" si="26"/>
        <v>153.50704296704848</v>
      </c>
      <c r="E233" s="5">
        <f t="shared" ca="1" si="29"/>
        <v>-46.094372350509829</v>
      </c>
      <c r="F233" s="5">
        <f t="shared" ca="1" si="27"/>
        <v>-28.974261793366345</v>
      </c>
      <c r="G233">
        <f t="shared" ca="1" si="28"/>
        <v>5.0000000000000001E-3</v>
      </c>
    </row>
    <row r="234" spans="1:7" x14ac:dyDescent="0.3">
      <c r="A234">
        <v>178</v>
      </c>
      <c r="B234" s="5">
        <f t="shared" ca="1" si="24"/>
        <v>66.778220768004203</v>
      </c>
      <c r="C234" s="5">
        <f t="shared" ca="1" si="25"/>
        <v>30.18810323552896</v>
      </c>
      <c r="D234" s="5">
        <f t="shared" ca="1" si="26"/>
        <v>159.87364912719408</v>
      </c>
      <c r="E234" s="5">
        <f t="shared" ca="1" si="29"/>
        <v>-28.809290204613692</v>
      </c>
      <c r="F234" s="5">
        <f t="shared" ca="1" si="27"/>
        <v>-11.689179647470208</v>
      </c>
      <c r="G234">
        <f t="shared" ca="1" si="28"/>
        <v>0.113</v>
      </c>
    </row>
    <row r="235" spans="1:7" x14ac:dyDescent="0.3">
      <c r="A235">
        <v>179</v>
      </c>
      <c r="B235" s="5">
        <f t="shared" ca="1" si="24"/>
        <v>68.315304783326354</v>
      </c>
      <c r="C235" s="5">
        <f t="shared" ca="1" si="25"/>
        <v>30.318901110117036</v>
      </c>
      <c r="D235" s="5">
        <f t="shared" ca="1" si="26"/>
        <v>148.96578545388775</v>
      </c>
      <c r="E235" s="5">
        <f t="shared" ca="1" si="29"/>
        <v>-19.003632535316928</v>
      </c>
      <c r="F235" s="5">
        <f t="shared" ca="1" si="27"/>
        <v>-1.8835219781734445</v>
      </c>
      <c r="G235">
        <f t="shared" ca="1" si="28"/>
        <v>0.36099999999999999</v>
      </c>
    </row>
    <row r="236" spans="1:7" x14ac:dyDescent="0.3">
      <c r="A236">
        <v>180</v>
      </c>
      <c r="B236" s="5">
        <f t="shared" ca="1" si="24"/>
        <v>66.089093227236233</v>
      </c>
      <c r="C236" s="5">
        <f t="shared" ca="1" si="25"/>
        <v>29.566061344820369</v>
      </c>
      <c r="D236" s="5">
        <f t="shared" ca="1" si="26"/>
        <v>156.18291009964895</v>
      </c>
      <c r="E236" s="5">
        <f t="shared" ca="1" si="29"/>
        <v>-27.007830541563926</v>
      </c>
      <c r="F236" s="5">
        <f t="shared" ca="1" si="27"/>
        <v>-9.8877199844204426</v>
      </c>
      <c r="G236">
        <f t="shared" ca="1" si="28"/>
        <v>0.14199999999999999</v>
      </c>
    </row>
    <row r="237" spans="1:7" x14ac:dyDescent="0.3">
      <c r="A237">
        <v>181</v>
      </c>
      <c r="B237" s="5">
        <f t="shared" ca="1" si="24"/>
        <v>67.571211917222641</v>
      </c>
      <c r="C237" s="5">
        <f t="shared" ca="1" si="25"/>
        <v>32.042166714798157</v>
      </c>
      <c r="D237" s="5">
        <f t="shared" ca="1" si="26"/>
        <v>155.9483317387803</v>
      </c>
      <c r="E237" s="5">
        <f t="shared" ca="1" si="29"/>
        <v>-29.6576132137541</v>
      </c>
      <c r="F237" s="5">
        <f t="shared" ca="1" si="27"/>
        <v>-12.537502656610616</v>
      </c>
      <c r="G237">
        <f t="shared" ca="1" si="28"/>
        <v>0.10199999999999999</v>
      </c>
    </row>
    <row r="238" spans="1:7" x14ac:dyDescent="0.3">
      <c r="A238">
        <v>182</v>
      </c>
      <c r="B238" s="5">
        <f t="shared" ca="1" si="24"/>
        <v>71.974761816134389</v>
      </c>
      <c r="C238" s="5">
        <f t="shared" ca="1" si="25"/>
        <v>31.776437088298767</v>
      </c>
      <c r="D238" s="5">
        <f t="shared" ca="1" si="26"/>
        <v>149.47267025938834</v>
      </c>
      <c r="E238" s="5">
        <f t="shared" ca="1" si="29"/>
        <v>-13.126845014713961</v>
      </c>
      <c r="F238" s="5">
        <f t="shared" ca="1" si="27"/>
        <v>3.9932655424295227</v>
      </c>
      <c r="G238">
        <f t="shared" ca="1" si="28"/>
        <v>0.52900000000000003</v>
      </c>
    </row>
    <row r="239" spans="1:7" x14ac:dyDescent="0.3">
      <c r="A239">
        <v>183</v>
      </c>
      <c r="B239" s="5">
        <f t="shared" ca="1" si="24"/>
        <v>71.648791957877791</v>
      </c>
      <c r="C239" s="5">
        <f t="shared" ca="1" si="25"/>
        <v>32.878158966767629</v>
      </c>
      <c r="D239" s="5">
        <f t="shared" ca="1" si="26"/>
        <v>142.02406680504828</v>
      </c>
      <c r="E239" s="5">
        <f t="shared" ca="1" si="29"/>
        <v>-13.100537057308184</v>
      </c>
      <c r="F239" s="5">
        <f t="shared" ca="1" si="27"/>
        <v>4.0195734998352997</v>
      </c>
      <c r="G239">
        <f t="shared" ca="1" si="28"/>
        <v>0.53</v>
      </c>
    </row>
    <row r="240" spans="1:7" x14ac:dyDescent="0.3">
      <c r="A240">
        <v>184</v>
      </c>
      <c r="B240" s="5">
        <f t="shared" ca="1" si="24"/>
        <v>69.617445535544746</v>
      </c>
      <c r="C240" s="5">
        <f t="shared" ca="1" si="25"/>
        <v>27.547064771445854</v>
      </c>
      <c r="D240" s="5">
        <f t="shared" ca="1" si="26"/>
        <v>155.05337838806304</v>
      </c>
      <c r="E240" s="5">
        <f t="shared" ca="1" si="29"/>
        <v>-10.90549720098776</v>
      </c>
      <c r="F240" s="5">
        <f t="shared" ca="1" si="27"/>
        <v>6.2146133561557235</v>
      </c>
      <c r="G240">
        <f t="shared" ca="1" si="28"/>
        <v>0.61</v>
      </c>
    </row>
    <row r="241" spans="1:7" x14ac:dyDescent="0.3">
      <c r="A241">
        <v>185</v>
      </c>
      <c r="B241" s="5">
        <f t="shared" ca="1" si="24"/>
        <v>72.406660242109496</v>
      </c>
      <c r="C241" s="5">
        <f t="shared" ca="1" si="25"/>
        <v>31.785669825908126</v>
      </c>
      <c r="D241" s="5">
        <f t="shared" ca="1" si="26"/>
        <v>145.83960802129022</v>
      </c>
      <c r="E241" s="5">
        <f t="shared" ca="1" si="29"/>
        <v>-9.9885974830370721</v>
      </c>
      <c r="F241" s="5">
        <f t="shared" ca="1" si="27"/>
        <v>7.1315130741064117</v>
      </c>
      <c r="G241">
        <f t="shared" ca="1" si="28"/>
        <v>0.63900000000000001</v>
      </c>
    </row>
    <row r="242" spans="1:7" x14ac:dyDescent="0.3">
      <c r="A242">
        <v>186</v>
      </c>
      <c r="B242" s="5">
        <f t="shared" ca="1" si="24"/>
        <v>71.639454858959866</v>
      </c>
      <c r="C242" s="5">
        <f t="shared" ca="1" si="25"/>
        <v>33.136287498676552</v>
      </c>
      <c r="D242" s="5">
        <f t="shared" ca="1" si="26"/>
        <v>152.39856021641657</v>
      </c>
      <c r="E242" s="5">
        <f t="shared" ca="1" si="29"/>
        <v>-19.438068787718016</v>
      </c>
      <c r="F242" s="5">
        <f t="shared" ca="1" si="27"/>
        <v>-2.3179582305745328</v>
      </c>
      <c r="G242">
        <f t="shared" ca="1" si="28"/>
        <v>0.34799999999999998</v>
      </c>
    </row>
    <row r="243" spans="1:7" x14ac:dyDescent="0.3">
      <c r="A243">
        <v>187</v>
      </c>
      <c r="B243" s="5">
        <f t="shared" ca="1" si="24"/>
        <v>71.196510397750657</v>
      </c>
      <c r="C243" s="5">
        <f t="shared" ca="1" si="25"/>
        <v>30.399558913198895</v>
      </c>
      <c r="D243" s="5">
        <f t="shared" ca="1" si="26"/>
        <v>158.73876901749128</v>
      </c>
      <c r="E243" s="5">
        <f t="shared" ca="1" si="29"/>
        <v>-16.448112927325781</v>
      </c>
      <c r="F243" s="5">
        <f t="shared" ca="1" si="27"/>
        <v>0.67199762981770306</v>
      </c>
      <c r="G243">
        <f t="shared" ca="1" si="28"/>
        <v>0.42599999999999999</v>
      </c>
    </row>
    <row r="244" spans="1:7" x14ac:dyDescent="0.3">
      <c r="A244">
        <v>188</v>
      </c>
      <c r="B244" s="5">
        <f t="shared" ca="1" si="24"/>
        <v>72.243136159522948</v>
      </c>
      <c r="C244" s="5">
        <f t="shared" ca="1" si="25"/>
        <v>28.93005602412471</v>
      </c>
      <c r="D244" s="5">
        <f t="shared" ca="1" si="26"/>
        <v>146.65266440135136</v>
      </c>
      <c r="E244" s="5">
        <f t="shared" ca="1" si="29"/>
        <v>-2.9077629159250806</v>
      </c>
      <c r="F244" s="5">
        <f t="shared" ca="1" si="27"/>
        <v>14.212347641218404</v>
      </c>
      <c r="G244">
        <f t="shared" ca="1" si="28"/>
        <v>0.82299999999999995</v>
      </c>
    </row>
    <row r="245" spans="1:7" x14ac:dyDescent="0.3">
      <c r="A245">
        <v>189</v>
      </c>
      <c r="B245" s="5">
        <f t="shared" ca="1" si="24"/>
        <v>72.356142418644467</v>
      </c>
      <c r="C245" s="5">
        <f t="shared" ca="1" si="25"/>
        <v>31.467627840389618</v>
      </c>
      <c r="D245" s="5">
        <f t="shared" ca="1" si="26"/>
        <v>157.07865442939251</v>
      </c>
      <c r="E245" s="5">
        <f t="shared" ca="1" si="29"/>
        <v>-15.297792474263563</v>
      </c>
      <c r="F245" s="5">
        <f t="shared" ca="1" si="27"/>
        <v>1.8223180828799208</v>
      </c>
      <c r="G245">
        <f t="shared" ca="1" si="28"/>
        <v>0.46899999999999997</v>
      </c>
    </row>
    <row r="246" spans="1:7" x14ac:dyDescent="0.3">
      <c r="A246">
        <v>190</v>
      </c>
      <c r="B246" s="5">
        <f t="shared" ca="1" si="24"/>
        <v>66.168988204824458</v>
      </c>
      <c r="C246" s="5">
        <f t="shared" ca="1" si="25"/>
        <v>30.186881831204044</v>
      </c>
      <c r="D246" s="5">
        <f t="shared" ca="1" si="26"/>
        <v>156.00583721208613</v>
      </c>
      <c r="E246" s="5">
        <f t="shared" ca="1" si="29"/>
        <v>-28.42320811646389</v>
      </c>
      <c r="F246" s="5">
        <f t="shared" ca="1" si="27"/>
        <v>-11.303097559320406</v>
      </c>
      <c r="G246">
        <f t="shared" ca="1" si="28"/>
        <v>0.11899999999999999</v>
      </c>
    </row>
    <row r="247" spans="1:7" x14ac:dyDescent="0.3">
      <c r="A247">
        <v>191</v>
      </c>
      <c r="B247" s="5">
        <f t="shared" ca="1" si="24"/>
        <v>67.249819377756154</v>
      </c>
      <c r="C247" s="5">
        <f t="shared" ca="1" si="25"/>
        <v>30.18793074693469</v>
      </c>
      <c r="D247" s="5">
        <f t="shared" ca="1" si="26"/>
        <v>149.74323141526745</v>
      </c>
      <c r="E247" s="5">
        <f t="shared" ca="1" si="29"/>
        <v>-22.032661452885783</v>
      </c>
      <c r="F247" s="5">
        <f t="shared" ca="1" si="27"/>
        <v>-4.9125508957422994</v>
      </c>
      <c r="G247">
        <f t="shared" ca="1" si="28"/>
        <v>0.27200000000000002</v>
      </c>
    </row>
    <row r="248" spans="1:7" x14ac:dyDescent="0.3">
      <c r="A248">
        <v>192</v>
      </c>
      <c r="B248" s="5">
        <f t="shared" ca="1" si="24"/>
        <v>73.075648440667123</v>
      </c>
      <c r="C248" s="5">
        <f t="shared" ca="1" si="25"/>
        <v>26.234813109663584</v>
      </c>
      <c r="D248" s="5">
        <f t="shared" ca="1" si="26"/>
        <v>143.20336431574299</v>
      </c>
      <c r="E248" s="5">
        <f t="shared" ca="1" si="29"/>
        <v>8.803929254239101</v>
      </c>
      <c r="F248" s="5">
        <f t="shared" ca="1" si="27"/>
        <v>25.924039811382585</v>
      </c>
      <c r="G248">
        <f t="shared" ca="1" si="28"/>
        <v>0.96299999999999997</v>
      </c>
    </row>
    <row r="249" spans="1:7" x14ac:dyDescent="0.3">
      <c r="A249">
        <v>193</v>
      </c>
      <c r="B249" s="5">
        <f t="shared" ca="1" si="24"/>
        <v>70.162154632246526</v>
      </c>
      <c r="C249" s="5">
        <f t="shared" ca="1" si="25"/>
        <v>32.018083382516537</v>
      </c>
      <c r="D249" s="5">
        <f t="shared" ca="1" si="26"/>
        <v>151.04161232717848</v>
      </c>
      <c r="E249" s="5">
        <f t="shared" ca="1" si="29"/>
        <v>-19.709800220920972</v>
      </c>
      <c r="F249" s="5">
        <f t="shared" ca="1" si="27"/>
        <v>-2.589689663777488</v>
      </c>
      <c r="G249">
        <f t="shared" ca="1" si="28"/>
        <v>0.33700000000000002</v>
      </c>
    </row>
    <row r="250" spans="1:7" x14ac:dyDescent="0.3">
      <c r="A250">
        <v>194</v>
      </c>
      <c r="B250" s="5">
        <f t="shared" ref="B250:B313" ca="1" si="30">_xlfn.NORM.INV(RAND(),$B$52,$C$52)</f>
        <v>73.306278182106453</v>
      </c>
      <c r="C250" s="5">
        <f t="shared" ref="C250:C313" ca="1" si="31">_xlfn.NORM.INV(RAND(),$B$53,$C$53)</f>
        <v>28.133488375305859</v>
      </c>
      <c r="D250" s="5">
        <f t="shared" ref="D250:D313" ca="1" si="32">_xlfn.NORM.INV(RAND(),$B$54,$C$54)</f>
        <v>151.31730983619198</v>
      </c>
      <c r="E250" s="5">
        <f t="shared" ca="1" si="29"/>
        <v>-0.22725952623027013</v>
      </c>
      <c r="F250" s="5">
        <f t="shared" ref="F250:F313" ca="1" si="33">E250+$C$46</f>
        <v>16.892851030913214</v>
      </c>
      <c r="G250">
        <f t="shared" ref="G250:G313" ca="1" si="34">COUNTIF($F$57:$F$1056,"&lt;"&amp;F250)/COUNT($F$57:$F$1056)</f>
        <v>0.873</v>
      </c>
    </row>
    <row r="251" spans="1:7" x14ac:dyDescent="0.3">
      <c r="A251">
        <v>195</v>
      </c>
      <c r="B251" s="5">
        <f t="shared" ca="1" si="30"/>
        <v>73.631908666178504</v>
      </c>
      <c r="C251" s="5">
        <f t="shared" ca="1" si="31"/>
        <v>31.228559014784057</v>
      </c>
      <c r="D251" s="5">
        <f t="shared" ca="1" si="32"/>
        <v>157.81378339338556</v>
      </c>
      <c r="E251" s="5">
        <f t="shared" ca="1" si="29"/>
        <v>-11.463019777440888</v>
      </c>
      <c r="F251" s="5">
        <f t="shared" ca="1" si="33"/>
        <v>5.657090779702596</v>
      </c>
      <c r="G251">
        <f t="shared" ca="1" si="34"/>
        <v>0.58899999999999997</v>
      </c>
    </row>
    <row r="252" spans="1:7" x14ac:dyDescent="0.3">
      <c r="A252">
        <v>196</v>
      </c>
      <c r="B252" s="5">
        <f t="shared" ca="1" si="30"/>
        <v>66.131209063878487</v>
      </c>
      <c r="C252" s="5">
        <f t="shared" ca="1" si="31"/>
        <v>29.14728755304326</v>
      </c>
      <c r="D252" s="5">
        <f t="shared" ca="1" si="32"/>
        <v>148.83438045745999</v>
      </c>
      <c r="E252" s="5">
        <f t="shared" ca="1" si="29"/>
        <v>-21.760669853682842</v>
      </c>
      <c r="F252" s="5">
        <f t="shared" ca="1" si="33"/>
        <v>-4.6405592965393581</v>
      </c>
      <c r="G252">
        <f t="shared" ca="1" si="34"/>
        <v>0.27800000000000002</v>
      </c>
    </row>
    <row r="253" spans="1:7" x14ac:dyDescent="0.3">
      <c r="A253">
        <v>197</v>
      </c>
      <c r="B253" s="5">
        <f t="shared" ca="1" si="30"/>
        <v>70.14368430597797</v>
      </c>
      <c r="C253" s="5">
        <f t="shared" ca="1" si="31"/>
        <v>30.298414347352484</v>
      </c>
      <c r="D253" s="5">
        <f t="shared" ca="1" si="32"/>
        <v>152.25566008610826</v>
      </c>
      <c r="E253" s="5">
        <f t="shared" ca="1" si="29"/>
        <v>-15.612591691186971</v>
      </c>
      <c r="F253" s="5">
        <f t="shared" ca="1" si="33"/>
        <v>1.5075188659565129</v>
      </c>
      <c r="G253">
        <f t="shared" ca="1" si="34"/>
        <v>0.45600000000000002</v>
      </c>
    </row>
    <row r="254" spans="1:7" x14ac:dyDescent="0.3">
      <c r="A254">
        <v>198</v>
      </c>
      <c r="B254" s="5">
        <f t="shared" ca="1" si="30"/>
        <v>69.54119923630094</v>
      </c>
      <c r="C254" s="5">
        <f t="shared" ca="1" si="31"/>
        <v>32.521885531314609</v>
      </c>
      <c r="D254" s="5">
        <f t="shared" ca="1" si="32"/>
        <v>148.03464709500781</v>
      </c>
      <c r="E254" s="5">
        <f t="shared" ca="1" si="29"/>
        <v>-21.230867593722838</v>
      </c>
      <c r="F254" s="5">
        <f t="shared" ca="1" si="33"/>
        <v>-4.1107570365793542</v>
      </c>
      <c r="G254">
        <f t="shared" ca="1" si="34"/>
        <v>0.29899999999999999</v>
      </c>
    </row>
    <row r="255" spans="1:7" x14ac:dyDescent="0.3">
      <c r="A255">
        <v>199</v>
      </c>
      <c r="B255" s="5">
        <f t="shared" ca="1" si="30"/>
        <v>71.559275105271453</v>
      </c>
      <c r="C255" s="5">
        <f t="shared" ca="1" si="31"/>
        <v>32.081226654274111</v>
      </c>
      <c r="D255" s="5">
        <f t="shared" ca="1" si="32"/>
        <v>152.45209285751017</v>
      </c>
      <c r="E255" s="5">
        <f t="shared" ca="1" si="29"/>
        <v>-16.744087616979176</v>
      </c>
      <c r="F255" s="5">
        <f t="shared" ca="1" si="33"/>
        <v>0.37602294016430804</v>
      </c>
      <c r="G255">
        <f t="shared" ca="1" si="34"/>
        <v>0.41699999999999998</v>
      </c>
    </row>
    <row r="256" spans="1:7" x14ac:dyDescent="0.3">
      <c r="A256">
        <v>200</v>
      </c>
      <c r="B256" s="5">
        <f t="shared" ca="1" si="30"/>
        <v>70.132698157938449</v>
      </c>
      <c r="C256" s="5">
        <f t="shared" ca="1" si="31"/>
        <v>34.820495324150571</v>
      </c>
      <c r="D256" s="5">
        <f t="shared" ca="1" si="32"/>
        <v>146.88976537674333</v>
      </c>
      <c r="E256" s="5">
        <f t="shared" ca="1" si="29"/>
        <v>-25.381860215091194</v>
      </c>
      <c r="F256" s="5">
        <f t="shared" ca="1" si="33"/>
        <v>-8.2617496579477105</v>
      </c>
      <c r="G256">
        <f t="shared" ca="1" si="34"/>
        <v>0.17</v>
      </c>
    </row>
    <row r="257" spans="1:7" x14ac:dyDescent="0.3">
      <c r="A257">
        <v>201</v>
      </c>
      <c r="B257" s="5">
        <f t="shared" ca="1" si="30"/>
        <v>68.013247641364032</v>
      </c>
      <c r="C257" s="5">
        <f t="shared" ca="1" si="31"/>
        <v>28.682811392674743</v>
      </c>
      <c r="D257" s="5">
        <f t="shared" ca="1" si="32"/>
        <v>147.22494795022203</v>
      </c>
      <c r="E257" s="5">
        <f t="shared" ca="1" si="29"/>
        <v>-14.339614232030488</v>
      </c>
      <c r="F257" s="5">
        <f t="shared" ca="1" si="33"/>
        <v>2.7804963251129955</v>
      </c>
      <c r="G257">
        <f t="shared" ca="1" si="34"/>
        <v>0.501</v>
      </c>
    </row>
    <row r="258" spans="1:7" x14ac:dyDescent="0.3">
      <c r="A258">
        <v>202</v>
      </c>
      <c r="B258" s="5">
        <f t="shared" ca="1" si="30"/>
        <v>69.435839140889456</v>
      </c>
      <c r="C258" s="5">
        <f t="shared" ca="1" si="31"/>
        <v>32.855384042409639</v>
      </c>
      <c r="D258" s="5">
        <f t="shared" ca="1" si="32"/>
        <v>155.2129374517294</v>
      </c>
      <c r="E258" s="5">
        <f t="shared" ca="1" si="29"/>
        <v>-26.324759107327136</v>
      </c>
      <c r="F258" s="5">
        <f t="shared" ca="1" si="33"/>
        <v>-9.2046485501836521</v>
      </c>
      <c r="G258">
        <f t="shared" ca="1" si="34"/>
        <v>0.154</v>
      </c>
    </row>
    <row r="259" spans="1:7" x14ac:dyDescent="0.3">
      <c r="A259">
        <v>203</v>
      </c>
      <c r="B259" s="5">
        <f t="shared" ca="1" si="30"/>
        <v>71.537421616098271</v>
      </c>
      <c r="C259" s="5">
        <f t="shared" ca="1" si="31"/>
        <v>30.876007192505845</v>
      </c>
      <c r="D259" s="5">
        <f t="shared" ca="1" si="32"/>
        <v>142.24311290675863</v>
      </c>
      <c r="E259" s="5">
        <f t="shared" ca="1" si="29"/>
        <v>-7.9376501803163499</v>
      </c>
      <c r="F259" s="5">
        <f t="shared" ca="1" si="33"/>
        <v>9.1824603768271338</v>
      </c>
      <c r="G259">
        <f t="shared" ca="1" si="34"/>
        <v>0.69599999999999995</v>
      </c>
    </row>
    <row r="260" spans="1:7" x14ac:dyDescent="0.3">
      <c r="A260">
        <v>204</v>
      </c>
      <c r="B260" s="5">
        <f t="shared" ca="1" si="30"/>
        <v>71.158511141565825</v>
      </c>
      <c r="C260" s="5">
        <f t="shared" ca="1" si="31"/>
        <v>30.525059094750336</v>
      </c>
      <c r="D260" s="5">
        <f t="shared" ca="1" si="32"/>
        <v>134.64927098925187</v>
      </c>
      <c r="E260" s="5">
        <f t="shared" ca="1" si="29"/>
        <v>-3.9236543852021288</v>
      </c>
      <c r="F260" s="5">
        <f t="shared" ca="1" si="33"/>
        <v>13.196456171941355</v>
      </c>
      <c r="G260">
        <f t="shared" ca="1" si="34"/>
        <v>0.80800000000000005</v>
      </c>
    </row>
    <row r="261" spans="1:7" x14ac:dyDescent="0.3">
      <c r="A261">
        <v>205</v>
      </c>
      <c r="B261" s="5">
        <f t="shared" ca="1" si="30"/>
        <v>72.109079827534799</v>
      </c>
      <c r="C261" s="5">
        <f t="shared" ca="1" si="31"/>
        <v>33.683662197721361</v>
      </c>
      <c r="D261" s="5">
        <f t="shared" ca="1" si="32"/>
        <v>149.78172534054536</v>
      </c>
      <c r="E261" s="5">
        <f t="shared" ca="1" si="29"/>
        <v>-18.24508857119087</v>
      </c>
      <c r="F261" s="5">
        <f t="shared" ca="1" si="33"/>
        <v>-1.124978014047386</v>
      </c>
      <c r="G261">
        <f t="shared" ca="1" si="34"/>
        <v>0.38100000000000001</v>
      </c>
    </row>
    <row r="262" spans="1:7" x14ac:dyDescent="0.3">
      <c r="A262">
        <v>206</v>
      </c>
      <c r="B262" s="5">
        <f t="shared" ca="1" si="30"/>
        <v>66.856243483747306</v>
      </c>
      <c r="C262" s="5">
        <f t="shared" ca="1" si="31"/>
        <v>31.367574338498471</v>
      </c>
      <c r="D262" s="5">
        <f t="shared" ca="1" si="32"/>
        <v>148.35068423668292</v>
      </c>
      <c r="E262" s="5">
        <f t="shared" ref="E262:E325" ca="1" si="35">$J$46*(B262-$B$46)+$J$47*(C262-$B$47)+$J$48*(D262-$B$48)</f>
        <v>-25.676237926664967</v>
      </c>
      <c r="F262" s="5">
        <f t="shared" ca="1" si="33"/>
        <v>-8.5561273695214837</v>
      </c>
      <c r="G262">
        <f t="shared" ca="1" si="34"/>
        <v>0.16500000000000001</v>
      </c>
    </row>
    <row r="263" spans="1:7" x14ac:dyDescent="0.3">
      <c r="A263">
        <v>207</v>
      </c>
      <c r="B263" s="5">
        <f t="shared" ca="1" si="30"/>
        <v>73.509827241339622</v>
      </c>
      <c r="C263" s="5">
        <f t="shared" ca="1" si="31"/>
        <v>25.580037981698531</v>
      </c>
      <c r="D263" s="5">
        <f t="shared" ca="1" si="32"/>
        <v>154.38225017411114</v>
      </c>
      <c r="E263" s="5">
        <f t="shared" ca="1" si="35"/>
        <v>5.8213940400940762</v>
      </c>
      <c r="F263" s="5">
        <f t="shared" ca="1" si="33"/>
        <v>22.941504597237561</v>
      </c>
      <c r="G263">
        <f t="shared" ca="1" si="34"/>
        <v>0.93899999999999995</v>
      </c>
    </row>
    <row r="264" spans="1:7" x14ac:dyDescent="0.3">
      <c r="A264">
        <v>208</v>
      </c>
      <c r="B264" s="5">
        <f t="shared" ca="1" si="30"/>
        <v>70.733528893370632</v>
      </c>
      <c r="C264" s="5">
        <f t="shared" ca="1" si="31"/>
        <v>29.171261526724905</v>
      </c>
      <c r="D264" s="5">
        <f t="shared" ca="1" si="32"/>
        <v>139.07129968431522</v>
      </c>
      <c r="E264" s="5">
        <f t="shared" ca="1" si="35"/>
        <v>-3.7123860957914321</v>
      </c>
      <c r="F264" s="5">
        <f t="shared" ca="1" si="33"/>
        <v>13.407724461352052</v>
      </c>
      <c r="G264">
        <f t="shared" ca="1" si="34"/>
        <v>0.81299999999999994</v>
      </c>
    </row>
    <row r="265" spans="1:7" x14ac:dyDescent="0.3">
      <c r="A265">
        <v>209</v>
      </c>
      <c r="B265" s="5">
        <f t="shared" ca="1" si="30"/>
        <v>70.70786734093052</v>
      </c>
      <c r="C265" s="5">
        <f t="shared" ca="1" si="31"/>
        <v>28.114773040057841</v>
      </c>
      <c r="D265" s="5">
        <f t="shared" ca="1" si="32"/>
        <v>152.3242247022601</v>
      </c>
      <c r="E265" s="5">
        <f t="shared" ca="1" si="35"/>
        <v>-7.9749068096669413</v>
      </c>
      <c r="F265" s="5">
        <f t="shared" ca="1" si="33"/>
        <v>9.1452037474765433</v>
      </c>
      <c r="G265">
        <f t="shared" ca="1" si="34"/>
        <v>0.69499999999999995</v>
      </c>
    </row>
    <row r="266" spans="1:7" x14ac:dyDescent="0.3">
      <c r="A266">
        <v>210</v>
      </c>
      <c r="B266" s="5">
        <f t="shared" ca="1" si="30"/>
        <v>74.385976498574976</v>
      </c>
      <c r="C266" s="5">
        <f t="shared" ca="1" si="31"/>
        <v>26.926885857786719</v>
      </c>
      <c r="D266" s="5">
        <f t="shared" ca="1" si="32"/>
        <v>154.52271713582709</v>
      </c>
      <c r="E266" s="5">
        <f t="shared" ca="1" si="35"/>
        <v>4.4310463908698914</v>
      </c>
      <c r="F266" s="5">
        <f t="shared" ca="1" si="33"/>
        <v>21.551156948013375</v>
      </c>
      <c r="G266">
        <f t="shared" ca="1" si="34"/>
        <v>0.92600000000000005</v>
      </c>
    </row>
    <row r="267" spans="1:7" x14ac:dyDescent="0.3">
      <c r="A267">
        <v>211</v>
      </c>
      <c r="B267" s="5">
        <f t="shared" ca="1" si="30"/>
        <v>67.176879618913674</v>
      </c>
      <c r="C267" s="5">
        <f t="shared" ca="1" si="31"/>
        <v>32.055802599151079</v>
      </c>
      <c r="D267" s="5">
        <f t="shared" ca="1" si="32"/>
        <v>144.24403876906766</v>
      </c>
      <c r="E267" s="5">
        <f t="shared" ca="1" si="35"/>
        <v>-24.489968814555237</v>
      </c>
      <c r="F267" s="5">
        <f t="shared" ca="1" si="33"/>
        <v>-7.369858257411753</v>
      </c>
      <c r="G267">
        <f t="shared" ca="1" si="34"/>
        <v>0.2</v>
      </c>
    </row>
    <row r="268" spans="1:7" x14ac:dyDescent="0.3">
      <c r="A268">
        <v>212</v>
      </c>
      <c r="B268" s="5">
        <f t="shared" ca="1" si="30"/>
        <v>73.079184143002976</v>
      </c>
      <c r="C268" s="5">
        <f t="shared" ca="1" si="31"/>
        <v>29.104036442499858</v>
      </c>
      <c r="D268" s="5">
        <f t="shared" ca="1" si="32"/>
        <v>148.34295250971647</v>
      </c>
      <c r="E268" s="5">
        <f t="shared" ca="1" si="35"/>
        <v>-1.9694638148386234</v>
      </c>
      <c r="F268" s="5">
        <f t="shared" ca="1" si="33"/>
        <v>15.150646742304861</v>
      </c>
      <c r="G268">
        <f t="shared" ca="1" si="34"/>
        <v>0.84099999999999997</v>
      </c>
    </row>
    <row r="269" spans="1:7" x14ac:dyDescent="0.3">
      <c r="A269">
        <v>213</v>
      </c>
      <c r="B269" s="5">
        <f t="shared" ca="1" si="30"/>
        <v>73.457788773145381</v>
      </c>
      <c r="C269" s="5">
        <f t="shared" ca="1" si="31"/>
        <v>25.74828184813104</v>
      </c>
      <c r="D269" s="5">
        <f t="shared" ca="1" si="32"/>
        <v>162.88707812784554</v>
      </c>
      <c r="E269" s="5">
        <f t="shared" ca="1" si="35"/>
        <v>0.62315134830305219</v>
      </c>
      <c r="F269" s="5">
        <f t="shared" ca="1" si="33"/>
        <v>17.743261905446538</v>
      </c>
      <c r="G269">
        <f t="shared" ca="1" si="34"/>
        <v>0.88300000000000001</v>
      </c>
    </row>
    <row r="270" spans="1:7" x14ac:dyDescent="0.3">
      <c r="A270">
        <v>214</v>
      </c>
      <c r="B270" s="5">
        <f t="shared" ca="1" si="30"/>
        <v>66.888446805069762</v>
      </c>
      <c r="C270" s="5">
        <f t="shared" ca="1" si="31"/>
        <v>36.255724657181837</v>
      </c>
      <c r="D270" s="5">
        <f t="shared" ca="1" si="32"/>
        <v>154.45832267495524</v>
      </c>
      <c r="E270" s="5">
        <f t="shared" ca="1" si="35"/>
        <v>-42.530048973663071</v>
      </c>
      <c r="F270" s="5">
        <f t="shared" ca="1" si="33"/>
        <v>-25.409938416519587</v>
      </c>
      <c r="G270">
        <f t="shared" ca="1" si="34"/>
        <v>1.6E-2</v>
      </c>
    </row>
    <row r="271" spans="1:7" x14ac:dyDescent="0.3">
      <c r="A271">
        <v>215</v>
      </c>
      <c r="B271" s="5">
        <f t="shared" ca="1" si="30"/>
        <v>71.920122659829943</v>
      </c>
      <c r="C271" s="5">
        <f t="shared" ca="1" si="31"/>
        <v>30.824211005609634</v>
      </c>
      <c r="D271" s="5">
        <f t="shared" ca="1" si="32"/>
        <v>153.00713455934928</v>
      </c>
      <c r="E271" s="5">
        <f t="shared" ca="1" si="35"/>
        <v>-12.52451525371791</v>
      </c>
      <c r="F271" s="5">
        <f t="shared" ca="1" si="33"/>
        <v>4.5955953034255739</v>
      </c>
      <c r="G271">
        <f t="shared" ca="1" si="34"/>
        <v>0.55200000000000005</v>
      </c>
    </row>
    <row r="272" spans="1:7" x14ac:dyDescent="0.3">
      <c r="A272">
        <v>216</v>
      </c>
      <c r="B272" s="5">
        <f t="shared" ca="1" si="30"/>
        <v>69.59523131198047</v>
      </c>
      <c r="C272" s="5">
        <f t="shared" ca="1" si="31"/>
        <v>31.311768741456316</v>
      </c>
      <c r="D272" s="5">
        <f t="shared" ca="1" si="32"/>
        <v>146.01693561884258</v>
      </c>
      <c r="E272" s="5">
        <f t="shared" ca="1" si="35"/>
        <v>-16.612834344277402</v>
      </c>
      <c r="F272" s="5">
        <f t="shared" ca="1" si="33"/>
        <v>0.50727621286608127</v>
      </c>
      <c r="G272">
        <f t="shared" ca="1" si="34"/>
        <v>0.42</v>
      </c>
    </row>
    <row r="273" spans="1:7" x14ac:dyDescent="0.3">
      <c r="A273">
        <v>217</v>
      </c>
      <c r="B273" s="5">
        <f t="shared" ca="1" si="30"/>
        <v>71.654584311740621</v>
      </c>
      <c r="C273" s="5">
        <f t="shared" ca="1" si="31"/>
        <v>27.346584464709295</v>
      </c>
      <c r="D273" s="5">
        <f t="shared" ca="1" si="32"/>
        <v>154.33796493880129</v>
      </c>
      <c r="E273" s="5">
        <f t="shared" ca="1" si="35"/>
        <v>-4.2703456476610215</v>
      </c>
      <c r="F273" s="5">
        <f t="shared" ca="1" si="33"/>
        <v>12.849764909482463</v>
      </c>
      <c r="G273">
        <f t="shared" ca="1" si="34"/>
        <v>0.79800000000000004</v>
      </c>
    </row>
    <row r="274" spans="1:7" x14ac:dyDescent="0.3">
      <c r="A274">
        <v>218</v>
      </c>
      <c r="B274" s="5">
        <f t="shared" ca="1" si="30"/>
        <v>70.489963859723687</v>
      </c>
      <c r="C274" s="5">
        <f t="shared" ca="1" si="31"/>
        <v>29.515411947647195</v>
      </c>
      <c r="D274" s="5">
        <f t="shared" ca="1" si="32"/>
        <v>155.80449785188557</v>
      </c>
      <c r="E274" s="5">
        <f t="shared" ca="1" si="35"/>
        <v>-14.370886614739502</v>
      </c>
      <c r="F274" s="5">
        <f t="shared" ca="1" si="33"/>
        <v>2.7492239424039813</v>
      </c>
      <c r="G274">
        <f t="shared" ca="1" si="34"/>
        <v>0.499</v>
      </c>
    </row>
    <row r="275" spans="1:7" x14ac:dyDescent="0.3">
      <c r="A275">
        <v>219</v>
      </c>
      <c r="B275" s="5">
        <f t="shared" ca="1" si="30"/>
        <v>65.841124322768522</v>
      </c>
      <c r="C275" s="5">
        <f t="shared" ca="1" si="31"/>
        <v>30.404053909484464</v>
      </c>
      <c r="D275" s="5">
        <f t="shared" ca="1" si="32"/>
        <v>144.01985690471986</v>
      </c>
      <c r="E275" s="5">
        <f t="shared" ca="1" si="35"/>
        <v>-23.486599089224345</v>
      </c>
      <c r="F275" s="5">
        <f t="shared" ca="1" si="33"/>
        <v>-6.3664885320808615</v>
      </c>
      <c r="G275">
        <f t="shared" ca="1" si="34"/>
        <v>0.22600000000000001</v>
      </c>
    </row>
    <row r="276" spans="1:7" x14ac:dyDescent="0.3">
      <c r="A276">
        <v>220</v>
      </c>
      <c r="B276" s="5">
        <f t="shared" ca="1" si="30"/>
        <v>68.023768422007819</v>
      </c>
      <c r="C276" s="5">
        <f t="shared" ca="1" si="31"/>
        <v>28.827222998709338</v>
      </c>
      <c r="D276" s="5">
        <f t="shared" ca="1" si="32"/>
        <v>143.16567079488908</v>
      </c>
      <c r="E276" s="5">
        <f t="shared" ca="1" si="35"/>
        <v>-12.526146249858893</v>
      </c>
      <c r="F276" s="5">
        <f t="shared" ca="1" si="33"/>
        <v>4.5939643072845904</v>
      </c>
      <c r="G276">
        <f t="shared" ca="1" si="34"/>
        <v>0.55100000000000005</v>
      </c>
    </row>
    <row r="277" spans="1:7" x14ac:dyDescent="0.3">
      <c r="A277">
        <v>221</v>
      </c>
      <c r="B277" s="5">
        <f t="shared" ca="1" si="30"/>
        <v>71.245376854056602</v>
      </c>
      <c r="C277" s="5">
        <f t="shared" ca="1" si="31"/>
        <v>27.434312369029026</v>
      </c>
      <c r="D277" s="5">
        <f t="shared" ca="1" si="32"/>
        <v>151.50749718128193</v>
      </c>
      <c r="E277" s="5">
        <f t="shared" ca="1" si="35"/>
        <v>-4.1330242617022011</v>
      </c>
      <c r="F277" s="5">
        <f t="shared" ca="1" si="33"/>
        <v>12.987086295441284</v>
      </c>
      <c r="G277">
        <f t="shared" ca="1" si="34"/>
        <v>0.80300000000000005</v>
      </c>
    </row>
    <row r="278" spans="1:7" x14ac:dyDescent="0.3">
      <c r="A278">
        <v>222</v>
      </c>
      <c r="B278" s="5">
        <f t="shared" ca="1" si="30"/>
        <v>65.481249362625135</v>
      </c>
      <c r="C278" s="5">
        <f t="shared" ca="1" si="31"/>
        <v>27.77966553263002</v>
      </c>
      <c r="D278" s="5">
        <f t="shared" ca="1" si="32"/>
        <v>154.13084703920546</v>
      </c>
      <c r="E278" s="5">
        <f t="shared" ca="1" si="35"/>
        <v>-22.610357162743487</v>
      </c>
      <c r="F278" s="5">
        <f t="shared" ca="1" si="33"/>
        <v>-5.490246605600003</v>
      </c>
      <c r="G278">
        <f t="shared" ca="1" si="34"/>
        <v>0.251</v>
      </c>
    </row>
    <row r="279" spans="1:7" x14ac:dyDescent="0.3">
      <c r="A279">
        <v>223</v>
      </c>
      <c r="B279" s="5">
        <f t="shared" ca="1" si="30"/>
        <v>72.592816147028401</v>
      </c>
      <c r="C279" s="5">
        <f t="shared" ca="1" si="31"/>
        <v>25.439370532845921</v>
      </c>
      <c r="D279" s="5">
        <f t="shared" ca="1" si="32"/>
        <v>140.00176845435954</v>
      </c>
      <c r="E279" s="5">
        <f t="shared" ca="1" si="35"/>
        <v>11.402289358507218</v>
      </c>
      <c r="F279" s="5">
        <f t="shared" ca="1" si="33"/>
        <v>28.522399915650702</v>
      </c>
      <c r="G279">
        <f t="shared" ca="1" si="34"/>
        <v>0.98099999999999998</v>
      </c>
    </row>
    <row r="280" spans="1:7" x14ac:dyDescent="0.3">
      <c r="A280">
        <v>224</v>
      </c>
      <c r="B280" s="5">
        <f t="shared" ca="1" si="30"/>
        <v>67.216832491963956</v>
      </c>
      <c r="C280" s="5">
        <f t="shared" ca="1" si="31"/>
        <v>27.616203246415388</v>
      </c>
      <c r="D280" s="5">
        <f t="shared" ca="1" si="32"/>
        <v>162.55339062873716</v>
      </c>
      <c r="E280" s="5">
        <f t="shared" ca="1" si="35"/>
        <v>-21.845008553432123</v>
      </c>
      <c r="F280" s="5">
        <f t="shared" ca="1" si="33"/>
        <v>-4.7248979962886395</v>
      </c>
      <c r="G280">
        <f t="shared" ca="1" si="34"/>
        <v>0.27600000000000002</v>
      </c>
    </row>
    <row r="281" spans="1:7" x14ac:dyDescent="0.3">
      <c r="A281">
        <v>225</v>
      </c>
      <c r="B281" s="5">
        <f t="shared" ca="1" si="30"/>
        <v>69.603170854882109</v>
      </c>
      <c r="C281" s="5">
        <f t="shared" ca="1" si="31"/>
        <v>30.579822558575948</v>
      </c>
      <c r="D281" s="5">
        <f t="shared" ca="1" si="32"/>
        <v>151.60510788320821</v>
      </c>
      <c r="E281" s="5">
        <f t="shared" ca="1" si="35"/>
        <v>-17.557643479057578</v>
      </c>
      <c r="F281" s="5">
        <f t="shared" ca="1" si="33"/>
        <v>-0.43753292191409443</v>
      </c>
      <c r="G281">
        <f t="shared" ca="1" si="34"/>
        <v>0.39700000000000002</v>
      </c>
    </row>
    <row r="282" spans="1:7" x14ac:dyDescent="0.3">
      <c r="A282">
        <v>226</v>
      </c>
      <c r="B282" s="5">
        <f t="shared" ca="1" si="30"/>
        <v>73.410318535562837</v>
      </c>
      <c r="C282" s="5">
        <f t="shared" ca="1" si="31"/>
        <v>31.438353960764413</v>
      </c>
      <c r="D282" s="5">
        <f t="shared" ca="1" si="32"/>
        <v>158.72524904541692</v>
      </c>
      <c r="E282" s="5">
        <f t="shared" ca="1" si="35"/>
        <v>-13.159033426406266</v>
      </c>
      <c r="F282" s="5">
        <f t="shared" ca="1" si="33"/>
        <v>3.9610771307372179</v>
      </c>
      <c r="G282">
        <f t="shared" ca="1" si="34"/>
        <v>0.52800000000000002</v>
      </c>
    </row>
    <row r="283" spans="1:7" x14ac:dyDescent="0.3">
      <c r="A283">
        <v>227</v>
      </c>
      <c r="B283" s="5">
        <f t="shared" ca="1" si="30"/>
        <v>66.328818363486363</v>
      </c>
      <c r="C283" s="5">
        <f t="shared" ca="1" si="31"/>
        <v>31.826833613332713</v>
      </c>
      <c r="D283" s="5">
        <f t="shared" ca="1" si="32"/>
        <v>149.19220495405722</v>
      </c>
      <c r="E283" s="5">
        <f t="shared" ca="1" si="35"/>
        <v>-28.885503035991626</v>
      </c>
      <c r="F283" s="5">
        <f t="shared" ca="1" si="33"/>
        <v>-11.765392478848142</v>
      </c>
      <c r="G283">
        <f t="shared" ca="1" si="34"/>
        <v>0.112</v>
      </c>
    </row>
    <row r="284" spans="1:7" x14ac:dyDescent="0.3">
      <c r="A284">
        <v>228</v>
      </c>
      <c r="B284" s="5">
        <f t="shared" ca="1" si="30"/>
        <v>69.087407243602101</v>
      </c>
      <c r="C284" s="5">
        <f t="shared" ca="1" si="31"/>
        <v>25.854833114626526</v>
      </c>
      <c r="D284" s="5">
        <f t="shared" ca="1" si="32"/>
        <v>155.47817908286308</v>
      </c>
      <c r="E284" s="5">
        <f t="shared" ca="1" si="35"/>
        <v>-7.888420899583398</v>
      </c>
      <c r="F284" s="5">
        <f t="shared" ca="1" si="33"/>
        <v>9.2316896575600857</v>
      </c>
      <c r="G284">
        <f t="shared" ca="1" si="34"/>
        <v>0.69799999999999995</v>
      </c>
    </row>
    <row r="285" spans="1:7" x14ac:dyDescent="0.3">
      <c r="A285">
        <v>229</v>
      </c>
      <c r="B285" s="5">
        <f t="shared" ca="1" si="30"/>
        <v>71.555191688375601</v>
      </c>
      <c r="C285" s="5">
        <f t="shared" ca="1" si="31"/>
        <v>29.871901556603213</v>
      </c>
      <c r="D285" s="5">
        <f t="shared" ca="1" si="32"/>
        <v>145.23915291205506</v>
      </c>
      <c r="E285" s="5">
        <f t="shared" ca="1" si="35"/>
        <v>-6.6980429607379754</v>
      </c>
      <c r="F285" s="5">
        <f t="shared" ca="1" si="33"/>
        <v>10.422067596405508</v>
      </c>
      <c r="G285">
        <f t="shared" ca="1" si="34"/>
        <v>0.74</v>
      </c>
    </row>
    <row r="286" spans="1:7" x14ac:dyDescent="0.3">
      <c r="A286">
        <v>230</v>
      </c>
      <c r="B286" s="5">
        <f t="shared" ca="1" si="30"/>
        <v>73.380656702596269</v>
      </c>
      <c r="C286" s="5">
        <f t="shared" ca="1" si="31"/>
        <v>29.457902944259033</v>
      </c>
      <c r="D286" s="5">
        <f t="shared" ca="1" si="32"/>
        <v>154.34799598030199</v>
      </c>
      <c r="E286" s="5">
        <f t="shared" ca="1" si="35"/>
        <v>-5.3517376414620816</v>
      </c>
      <c r="F286" s="5">
        <f t="shared" ca="1" si="33"/>
        <v>11.768372915681402</v>
      </c>
      <c r="G286">
        <f t="shared" ca="1" si="34"/>
        <v>0.77800000000000002</v>
      </c>
    </row>
    <row r="287" spans="1:7" x14ac:dyDescent="0.3">
      <c r="A287">
        <v>231</v>
      </c>
      <c r="B287" s="5">
        <f t="shared" ca="1" si="30"/>
        <v>72.979744394610293</v>
      </c>
      <c r="C287" s="5">
        <f t="shared" ca="1" si="31"/>
        <v>28.118741706000669</v>
      </c>
      <c r="D287" s="5">
        <f t="shared" ca="1" si="32"/>
        <v>146.7900819693524</v>
      </c>
      <c r="E287" s="5">
        <f t="shared" ca="1" si="35"/>
        <v>1.3415114131710644</v>
      </c>
      <c r="F287" s="5">
        <f t="shared" ca="1" si="33"/>
        <v>18.46162197031455</v>
      </c>
      <c r="G287">
        <f t="shared" ca="1" si="34"/>
        <v>0.89100000000000001</v>
      </c>
    </row>
    <row r="288" spans="1:7" x14ac:dyDescent="0.3">
      <c r="A288">
        <v>232</v>
      </c>
      <c r="B288" s="5">
        <f t="shared" ca="1" si="30"/>
        <v>65.574664810600837</v>
      </c>
      <c r="C288" s="5">
        <f t="shared" ca="1" si="31"/>
        <v>32.305497817380513</v>
      </c>
      <c r="D288" s="5">
        <f t="shared" ca="1" si="32"/>
        <v>161.79912975272481</v>
      </c>
      <c r="E288" s="5">
        <f t="shared" ca="1" si="35"/>
        <v>-39.12223932855153</v>
      </c>
      <c r="F288" s="5">
        <f t="shared" ca="1" si="33"/>
        <v>-22.002128771408046</v>
      </c>
      <c r="G288">
        <f t="shared" ca="1" si="34"/>
        <v>2.4E-2</v>
      </c>
    </row>
    <row r="289" spans="1:7" x14ac:dyDescent="0.3">
      <c r="A289">
        <v>233</v>
      </c>
      <c r="B289" s="5">
        <f t="shared" ca="1" si="30"/>
        <v>73.208885200047206</v>
      </c>
      <c r="C289" s="5">
        <f t="shared" ca="1" si="31"/>
        <v>36.117134168961016</v>
      </c>
      <c r="D289" s="5">
        <f t="shared" ca="1" si="32"/>
        <v>147.56771834846614</v>
      </c>
      <c r="E289" s="5">
        <f t="shared" ca="1" si="35"/>
        <v>-20.77693728823639</v>
      </c>
      <c r="F289" s="5">
        <f t="shared" ca="1" si="33"/>
        <v>-3.6568267310929059</v>
      </c>
      <c r="G289">
        <f t="shared" ca="1" si="34"/>
        <v>0.309</v>
      </c>
    </row>
    <row r="290" spans="1:7" x14ac:dyDescent="0.3">
      <c r="A290">
        <v>234</v>
      </c>
      <c r="B290" s="5">
        <f t="shared" ca="1" si="30"/>
        <v>67.558679504608861</v>
      </c>
      <c r="C290" s="5">
        <f t="shared" ca="1" si="31"/>
        <v>35.174539552313945</v>
      </c>
      <c r="D290" s="5">
        <f t="shared" ca="1" si="32"/>
        <v>149.69639908527503</v>
      </c>
      <c r="E290" s="5">
        <f t="shared" ca="1" si="35"/>
        <v>-35.072307028546717</v>
      </c>
      <c r="F290" s="5">
        <f t="shared" ca="1" si="33"/>
        <v>-17.952196471403234</v>
      </c>
      <c r="G290">
        <f t="shared" ca="1" si="34"/>
        <v>0.04</v>
      </c>
    </row>
    <row r="291" spans="1:7" x14ac:dyDescent="0.3">
      <c r="A291">
        <v>235</v>
      </c>
      <c r="B291" s="5">
        <f t="shared" ca="1" si="30"/>
        <v>74.848390958255905</v>
      </c>
      <c r="C291" s="5">
        <f t="shared" ca="1" si="31"/>
        <v>24.329677292045254</v>
      </c>
      <c r="D291" s="5">
        <f t="shared" ca="1" si="32"/>
        <v>157.24018349096764</v>
      </c>
      <c r="E291" s="5">
        <f t="shared" ca="1" si="35"/>
        <v>11.512166407790538</v>
      </c>
      <c r="F291" s="5">
        <f t="shared" ca="1" si="33"/>
        <v>28.632276964934022</v>
      </c>
      <c r="G291">
        <f t="shared" ca="1" si="34"/>
        <v>0.98199999999999998</v>
      </c>
    </row>
    <row r="292" spans="1:7" x14ac:dyDescent="0.3">
      <c r="A292">
        <v>236</v>
      </c>
      <c r="B292" s="5">
        <f t="shared" ca="1" si="30"/>
        <v>73.494059396056088</v>
      </c>
      <c r="C292" s="5">
        <f t="shared" ca="1" si="31"/>
        <v>32.212224784637712</v>
      </c>
      <c r="D292" s="5">
        <f t="shared" ca="1" si="32"/>
        <v>148.69110166575209</v>
      </c>
      <c r="E292" s="5">
        <f t="shared" ca="1" si="35"/>
        <v>-9.6794541702266894</v>
      </c>
      <c r="F292" s="5">
        <f t="shared" ca="1" si="33"/>
        <v>7.4406563869167943</v>
      </c>
      <c r="G292">
        <f t="shared" ca="1" si="34"/>
        <v>0.65500000000000003</v>
      </c>
    </row>
    <row r="293" spans="1:7" x14ac:dyDescent="0.3">
      <c r="A293">
        <v>237</v>
      </c>
      <c r="B293" s="5">
        <f t="shared" ca="1" si="30"/>
        <v>70.750887114268991</v>
      </c>
      <c r="C293" s="5">
        <f t="shared" ca="1" si="31"/>
        <v>32.807245583348575</v>
      </c>
      <c r="D293" s="5">
        <f t="shared" ca="1" si="32"/>
        <v>146.98062959048619</v>
      </c>
      <c r="E293" s="5">
        <f t="shared" ca="1" si="35"/>
        <v>-18.081255286396949</v>
      </c>
      <c r="F293" s="5">
        <f t="shared" ca="1" si="33"/>
        <v>-0.96114472925346561</v>
      </c>
      <c r="G293">
        <f t="shared" ca="1" si="34"/>
        <v>0.38400000000000001</v>
      </c>
    </row>
    <row r="294" spans="1:7" x14ac:dyDescent="0.3">
      <c r="A294">
        <v>238</v>
      </c>
      <c r="B294" s="5">
        <f t="shared" ca="1" si="30"/>
        <v>62.162320237111935</v>
      </c>
      <c r="C294" s="5">
        <f t="shared" ca="1" si="31"/>
        <v>25.767932057560653</v>
      </c>
      <c r="D294" s="5">
        <f t="shared" ca="1" si="32"/>
        <v>149.31556455604701</v>
      </c>
      <c r="E294" s="5">
        <f t="shared" ca="1" si="35"/>
        <v>-23.666523352926706</v>
      </c>
      <c r="F294" s="5">
        <f t="shared" ca="1" si="33"/>
        <v>-6.5464127957832225</v>
      </c>
      <c r="G294">
        <f t="shared" ca="1" si="34"/>
        <v>0.22</v>
      </c>
    </row>
    <row r="295" spans="1:7" x14ac:dyDescent="0.3">
      <c r="A295">
        <v>239</v>
      </c>
      <c r="B295" s="5">
        <f t="shared" ca="1" si="30"/>
        <v>67.913627284967234</v>
      </c>
      <c r="C295" s="5">
        <f t="shared" ca="1" si="31"/>
        <v>33.111726869839302</v>
      </c>
      <c r="D295" s="5">
        <f t="shared" ca="1" si="32"/>
        <v>141.34070460478998</v>
      </c>
      <c r="E295" s="5">
        <f t="shared" ca="1" si="35"/>
        <v>-23.816904349766048</v>
      </c>
      <c r="F295" s="5">
        <f t="shared" ca="1" si="33"/>
        <v>-6.6967937926225645</v>
      </c>
      <c r="G295">
        <f t="shared" ca="1" si="34"/>
        <v>0.215</v>
      </c>
    </row>
    <row r="296" spans="1:7" x14ac:dyDescent="0.3">
      <c r="A296">
        <v>240</v>
      </c>
      <c r="B296" s="5">
        <f t="shared" ca="1" si="30"/>
        <v>73.55937977551757</v>
      </c>
      <c r="C296" s="5">
        <f t="shared" ca="1" si="31"/>
        <v>29.176312893358187</v>
      </c>
      <c r="D296" s="5">
        <f t="shared" ca="1" si="32"/>
        <v>151.67635661526282</v>
      </c>
      <c r="E296" s="5">
        <f t="shared" ca="1" si="35"/>
        <v>-2.6264234178485495</v>
      </c>
      <c r="F296" s="5">
        <f t="shared" ca="1" si="33"/>
        <v>14.493687139294934</v>
      </c>
      <c r="G296">
        <f t="shared" ca="1" si="34"/>
        <v>0.82699999999999996</v>
      </c>
    </row>
    <row r="297" spans="1:7" x14ac:dyDescent="0.3">
      <c r="A297">
        <v>241</v>
      </c>
      <c r="B297" s="5">
        <f t="shared" ca="1" si="30"/>
        <v>68.175687242550239</v>
      </c>
      <c r="C297" s="5">
        <f t="shared" ca="1" si="31"/>
        <v>32.766071882250543</v>
      </c>
      <c r="D297" s="5">
        <f t="shared" ca="1" si="32"/>
        <v>143.50914727186245</v>
      </c>
      <c r="E297" s="5">
        <f t="shared" ca="1" si="35"/>
        <v>-23.288074494682121</v>
      </c>
      <c r="F297" s="5">
        <f t="shared" ca="1" si="33"/>
        <v>-6.1679639375386373</v>
      </c>
      <c r="G297">
        <f t="shared" ca="1" si="34"/>
        <v>0.23100000000000001</v>
      </c>
    </row>
    <row r="298" spans="1:7" x14ac:dyDescent="0.3">
      <c r="A298">
        <v>242</v>
      </c>
      <c r="B298" s="5">
        <f t="shared" ca="1" si="30"/>
        <v>73.909418197672949</v>
      </c>
      <c r="C298" s="5">
        <f t="shared" ca="1" si="31"/>
        <v>30.736316868846455</v>
      </c>
      <c r="D298" s="5">
        <f t="shared" ca="1" si="32"/>
        <v>150.87736539323313</v>
      </c>
      <c r="E298" s="5">
        <f t="shared" ca="1" si="35"/>
        <v>-5.5752866433597799</v>
      </c>
      <c r="F298" s="5">
        <f t="shared" ca="1" si="33"/>
        <v>11.544823913783704</v>
      </c>
      <c r="G298">
        <f t="shared" ca="1" si="34"/>
        <v>0.77200000000000002</v>
      </c>
    </row>
    <row r="299" spans="1:7" x14ac:dyDescent="0.3">
      <c r="A299">
        <v>243</v>
      </c>
      <c r="B299" s="5">
        <f t="shared" ca="1" si="30"/>
        <v>70.520096676737637</v>
      </c>
      <c r="C299" s="5">
        <f t="shared" ca="1" si="31"/>
        <v>33.137543701188555</v>
      </c>
      <c r="D299" s="5">
        <f t="shared" ca="1" si="32"/>
        <v>143.32633883108915</v>
      </c>
      <c r="E299" s="5">
        <f t="shared" ca="1" si="35"/>
        <v>-17.679179233198354</v>
      </c>
      <c r="F299" s="5">
        <f t="shared" ca="1" si="33"/>
        <v>-0.55906867605487065</v>
      </c>
      <c r="G299">
        <f t="shared" ca="1" si="34"/>
        <v>0.39200000000000002</v>
      </c>
    </row>
    <row r="300" spans="1:7" x14ac:dyDescent="0.3">
      <c r="A300">
        <v>244</v>
      </c>
      <c r="B300" s="5">
        <f t="shared" ca="1" si="30"/>
        <v>71.998893750236945</v>
      </c>
      <c r="C300" s="5">
        <f t="shared" ca="1" si="31"/>
        <v>29.332486882624554</v>
      </c>
      <c r="D300" s="5">
        <f t="shared" ca="1" si="32"/>
        <v>150.46828304383831</v>
      </c>
      <c r="E300" s="5">
        <f t="shared" ca="1" si="35"/>
        <v>-6.7700344540632758</v>
      </c>
      <c r="F300" s="5">
        <f t="shared" ca="1" si="33"/>
        <v>10.350076103080209</v>
      </c>
      <c r="G300">
        <f t="shared" ca="1" si="34"/>
        <v>0.73599999999999999</v>
      </c>
    </row>
    <row r="301" spans="1:7" x14ac:dyDescent="0.3">
      <c r="A301">
        <v>245</v>
      </c>
      <c r="B301" s="5">
        <f t="shared" ca="1" si="30"/>
        <v>69.315869135991861</v>
      </c>
      <c r="C301" s="5">
        <f t="shared" ca="1" si="31"/>
        <v>32.896192680188591</v>
      </c>
      <c r="D301" s="5">
        <f t="shared" ca="1" si="32"/>
        <v>145.61588977334921</v>
      </c>
      <c r="E301" s="5">
        <f t="shared" ca="1" si="35"/>
        <v>-21.602249483654845</v>
      </c>
      <c r="F301" s="5">
        <f t="shared" ca="1" si="33"/>
        <v>-4.4821389265113609</v>
      </c>
      <c r="G301">
        <f t="shared" ca="1" si="34"/>
        <v>0.28499999999999998</v>
      </c>
    </row>
    <row r="302" spans="1:7" x14ac:dyDescent="0.3">
      <c r="A302">
        <v>246</v>
      </c>
      <c r="B302" s="5">
        <f t="shared" ca="1" si="30"/>
        <v>71.114923595769298</v>
      </c>
      <c r="C302" s="5">
        <f t="shared" ca="1" si="31"/>
        <v>24.736640352389514</v>
      </c>
      <c r="D302" s="5">
        <f t="shared" ca="1" si="32"/>
        <v>148.47227719679995</v>
      </c>
      <c r="E302" s="5">
        <f t="shared" ca="1" si="35"/>
        <v>4.6727686187758533</v>
      </c>
      <c r="F302" s="5">
        <f t="shared" ca="1" si="33"/>
        <v>21.792879175919339</v>
      </c>
      <c r="G302">
        <f t="shared" ca="1" si="34"/>
        <v>0.92800000000000005</v>
      </c>
    </row>
    <row r="303" spans="1:7" x14ac:dyDescent="0.3">
      <c r="A303">
        <v>247</v>
      </c>
      <c r="B303" s="5">
        <f t="shared" ca="1" si="30"/>
        <v>71.321301016560639</v>
      </c>
      <c r="C303" s="5">
        <f t="shared" ca="1" si="31"/>
        <v>29.352815233805657</v>
      </c>
      <c r="D303" s="5">
        <f t="shared" ca="1" si="32"/>
        <v>146.97544057635221</v>
      </c>
      <c r="E303" s="5">
        <f t="shared" ca="1" si="35"/>
        <v>-6.8371292657772695</v>
      </c>
      <c r="F303" s="5">
        <f t="shared" ca="1" si="33"/>
        <v>10.282981291366214</v>
      </c>
      <c r="G303">
        <f t="shared" ca="1" si="34"/>
        <v>0.73499999999999999</v>
      </c>
    </row>
    <row r="304" spans="1:7" x14ac:dyDescent="0.3">
      <c r="A304">
        <v>248</v>
      </c>
      <c r="B304" s="5">
        <f t="shared" ca="1" si="30"/>
        <v>66.044382024955183</v>
      </c>
      <c r="C304" s="5">
        <f t="shared" ca="1" si="31"/>
        <v>28.581663780758849</v>
      </c>
      <c r="D304" s="5">
        <f t="shared" ca="1" si="32"/>
        <v>156.51722992080656</v>
      </c>
      <c r="E304" s="5">
        <f t="shared" ca="1" si="35"/>
        <v>-24.563455536157718</v>
      </c>
      <c r="F304" s="5">
        <f t="shared" ca="1" si="33"/>
        <v>-7.4433449790142348</v>
      </c>
      <c r="G304">
        <f t="shared" ca="1" si="34"/>
        <v>0.19700000000000001</v>
      </c>
    </row>
    <row r="305" spans="1:7" x14ac:dyDescent="0.3">
      <c r="A305">
        <v>249</v>
      </c>
      <c r="B305" s="5">
        <f t="shared" ca="1" si="30"/>
        <v>69.414238414972687</v>
      </c>
      <c r="C305" s="5">
        <f t="shared" ca="1" si="31"/>
        <v>32.568034842995999</v>
      </c>
      <c r="D305" s="5">
        <f t="shared" ca="1" si="32"/>
        <v>142.2443928341076</v>
      </c>
      <c r="E305" s="5">
        <f t="shared" ca="1" si="35"/>
        <v>-18.594166758596788</v>
      </c>
      <c r="F305" s="5">
        <f t="shared" ca="1" si="33"/>
        <v>-1.4740562014533047</v>
      </c>
      <c r="G305">
        <f t="shared" ca="1" si="34"/>
        <v>0.372</v>
      </c>
    </row>
    <row r="306" spans="1:7" x14ac:dyDescent="0.3">
      <c r="A306">
        <v>250</v>
      </c>
      <c r="B306" s="5">
        <f t="shared" ca="1" si="30"/>
        <v>72.061393666990625</v>
      </c>
      <c r="C306" s="5">
        <f t="shared" ca="1" si="31"/>
        <v>28.870348149590875</v>
      </c>
      <c r="D306" s="5">
        <f t="shared" ca="1" si="32"/>
        <v>159.73940512049472</v>
      </c>
      <c r="E306" s="5">
        <f t="shared" ca="1" si="35"/>
        <v>-10.300656959193248</v>
      </c>
      <c r="F306" s="5">
        <f t="shared" ca="1" si="33"/>
        <v>6.8194535979502362</v>
      </c>
      <c r="G306">
        <f t="shared" ca="1" si="34"/>
        <v>0.628</v>
      </c>
    </row>
    <row r="307" spans="1:7" x14ac:dyDescent="0.3">
      <c r="A307">
        <v>251</v>
      </c>
      <c r="B307" s="5">
        <f t="shared" ca="1" si="30"/>
        <v>69.786835725272539</v>
      </c>
      <c r="C307" s="5">
        <f t="shared" ca="1" si="31"/>
        <v>32.098738296091717</v>
      </c>
      <c r="D307" s="5">
        <f t="shared" ca="1" si="32"/>
        <v>156.50381559734487</v>
      </c>
      <c r="E307" s="5">
        <f t="shared" ca="1" si="35"/>
        <v>-23.926746264631994</v>
      </c>
      <c r="F307" s="5">
        <f t="shared" ca="1" si="33"/>
        <v>-6.8066357074885104</v>
      </c>
      <c r="G307">
        <f t="shared" ca="1" si="34"/>
        <v>0.21099999999999999</v>
      </c>
    </row>
    <row r="308" spans="1:7" x14ac:dyDescent="0.3">
      <c r="A308">
        <v>252</v>
      </c>
      <c r="B308" s="5">
        <f t="shared" ca="1" si="30"/>
        <v>73.669676855936544</v>
      </c>
      <c r="C308" s="5">
        <f t="shared" ca="1" si="31"/>
        <v>27.280516872737969</v>
      </c>
      <c r="D308" s="5">
        <f t="shared" ca="1" si="32"/>
        <v>143.78118209758091</v>
      </c>
      <c r="E308" s="5">
        <f t="shared" ca="1" si="35"/>
        <v>7.2310380397891105</v>
      </c>
      <c r="F308" s="5">
        <f t="shared" ca="1" si="33"/>
        <v>24.351148596932596</v>
      </c>
      <c r="G308">
        <f t="shared" ca="1" si="34"/>
        <v>0.95299999999999996</v>
      </c>
    </row>
    <row r="309" spans="1:7" x14ac:dyDescent="0.3">
      <c r="A309">
        <v>253</v>
      </c>
      <c r="B309" s="5">
        <f t="shared" ca="1" si="30"/>
        <v>67.073351073284201</v>
      </c>
      <c r="C309" s="5">
        <f t="shared" ca="1" si="31"/>
        <v>35.208220613302032</v>
      </c>
      <c r="D309" s="5">
        <f t="shared" ca="1" si="32"/>
        <v>152.45586427551692</v>
      </c>
      <c r="E309" s="5">
        <f t="shared" ca="1" si="35"/>
        <v>-38.00888604226671</v>
      </c>
      <c r="F309" s="5">
        <f t="shared" ca="1" si="33"/>
        <v>-20.888775485123226</v>
      </c>
      <c r="G309">
        <f t="shared" ca="1" si="34"/>
        <v>2.8000000000000001E-2</v>
      </c>
    </row>
    <row r="310" spans="1:7" x14ac:dyDescent="0.3">
      <c r="A310">
        <v>254</v>
      </c>
      <c r="B310" s="5">
        <f t="shared" ca="1" si="30"/>
        <v>70.390671774789709</v>
      </c>
      <c r="C310" s="5">
        <f t="shared" ca="1" si="31"/>
        <v>30.719173878558443</v>
      </c>
      <c r="D310" s="5">
        <f t="shared" ca="1" si="32"/>
        <v>150.96551552288744</v>
      </c>
      <c r="E310" s="5">
        <f t="shared" ca="1" si="35"/>
        <v>-15.402714143297807</v>
      </c>
      <c r="F310" s="5">
        <f t="shared" ca="1" si="33"/>
        <v>1.7173964138456768</v>
      </c>
      <c r="G310">
        <f t="shared" ca="1" si="34"/>
        <v>0.46600000000000003</v>
      </c>
    </row>
    <row r="311" spans="1:7" x14ac:dyDescent="0.3">
      <c r="A311">
        <v>255</v>
      </c>
      <c r="B311" s="5">
        <f t="shared" ca="1" si="30"/>
        <v>73.585286981417923</v>
      </c>
      <c r="C311" s="5">
        <f t="shared" ca="1" si="31"/>
        <v>32.215065777412654</v>
      </c>
      <c r="D311" s="5">
        <f t="shared" ca="1" si="32"/>
        <v>147.24840602086837</v>
      </c>
      <c r="E311" s="5">
        <f t="shared" ca="1" si="35"/>
        <v>-8.655166203295618</v>
      </c>
      <c r="F311" s="5">
        <f t="shared" ca="1" si="33"/>
        <v>8.4649443538478657</v>
      </c>
      <c r="G311">
        <f t="shared" ca="1" si="34"/>
        <v>0.67800000000000005</v>
      </c>
    </row>
    <row r="312" spans="1:7" x14ac:dyDescent="0.3">
      <c r="A312">
        <v>256</v>
      </c>
      <c r="B312" s="5">
        <f t="shared" ca="1" si="30"/>
        <v>70.229707168273592</v>
      </c>
      <c r="C312" s="5">
        <f t="shared" ca="1" si="31"/>
        <v>37.154682227783177</v>
      </c>
      <c r="D312" s="5">
        <f t="shared" ca="1" si="32"/>
        <v>144.21021541072795</v>
      </c>
      <c r="E312" s="5">
        <f t="shared" ca="1" si="35"/>
        <v>-30.186335283256735</v>
      </c>
      <c r="F312" s="5">
        <f t="shared" ca="1" si="33"/>
        <v>-13.066224726113251</v>
      </c>
      <c r="G312">
        <f t="shared" ca="1" si="34"/>
        <v>9.0999999999999998E-2</v>
      </c>
    </row>
    <row r="313" spans="1:7" x14ac:dyDescent="0.3">
      <c r="A313">
        <v>257</v>
      </c>
      <c r="B313" s="5">
        <f t="shared" ca="1" si="30"/>
        <v>66.354217914738882</v>
      </c>
      <c r="C313" s="5">
        <f t="shared" ca="1" si="31"/>
        <v>30.711737350649745</v>
      </c>
      <c r="D313" s="5">
        <f t="shared" ca="1" si="32"/>
        <v>141.89501420602298</v>
      </c>
      <c r="E313" s="5">
        <f t="shared" ca="1" si="35"/>
        <v>-21.767877428037558</v>
      </c>
      <c r="F313" s="5">
        <f t="shared" ca="1" si="33"/>
        <v>-4.647766870894074</v>
      </c>
      <c r="G313">
        <f t="shared" ca="1" si="34"/>
        <v>0.27700000000000002</v>
      </c>
    </row>
    <row r="314" spans="1:7" x14ac:dyDescent="0.3">
      <c r="A314">
        <v>258</v>
      </c>
      <c r="B314" s="5">
        <f t="shared" ref="B314:B377" ca="1" si="36">_xlfn.NORM.INV(RAND(),$B$52,$C$52)</f>
        <v>65.54092788837626</v>
      </c>
      <c r="C314" s="5">
        <f t="shared" ref="C314:C377" ca="1" si="37">_xlfn.NORM.INV(RAND(),$B$53,$C$53)</f>
        <v>31.509758443975496</v>
      </c>
      <c r="D314" s="5">
        <f t="shared" ref="D314:D377" ca="1" si="38">_xlfn.NORM.INV(RAND(),$B$54,$C$54)</f>
        <v>151.92460161543374</v>
      </c>
      <c r="E314" s="5">
        <f t="shared" ca="1" si="35"/>
        <v>-31.672889986597749</v>
      </c>
      <c r="F314" s="5">
        <f t="shared" ref="F314:F377" ca="1" si="39">E314+$C$46</f>
        <v>-14.552779429454265</v>
      </c>
      <c r="G314">
        <f t="shared" ref="G314:G377" ca="1" si="40">COUNTIF($F$57:$F$1056,"&lt;"&amp;F314)/COUNT($F$57:$F$1056)</f>
        <v>7.0999999999999994E-2</v>
      </c>
    </row>
    <row r="315" spans="1:7" x14ac:dyDescent="0.3">
      <c r="A315">
        <v>259</v>
      </c>
      <c r="B315" s="5">
        <f t="shared" ca="1" si="36"/>
        <v>69.62184130586671</v>
      </c>
      <c r="C315" s="5">
        <f t="shared" ca="1" si="37"/>
        <v>26.125167204404342</v>
      </c>
      <c r="D315" s="5">
        <f t="shared" ca="1" si="38"/>
        <v>158.35674683324518</v>
      </c>
      <c r="E315" s="5">
        <f t="shared" ca="1" si="35"/>
        <v>-8.7019676947152629</v>
      </c>
      <c r="F315" s="5">
        <f t="shared" ca="1" si="39"/>
        <v>8.4181428624282209</v>
      </c>
      <c r="G315">
        <f t="shared" ca="1" si="40"/>
        <v>0.67500000000000004</v>
      </c>
    </row>
    <row r="316" spans="1:7" x14ac:dyDescent="0.3">
      <c r="A316">
        <v>260</v>
      </c>
      <c r="B316" s="5">
        <f t="shared" ca="1" si="36"/>
        <v>65.274792024570118</v>
      </c>
      <c r="C316" s="5">
        <f t="shared" ca="1" si="37"/>
        <v>29.586273201871208</v>
      </c>
      <c r="D316" s="5">
        <f t="shared" ca="1" si="38"/>
        <v>150.04295520523476</v>
      </c>
      <c r="E316" s="5">
        <f t="shared" ca="1" si="35"/>
        <v>-26.029974978790651</v>
      </c>
      <c r="F316" s="5">
        <f t="shared" ca="1" si="39"/>
        <v>-8.9098644216471676</v>
      </c>
      <c r="G316">
        <f t="shared" ca="1" si="40"/>
        <v>0.158</v>
      </c>
    </row>
    <row r="317" spans="1:7" x14ac:dyDescent="0.3">
      <c r="A317">
        <v>261</v>
      </c>
      <c r="B317" s="5">
        <f t="shared" ca="1" si="36"/>
        <v>74.084448000624178</v>
      </c>
      <c r="C317" s="5">
        <f t="shared" ca="1" si="37"/>
        <v>28.715110847704771</v>
      </c>
      <c r="D317" s="5">
        <f t="shared" ca="1" si="38"/>
        <v>147.32574569895925</v>
      </c>
      <c r="E317" s="5">
        <f t="shared" ca="1" si="35"/>
        <v>2.4726288079551288</v>
      </c>
      <c r="F317" s="5">
        <f t="shared" ca="1" si="39"/>
        <v>19.592739365098613</v>
      </c>
      <c r="G317">
        <f t="shared" ca="1" si="40"/>
        <v>0.90600000000000003</v>
      </c>
    </row>
    <row r="318" spans="1:7" x14ac:dyDescent="0.3">
      <c r="A318">
        <v>262</v>
      </c>
      <c r="B318" s="5">
        <f t="shared" ca="1" si="36"/>
        <v>73.009659314027061</v>
      </c>
      <c r="C318" s="5">
        <f t="shared" ca="1" si="37"/>
        <v>31.198746863723851</v>
      </c>
      <c r="D318" s="5">
        <f t="shared" ca="1" si="38"/>
        <v>148.43117327513991</v>
      </c>
      <c r="E318" s="5">
        <f t="shared" ca="1" si="35"/>
        <v>-8.0616800411151281</v>
      </c>
      <c r="F318" s="5">
        <f t="shared" ca="1" si="39"/>
        <v>9.0584305160283556</v>
      </c>
      <c r="G318">
        <f t="shared" ca="1" si="40"/>
        <v>0.69</v>
      </c>
    </row>
    <row r="319" spans="1:7" x14ac:dyDescent="0.3">
      <c r="A319">
        <v>263</v>
      </c>
      <c r="B319" s="5">
        <f t="shared" ca="1" si="36"/>
        <v>68.959220688334412</v>
      </c>
      <c r="C319" s="5">
        <f t="shared" ca="1" si="37"/>
        <v>38.124585639913732</v>
      </c>
      <c r="D319" s="5">
        <f t="shared" ca="1" si="38"/>
        <v>156.91750296594114</v>
      </c>
      <c r="E319" s="5">
        <f t="shared" ca="1" si="35"/>
        <v>-43.291287971970021</v>
      </c>
      <c r="F319" s="5">
        <f t="shared" ca="1" si="39"/>
        <v>-26.171177414826538</v>
      </c>
      <c r="G319">
        <f t="shared" ca="1" si="40"/>
        <v>1.4E-2</v>
      </c>
    </row>
    <row r="320" spans="1:7" x14ac:dyDescent="0.3">
      <c r="A320">
        <v>264</v>
      </c>
      <c r="B320" s="5">
        <f t="shared" ca="1" si="36"/>
        <v>67.996702832281542</v>
      </c>
      <c r="C320" s="5">
        <f t="shared" ca="1" si="37"/>
        <v>33.70794734749478</v>
      </c>
      <c r="D320" s="5">
        <f t="shared" ca="1" si="38"/>
        <v>150.80143791880343</v>
      </c>
      <c r="E320" s="5">
        <f t="shared" ca="1" si="35"/>
        <v>-30.34821670228899</v>
      </c>
      <c r="F320" s="5">
        <f t="shared" ca="1" si="39"/>
        <v>-13.228106145145507</v>
      </c>
      <c r="G320">
        <f t="shared" ca="1" si="40"/>
        <v>0.09</v>
      </c>
    </row>
    <row r="321" spans="1:7" x14ac:dyDescent="0.3">
      <c r="A321">
        <v>265</v>
      </c>
      <c r="B321" s="5">
        <f t="shared" ca="1" si="36"/>
        <v>73.356797171720928</v>
      </c>
      <c r="C321" s="5">
        <f t="shared" ca="1" si="37"/>
        <v>30.760167721648774</v>
      </c>
      <c r="D321" s="5">
        <f t="shared" ca="1" si="38"/>
        <v>153.27077810010917</v>
      </c>
      <c r="E321" s="5">
        <f t="shared" ca="1" si="35"/>
        <v>-8.4751025077208428</v>
      </c>
      <c r="F321" s="5">
        <f t="shared" ca="1" si="39"/>
        <v>8.6450080494226409</v>
      </c>
      <c r="G321">
        <f t="shared" ca="1" si="40"/>
        <v>0.67900000000000005</v>
      </c>
    </row>
    <row r="322" spans="1:7" x14ac:dyDescent="0.3">
      <c r="A322">
        <v>266</v>
      </c>
      <c r="B322" s="5">
        <f t="shared" ca="1" si="36"/>
        <v>69.214855139773519</v>
      </c>
      <c r="C322" s="5">
        <f t="shared" ca="1" si="37"/>
        <v>33.606726959576079</v>
      </c>
      <c r="D322" s="5">
        <f t="shared" ca="1" si="38"/>
        <v>155.50011432570344</v>
      </c>
      <c r="E322" s="5">
        <f t="shared" ca="1" si="35"/>
        <v>-29.195204680502471</v>
      </c>
      <c r="F322" s="5">
        <f t="shared" ca="1" si="39"/>
        <v>-12.075094123358987</v>
      </c>
      <c r="G322">
        <f t="shared" ca="1" si="40"/>
        <v>0.109</v>
      </c>
    </row>
    <row r="323" spans="1:7" x14ac:dyDescent="0.3">
      <c r="A323">
        <v>267</v>
      </c>
      <c r="B323" s="5">
        <f t="shared" ca="1" si="36"/>
        <v>66.788206260512396</v>
      </c>
      <c r="C323" s="5">
        <f t="shared" ca="1" si="37"/>
        <v>31.602461862498604</v>
      </c>
      <c r="D323" s="5">
        <f t="shared" ca="1" si="38"/>
        <v>141.85982999969656</v>
      </c>
      <c r="E323" s="5">
        <f t="shared" ca="1" si="35"/>
        <v>-23.024574994276229</v>
      </c>
      <c r="F323" s="5">
        <f t="shared" ca="1" si="39"/>
        <v>-5.904464437132745</v>
      </c>
      <c r="G323">
        <f t="shared" ca="1" si="40"/>
        <v>0.23899999999999999</v>
      </c>
    </row>
    <row r="324" spans="1:7" x14ac:dyDescent="0.3">
      <c r="A324">
        <v>268</v>
      </c>
      <c r="B324" s="5">
        <f t="shared" ca="1" si="36"/>
        <v>73.582967069181038</v>
      </c>
      <c r="C324" s="5">
        <f t="shared" ca="1" si="37"/>
        <v>23.809452417198699</v>
      </c>
      <c r="D324" s="5">
        <f t="shared" ca="1" si="38"/>
        <v>141.12613951629007</v>
      </c>
      <c r="E324" s="5">
        <f t="shared" ca="1" si="35"/>
        <v>18.114213067959138</v>
      </c>
      <c r="F324" s="5">
        <f t="shared" ca="1" si="39"/>
        <v>35.234323625102618</v>
      </c>
      <c r="G324">
        <f t="shared" ca="1" si="40"/>
        <v>0.99299999999999999</v>
      </c>
    </row>
    <row r="325" spans="1:7" x14ac:dyDescent="0.3">
      <c r="A325">
        <v>269</v>
      </c>
      <c r="B325" s="5">
        <f t="shared" ca="1" si="36"/>
        <v>67.817174231027707</v>
      </c>
      <c r="C325" s="5">
        <f t="shared" ca="1" si="37"/>
        <v>33.507824903489634</v>
      </c>
      <c r="D325" s="5">
        <f t="shared" ca="1" si="38"/>
        <v>154.64886778909388</v>
      </c>
      <c r="E325" s="5">
        <f t="shared" ca="1" si="35"/>
        <v>-32.36396329690718</v>
      </c>
      <c r="F325" s="5">
        <f t="shared" ca="1" si="39"/>
        <v>-15.243852739763696</v>
      </c>
      <c r="G325">
        <f t="shared" ca="1" si="40"/>
        <v>6.3E-2</v>
      </c>
    </row>
    <row r="326" spans="1:7" x14ac:dyDescent="0.3">
      <c r="A326">
        <v>270</v>
      </c>
      <c r="B326" s="5">
        <f t="shared" ca="1" si="36"/>
        <v>73.008312332944939</v>
      </c>
      <c r="C326" s="5">
        <f t="shared" ca="1" si="37"/>
        <v>27.515132402286035</v>
      </c>
      <c r="D326" s="5">
        <f t="shared" ca="1" si="38"/>
        <v>152.95584285603002</v>
      </c>
      <c r="E326" s="5">
        <f t="shared" ref="E326:E389" ca="1" si="41">$J$46*(B326-$B$46)+$J$47*(C326-$B$47)+$J$48*(D326-$B$48)</f>
        <v>-0.2153711404666856</v>
      </c>
      <c r="F326" s="5">
        <f t="shared" ca="1" si="39"/>
        <v>16.904739416676797</v>
      </c>
      <c r="G326">
        <f t="shared" ca="1" si="40"/>
        <v>0.874</v>
      </c>
    </row>
    <row r="327" spans="1:7" x14ac:dyDescent="0.3">
      <c r="A327">
        <v>271</v>
      </c>
      <c r="B327" s="5">
        <f t="shared" ca="1" si="36"/>
        <v>68.93795148084638</v>
      </c>
      <c r="C327" s="5">
        <f t="shared" ca="1" si="37"/>
        <v>33.734058013764091</v>
      </c>
      <c r="D327" s="5">
        <f t="shared" ca="1" si="38"/>
        <v>144.19578937534143</v>
      </c>
      <c r="E327" s="5">
        <f t="shared" ca="1" si="41"/>
        <v>-24.232663560205797</v>
      </c>
      <c r="F327" s="5">
        <f t="shared" ca="1" si="39"/>
        <v>-7.1125530030623132</v>
      </c>
      <c r="G327">
        <f t="shared" ca="1" si="40"/>
        <v>0.20300000000000001</v>
      </c>
    </row>
    <row r="328" spans="1:7" x14ac:dyDescent="0.3">
      <c r="A328">
        <v>272</v>
      </c>
      <c r="B328" s="5">
        <f t="shared" ca="1" si="36"/>
        <v>68.884266721108418</v>
      </c>
      <c r="C328" s="5">
        <f t="shared" ca="1" si="37"/>
        <v>30.436343446562006</v>
      </c>
      <c r="D328" s="5">
        <f t="shared" ca="1" si="38"/>
        <v>152.19718885818878</v>
      </c>
      <c r="E328" s="5">
        <f t="shared" ca="1" si="41"/>
        <v>-19.483851690770109</v>
      </c>
      <c r="F328" s="5">
        <f t="shared" ca="1" si="39"/>
        <v>-2.3637411336266254</v>
      </c>
      <c r="G328">
        <f t="shared" ca="1" si="40"/>
        <v>0.34499999999999997</v>
      </c>
    </row>
    <row r="329" spans="1:7" x14ac:dyDescent="0.3">
      <c r="A329">
        <v>273</v>
      </c>
      <c r="B329" s="5">
        <f t="shared" ca="1" si="36"/>
        <v>69.856724728633196</v>
      </c>
      <c r="C329" s="5">
        <f t="shared" ca="1" si="37"/>
        <v>34.046906579449669</v>
      </c>
      <c r="D329" s="5">
        <f t="shared" ca="1" si="38"/>
        <v>148.37919704073295</v>
      </c>
      <c r="E329" s="5">
        <f t="shared" ca="1" si="41"/>
        <v>-24.794638257831267</v>
      </c>
      <c r="F329" s="5">
        <f t="shared" ca="1" si="39"/>
        <v>-7.6745277006877828</v>
      </c>
      <c r="G329">
        <f t="shared" ca="1" si="40"/>
        <v>0.191</v>
      </c>
    </row>
    <row r="330" spans="1:7" x14ac:dyDescent="0.3">
      <c r="A330">
        <v>274</v>
      </c>
      <c r="B330" s="5">
        <f t="shared" ca="1" si="36"/>
        <v>70.753537734786107</v>
      </c>
      <c r="C330" s="5">
        <f t="shared" ca="1" si="37"/>
        <v>32.255812577374371</v>
      </c>
      <c r="D330" s="5">
        <f t="shared" ca="1" si="38"/>
        <v>142.64691184889458</v>
      </c>
      <c r="E330" s="5">
        <f t="shared" ca="1" si="41"/>
        <v>-14.198397122618729</v>
      </c>
      <c r="F330" s="5">
        <f t="shared" ca="1" si="39"/>
        <v>2.9217134345247544</v>
      </c>
      <c r="G330">
        <f t="shared" ca="1" si="40"/>
        <v>0.50600000000000001</v>
      </c>
    </row>
    <row r="331" spans="1:7" x14ac:dyDescent="0.3">
      <c r="A331">
        <v>275</v>
      </c>
      <c r="B331" s="5">
        <f t="shared" ca="1" si="36"/>
        <v>72.463822725615515</v>
      </c>
      <c r="C331" s="5">
        <f t="shared" ca="1" si="37"/>
        <v>29.729820949332375</v>
      </c>
      <c r="D331" s="5">
        <f t="shared" ca="1" si="38"/>
        <v>148.93906950035003</v>
      </c>
      <c r="E331" s="5">
        <f t="shared" ca="1" si="41"/>
        <v>-5.7571954414229278</v>
      </c>
      <c r="F331" s="5">
        <f t="shared" ca="1" si="39"/>
        <v>11.362915115720556</v>
      </c>
      <c r="G331">
        <f t="shared" ca="1" si="40"/>
        <v>0.76300000000000001</v>
      </c>
    </row>
    <row r="332" spans="1:7" x14ac:dyDescent="0.3">
      <c r="A332">
        <v>276</v>
      </c>
      <c r="B332" s="5">
        <f t="shared" ca="1" si="36"/>
        <v>71.714198196911354</v>
      </c>
      <c r="C332" s="5">
        <f t="shared" ca="1" si="37"/>
        <v>26.851853654480003</v>
      </c>
      <c r="D332" s="5">
        <f t="shared" ca="1" si="38"/>
        <v>144.83932456653542</v>
      </c>
      <c r="E332" s="5">
        <f t="shared" ca="1" si="41"/>
        <v>2.3964640126354957</v>
      </c>
      <c r="F332" s="5">
        <f t="shared" ca="1" si="39"/>
        <v>19.516574569778978</v>
      </c>
      <c r="G332">
        <f t="shared" ca="1" si="40"/>
        <v>0.90400000000000003</v>
      </c>
    </row>
    <row r="333" spans="1:7" x14ac:dyDescent="0.3">
      <c r="A333">
        <v>277</v>
      </c>
      <c r="B333" s="5">
        <f t="shared" ca="1" si="36"/>
        <v>67.541845800515588</v>
      </c>
      <c r="C333" s="5">
        <f t="shared" ca="1" si="37"/>
        <v>28.414039596027358</v>
      </c>
      <c r="D333" s="5">
        <f t="shared" ca="1" si="38"/>
        <v>146.63828899534693</v>
      </c>
      <c r="E333" s="5">
        <f t="shared" ca="1" si="41"/>
        <v>-14.589423950579187</v>
      </c>
      <c r="F333" s="5">
        <f t="shared" ca="1" si="39"/>
        <v>2.5306866065642968</v>
      </c>
      <c r="G333">
        <f t="shared" ca="1" si="40"/>
        <v>0.49099999999999999</v>
      </c>
    </row>
    <row r="334" spans="1:7" x14ac:dyDescent="0.3">
      <c r="A334">
        <v>278</v>
      </c>
      <c r="B334" s="5">
        <f t="shared" ca="1" si="36"/>
        <v>73.482638930679229</v>
      </c>
      <c r="C334" s="5">
        <f t="shared" ca="1" si="37"/>
        <v>32.022247222298063</v>
      </c>
      <c r="D334" s="5">
        <f t="shared" ca="1" si="38"/>
        <v>140.74690864964927</v>
      </c>
      <c r="E334" s="5">
        <f t="shared" ca="1" si="41"/>
        <v>-4.899858843972174</v>
      </c>
      <c r="F334" s="5">
        <f t="shared" ca="1" si="39"/>
        <v>12.22025171317131</v>
      </c>
      <c r="G334">
        <f t="shared" ca="1" si="40"/>
        <v>0.78600000000000003</v>
      </c>
    </row>
    <row r="335" spans="1:7" x14ac:dyDescent="0.3">
      <c r="A335">
        <v>279</v>
      </c>
      <c r="B335" s="5">
        <f t="shared" ca="1" si="36"/>
        <v>70.165208140693466</v>
      </c>
      <c r="C335" s="5">
        <f t="shared" ca="1" si="37"/>
        <v>35.139051970888509</v>
      </c>
      <c r="D335" s="5">
        <f t="shared" ca="1" si="38"/>
        <v>154.31430941247342</v>
      </c>
      <c r="E335" s="5">
        <f t="shared" ca="1" si="41"/>
        <v>-30.181649000812243</v>
      </c>
      <c r="F335" s="5">
        <f t="shared" ca="1" si="39"/>
        <v>-13.061538443668759</v>
      </c>
      <c r="G335">
        <f t="shared" ca="1" si="40"/>
        <v>9.1999999999999998E-2</v>
      </c>
    </row>
    <row r="336" spans="1:7" x14ac:dyDescent="0.3">
      <c r="A336">
        <v>280</v>
      </c>
      <c r="B336" s="5">
        <f t="shared" ca="1" si="36"/>
        <v>72.029015781873454</v>
      </c>
      <c r="C336" s="5">
        <f t="shared" ca="1" si="37"/>
        <v>32.817762764583684</v>
      </c>
      <c r="D336" s="5">
        <f t="shared" ca="1" si="38"/>
        <v>148.61407527492955</v>
      </c>
      <c r="E336" s="5">
        <f t="shared" ca="1" si="41"/>
        <v>-15.421050385054722</v>
      </c>
      <c r="F336" s="5">
        <f t="shared" ca="1" si="39"/>
        <v>1.6990601720887621</v>
      </c>
      <c r="G336">
        <f t="shared" ca="1" si="40"/>
        <v>0.46500000000000002</v>
      </c>
    </row>
    <row r="337" spans="1:7" x14ac:dyDescent="0.3">
      <c r="A337">
        <v>281</v>
      </c>
      <c r="B337" s="5">
        <f t="shared" ca="1" si="36"/>
        <v>72.202039573092634</v>
      </c>
      <c r="C337" s="5">
        <f t="shared" ca="1" si="37"/>
        <v>35.104697761466269</v>
      </c>
      <c r="D337" s="5">
        <f t="shared" ca="1" si="38"/>
        <v>156.2200689428258</v>
      </c>
      <c r="E337" s="5">
        <f t="shared" ca="1" si="41"/>
        <v>-25.423815285587462</v>
      </c>
      <c r="F337" s="5">
        <f t="shared" ca="1" si="39"/>
        <v>-8.3037047284439787</v>
      </c>
      <c r="G337">
        <f t="shared" ca="1" si="40"/>
        <v>0.16900000000000001</v>
      </c>
    </row>
    <row r="338" spans="1:7" x14ac:dyDescent="0.3">
      <c r="A338">
        <v>282</v>
      </c>
      <c r="B338" s="5">
        <f t="shared" ca="1" si="36"/>
        <v>67.961976247008096</v>
      </c>
      <c r="C338" s="5">
        <f t="shared" ca="1" si="37"/>
        <v>24.4527467936717</v>
      </c>
      <c r="D338" s="5">
        <f t="shared" ca="1" si="38"/>
        <v>149.98195121646435</v>
      </c>
      <c r="E338" s="5">
        <f t="shared" ca="1" si="41"/>
        <v>-4.1539738972511211</v>
      </c>
      <c r="F338" s="5">
        <f t="shared" ca="1" si="39"/>
        <v>12.966136659892364</v>
      </c>
      <c r="G338">
        <f t="shared" ca="1" si="40"/>
        <v>0.80100000000000005</v>
      </c>
    </row>
    <row r="339" spans="1:7" x14ac:dyDescent="0.3">
      <c r="A339">
        <v>283</v>
      </c>
      <c r="B339" s="5">
        <f t="shared" ca="1" si="36"/>
        <v>69.527865285153808</v>
      </c>
      <c r="C339" s="5">
        <f t="shared" ca="1" si="37"/>
        <v>27.503954603466685</v>
      </c>
      <c r="D339" s="5">
        <f t="shared" ca="1" si="38"/>
        <v>155.6576341726379</v>
      </c>
      <c r="E339" s="5">
        <f t="shared" ca="1" si="41"/>
        <v>-11.360902816780818</v>
      </c>
      <c r="F339" s="5">
        <f t="shared" ca="1" si="39"/>
        <v>5.7592077403626654</v>
      </c>
      <c r="G339">
        <f t="shared" ca="1" si="40"/>
        <v>0.59099999999999997</v>
      </c>
    </row>
    <row r="340" spans="1:7" x14ac:dyDescent="0.3">
      <c r="A340">
        <v>284</v>
      </c>
      <c r="B340" s="5">
        <f t="shared" ca="1" si="36"/>
        <v>69.376771322839303</v>
      </c>
      <c r="C340" s="5">
        <f t="shared" ca="1" si="37"/>
        <v>27.856567094560717</v>
      </c>
      <c r="D340" s="5">
        <f t="shared" ca="1" si="38"/>
        <v>140.35690278802241</v>
      </c>
      <c r="E340" s="5">
        <f t="shared" ca="1" si="41"/>
        <v>-4.5226408755420131</v>
      </c>
      <c r="F340" s="5">
        <f t="shared" ca="1" si="39"/>
        <v>12.597469681601471</v>
      </c>
      <c r="G340">
        <f t="shared" ca="1" si="40"/>
        <v>0.79400000000000004</v>
      </c>
    </row>
    <row r="341" spans="1:7" x14ac:dyDescent="0.3">
      <c r="A341">
        <v>285</v>
      </c>
      <c r="B341" s="5">
        <f t="shared" ca="1" si="36"/>
        <v>74.549805252127896</v>
      </c>
      <c r="C341" s="5">
        <f t="shared" ca="1" si="37"/>
        <v>28.333233943821199</v>
      </c>
      <c r="D341" s="5">
        <f t="shared" ca="1" si="38"/>
        <v>145.19088533677112</v>
      </c>
      <c r="E341" s="5">
        <f t="shared" ca="1" si="41"/>
        <v>5.9893535366686663</v>
      </c>
      <c r="F341" s="5">
        <f t="shared" ca="1" si="39"/>
        <v>23.10946409381215</v>
      </c>
      <c r="G341">
        <f t="shared" ca="1" si="40"/>
        <v>0.94199999999999995</v>
      </c>
    </row>
    <row r="342" spans="1:7" x14ac:dyDescent="0.3">
      <c r="A342">
        <v>286</v>
      </c>
      <c r="B342" s="5">
        <f t="shared" ca="1" si="36"/>
        <v>74.152266779206926</v>
      </c>
      <c r="C342" s="5">
        <f t="shared" ca="1" si="37"/>
        <v>27.58068974624917</v>
      </c>
      <c r="D342" s="5">
        <f t="shared" ca="1" si="38"/>
        <v>129.99852216940067</v>
      </c>
      <c r="E342" s="5">
        <f t="shared" ca="1" si="41"/>
        <v>15.167589360569856</v>
      </c>
      <c r="F342" s="5">
        <f t="shared" ca="1" si="39"/>
        <v>32.28769991771334</v>
      </c>
      <c r="G342">
        <f t="shared" ca="1" si="40"/>
        <v>0.99</v>
      </c>
    </row>
    <row r="343" spans="1:7" x14ac:dyDescent="0.3">
      <c r="A343">
        <v>287</v>
      </c>
      <c r="B343" s="5">
        <f t="shared" ca="1" si="36"/>
        <v>67.038395410867494</v>
      </c>
      <c r="C343" s="5">
        <f t="shared" ca="1" si="37"/>
        <v>34.081720524055342</v>
      </c>
      <c r="D343" s="5">
        <f t="shared" ca="1" si="38"/>
        <v>149.92168903942377</v>
      </c>
      <c r="E343" s="5">
        <f t="shared" ca="1" si="41"/>
        <v>-33.594627535352359</v>
      </c>
      <c r="F343" s="5">
        <f t="shared" ca="1" si="39"/>
        <v>-16.474516978208875</v>
      </c>
      <c r="G343">
        <f t="shared" ca="1" si="40"/>
        <v>5.6000000000000001E-2</v>
      </c>
    </row>
    <row r="344" spans="1:7" x14ac:dyDescent="0.3">
      <c r="A344">
        <v>288</v>
      </c>
      <c r="B344" s="5">
        <f t="shared" ca="1" si="36"/>
        <v>74.938599172588624</v>
      </c>
      <c r="C344" s="5">
        <f t="shared" ca="1" si="37"/>
        <v>26.968825361618176</v>
      </c>
      <c r="D344" s="5">
        <f t="shared" ca="1" si="38"/>
        <v>156.26842988927714</v>
      </c>
      <c r="E344" s="5">
        <f t="shared" ca="1" si="41"/>
        <v>4.916664456814269</v>
      </c>
      <c r="F344" s="5">
        <f t="shared" ca="1" si="39"/>
        <v>22.036775013957751</v>
      </c>
      <c r="G344">
        <f t="shared" ca="1" si="40"/>
        <v>0.93100000000000005</v>
      </c>
    </row>
    <row r="345" spans="1:7" x14ac:dyDescent="0.3">
      <c r="A345">
        <v>289</v>
      </c>
      <c r="B345" s="5">
        <f t="shared" ca="1" si="36"/>
        <v>69.714370419656248</v>
      </c>
      <c r="C345" s="5">
        <f t="shared" ca="1" si="37"/>
        <v>32.589059663890843</v>
      </c>
      <c r="D345" s="5">
        <f t="shared" ca="1" si="38"/>
        <v>149.10623853994997</v>
      </c>
      <c r="E345" s="5">
        <f t="shared" ca="1" si="41"/>
        <v>-21.512267996654632</v>
      </c>
      <c r="F345" s="5">
        <f t="shared" ca="1" si="39"/>
        <v>-4.3921574395111485</v>
      </c>
      <c r="G345">
        <f t="shared" ca="1" si="40"/>
        <v>0.28999999999999998</v>
      </c>
    </row>
    <row r="346" spans="1:7" x14ac:dyDescent="0.3">
      <c r="A346">
        <v>290</v>
      </c>
      <c r="B346" s="5">
        <f t="shared" ca="1" si="36"/>
        <v>70.780796473157551</v>
      </c>
      <c r="C346" s="5">
        <f t="shared" ca="1" si="37"/>
        <v>18.785846251978874</v>
      </c>
      <c r="D346" s="5">
        <f t="shared" ca="1" si="38"/>
        <v>159.05188920048738</v>
      </c>
      <c r="E346" s="5">
        <f t="shared" ca="1" si="41"/>
        <v>14.658999010201478</v>
      </c>
      <c r="F346" s="5">
        <f t="shared" ca="1" si="39"/>
        <v>31.77910956734496</v>
      </c>
      <c r="G346">
        <f t="shared" ca="1" si="40"/>
        <v>0.98799999999999999</v>
      </c>
    </row>
    <row r="347" spans="1:7" x14ac:dyDescent="0.3">
      <c r="A347">
        <v>291</v>
      </c>
      <c r="B347" s="5">
        <f t="shared" ca="1" si="36"/>
        <v>68.427712134873758</v>
      </c>
      <c r="C347" s="5">
        <f t="shared" ca="1" si="37"/>
        <v>29.257312040795533</v>
      </c>
      <c r="D347" s="5">
        <f t="shared" ca="1" si="38"/>
        <v>151.42693973182077</v>
      </c>
      <c r="E347" s="5">
        <f t="shared" ca="1" si="41"/>
        <v>-17.05092051840024</v>
      </c>
      <c r="F347" s="5">
        <f t="shared" ca="1" si="39"/>
        <v>6.9190038743244031E-2</v>
      </c>
      <c r="G347">
        <f t="shared" ca="1" si="40"/>
        <v>0.41499999999999998</v>
      </c>
    </row>
    <row r="348" spans="1:7" x14ac:dyDescent="0.3">
      <c r="A348">
        <v>292</v>
      </c>
      <c r="B348" s="5">
        <f t="shared" ca="1" si="36"/>
        <v>66.889900151336406</v>
      </c>
      <c r="C348" s="5">
        <f t="shared" ca="1" si="37"/>
        <v>33.302376236315794</v>
      </c>
      <c r="D348" s="5">
        <f t="shared" ca="1" si="38"/>
        <v>145.45688432040296</v>
      </c>
      <c r="E348" s="5">
        <f t="shared" ca="1" si="41"/>
        <v>-29.426725900737981</v>
      </c>
      <c r="F348" s="5">
        <f t="shared" ca="1" si="39"/>
        <v>-12.306615343594498</v>
      </c>
      <c r="G348">
        <f t="shared" ca="1" si="40"/>
        <v>0.106</v>
      </c>
    </row>
    <row r="349" spans="1:7" x14ac:dyDescent="0.3">
      <c r="A349">
        <v>293</v>
      </c>
      <c r="B349" s="5">
        <f t="shared" ca="1" si="36"/>
        <v>70.01468232834209</v>
      </c>
      <c r="C349" s="5">
        <f t="shared" ca="1" si="37"/>
        <v>32.059569610525401</v>
      </c>
      <c r="D349" s="5">
        <f t="shared" ca="1" si="38"/>
        <v>148.39427671648352</v>
      </c>
      <c r="E349" s="5">
        <f t="shared" ca="1" si="41"/>
        <v>-18.810988590245501</v>
      </c>
      <c r="F349" s="5">
        <f t="shared" ca="1" si="39"/>
        <v>-1.6908780331020168</v>
      </c>
      <c r="G349">
        <f t="shared" ca="1" si="40"/>
        <v>0.36499999999999999</v>
      </c>
    </row>
    <row r="350" spans="1:7" x14ac:dyDescent="0.3">
      <c r="A350">
        <v>294</v>
      </c>
      <c r="B350" s="5">
        <f t="shared" ca="1" si="36"/>
        <v>68.132002809804021</v>
      </c>
      <c r="C350" s="5">
        <f t="shared" ca="1" si="37"/>
        <v>33.133266850845992</v>
      </c>
      <c r="D350" s="5">
        <f t="shared" ca="1" si="38"/>
        <v>149.85908503749843</v>
      </c>
      <c r="E350" s="5">
        <f t="shared" ca="1" si="41"/>
        <v>-27.857446069350051</v>
      </c>
      <c r="F350" s="5">
        <f t="shared" ca="1" si="39"/>
        <v>-10.737335512206567</v>
      </c>
      <c r="G350">
        <f t="shared" ca="1" si="40"/>
        <v>0.129</v>
      </c>
    </row>
    <row r="351" spans="1:7" x14ac:dyDescent="0.3">
      <c r="A351">
        <v>295</v>
      </c>
      <c r="B351" s="5">
        <f t="shared" ca="1" si="36"/>
        <v>66.030678300728837</v>
      </c>
      <c r="C351" s="5">
        <f t="shared" ca="1" si="37"/>
        <v>26.613137567431416</v>
      </c>
      <c r="D351" s="5">
        <f t="shared" ca="1" si="38"/>
        <v>151.66352591137522</v>
      </c>
      <c r="E351" s="5">
        <f t="shared" ca="1" si="41"/>
        <v>-16.488149624721</v>
      </c>
      <c r="F351" s="5">
        <f t="shared" ca="1" si="39"/>
        <v>0.63196093242248352</v>
      </c>
      <c r="G351">
        <f t="shared" ca="1" si="40"/>
        <v>0.42299999999999999</v>
      </c>
    </row>
    <row r="352" spans="1:7" x14ac:dyDescent="0.3">
      <c r="A352">
        <v>296</v>
      </c>
      <c r="B352" s="5">
        <f t="shared" ca="1" si="36"/>
        <v>69.008737944130928</v>
      </c>
      <c r="C352" s="5">
        <f t="shared" ca="1" si="37"/>
        <v>27.862998144276553</v>
      </c>
      <c r="D352" s="5">
        <f t="shared" ca="1" si="38"/>
        <v>144.02283874321188</v>
      </c>
      <c r="E352" s="5">
        <f t="shared" ca="1" si="41"/>
        <v>-7.543977671869956</v>
      </c>
      <c r="F352" s="5">
        <f t="shared" ca="1" si="39"/>
        <v>9.5761328852735268</v>
      </c>
      <c r="G352">
        <f t="shared" ca="1" si="40"/>
        <v>0.71</v>
      </c>
    </row>
    <row r="353" spans="1:7" x14ac:dyDescent="0.3">
      <c r="A353">
        <v>297</v>
      </c>
      <c r="B353" s="5">
        <f t="shared" ca="1" si="36"/>
        <v>70.880998538413252</v>
      </c>
      <c r="C353" s="5">
        <f t="shared" ca="1" si="37"/>
        <v>32.587682922134832</v>
      </c>
      <c r="D353" s="5">
        <f t="shared" ca="1" si="38"/>
        <v>156.61675828897765</v>
      </c>
      <c r="E353" s="5">
        <f t="shared" ca="1" si="41"/>
        <v>-22.297242355932006</v>
      </c>
      <c r="F353" s="5">
        <f t="shared" ca="1" si="39"/>
        <v>-5.1771317987885226</v>
      </c>
      <c r="G353">
        <f t="shared" ca="1" si="40"/>
        <v>0.26400000000000001</v>
      </c>
    </row>
    <row r="354" spans="1:7" x14ac:dyDescent="0.3">
      <c r="A354">
        <v>298</v>
      </c>
      <c r="B354" s="5">
        <f t="shared" ca="1" si="36"/>
        <v>64.006656728553793</v>
      </c>
      <c r="C354" s="5">
        <f t="shared" ca="1" si="37"/>
        <v>32.870568007601243</v>
      </c>
      <c r="D354" s="5">
        <f t="shared" ca="1" si="38"/>
        <v>145.71375613340101</v>
      </c>
      <c r="E354" s="5">
        <f t="shared" ca="1" si="41"/>
        <v>-36.411968281619622</v>
      </c>
      <c r="F354" s="5">
        <f t="shared" ca="1" si="39"/>
        <v>-19.291857724476138</v>
      </c>
      <c r="G354">
        <f t="shared" ca="1" si="40"/>
        <v>3.2000000000000001E-2</v>
      </c>
    </row>
    <row r="355" spans="1:7" x14ac:dyDescent="0.3">
      <c r="A355">
        <v>299</v>
      </c>
      <c r="B355" s="5">
        <f t="shared" ca="1" si="36"/>
        <v>70.343272905045012</v>
      </c>
      <c r="C355" s="5">
        <f t="shared" ca="1" si="37"/>
        <v>32.065591759608189</v>
      </c>
      <c r="D355" s="5">
        <f t="shared" ca="1" si="38"/>
        <v>145.09858378461371</v>
      </c>
      <c r="E355" s="5">
        <f t="shared" ca="1" si="41"/>
        <v>-16.134109440384137</v>
      </c>
      <c r="F355" s="5">
        <f t="shared" ca="1" si="39"/>
        <v>0.98600111675934698</v>
      </c>
      <c r="G355">
        <f t="shared" ca="1" si="40"/>
        <v>0.44</v>
      </c>
    </row>
    <row r="356" spans="1:7" x14ac:dyDescent="0.3">
      <c r="A356">
        <v>300</v>
      </c>
      <c r="B356" s="5">
        <f t="shared" ca="1" si="36"/>
        <v>67.975002016179445</v>
      </c>
      <c r="C356" s="5">
        <f t="shared" ca="1" si="37"/>
        <v>30.875959461389016</v>
      </c>
      <c r="D356" s="5">
        <f t="shared" ca="1" si="38"/>
        <v>149.29693592828812</v>
      </c>
      <c r="E356" s="5">
        <f t="shared" ca="1" si="41"/>
        <v>-21.688395808481232</v>
      </c>
      <c r="F356" s="5">
        <f t="shared" ca="1" si="39"/>
        <v>-4.5682852513377483</v>
      </c>
      <c r="G356">
        <f t="shared" ca="1" si="40"/>
        <v>0.28199999999999997</v>
      </c>
    </row>
    <row r="357" spans="1:7" x14ac:dyDescent="0.3">
      <c r="A357">
        <v>301</v>
      </c>
      <c r="B357" s="5">
        <f t="shared" ca="1" si="36"/>
        <v>75.012230431814601</v>
      </c>
      <c r="C357" s="5">
        <f t="shared" ca="1" si="37"/>
        <v>27.186020185260183</v>
      </c>
      <c r="D357" s="5">
        <f t="shared" ca="1" si="38"/>
        <v>150.81656236021988</v>
      </c>
      <c r="E357" s="5">
        <f t="shared" ca="1" si="41"/>
        <v>7.4535419268059862</v>
      </c>
      <c r="F357" s="5">
        <f t="shared" ca="1" si="39"/>
        <v>24.57365248394947</v>
      </c>
      <c r="G357">
        <f t="shared" ca="1" si="40"/>
        <v>0.95499999999999996</v>
      </c>
    </row>
    <row r="358" spans="1:7" x14ac:dyDescent="0.3">
      <c r="A358">
        <v>302</v>
      </c>
      <c r="B358" s="5">
        <f t="shared" ca="1" si="36"/>
        <v>69.956161562459272</v>
      </c>
      <c r="C358" s="5">
        <f t="shared" ca="1" si="37"/>
        <v>39.365141635647504</v>
      </c>
      <c r="D358" s="5">
        <f t="shared" ca="1" si="38"/>
        <v>151.88915533778908</v>
      </c>
      <c r="E358" s="5">
        <f t="shared" ca="1" si="41"/>
        <v>-41.262075213363651</v>
      </c>
      <c r="F358" s="5">
        <f t="shared" ca="1" si="39"/>
        <v>-24.141964656220168</v>
      </c>
      <c r="G358">
        <f t="shared" ca="1" si="40"/>
        <v>1.7999999999999999E-2</v>
      </c>
    </row>
    <row r="359" spans="1:7" x14ac:dyDescent="0.3">
      <c r="A359">
        <v>303</v>
      </c>
      <c r="B359" s="5">
        <f t="shared" ca="1" si="36"/>
        <v>67.904197601000831</v>
      </c>
      <c r="C359" s="5">
        <f t="shared" ca="1" si="37"/>
        <v>34.133409054647188</v>
      </c>
      <c r="D359" s="5">
        <f t="shared" ca="1" si="38"/>
        <v>148.41762600208156</v>
      </c>
      <c r="E359" s="5">
        <f t="shared" ca="1" si="41"/>
        <v>-30.510325669012389</v>
      </c>
      <c r="F359" s="5">
        <f t="shared" ca="1" si="39"/>
        <v>-13.390215111868905</v>
      </c>
      <c r="G359">
        <f t="shared" ca="1" si="40"/>
        <v>8.7999999999999995E-2</v>
      </c>
    </row>
    <row r="360" spans="1:7" x14ac:dyDescent="0.3">
      <c r="A360">
        <v>304</v>
      </c>
      <c r="B360" s="5">
        <f t="shared" ca="1" si="36"/>
        <v>74.585311363675373</v>
      </c>
      <c r="C360" s="5">
        <f t="shared" ca="1" si="37"/>
        <v>31.015040438856516</v>
      </c>
      <c r="D360" s="5">
        <f t="shared" ca="1" si="38"/>
        <v>152.81463034262796</v>
      </c>
      <c r="E360" s="5">
        <f t="shared" ca="1" si="41"/>
        <v>-5.5099320423961711</v>
      </c>
      <c r="F360" s="5">
        <f t="shared" ca="1" si="39"/>
        <v>11.610178514747313</v>
      </c>
      <c r="G360">
        <f t="shared" ca="1" si="40"/>
        <v>0.77500000000000002</v>
      </c>
    </row>
    <row r="361" spans="1:7" x14ac:dyDescent="0.3">
      <c r="A361">
        <v>305</v>
      </c>
      <c r="B361" s="5">
        <f t="shared" ca="1" si="36"/>
        <v>67.487848447810791</v>
      </c>
      <c r="C361" s="5">
        <f t="shared" ca="1" si="37"/>
        <v>29.08558671944326</v>
      </c>
      <c r="D361" s="5">
        <f t="shared" ca="1" si="38"/>
        <v>148.41279234970955</v>
      </c>
      <c r="E361" s="5">
        <f t="shared" ca="1" si="41"/>
        <v>-17.57208561051435</v>
      </c>
      <c r="F361" s="5">
        <f t="shared" ca="1" si="39"/>
        <v>-0.45197505337086596</v>
      </c>
      <c r="G361">
        <f t="shared" ca="1" si="40"/>
        <v>0.39600000000000002</v>
      </c>
    </row>
    <row r="362" spans="1:7" x14ac:dyDescent="0.3">
      <c r="A362">
        <v>306</v>
      </c>
      <c r="B362" s="5">
        <f t="shared" ca="1" si="36"/>
        <v>70.944765919497598</v>
      </c>
      <c r="C362" s="5">
        <f t="shared" ca="1" si="37"/>
        <v>29.677905897934895</v>
      </c>
      <c r="D362" s="5">
        <f t="shared" ca="1" si="38"/>
        <v>150.70188925588246</v>
      </c>
      <c r="E362" s="5">
        <f t="shared" ca="1" si="41"/>
        <v>-10.804831270179461</v>
      </c>
      <c r="F362" s="5">
        <f t="shared" ca="1" si="39"/>
        <v>6.3152792869640226</v>
      </c>
      <c r="G362">
        <f t="shared" ca="1" si="40"/>
        <v>0.61199999999999999</v>
      </c>
    </row>
    <row r="363" spans="1:7" x14ac:dyDescent="0.3">
      <c r="A363">
        <v>307</v>
      </c>
      <c r="B363" s="5">
        <f t="shared" ca="1" si="36"/>
        <v>66.568903526243673</v>
      </c>
      <c r="C363" s="5">
        <f t="shared" ca="1" si="37"/>
        <v>30.93694881927432</v>
      </c>
      <c r="D363" s="5">
        <f t="shared" ca="1" si="38"/>
        <v>151.84678997327214</v>
      </c>
      <c r="E363" s="5">
        <f t="shared" ca="1" si="41"/>
        <v>-27.159990316311376</v>
      </c>
      <c r="F363" s="5">
        <f t="shared" ca="1" si="39"/>
        <v>-10.039879759167892</v>
      </c>
      <c r="G363">
        <f t="shared" ca="1" si="40"/>
        <v>0.13800000000000001</v>
      </c>
    </row>
    <row r="364" spans="1:7" x14ac:dyDescent="0.3">
      <c r="A364">
        <v>308</v>
      </c>
      <c r="B364" s="5">
        <f t="shared" ca="1" si="36"/>
        <v>73.419613200073542</v>
      </c>
      <c r="C364" s="5">
        <f t="shared" ca="1" si="37"/>
        <v>29.231152466743829</v>
      </c>
      <c r="D364" s="5">
        <f t="shared" ca="1" si="38"/>
        <v>145.36860208281627</v>
      </c>
      <c r="E364" s="5">
        <f t="shared" ca="1" si="41"/>
        <v>0.22910478561766245</v>
      </c>
      <c r="F364" s="5">
        <f t="shared" ca="1" si="39"/>
        <v>17.349215342761145</v>
      </c>
      <c r="G364">
        <f t="shared" ca="1" si="40"/>
        <v>0.877</v>
      </c>
    </row>
    <row r="365" spans="1:7" x14ac:dyDescent="0.3">
      <c r="A365">
        <v>309</v>
      </c>
      <c r="B365" s="5">
        <f t="shared" ca="1" si="36"/>
        <v>70.780674857162253</v>
      </c>
      <c r="C365" s="5">
        <f t="shared" ca="1" si="37"/>
        <v>33.435268650112732</v>
      </c>
      <c r="D365" s="5">
        <f t="shared" ca="1" si="38"/>
        <v>145.07635891043179</v>
      </c>
      <c r="E365" s="5">
        <f t="shared" ca="1" si="41"/>
        <v>-18.725963083966455</v>
      </c>
      <c r="F365" s="5">
        <f t="shared" ca="1" si="39"/>
        <v>-1.6058525268229715</v>
      </c>
      <c r="G365">
        <f t="shared" ca="1" si="40"/>
        <v>0.36799999999999999</v>
      </c>
    </row>
    <row r="366" spans="1:7" x14ac:dyDescent="0.3">
      <c r="A366">
        <v>310</v>
      </c>
      <c r="B366" s="5">
        <f t="shared" ca="1" si="36"/>
        <v>71.114992136258763</v>
      </c>
      <c r="C366" s="5">
        <f t="shared" ca="1" si="37"/>
        <v>26.920635664020125</v>
      </c>
      <c r="D366" s="5">
        <f t="shared" ca="1" si="38"/>
        <v>147.491258755627</v>
      </c>
      <c r="E366" s="5">
        <f t="shared" ca="1" si="41"/>
        <v>-0.89826470106253598</v>
      </c>
      <c r="F366" s="5">
        <f t="shared" ca="1" si="39"/>
        <v>16.221845856080947</v>
      </c>
      <c r="G366">
        <f t="shared" ca="1" si="40"/>
        <v>0.86499999999999999</v>
      </c>
    </row>
    <row r="367" spans="1:7" x14ac:dyDescent="0.3">
      <c r="A367">
        <v>311</v>
      </c>
      <c r="B367" s="5">
        <f t="shared" ca="1" si="36"/>
        <v>62.971231307888964</v>
      </c>
      <c r="C367" s="5">
        <f t="shared" ca="1" si="37"/>
        <v>28.666675570439651</v>
      </c>
      <c r="D367" s="5">
        <f t="shared" ca="1" si="38"/>
        <v>158.32055064255482</v>
      </c>
      <c r="E367" s="5">
        <f t="shared" ca="1" si="41"/>
        <v>-34.355911800667656</v>
      </c>
      <c r="F367" s="5">
        <f t="shared" ca="1" si="39"/>
        <v>-17.235801243524172</v>
      </c>
      <c r="G367">
        <f t="shared" ca="1" si="40"/>
        <v>4.5999999999999999E-2</v>
      </c>
    </row>
    <row r="368" spans="1:7" x14ac:dyDescent="0.3">
      <c r="A368">
        <v>312</v>
      </c>
      <c r="B368" s="5">
        <f t="shared" ca="1" si="36"/>
        <v>71.155582695118767</v>
      </c>
      <c r="C368" s="5">
        <f t="shared" ca="1" si="37"/>
        <v>35.216280676433342</v>
      </c>
      <c r="D368" s="5">
        <f t="shared" ca="1" si="38"/>
        <v>154.42724553114755</v>
      </c>
      <c r="E368" s="5">
        <f t="shared" ca="1" si="41"/>
        <v>-27.692104194901635</v>
      </c>
      <c r="F368" s="5">
        <f t="shared" ca="1" si="39"/>
        <v>-10.571993637758151</v>
      </c>
      <c r="G368">
        <f t="shared" ca="1" si="40"/>
        <v>0.13</v>
      </c>
    </row>
    <row r="369" spans="1:7" x14ac:dyDescent="0.3">
      <c r="A369">
        <v>313</v>
      </c>
      <c r="B369" s="5">
        <f t="shared" ca="1" si="36"/>
        <v>67.672325521105137</v>
      </c>
      <c r="C369" s="5">
        <f t="shared" ca="1" si="37"/>
        <v>30.030738477624709</v>
      </c>
      <c r="D369" s="5">
        <f t="shared" ca="1" si="38"/>
        <v>149.2855106049285</v>
      </c>
      <c r="E369" s="5">
        <f t="shared" ca="1" si="41"/>
        <v>-20.166920398615591</v>
      </c>
      <c r="F369" s="5">
        <f t="shared" ca="1" si="39"/>
        <v>-3.0468098414721076</v>
      </c>
      <c r="G369">
        <f t="shared" ca="1" si="40"/>
        <v>0.32900000000000001</v>
      </c>
    </row>
    <row r="370" spans="1:7" x14ac:dyDescent="0.3">
      <c r="A370">
        <v>314</v>
      </c>
      <c r="B370" s="5">
        <f t="shared" ca="1" si="36"/>
        <v>67.53217768339907</v>
      </c>
      <c r="C370" s="5">
        <f t="shared" ca="1" si="37"/>
        <v>24.032044065696585</v>
      </c>
      <c r="D370" s="5">
        <f t="shared" ca="1" si="38"/>
        <v>155.29526859963332</v>
      </c>
      <c r="E370" s="5">
        <f t="shared" ca="1" si="41"/>
        <v>-7.0425662591166613</v>
      </c>
      <c r="F370" s="5">
        <f t="shared" ca="1" si="39"/>
        <v>10.077544298026822</v>
      </c>
      <c r="G370">
        <f t="shared" ca="1" si="40"/>
        <v>0.72399999999999998</v>
      </c>
    </row>
    <row r="371" spans="1:7" x14ac:dyDescent="0.3">
      <c r="A371">
        <v>315</v>
      </c>
      <c r="B371" s="5">
        <f t="shared" ca="1" si="36"/>
        <v>73.692346541038816</v>
      </c>
      <c r="C371" s="5">
        <f t="shared" ca="1" si="37"/>
        <v>27.933454881531262</v>
      </c>
      <c r="D371" s="5">
        <f t="shared" ca="1" si="38"/>
        <v>135.91965902213792</v>
      </c>
      <c r="E371" s="5">
        <f t="shared" ca="1" si="41"/>
        <v>9.7070477011190341</v>
      </c>
      <c r="F371" s="5">
        <f t="shared" ca="1" si="39"/>
        <v>26.827158258262518</v>
      </c>
      <c r="G371">
        <f t="shared" ca="1" si="40"/>
        <v>0.96899999999999997</v>
      </c>
    </row>
    <row r="372" spans="1:7" x14ac:dyDescent="0.3">
      <c r="A372">
        <v>316</v>
      </c>
      <c r="B372" s="5">
        <f t="shared" ca="1" si="36"/>
        <v>68.880881973334439</v>
      </c>
      <c r="C372" s="5">
        <f t="shared" ca="1" si="37"/>
        <v>30.965265790844484</v>
      </c>
      <c r="D372" s="5">
        <f t="shared" ca="1" si="38"/>
        <v>145.85359812609471</v>
      </c>
      <c r="E372" s="5">
        <f t="shared" ca="1" si="41"/>
        <v>-17.552206116234402</v>
      </c>
      <c r="F372" s="5">
        <f t="shared" ca="1" si="39"/>
        <v>-0.4320955590909179</v>
      </c>
      <c r="G372">
        <f t="shared" ca="1" si="40"/>
        <v>0.39900000000000002</v>
      </c>
    </row>
    <row r="373" spans="1:7" x14ac:dyDescent="0.3">
      <c r="A373">
        <v>317</v>
      </c>
      <c r="B373" s="5">
        <f t="shared" ca="1" si="36"/>
        <v>66.61630677472651</v>
      </c>
      <c r="C373" s="5">
        <f t="shared" ca="1" si="37"/>
        <v>25.9261571889711</v>
      </c>
      <c r="D373" s="5">
        <f t="shared" ca="1" si="38"/>
        <v>142.15186538064722</v>
      </c>
      <c r="E373" s="5">
        <f t="shared" ca="1" si="41"/>
        <v>-7.8082227392201995</v>
      </c>
      <c r="F373" s="5">
        <f t="shared" ca="1" si="39"/>
        <v>9.3118878179232851</v>
      </c>
      <c r="G373">
        <f t="shared" ca="1" si="40"/>
        <v>0.70199999999999996</v>
      </c>
    </row>
    <row r="374" spans="1:7" x14ac:dyDescent="0.3">
      <c r="A374">
        <v>318</v>
      </c>
      <c r="B374" s="5">
        <f t="shared" ca="1" si="36"/>
        <v>69.379915593361559</v>
      </c>
      <c r="C374" s="5">
        <f t="shared" ca="1" si="37"/>
        <v>29.518686254799412</v>
      </c>
      <c r="D374" s="5">
        <f t="shared" ca="1" si="38"/>
        <v>147.20786985448291</v>
      </c>
      <c r="E374" s="5">
        <f t="shared" ca="1" si="41"/>
        <v>-12.847914193380451</v>
      </c>
      <c r="F374" s="5">
        <f t="shared" ca="1" si="39"/>
        <v>4.2721963637630331</v>
      </c>
      <c r="G374">
        <f t="shared" ca="1" si="40"/>
        <v>0.54300000000000004</v>
      </c>
    </row>
    <row r="375" spans="1:7" x14ac:dyDescent="0.3">
      <c r="A375">
        <v>319</v>
      </c>
      <c r="B375" s="5">
        <f t="shared" ca="1" si="36"/>
        <v>75.773558754606512</v>
      </c>
      <c r="C375" s="5">
        <f t="shared" ca="1" si="37"/>
        <v>28.327180353180534</v>
      </c>
      <c r="D375" s="5">
        <f t="shared" ca="1" si="38"/>
        <v>150.2605255497827</v>
      </c>
      <c r="E375" s="5">
        <f t="shared" ca="1" si="41"/>
        <v>6.6923088699789686</v>
      </c>
      <c r="F375" s="5">
        <f t="shared" ca="1" si="39"/>
        <v>23.812419427122453</v>
      </c>
      <c r="G375">
        <f t="shared" ca="1" si="40"/>
        <v>0.94899999999999995</v>
      </c>
    </row>
    <row r="376" spans="1:7" x14ac:dyDescent="0.3">
      <c r="A376">
        <v>320</v>
      </c>
      <c r="B376" s="5">
        <f t="shared" ca="1" si="36"/>
        <v>72.684314106908857</v>
      </c>
      <c r="C376" s="5">
        <f t="shared" ca="1" si="37"/>
        <v>27.953611885647931</v>
      </c>
      <c r="D376" s="5">
        <f t="shared" ca="1" si="38"/>
        <v>146.22574274189742</v>
      </c>
      <c r="E376" s="5">
        <f t="shared" ca="1" si="41"/>
        <v>1.2816896877265718</v>
      </c>
      <c r="F376" s="5">
        <f t="shared" ca="1" si="39"/>
        <v>18.401800244870056</v>
      </c>
      <c r="G376">
        <f t="shared" ca="1" si="40"/>
        <v>0.89</v>
      </c>
    </row>
    <row r="377" spans="1:7" x14ac:dyDescent="0.3">
      <c r="A377">
        <v>321</v>
      </c>
      <c r="B377" s="5">
        <f t="shared" ca="1" si="36"/>
        <v>68.747151556785283</v>
      </c>
      <c r="C377" s="5">
        <f t="shared" ca="1" si="37"/>
        <v>30.139451068978655</v>
      </c>
      <c r="D377" s="5">
        <f t="shared" ca="1" si="38"/>
        <v>157.5203810691888</v>
      </c>
      <c r="E377" s="5">
        <f t="shared" ca="1" si="41"/>
        <v>-21.906105401441359</v>
      </c>
      <c r="F377" s="5">
        <f t="shared" ca="1" si="39"/>
        <v>-4.7859948442978748</v>
      </c>
      <c r="G377">
        <f t="shared" ca="1" si="40"/>
        <v>0.27500000000000002</v>
      </c>
    </row>
    <row r="378" spans="1:7" x14ac:dyDescent="0.3">
      <c r="A378">
        <v>322</v>
      </c>
      <c r="B378" s="5">
        <f t="shared" ref="B378:B441" ca="1" si="42">_xlfn.NORM.INV(RAND(),$B$52,$C$52)</f>
        <v>68.962317521990869</v>
      </c>
      <c r="C378" s="5">
        <f t="shared" ref="C378:C441" ca="1" si="43">_xlfn.NORM.INV(RAND(),$B$53,$C$53)</f>
        <v>30.044794895633334</v>
      </c>
      <c r="D378" s="5">
        <f t="shared" ref="D378:D441" ca="1" si="44">_xlfn.NORM.INV(RAND(),$B$54,$C$54)</f>
        <v>150.65841397499196</v>
      </c>
      <c r="E378" s="5">
        <f t="shared" ca="1" si="41"/>
        <v>-17.343067959178338</v>
      </c>
      <c r="F378" s="5">
        <f t="shared" ref="F378:F441" ca="1" si="45">E378+$C$46</f>
        <v>-0.22295740203485437</v>
      </c>
      <c r="G378">
        <f t="shared" ref="G378:G441" ca="1" si="46">COUNTIF($F$57:$F$1056,"&lt;"&amp;F378)/COUNT($F$57:$F$1056)</f>
        <v>0.40300000000000002</v>
      </c>
    </row>
    <row r="379" spans="1:7" x14ac:dyDescent="0.3">
      <c r="A379">
        <v>323</v>
      </c>
      <c r="B379" s="5">
        <f t="shared" ca="1" si="42"/>
        <v>70.257855511859844</v>
      </c>
      <c r="C379" s="5">
        <f t="shared" ca="1" si="43"/>
        <v>32.331009161922644</v>
      </c>
      <c r="D379" s="5">
        <f t="shared" ca="1" si="44"/>
        <v>152.94461547796561</v>
      </c>
      <c r="E379" s="5">
        <f t="shared" ca="1" si="41"/>
        <v>-21.341977601708326</v>
      </c>
      <c r="F379" s="5">
        <f t="shared" ca="1" si="45"/>
        <v>-4.2218670445648421</v>
      </c>
      <c r="G379">
        <f t="shared" ca="1" si="46"/>
        <v>0.29599999999999999</v>
      </c>
    </row>
    <row r="380" spans="1:7" x14ac:dyDescent="0.3">
      <c r="A380">
        <v>324</v>
      </c>
      <c r="B380" s="5">
        <f t="shared" ca="1" si="42"/>
        <v>70.814319496096303</v>
      </c>
      <c r="C380" s="5">
        <f t="shared" ca="1" si="43"/>
        <v>21.691041068736304</v>
      </c>
      <c r="D380" s="5">
        <f t="shared" ca="1" si="44"/>
        <v>152.97460176019712</v>
      </c>
      <c r="E380" s="5">
        <f t="shared" ca="1" si="41"/>
        <v>9.9133310713382965</v>
      </c>
      <c r="F380" s="5">
        <f t="shared" ca="1" si="45"/>
        <v>27.033441628481782</v>
      </c>
      <c r="G380">
        <f t="shared" ca="1" si="46"/>
        <v>0.97099999999999997</v>
      </c>
    </row>
    <row r="381" spans="1:7" x14ac:dyDescent="0.3">
      <c r="A381">
        <v>325</v>
      </c>
      <c r="B381" s="5">
        <f t="shared" ca="1" si="42"/>
        <v>66.473730307409525</v>
      </c>
      <c r="C381" s="5">
        <f t="shared" ca="1" si="43"/>
        <v>28.463099421028762</v>
      </c>
      <c r="D381" s="5">
        <f t="shared" ca="1" si="44"/>
        <v>144.34650509233646</v>
      </c>
      <c r="E381" s="5">
        <f t="shared" ca="1" si="41"/>
        <v>-16.474704106645156</v>
      </c>
      <c r="F381" s="5">
        <f t="shared" ca="1" si="45"/>
        <v>0.6454064504983279</v>
      </c>
      <c r="G381">
        <f t="shared" ca="1" si="46"/>
        <v>0.42399999999999999</v>
      </c>
    </row>
    <row r="382" spans="1:7" x14ac:dyDescent="0.3">
      <c r="A382">
        <v>326</v>
      </c>
      <c r="B382" s="5">
        <f t="shared" ca="1" si="42"/>
        <v>67.972621352517152</v>
      </c>
      <c r="C382" s="5">
        <f t="shared" ca="1" si="43"/>
        <v>31.276471992976461</v>
      </c>
      <c r="D382" s="5">
        <f t="shared" ca="1" si="44"/>
        <v>139.2634277497651</v>
      </c>
      <c r="E382" s="5">
        <f t="shared" ca="1" si="41"/>
        <v>-17.406913000042522</v>
      </c>
      <c r="F382" s="5">
        <f t="shared" ca="1" si="45"/>
        <v>-0.28680244289903811</v>
      </c>
      <c r="G382">
        <f t="shared" ca="1" si="46"/>
        <v>0.40100000000000002</v>
      </c>
    </row>
    <row r="383" spans="1:7" x14ac:dyDescent="0.3">
      <c r="A383">
        <v>327</v>
      </c>
      <c r="B383" s="5">
        <f t="shared" ca="1" si="42"/>
        <v>69.603347478830869</v>
      </c>
      <c r="C383" s="5">
        <f t="shared" ca="1" si="43"/>
        <v>31.423724145134653</v>
      </c>
      <c r="D383" s="5">
        <f t="shared" ca="1" si="44"/>
        <v>143.62664197902018</v>
      </c>
      <c r="E383" s="5">
        <f t="shared" ca="1" si="41"/>
        <v>-15.614798025709465</v>
      </c>
      <c r="F383" s="5">
        <f t="shared" ca="1" si="45"/>
        <v>1.5053125314340186</v>
      </c>
      <c r="G383">
        <f t="shared" ca="1" si="46"/>
        <v>0.45400000000000001</v>
      </c>
    </row>
    <row r="384" spans="1:7" x14ac:dyDescent="0.3">
      <c r="A384">
        <v>328</v>
      </c>
      <c r="B384" s="5">
        <f t="shared" ca="1" si="42"/>
        <v>68.637955833225405</v>
      </c>
      <c r="C384" s="5">
        <f t="shared" ca="1" si="43"/>
        <v>29.507968660451208</v>
      </c>
      <c r="D384" s="5">
        <f t="shared" ca="1" si="44"/>
        <v>146.81519240405333</v>
      </c>
      <c r="E384" s="5">
        <f t="shared" ca="1" si="41"/>
        <v>-14.678660494952355</v>
      </c>
      <c r="F384" s="5">
        <f t="shared" ca="1" si="45"/>
        <v>2.4414500621911284</v>
      </c>
      <c r="G384">
        <f t="shared" ca="1" si="46"/>
        <v>0.48599999999999999</v>
      </c>
    </row>
    <row r="385" spans="1:7" x14ac:dyDescent="0.3">
      <c r="A385">
        <v>329</v>
      </c>
      <c r="B385" s="5">
        <f t="shared" ca="1" si="42"/>
        <v>70.825708363238661</v>
      </c>
      <c r="C385" s="5">
        <f t="shared" ca="1" si="43"/>
        <v>22.461187514885392</v>
      </c>
      <c r="D385" s="5">
        <f t="shared" ca="1" si="44"/>
        <v>151.66129246478707</v>
      </c>
      <c r="E385" s="5">
        <f t="shared" ca="1" si="41"/>
        <v>8.5018355993783477</v>
      </c>
      <c r="F385" s="5">
        <f t="shared" ca="1" si="45"/>
        <v>25.62194615652183</v>
      </c>
      <c r="G385">
        <f t="shared" ca="1" si="46"/>
        <v>0.96199999999999997</v>
      </c>
    </row>
    <row r="386" spans="1:7" x14ac:dyDescent="0.3">
      <c r="A386">
        <v>330</v>
      </c>
      <c r="B386" s="5">
        <f t="shared" ca="1" si="42"/>
        <v>69.468090171380794</v>
      </c>
      <c r="C386" s="5">
        <f t="shared" ca="1" si="43"/>
        <v>29.925437195514942</v>
      </c>
      <c r="D386" s="5">
        <f t="shared" ca="1" si="44"/>
        <v>143.30367231842078</v>
      </c>
      <c r="E386" s="5">
        <f t="shared" ca="1" si="41"/>
        <v>-11.633837924251406</v>
      </c>
      <c r="F386" s="5">
        <f t="shared" ca="1" si="45"/>
        <v>5.4862726328920779</v>
      </c>
      <c r="G386">
        <f t="shared" ca="1" si="46"/>
        <v>0.58599999999999997</v>
      </c>
    </row>
    <row r="387" spans="1:7" x14ac:dyDescent="0.3">
      <c r="A387">
        <v>331</v>
      </c>
      <c r="B387" s="5">
        <f t="shared" ca="1" si="42"/>
        <v>68.875737871612756</v>
      </c>
      <c r="C387" s="5">
        <f t="shared" ca="1" si="43"/>
        <v>30.223726033258583</v>
      </c>
      <c r="D387" s="5">
        <f t="shared" ca="1" si="44"/>
        <v>155.095652209467</v>
      </c>
      <c r="E387" s="5">
        <f t="shared" ca="1" si="41"/>
        <v>-20.475730597347031</v>
      </c>
      <c r="F387" s="5">
        <f t="shared" ca="1" si="45"/>
        <v>-3.3556200402035472</v>
      </c>
      <c r="G387">
        <f t="shared" ca="1" si="46"/>
        <v>0.317</v>
      </c>
    </row>
    <row r="388" spans="1:7" x14ac:dyDescent="0.3">
      <c r="A388">
        <v>332</v>
      </c>
      <c r="B388" s="5">
        <f t="shared" ca="1" si="42"/>
        <v>68.357524709547974</v>
      </c>
      <c r="C388" s="5">
        <f t="shared" ca="1" si="43"/>
        <v>27.192114118088035</v>
      </c>
      <c r="D388" s="5">
        <f t="shared" ca="1" si="44"/>
        <v>149.15828430774104</v>
      </c>
      <c r="E388" s="5">
        <f t="shared" ca="1" si="41"/>
        <v>-10.256375470636442</v>
      </c>
      <c r="F388" s="5">
        <f t="shared" ca="1" si="45"/>
        <v>6.8637350865070417</v>
      </c>
      <c r="G388">
        <f t="shared" ca="1" si="46"/>
        <v>0.629</v>
      </c>
    </row>
    <row r="389" spans="1:7" x14ac:dyDescent="0.3">
      <c r="A389">
        <v>333</v>
      </c>
      <c r="B389" s="5">
        <f t="shared" ca="1" si="42"/>
        <v>73.229555442572774</v>
      </c>
      <c r="C389" s="5">
        <f t="shared" ca="1" si="43"/>
        <v>31.023810821308683</v>
      </c>
      <c r="D389" s="5">
        <f t="shared" ca="1" si="44"/>
        <v>143.21501090305563</v>
      </c>
      <c r="E389" s="5">
        <f t="shared" ca="1" si="41"/>
        <v>-4.1480857919879579</v>
      </c>
      <c r="F389" s="5">
        <f t="shared" ca="1" si="45"/>
        <v>12.972024765155526</v>
      </c>
      <c r="G389">
        <f t="shared" ca="1" si="46"/>
        <v>0.80200000000000005</v>
      </c>
    </row>
    <row r="390" spans="1:7" x14ac:dyDescent="0.3">
      <c r="A390">
        <v>334</v>
      </c>
      <c r="B390" s="5">
        <f t="shared" ca="1" si="42"/>
        <v>69.583299754035224</v>
      </c>
      <c r="C390" s="5">
        <f t="shared" ca="1" si="43"/>
        <v>30.769694416583118</v>
      </c>
      <c r="D390" s="5">
        <f t="shared" ca="1" si="44"/>
        <v>146.88956178521039</v>
      </c>
      <c r="E390" s="5">
        <f t="shared" ref="E390:E453" ca="1" si="47">$J$46*(B390-$B$46)+$J$47*(C390-$B$47)+$J$48*(D390-$B$48)</f>
        <v>-15.602385665772649</v>
      </c>
      <c r="F390" s="5">
        <f t="shared" ca="1" si="45"/>
        <v>1.5177248913708343</v>
      </c>
      <c r="G390">
        <f t="shared" ca="1" si="46"/>
        <v>0.45900000000000002</v>
      </c>
    </row>
    <row r="391" spans="1:7" x14ac:dyDescent="0.3">
      <c r="A391">
        <v>335</v>
      </c>
      <c r="B391" s="5">
        <f t="shared" ca="1" si="42"/>
        <v>71.872876320151946</v>
      </c>
      <c r="C391" s="5">
        <f t="shared" ca="1" si="43"/>
        <v>26.021758341130553</v>
      </c>
      <c r="D391" s="5">
        <f t="shared" ca="1" si="44"/>
        <v>141.72772250579047</v>
      </c>
      <c r="E391" s="5">
        <f t="shared" ca="1" si="47"/>
        <v>6.8348427267607752</v>
      </c>
      <c r="F391" s="5">
        <f t="shared" ca="1" si="45"/>
        <v>23.95495328390426</v>
      </c>
      <c r="G391">
        <f t="shared" ca="1" si="46"/>
        <v>0.95</v>
      </c>
    </row>
    <row r="392" spans="1:7" x14ac:dyDescent="0.3">
      <c r="A392">
        <v>336</v>
      </c>
      <c r="B392" s="5">
        <f t="shared" ca="1" si="42"/>
        <v>67.309217394971398</v>
      </c>
      <c r="C392" s="5">
        <f t="shared" ca="1" si="43"/>
        <v>28.269075220838602</v>
      </c>
      <c r="D392" s="5">
        <f t="shared" ca="1" si="44"/>
        <v>157.81783275522972</v>
      </c>
      <c r="E392" s="5">
        <f t="shared" ca="1" si="47"/>
        <v>-20.858590054905854</v>
      </c>
      <c r="F392" s="5">
        <f t="shared" ca="1" si="45"/>
        <v>-3.7384794977623699</v>
      </c>
      <c r="G392">
        <f t="shared" ca="1" si="46"/>
        <v>0.307</v>
      </c>
    </row>
    <row r="393" spans="1:7" x14ac:dyDescent="0.3">
      <c r="A393">
        <v>337</v>
      </c>
      <c r="B393" s="5">
        <f t="shared" ca="1" si="42"/>
        <v>70.957880568777867</v>
      </c>
      <c r="C393" s="5">
        <f t="shared" ca="1" si="43"/>
        <v>30.306470156509949</v>
      </c>
      <c r="D393" s="5">
        <f t="shared" ca="1" si="44"/>
        <v>138.06526960879876</v>
      </c>
      <c r="E393" s="5">
        <f t="shared" ca="1" si="47"/>
        <v>-5.7142764305807177</v>
      </c>
      <c r="F393" s="5">
        <f t="shared" ca="1" si="45"/>
        <v>11.405834126562766</v>
      </c>
      <c r="G393">
        <f t="shared" ca="1" si="46"/>
        <v>0.76900000000000002</v>
      </c>
    </row>
    <row r="394" spans="1:7" x14ac:dyDescent="0.3">
      <c r="A394">
        <v>338</v>
      </c>
      <c r="B394" s="5">
        <f t="shared" ca="1" si="42"/>
        <v>69.012875169817946</v>
      </c>
      <c r="C394" s="5">
        <f t="shared" ca="1" si="43"/>
        <v>28.29636915722195</v>
      </c>
      <c r="D394" s="5">
        <f t="shared" ca="1" si="44"/>
        <v>158.32349115167008</v>
      </c>
      <c r="E394" s="5">
        <f t="shared" ca="1" si="47"/>
        <v>-16.449015105776564</v>
      </c>
      <c r="F394" s="5">
        <f t="shared" ca="1" si="45"/>
        <v>0.67109545136692006</v>
      </c>
      <c r="G394">
        <f t="shared" ca="1" si="46"/>
        <v>0.42499999999999999</v>
      </c>
    </row>
    <row r="395" spans="1:7" x14ac:dyDescent="0.3">
      <c r="A395">
        <v>339</v>
      </c>
      <c r="B395" s="5">
        <f t="shared" ca="1" si="42"/>
        <v>68.613481640270663</v>
      </c>
      <c r="C395" s="5">
        <f t="shared" ca="1" si="43"/>
        <v>30.280775710108735</v>
      </c>
      <c r="D395" s="5">
        <f t="shared" ca="1" si="44"/>
        <v>151.83299778260519</v>
      </c>
      <c r="E395" s="5">
        <f t="shared" ca="1" si="47"/>
        <v>-19.609400332379831</v>
      </c>
      <c r="F395" s="5">
        <f t="shared" ca="1" si="45"/>
        <v>-2.4892897752363474</v>
      </c>
      <c r="G395">
        <f t="shared" ca="1" si="46"/>
        <v>0.34</v>
      </c>
    </row>
    <row r="396" spans="1:7" x14ac:dyDescent="0.3">
      <c r="A396">
        <v>340</v>
      </c>
      <c r="B396" s="5">
        <f t="shared" ca="1" si="42"/>
        <v>68.429685325593738</v>
      </c>
      <c r="C396" s="5">
        <f t="shared" ca="1" si="43"/>
        <v>33.051857505961856</v>
      </c>
      <c r="D396" s="5">
        <f t="shared" ca="1" si="44"/>
        <v>143.93923146181567</v>
      </c>
      <c r="E396" s="5">
        <f t="shared" ca="1" si="47"/>
        <v>-23.608616127638847</v>
      </c>
      <c r="F396" s="5">
        <f t="shared" ca="1" si="45"/>
        <v>-6.4885055704953629</v>
      </c>
      <c r="G396">
        <f t="shared" ca="1" si="46"/>
        <v>0.223</v>
      </c>
    </row>
    <row r="397" spans="1:7" x14ac:dyDescent="0.3">
      <c r="A397">
        <v>341</v>
      </c>
      <c r="B397" s="5">
        <f t="shared" ca="1" si="42"/>
        <v>70.763593425354031</v>
      </c>
      <c r="C397" s="5">
        <f t="shared" ca="1" si="43"/>
        <v>28.510149176111241</v>
      </c>
      <c r="D397" s="5">
        <f t="shared" ca="1" si="44"/>
        <v>145.64888253965717</v>
      </c>
      <c r="E397" s="5">
        <f t="shared" ca="1" si="47"/>
        <v>-5.3264020778239711</v>
      </c>
      <c r="F397" s="5">
        <f t="shared" ca="1" si="45"/>
        <v>11.793708479319513</v>
      </c>
      <c r="G397">
        <f t="shared" ca="1" si="46"/>
        <v>0.77900000000000003</v>
      </c>
    </row>
    <row r="398" spans="1:7" x14ac:dyDescent="0.3">
      <c r="A398">
        <v>342</v>
      </c>
      <c r="B398" s="5">
        <f t="shared" ca="1" si="42"/>
        <v>71.164075251094289</v>
      </c>
      <c r="C398" s="5">
        <f t="shared" ca="1" si="43"/>
        <v>29.301895825907049</v>
      </c>
      <c r="D398" s="5">
        <f t="shared" ca="1" si="44"/>
        <v>140.08964318774306</v>
      </c>
      <c r="E398" s="5">
        <f t="shared" ca="1" si="47"/>
        <v>-3.423491058289553</v>
      </c>
      <c r="F398" s="5">
        <f t="shared" ca="1" si="45"/>
        <v>13.696619498853931</v>
      </c>
      <c r="G398">
        <f t="shared" ca="1" si="46"/>
        <v>0.81599999999999995</v>
      </c>
    </row>
    <row r="399" spans="1:7" x14ac:dyDescent="0.3">
      <c r="A399">
        <v>343</v>
      </c>
      <c r="B399" s="5">
        <f t="shared" ca="1" si="42"/>
        <v>76.488635569196177</v>
      </c>
      <c r="C399" s="5">
        <f t="shared" ca="1" si="43"/>
        <v>35.518893709864145</v>
      </c>
      <c r="D399" s="5">
        <f t="shared" ca="1" si="44"/>
        <v>143.21107989512112</v>
      </c>
      <c r="E399" s="5">
        <f t="shared" ca="1" si="47"/>
        <v>-7.5981047228006986</v>
      </c>
      <c r="F399" s="5">
        <f t="shared" ca="1" si="45"/>
        <v>9.5220058343427851</v>
      </c>
      <c r="G399">
        <f t="shared" ca="1" si="46"/>
        <v>0.70499999999999996</v>
      </c>
    </row>
    <row r="400" spans="1:7" x14ac:dyDescent="0.3">
      <c r="A400">
        <v>344</v>
      </c>
      <c r="B400" s="5">
        <f t="shared" ca="1" si="42"/>
        <v>69.545081874874086</v>
      </c>
      <c r="C400" s="5">
        <f t="shared" ca="1" si="43"/>
        <v>26.182779292064012</v>
      </c>
      <c r="D400" s="5">
        <f t="shared" ca="1" si="44"/>
        <v>160.96955889565041</v>
      </c>
      <c r="E400" s="5">
        <f t="shared" ca="1" si="47"/>
        <v>-10.485231614549857</v>
      </c>
      <c r="F400" s="5">
        <f t="shared" ca="1" si="45"/>
        <v>6.6348789425936268</v>
      </c>
      <c r="G400">
        <f t="shared" ca="1" si="46"/>
        <v>0.62</v>
      </c>
    </row>
    <row r="401" spans="1:7" x14ac:dyDescent="0.3">
      <c r="A401">
        <v>345</v>
      </c>
      <c r="B401" s="5">
        <f t="shared" ca="1" si="42"/>
        <v>68.397529787909093</v>
      </c>
      <c r="C401" s="5">
        <f t="shared" ca="1" si="43"/>
        <v>30.227975357147617</v>
      </c>
      <c r="D401" s="5">
        <f t="shared" ca="1" si="44"/>
        <v>156.92537804126309</v>
      </c>
      <c r="E401" s="5">
        <f t="shared" ca="1" si="47"/>
        <v>-22.809211451024041</v>
      </c>
      <c r="F401" s="5">
        <f t="shared" ca="1" si="45"/>
        <v>-5.689100893880557</v>
      </c>
      <c r="G401">
        <f t="shared" ca="1" si="46"/>
        <v>0.247</v>
      </c>
    </row>
    <row r="402" spans="1:7" x14ac:dyDescent="0.3">
      <c r="A402">
        <v>346</v>
      </c>
      <c r="B402" s="5">
        <f t="shared" ca="1" si="42"/>
        <v>70.948449165358952</v>
      </c>
      <c r="C402" s="5">
        <f t="shared" ca="1" si="43"/>
        <v>29.868520792205523</v>
      </c>
      <c r="D402" s="5">
        <f t="shared" ca="1" si="44"/>
        <v>140.34566962509734</v>
      </c>
      <c r="E402" s="5">
        <f t="shared" ca="1" si="47"/>
        <v>-5.7462715403800022</v>
      </c>
      <c r="F402" s="5">
        <f t="shared" ca="1" si="45"/>
        <v>11.373839016763482</v>
      </c>
      <c r="G402">
        <f t="shared" ca="1" si="46"/>
        <v>0.76400000000000001</v>
      </c>
    </row>
    <row r="403" spans="1:7" x14ac:dyDescent="0.3">
      <c r="A403">
        <v>347</v>
      </c>
      <c r="B403" s="5">
        <f t="shared" ca="1" si="42"/>
        <v>65.395721317306567</v>
      </c>
      <c r="C403" s="5">
        <f t="shared" ca="1" si="43"/>
        <v>28.975247613626554</v>
      </c>
      <c r="D403" s="5">
        <f t="shared" ca="1" si="44"/>
        <v>140.13539839255455</v>
      </c>
      <c r="E403" s="5">
        <f t="shared" ca="1" si="47"/>
        <v>-18.646749885776686</v>
      </c>
      <c r="F403" s="5">
        <f t="shared" ca="1" si="45"/>
        <v>-1.5266393286332018</v>
      </c>
      <c r="G403">
        <f t="shared" ca="1" si="46"/>
        <v>0.37</v>
      </c>
    </row>
    <row r="404" spans="1:7" x14ac:dyDescent="0.3">
      <c r="A404">
        <v>348</v>
      </c>
      <c r="B404" s="5">
        <f t="shared" ca="1" si="42"/>
        <v>66.457434590257961</v>
      </c>
      <c r="C404" s="5">
        <f t="shared" ca="1" si="43"/>
        <v>34.586577352116905</v>
      </c>
      <c r="D404" s="5">
        <f t="shared" ca="1" si="44"/>
        <v>155.22667390301595</v>
      </c>
      <c r="E404" s="5">
        <f t="shared" ca="1" si="47"/>
        <v>-39.485997676343594</v>
      </c>
      <c r="F404" s="5">
        <f t="shared" ca="1" si="45"/>
        <v>-22.36588711920011</v>
      </c>
      <c r="G404">
        <f t="shared" ca="1" si="46"/>
        <v>2.3E-2</v>
      </c>
    </row>
    <row r="405" spans="1:7" x14ac:dyDescent="0.3">
      <c r="A405">
        <v>349</v>
      </c>
      <c r="B405" s="5">
        <f t="shared" ca="1" si="42"/>
        <v>64.479757887682553</v>
      </c>
      <c r="C405" s="5">
        <f t="shared" ca="1" si="43"/>
        <v>29.029336491303482</v>
      </c>
      <c r="D405" s="5">
        <f t="shared" ca="1" si="44"/>
        <v>155.94157259755303</v>
      </c>
      <c r="E405" s="5">
        <f t="shared" ca="1" si="47"/>
        <v>-29.873566029402479</v>
      </c>
      <c r="F405" s="5">
        <f t="shared" ca="1" si="45"/>
        <v>-12.753455472258995</v>
      </c>
      <c r="G405">
        <f t="shared" ca="1" si="46"/>
        <v>0.1</v>
      </c>
    </row>
    <row r="406" spans="1:7" x14ac:dyDescent="0.3">
      <c r="A406">
        <v>350</v>
      </c>
      <c r="B406" s="5">
        <f t="shared" ca="1" si="42"/>
        <v>70.44151897732317</v>
      </c>
      <c r="C406" s="5">
        <f t="shared" ca="1" si="43"/>
        <v>32.124627018066811</v>
      </c>
      <c r="D406" s="5">
        <f t="shared" ca="1" si="44"/>
        <v>153.82857104404664</v>
      </c>
      <c r="E406" s="5">
        <f t="shared" ca="1" si="47"/>
        <v>-20.728923264348584</v>
      </c>
      <c r="F406" s="5">
        <f t="shared" ca="1" si="45"/>
        <v>-3.6088127072051002</v>
      </c>
      <c r="G406">
        <f t="shared" ca="1" si="46"/>
        <v>0.31</v>
      </c>
    </row>
    <row r="407" spans="1:7" x14ac:dyDescent="0.3">
      <c r="A407">
        <v>351</v>
      </c>
      <c r="B407" s="5">
        <f t="shared" ca="1" si="42"/>
        <v>61.265621561948528</v>
      </c>
      <c r="C407" s="5">
        <f t="shared" ca="1" si="43"/>
        <v>31.501681625444</v>
      </c>
      <c r="D407" s="5">
        <f t="shared" ca="1" si="44"/>
        <v>144.94750616233128</v>
      </c>
      <c r="E407" s="5">
        <f t="shared" ca="1" si="47"/>
        <v>-39.8314501276081</v>
      </c>
      <c r="F407" s="5">
        <f t="shared" ca="1" si="45"/>
        <v>-22.711339570464617</v>
      </c>
      <c r="G407">
        <f t="shared" ca="1" si="46"/>
        <v>2.1999999999999999E-2</v>
      </c>
    </row>
    <row r="408" spans="1:7" x14ac:dyDescent="0.3">
      <c r="A408">
        <v>352</v>
      </c>
      <c r="B408" s="5">
        <f t="shared" ca="1" si="42"/>
        <v>68.694609263072323</v>
      </c>
      <c r="C408" s="5">
        <f t="shared" ca="1" si="43"/>
        <v>26.230011735557817</v>
      </c>
      <c r="D408" s="5">
        <f t="shared" ca="1" si="44"/>
        <v>143.57664271396993</v>
      </c>
      <c r="E408" s="5">
        <f t="shared" ca="1" si="47"/>
        <v>-3.6199860625305238</v>
      </c>
      <c r="F408" s="5">
        <f t="shared" ca="1" si="45"/>
        <v>13.50012449461296</v>
      </c>
      <c r="G408">
        <f t="shared" ca="1" si="46"/>
        <v>0.81399999999999995</v>
      </c>
    </row>
    <row r="409" spans="1:7" x14ac:dyDescent="0.3">
      <c r="A409">
        <v>353</v>
      </c>
      <c r="B409" s="5">
        <f t="shared" ca="1" si="42"/>
        <v>68.641763088941019</v>
      </c>
      <c r="C409" s="5">
        <f t="shared" ca="1" si="43"/>
        <v>25.388697299554643</v>
      </c>
      <c r="D409" s="5">
        <f t="shared" ca="1" si="44"/>
        <v>163.30367399923583</v>
      </c>
      <c r="E409" s="5">
        <f t="shared" ca="1" si="47"/>
        <v>-12.048113166698037</v>
      </c>
      <c r="F409" s="5">
        <f t="shared" ca="1" si="45"/>
        <v>5.0719973904454463</v>
      </c>
      <c r="G409">
        <f t="shared" ca="1" si="46"/>
        <v>0.57199999999999995</v>
      </c>
    </row>
    <row r="410" spans="1:7" x14ac:dyDescent="0.3">
      <c r="A410">
        <v>354</v>
      </c>
      <c r="B410" s="5">
        <f t="shared" ca="1" si="42"/>
        <v>67.88834634008559</v>
      </c>
      <c r="C410" s="5">
        <f t="shared" ca="1" si="43"/>
        <v>26.709332875448347</v>
      </c>
      <c r="D410" s="5">
        <f t="shared" ca="1" si="44"/>
        <v>154.44927505397899</v>
      </c>
      <c r="E410" s="5">
        <f t="shared" ca="1" si="47"/>
        <v>-13.069539521277441</v>
      </c>
      <c r="F410" s="5">
        <f t="shared" ca="1" si="45"/>
        <v>4.0505710358660423</v>
      </c>
      <c r="G410">
        <f t="shared" ca="1" si="46"/>
        <v>0.53200000000000003</v>
      </c>
    </row>
    <row r="411" spans="1:7" x14ac:dyDescent="0.3">
      <c r="A411">
        <v>355</v>
      </c>
      <c r="B411" s="5">
        <f t="shared" ca="1" si="42"/>
        <v>69.005436329153085</v>
      </c>
      <c r="C411" s="5">
        <f t="shared" ca="1" si="43"/>
        <v>33.040518214594933</v>
      </c>
      <c r="D411" s="5">
        <f t="shared" ca="1" si="44"/>
        <v>160.95890436838812</v>
      </c>
      <c r="E411" s="5">
        <f t="shared" ca="1" si="47"/>
        <v>-31.140274422946934</v>
      </c>
      <c r="F411" s="5">
        <f t="shared" ca="1" si="45"/>
        <v>-14.02016386580345</v>
      </c>
      <c r="G411">
        <f t="shared" ca="1" si="46"/>
        <v>7.5999999999999998E-2</v>
      </c>
    </row>
    <row r="412" spans="1:7" x14ac:dyDescent="0.3">
      <c r="A412">
        <v>356</v>
      </c>
      <c r="B412" s="5">
        <f t="shared" ca="1" si="42"/>
        <v>67.757424589557047</v>
      </c>
      <c r="C412" s="5">
        <f t="shared" ca="1" si="43"/>
        <v>31.449235556782853</v>
      </c>
      <c r="D412" s="5">
        <f t="shared" ca="1" si="44"/>
        <v>154.13655837858394</v>
      </c>
      <c r="E412" s="5">
        <f t="shared" ca="1" si="47"/>
        <v>-26.505165667386876</v>
      </c>
      <c r="F412" s="5">
        <f t="shared" ca="1" si="45"/>
        <v>-9.3850551102433926</v>
      </c>
      <c r="G412">
        <f t="shared" ca="1" si="46"/>
        <v>0.152</v>
      </c>
    </row>
    <row r="413" spans="1:7" x14ac:dyDescent="0.3">
      <c r="A413">
        <v>357</v>
      </c>
      <c r="B413" s="5">
        <f t="shared" ca="1" si="42"/>
        <v>65.552624796222915</v>
      </c>
      <c r="C413" s="5">
        <f t="shared" ca="1" si="43"/>
        <v>29.474645162712839</v>
      </c>
      <c r="D413" s="5">
        <f t="shared" ca="1" si="44"/>
        <v>150.82773129220536</v>
      </c>
      <c r="E413" s="5">
        <f t="shared" ca="1" si="47"/>
        <v>-25.365109119852615</v>
      </c>
      <c r="F413" s="5">
        <f t="shared" ca="1" si="45"/>
        <v>-8.2449985627091316</v>
      </c>
      <c r="G413">
        <f t="shared" ca="1" si="46"/>
        <v>0.17199999999999999</v>
      </c>
    </row>
    <row r="414" spans="1:7" x14ac:dyDescent="0.3">
      <c r="A414">
        <v>358</v>
      </c>
      <c r="B414" s="5">
        <f t="shared" ca="1" si="42"/>
        <v>62.258956468381193</v>
      </c>
      <c r="C414" s="5">
        <f t="shared" ca="1" si="43"/>
        <v>29.469860413388062</v>
      </c>
      <c r="D414" s="5">
        <f t="shared" ca="1" si="44"/>
        <v>155.18729783515093</v>
      </c>
      <c r="E414" s="5">
        <f t="shared" ca="1" si="47"/>
        <v>-36.900151805012541</v>
      </c>
      <c r="F414" s="5">
        <f t="shared" ca="1" si="45"/>
        <v>-19.780041247869057</v>
      </c>
      <c r="G414">
        <f t="shared" ca="1" si="46"/>
        <v>3.1E-2</v>
      </c>
    </row>
    <row r="415" spans="1:7" x14ac:dyDescent="0.3">
      <c r="A415">
        <v>359</v>
      </c>
      <c r="B415" s="5">
        <f t="shared" ca="1" si="42"/>
        <v>72.009794204040233</v>
      </c>
      <c r="C415" s="5">
        <f t="shared" ca="1" si="43"/>
        <v>34.634518167157694</v>
      </c>
      <c r="D415" s="5">
        <f t="shared" ca="1" si="44"/>
        <v>157.76684656232442</v>
      </c>
      <c r="E415" s="5">
        <f t="shared" ca="1" si="47"/>
        <v>-25.481061348766758</v>
      </c>
      <c r="F415" s="5">
        <f t="shared" ca="1" si="45"/>
        <v>-8.3609507916232744</v>
      </c>
      <c r="G415">
        <f t="shared" ca="1" si="46"/>
        <v>0.16800000000000001</v>
      </c>
    </row>
    <row r="416" spans="1:7" x14ac:dyDescent="0.3">
      <c r="A416">
        <v>360</v>
      </c>
      <c r="B416" s="5">
        <f t="shared" ca="1" si="42"/>
        <v>69.853291972192551</v>
      </c>
      <c r="C416" s="5">
        <f t="shared" ca="1" si="43"/>
        <v>27.852107341288118</v>
      </c>
      <c r="D416" s="5">
        <f t="shared" ca="1" si="44"/>
        <v>156.79751231267281</v>
      </c>
      <c r="E416" s="5">
        <f t="shared" ca="1" si="47"/>
        <v>-12.038622575403663</v>
      </c>
      <c r="F416" s="5">
        <f t="shared" ca="1" si="45"/>
        <v>5.0814879817398211</v>
      </c>
      <c r="G416">
        <f t="shared" ca="1" si="46"/>
        <v>0.57299999999999995</v>
      </c>
    </row>
    <row r="417" spans="1:7" x14ac:dyDescent="0.3">
      <c r="A417">
        <v>361</v>
      </c>
      <c r="B417" s="5">
        <f t="shared" ca="1" si="42"/>
        <v>68.084128604927685</v>
      </c>
      <c r="C417" s="5">
        <f t="shared" ca="1" si="43"/>
        <v>31.242901778441091</v>
      </c>
      <c r="D417" s="5">
        <f t="shared" ca="1" si="44"/>
        <v>153.19273296668447</v>
      </c>
      <c r="E417" s="5">
        <f t="shared" ca="1" si="47"/>
        <v>-24.507799792633559</v>
      </c>
      <c r="F417" s="5">
        <f t="shared" ca="1" si="45"/>
        <v>-7.3876892354900754</v>
      </c>
      <c r="G417">
        <f t="shared" ca="1" si="46"/>
        <v>0.19900000000000001</v>
      </c>
    </row>
    <row r="418" spans="1:7" x14ac:dyDescent="0.3">
      <c r="A418">
        <v>362</v>
      </c>
      <c r="B418" s="5">
        <f t="shared" ca="1" si="42"/>
        <v>73.356266762457636</v>
      </c>
      <c r="C418" s="5">
        <f t="shared" ca="1" si="43"/>
        <v>27.797646737365625</v>
      </c>
      <c r="D418" s="5">
        <f t="shared" ca="1" si="44"/>
        <v>144.43580505557526</v>
      </c>
      <c r="E418" s="5">
        <f t="shared" ca="1" si="47"/>
        <v>4.5585956211641268</v>
      </c>
      <c r="F418" s="5">
        <f t="shared" ca="1" si="45"/>
        <v>21.67870617830761</v>
      </c>
      <c r="G418">
        <f t="shared" ca="1" si="46"/>
        <v>0.92700000000000005</v>
      </c>
    </row>
    <row r="419" spans="1:7" x14ac:dyDescent="0.3">
      <c r="A419">
        <v>363</v>
      </c>
      <c r="B419" s="5">
        <f t="shared" ca="1" si="42"/>
        <v>71.636813128616097</v>
      </c>
      <c r="C419" s="5">
        <f t="shared" ca="1" si="43"/>
        <v>28.298382067230719</v>
      </c>
      <c r="D419" s="5">
        <f t="shared" ca="1" si="44"/>
        <v>149.29837614756067</v>
      </c>
      <c r="E419" s="5">
        <f t="shared" ca="1" si="47"/>
        <v>-4.2626530916938945</v>
      </c>
      <c r="F419" s="5">
        <f t="shared" ca="1" si="45"/>
        <v>12.857457465449588</v>
      </c>
      <c r="G419">
        <f t="shared" ca="1" si="46"/>
        <v>0.79900000000000004</v>
      </c>
    </row>
    <row r="420" spans="1:7" x14ac:dyDescent="0.3">
      <c r="A420">
        <v>364</v>
      </c>
      <c r="B420" s="5">
        <f t="shared" ca="1" si="42"/>
        <v>65.376884298172797</v>
      </c>
      <c r="C420" s="5">
        <f t="shared" ca="1" si="43"/>
        <v>31.369088495213798</v>
      </c>
      <c r="D420" s="5">
        <f t="shared" ca="1" si="44"/>
        <v>150.15833103286596</v>
      </c>
      <c r="E420" s="5">
        <f t="shared" ca="1" si="47"/>
        <v>-30.786381825723847</v>
      </c>
      <c r="F420" s="5">
        <f t="shared" ca="1" si="45"/>
        <v>-13.666271268580363</v>
      </c>
      <c r="G420">
        <f t="shared" ca="1" si="46"/>
        <v>8.2000000000000003E-2</v>
      </c>
    </row>
    <row r="421" spans="1:7" x14ac:dyDescent="0.3">
      <c r="A421">
        <v>365</v>
      </c>
      <c r="B421" s="5">
        <f t="shared" ca="1" si="42"/>
        <v>67.749209924555856</v>
      </c>
      <c r="C421" s="5">
        <f t="shared" ca="1" si="43"/>
        <v>34.57112370581234</v>
      </c>
      <c r="D421" s="5">
        <f t="shared" ca="1" si="44"/>
        <v>145.43115352724053</v>
      </c>
      <c r="E421" s="5">
        <f t="shared" ca="1" si="47"/>
        <v>-30.556413709659246</v>
      </c>
      <c r="F421" s="5">
        <f t="shared" ca="1" si="45"/>
        <v>-13.436303152515762</v>
      </c>
      <c r="G421">
        <f t="shared" ca="1" si="46"/>
        <v>8.6999999999999994E-2</v>
      </c>
    </row>
    <row r="422" spans="1:7" x14ac:dyDescent="0.3">
      <c r="A422">
        <v>366</v>
      </c>
      <c r="B422" s="5">
        <f t="shared" ca="1" si="42"/>
        <v>73.457129751289827</v>
      </c>
      <c r="C422" s="5">
        <f t="shared" ca="1" si="43"/>
        <v>27.982260034239033</v>
      </c>
      <c r="D422" s="5">
        <f t="shared" ca="1" si="44"/>
        <v>155.88517730076725</v>
      </c>
      <c r="E422" s="5">
        <f t="shared" ca="1" si="47"/>
        <v>-1.8450420160532826</v>
      </c>
      <c r="F422" s="5">
        <f t="shared" ca="1" si="45"/>
        <v>15.275068541090201</v>
      </c>
      <c r="G422">
        <f t="shared" ca="1" si="46"/>
        <v>0.84699999999999998</v>
      </c>
    </row>
    <row r="423" spans="1:7" x14ac:dyDescent="0.3">
      <c r="A423">
        <v>367</v>
      </c>
      <c r="B423" s="5">
        <f t="shared" ca="1" si="42"/>
        <v>70.667894354185933</v>
      </c>
      <c r="C423" s="5">
        <f t="shared" ca="1" si="43"/>
        <v>27.705637250274247</v>
      </c>
      <c r="D423" s="5">
        <f t="shared" ca="1" si="44"/>
        <v>133.10451763490084</v>
      </c>
      <c r="E423" s="5">
        <f t="shared" ca="1" si="47"/>
        <v>3.4130847017984642</v>
      </c>
      <c r="F423" s="5">
        <f t="shared" ca="1" si="45"/>
        <v>20.533195258941948</v>
      </c>
      <c r="G423">
        <f t="shared" ca="1" si="46"/>
        <v>0.91</v>
      </c>
    </row>
    <row r="424" spans="1:7" x14ac:dyDescent="0.3">
      <c r="A424">
        <v>368</v>
      </c>
      <c r="B424" s="5">
        <f t="shared" ca="1" si="42"/>
        <v>67.744531924388966</v>
      </c>
      <c r="C424" s="5">
        <f t="shared" ca="1" si="43"/>
        <v>23.372064574600557</v>
      </c>
      <c r="D424" s="5">
        <f t="shared" ca="1" si="44"/>
        <v>147.10427129193832</v>
      </c>
      <c r="E424" s="5">
        <f t="shared" ca="1" si="47"/>
        <v>-0.1922677128764041</v>
      </c>
      <c r="F424" s="5">
        <f t="shared" ca="1" si="45"/>
        <v>16.927842844267079</v>
      </c>
      <c r="G424">
        <f t="shared" ca="1" si="46"/>
        <v>0.875</v>
      </c>
    </row>
    <row r="425" spans="1:7" x14ac:dyDescent="0.3">
      <c r="A425">
        <v>369</v>
      </c>
      <c r="B425" s="5">
        <f t="shared" ca="1" si="42"/>
        <v>65.586093471574955</v>
      </c>
      <c r="C425" s="5">
        <f t="shared" ca="1" si="43"/>
        <v>35.827717162364117</v>
      </c>
      <c r="D425" s="5">
        <f t="shared" ca="1" si="44"/>
        <v>145.68082539305729</v>
      </c>
      <c r="E425" s="5">
        <f t="shared" ca="1" si="47"/>
        <v>-40.242153057033519</v>
      </c>
      <c r="F425" s="5">
        <f t="shared" ca="1" si="45"/>
        <v>-23.122042499890036</v>
      </c>
      <c r="G425">
        <f t="shared" ca="1" si="46"/>
        <v>0.02</v>
      </c>
    </row>
    <row r="426" spans="1:7" x14ac:dyDescent="0.3">
      <c r="A426">
        <v>370</v>
      </c>
      <c r="B426" s="5">
        <f t="shared" ca="1" si="42"/>
        <v>68.249495512077573</v>
      </c>
      <c r="C426" s="5">
        <f t="shared" ca="1" si="43"/>
        <v>30.411119133724291</v>
      </c>
      <c r="D426" s="5">
        <f t="shared" ca="1" si="44"/>
        <v>152.99795743608249</v>
      </c>
      <c r="E426" s="5">
        <f t="shared" ca="1" si="47"/>
        <v>-21.617817295440027</v>
      </c>
      <c r="F426" s="5">
        <f t="shared" ca="1" si="45"/>
        <v>-4.497706738296543</v>
      </c>
      <c r="G426">
        <f t="shared" ca="1" si="46"/>
        <v>0.28399999999999997</v>
      </c>
    </row>
    <row r="427" spans="1:7" x14ac:dyDescent="0.3">
      <c r="A427">
        <v>371</v>
      </c>
      <c r="B427" s="5">
        <f t="shared" ca="1" si="42"/>
        <v>67.261907222034466</v>
      </c>
      <c r="C427" s="5">
        <f t="shared" ca="1" si="43"/>
        <v>26.2348960786559</v>
      </c>
      <c r="D427" s="5">
        <f t="shared" ca="1" si="44"/>
        <v>147.64518104887907</v>
      </c>
      <c r="E427" s="5">
        <f t="shared" ca="1" si="47"/>
        <v>-9.827556966951402</v>
      </c>
      <c r="F427" s="5">
        <f t="shared" ca="1" si="45"/>
        <v>7.2925535901920817</v>
      </c>
      <c r="G427">
        <f t="shared" ca="1" si="46"/>
        <v>0.64800000000000002</v>
      </c>
    </row>
    <row r="428" spans="1:7" x14ac:dyDescent="0.3">
      <c r="A428">
        <v>372</v>
      </c>
      <c r="B428" s="5">
        <f t="shared" ca="1" si="42"/>
        <v>67.161573053863123</v>
      </c>
      <c r="C428" s="5">
        <f t="shared" ca="1" si="43"/>
        <v>31.049225111347713</v>
      </c>
      <c r="D428" s="5">
        <f t="shared" ca="1" si="44"/>
        <v>150.77530193934223</v>
      </c>
      <c r="E428" s="5">
        <f t="shared" ca="1" si="47"/>
        <v>-25.240866336454818</v>
      </c>
      <c r="F428" s="5">
        <f t="shared" ca="1" si="45"/>
        <v>-8.1207557793113345</v>
      </c>
      <c r="G428">
        <f t="shared" ca="1" si="46"/>
        <v>0.17899999999999999</v>
      </c>
    </row>
    <row r="429" spans="1:7" x14ac:dyDescent="0.3">
      <c r="A429">
        <v>373</v>
      </c>
      <c r="B429" s="5">
        <f t="shared" ca="1" si="42"/>
        <v>69.541190440701442</v>
      </c>
      <c r="C429" s="5">
        <f t="shared" ca="1" si="43"/>
        <v>29.547283057442801</v>
      </c>
      <c r="D429" s="5">
        <f t="shared" ca="1" si="44"/>
        <v>145.98718218687387</v>
      </c>
      <c r="E429" s="5">
        <f t="shared" ca="1" si="47"/>
        <v>-11.819554322166857</v>
      </c>
      <c r="F429" s="5">
        <f t="shared" ca="1" si="45"/>
        <v>5.3005562349766269</v>
      </c>
      <c r="G429">
        <f t="shared" ca="1" si="46"/>
        <v>0.57999999999999996</v>
      </c>
    </row>
    <row r="430" spans="1:7" x14ac:dyDescent="0.3">
      <c r="A430">
        <v>374</v>
      </c>
      <c r="B430" s="5">
        <f t="shared" ca="1" si="42"/>
        <v>64.844020053374422</v>
      </c>
      <c r="C430" s="5">
        <f t="shared" ca="1" si="43"/>
        <v>31.533577023093528</v>
      </c>
      <c r="D430" s="5">
        <f t="shared" ca="1" si="44"/>
        <v>151.95426718660113</v>
      </c>
      <c r="E430" s="5">
        <f t="shared" ca="1" si="47"/>
        <v>-33.701853974042045</v>
      </c>
      <c r="F430" s="5">
        <f t="shared" ca="1" si="45"/>
        <v>-16.581743416898561</v>
      </c>
      <c r="G430">
        <f t="shared" ca="1" si="46"/>
        <v>5.5E-2</v>
      </c>
    </row>
    <row r="431" spans="1:7" x14ac:dyDescent="0.3">
      <c r="A431">
        <v>375</v>
      </c>
      <c r="B431" s="5">
        <f t="shared" ca="1" si="42"/>
        <v>74.513870701625038</v>
      </c>
      <c r="C431" s="5">
        <f t="shared" ca="1" si="43"/>
        <v>27.162079956250974</v>
      </c>
      <c r="D431" s="5">
        <f t="shared" ca="1" si="44"/>
        <v>145.38436539114679</v>
      </c>
      <c r="E431" s="5">
        <f t="shared" ca="1" si="47"/>
        <v>9.055743835881934</v>
      </c>
      <c r="F431" s="5">
        <f t="shared" ca="1" si="45"/>
        <v>26.175854393025418</v>
      </c>
      <c r="G431">
        <f t="shared" ca="1" si="46"/>
        <v>0.96499999999999997</v>
      </c>
    </row>
    <row r="432" spans="1:7" x14ac:dyDescent="0.3">
      <c r="A432">
        <v>376</v>
      </c>
      <c r="B432" s="5">
        <f t="shared" ca="1" si="42"/>
        <v>70.068854573252835</v>
      </c>
      <c r="C432" s="5">
        <f t="shared" ca="1" si="43"/>
        <v>28.441218737558728</v>
      </c>
      <c r="D432" s="5">
        <f t="shared" ca="1" si="44"/>
        <v>151.48479951197891</v>
      </c>
      <c r="E432" s="5">
        <f t="shared" ca="1" si="47"/>
        <v>-10.219076737615936</v>
      </c>
      <c r="F432" s="5">
        <f t="shared" ca="1" si="45"/>
        <v>6.901033819527548</v>
      </c>
      <c r="G432">
        <f t="shared" ca="1" si="46"/>
        <v>0.63</v>
      </c>
    </row>
    <row r="433" spans="1:7" x14ac:dyDescent="0.3">
      <c r="A433">
        <v>377</v>
      </c>
      <c r="B433" s="5">
        <f t="shared" ca="1" si="42"/>
        <v>75.659666678581871</v>
      </c>
      <c r="C433" s="5">
        <f t="shared" ca="1" si="43"/>
        <v>26.269873065191</v>
      </c>
      <c r="D433" s="5">
        <f t="shared" ca="1" si="44"/>
        <v>155.36690456050906</v>
      </c>
      <c r="E433" s="5">
        <f t="shared" ca="1" si="47"/>
        <v>9.3685635700729897</v>
      </c>
      <c r="F433" s="5">
        <f t="shared" ca="1" si="45"/>
        <v>26.488674127216473</v>
      </c>
      <c r="G433">
        <f t="shared" ca="1" si="46"/>
        <v>0.96699999999999997</v>
      </c>
    </row>
    <row r="434" spans="1:7" x14ac:dyDescent="0.3">
      <c r="A434">
        <v>378</v>
      </c>
      <c r="B434" s="5">
        <f t="shared" ca="1" si="42"/>
        <v>73.849138028375236</v>
      </c>
      <c r="C434" s="5">
        <f t="shared" ca="1" si="43"/>
        <v>28.75776923873071</v>
      </c>
      <c r="D434" s="5">
        <f t="shared" ca="1" si="44"/>
        <v>147.25564843823781</v>
      </c>
      <c r="E434" s="5">
        <f t="shared" ca="1" si="47"/>
        <v>1.734040642856397</v>
      </c>
      <c r="F434" s="5">
        <f t="shared" ca="1" si="45"/>
        <v>18.85415119999988</v>
      </c>
      <c r="G434">
        <f t="shared" ca="1" si="46"/>
        <v>0.89600000000000002</v>
      </c>
    </row>
    <row r="435" spans="1:7" x14ac:dyDescent="0.3">
      <c r="A435">
        <v>379</v>
      </c>
      <c r="B435" s="5">
        <f t="shared" ca="1" si="42"/>
        <v>64.391985659486096</v>
      </c>
      <c r="C435" s="5">
        <f t="shared" ca="1" si="43"/>
        <v>31.53029335061586</v>
      </c>
      <c r="D435" s="5">
        <f t="shared" ca="1" si="44"/>
        <v>135.24687490632573</v>
      </c>
      <c r="E435" s="5">
        <f t="shared" ca="1" si="47"/>
        <v>-25.952094008282632</v>
      </c>
      <c r="F435" s="5">
        <f t="shared" ca="1" si="45"/>
        <v>-8.8319834511391484</v>
      </c>
      <c r="G435">
        <f t="shared" ca="1" si="46"/>
        <v>0.16</v>
      </c>
    </row>
    <row r="436" spans="1:7" x14ac:dyDescent="0.3">
      <c r="A436">
        <v>380</v>
      </c>
      <c r="B436" s="5">
        <f t="shared" ca="1" si="42"/>
        <v>67.584681318348558</v>
      </c>
      <c r="C436" s="5">
        <f t="shared" ca="1" si="43"/>
        <v>28.693667768359671</v>
      </c>
      <c r="D436" s="5">
        <f t="shared" ca="1" si="44"/>
        <v>154.2423275276428</v>
      </c>
      <c r="E436" s="5">
        <f t="shared" ca="1" si="47"/>
        <v>-19.348371240196499</v>
      </c>
      <c r="F436" s="5">
        <f t="shared" ca="1" si="45"/>
        <v>-2.2282606830530156</v>
      </c>
      <c r="G436">
        <f t="shared" ca="1" si="46"/>
        <v>0.35199999999999998</v>
      </c>
    </row>
    <row r="437" spans="1:7" x14ac:dyDescent="0.3">
      <c r="A437">
        <v>381</v>
      </c>
      <c r="B437" s="5">
        <f t="shared" ca="1" si="42"/>
        <v>72.792984343435521</v>
      </c>
      <c r="C437" s="5">
        <f t="shared" ca="1" si="43"/>
        <v>31.256195665699959</v>
      </c>
      <c r="D437" s="5">
        <f t="shared" ca="1" si="44"/>
        <v>150.86334906732313</v>
      </c>
      <c r="E437" s="5">
        <f t="shared" ca="1" si="47"/>
        <v>-10.1379304329504</v>
      </c>
      <c r="F437" s="5">
        <f t="shared" ca="1" si="45"/>
        <v>6.9821801241930839</v>
      </c>
      <c r="G437">
        <f t="shared" ca="1" si="46"/>
        <v>0.63300000000000001</v>
      </c>
    </row>
    <row r="438" spans="1:7" x14ac:dyDescent="0.3">
      <c r="A438">
        <v>382</v>
      </c>
      <c r="B438" s="5">
        <f t="shared" ca="1" si="42"/>
        <v>72.39065816637995</v>
      </c>
      <c r="C438" s="5">
        <f t="shared" ca="1" si="43"/>
        <v>29.982129213309307</v>
      </c>
      <c r="D438" s="5">
        <f t="shared" ca="1" si="44"/>
        <v>152.71097341867386</v>
      </c>
      <c r="E438" s="5">
        <f t="shared" ca="1" si="47"/>
        <v>-8.6988023829947831</v>
      </c>
      <c r="F438" s="5">
        <f t="shared" ca="1" si="45"/>
        <v>8.4213081741487006</v>
      </c>
      <c r="G438">
        <f t="shared" ca="1" si="46"/>
        <v>0.67600000000000005</v>
      </c>
    </row>
    <row r="439" spans="1:7" x14ac:dyDescent="0.3">
      <c r="A439">
        <v>383</v>
      </c>
      <c r="B439" s="5">
        <f t="shared" ca="1" si="42"/>
        <v>66.746358611702348</v>
      </c>
      <c r="C439" s="5">
        <f t="shared" ca="1" si="43"/>
        <v>34.314016598357455</v>
      </c>
      <c r="D439" s="5">
        <f t="shared" ca="1" si="44"/>
        <v>141.93846966486086</v>
      </c>
      <c r="E439" s="5">
        <f t="shared" ca="1" si="47"/>
        <v>-30.757163249544206</v>
      </c>
      <c r="F439" s="5">
        <f t="shared" ca="1" si="45"/>
        <v>-13.637052692400722</v>
      </c>
      <c r="G439">
        <f t="shared" ca="1" si="46"/>
        <v>8.3000000000000004E-2</v>
      </c>
    </row>
    <row r="440" spans="1:7" x14ac:dyDescent="0.3">
      <c r="A440">
        <v>384</v>
      </c>
      <c r="B440" s="5">
        <f t="shared" ca="1" si="42"/>
        <v>73.247333717661135</v>
      </c>
      <c r="C440" s="5">
        <f t="shared" ca="1" si="43"/>
        <v>29.256546496286695</v>
      </c>
      <c r="D440" s="5">
        <f t="shared" ca="1" si="44"/>
        <v>147.23697613558363</v>
      </c>
      <c r="E440" s="5">
        <f t="shared" ca="1" si="47"/>
        <v>-1.32980527602313</v>
      </c>
      <c r="F440" s="5">
        <f t="shared" ca="1" si="45"/>
        <v>15.790305281120354</v>
      </c>
      <c r="G440">
        <f t="shared" ca="1" si="46"/>
        <v>0.85199999999999998</v>
      </c>
    </row>
    <row r="441" spans="1:7" x14ac:dyDescent="0.3">
      <c r="A441">
        <v>385</v>
      </c>
      <c r="B441" s="5">
        <f t="shared" ca="1" si="42"/>
        <v>68.260665280560403</v>
      </c>
      <c r="C441" s="5">
        <f t="shared" ca="1" si="43"/>
        <v>29.6463929384214</v>
      </c>
      <c r="D441" s="5">
        <f t="shared" ca="1" si="44"/>
        <v>156.00432281034819</v>
      </c>
      <c r="E441" s="5">
        <f t="shared" ca="1" si="47"/>
        <v>-21.070791856607315</v>
      </c>
      <c r="F441" s="5">
        <f t="shared" ca="1" si="45"/>
        <v>-3.950681299463831</v>
      </c>
      <c r="G441">
        <f t="shared" ca="1" si="46"/>
        <v>0.30099999999999999</v>
      </c>
    </row>
    <row r="442" spans="1:7" x14ac:dyDescent="0.3">
      <c r="A442">
        <v>386</v>
      </c>
      <c r="B442" s="5">
        <f t="shared" ref="B442:B505" ca="1" si="48">_xlfn.NORM.INV(RAND(),$B$52,$C$52)</f>
        <v>76.102965303301687</v>
      </c>
      <c r="C442" s="5">
        <f t="shared" ref="C442:C505" ca="1" si="49">_xlfn.NORM.INV(RAND(),$B$53,$C$53)</f>
        <v>27.263660945238303</v>
      </c>
      <c r="D442" s="5">
        <f t="shared" ref="D442:D505" ca="1" si="50">_xlfn.NORM.INV(RAND(),$B$54,$C$54)</f>
        <v>155.37371969699365</v>
      </c>
      <c r="E442" s="5">
        <f t="shared" ca="1" si="47"/>
        <v>7.827382837605712</v>
      </c>
      <c r="F442" s="5">
        <f t="shared" ref="F442:F505" ca="1" si="51">E442+$C$46</f>
        <v>24.947493394749195</v>
      </c>
      <c r="G442">
        <f t="shared" ref="G442:G505" ca="1" si="52">COUNTIF($F$57:$F$1056,"&lt;"&amp;F442)/COUNT($F$57:$F$1056)</f>
        <v>0.95599999999999996</v>
      </c>
    </row>
    <row r="443" spans="1:7" x14ac:dyDescent="0.3">
      <c r="A443">
        <v>387</v>
      </c>
      <c r="B443" s="5">
        <f t="shared" ca="1" si="48"/>
        <v>69.11321608359188</v>
      </c>
      <c r="C443" s="5">
        <f t="shared" ca="1" si="49"/>
        <v>35.810084572505261</v>
      </c>
      <c r="D443" s="5">
        <f t="shared" ca="1" si="50"/>
        <v>153.45263072498619</v>
      </c>
      <c r="E443" s="5">
        <f t="shared" ca="1" si="47"/>
        <v>-34.529698236129661</v>
      </c>
      <c r="F443" s="5">
        <f t="shared" ca="1" si="51"/>
        <v>-17.409587678986178</v>
      </c>
      <c r="G443">
        <f t="shared" ca="1" si="52"/>
        <v>4.2000000000000003E-2</v>
      </c>
    </row>
    <row r="444" spans="1:7" x14ac:dyDescent="0.3">
      <c r="A444">
        <v>388</v>
      </c>
      <c r="B444" s="5">
        <f t="shared" ca="1" si="48"/>
        <v>64.86575214523269</v>
      </c>
      <c r="C444" s="5">
        <f t="shared" ca="1" si="49"/>
        <v>26.033510331340494</v>
      </c>
      <c r="D444" s="5">
        <f t="shared" ca="1" si="50"/>
        <v>152.20241570532278</v>
      </c>
      <c r="E444" s="5">
        <f t="shared" ca="1" si="47"/>
        <v>-18.413272348287997</v>
      </c>
      <c r="F444" s="5">
        <f t="shared" ca="1" si="51"/>
        <v>-1.293161791144513</v>
      </c>
      <c r="G444">
        <f t="shared" ca="1" si="52"/>
        <v>0.377</v>
      </c>
    </row>
    <row r="445" spans="1:7" x14ac:dyDescent="0.3">
      <c r="A445">
        <v>389</v>
      </c>
      <c r="B445" s="5">
        <f t="shared" ca="1" si="48"/>
        <v>71.185401200925725</v>
      </c>
      <c r="C445" s="5">
        <f t="shared" ca="1" si="49"/>
        <v>32.875785845605208</v>
      </c>
      <c r="D445" s="5">
        <f t="shared" ca="1" si="50"/>
        <v>147.08515557982523</v>
      </c>
      <c r="E445" s="5">
        <f t="shared" ca="1" si="47"/>
        <v>-17.115421796398508</v>
      </c>
      <c r="F445" s="5">
        <f t="shared" ca="1" si="51"/>
        <v>4.6887607449761504E-3</v>
      </c>
      <c r="G445">
        <f t="shared" ca="1" si="52"/>
        <v>0.41299999999999998</v>
      </c>
    </row>
    <row r="446" spans="1:7" x14ac:dyDescent="0.3">
      <c r="A446">
        <v>390</v>
      </c>
      <c r="B446" s="5">
        <f t="shared" ca="1" si="48"/>
        <v>68.315464741503035</v>
      </c>
      <c r="C446" s="5">
        <f t="shared" ca="1" si="49"/>
        <v>32.304695750054819</v>
      </c>
      <c r="D446" s="5">
        <f t="shared" ca="1" si="50"/>
        <v>150.20793128494125</v>
      </c>
      <c r="E446" s="5">
        <f t="shared" ca="1" si="47"/>
        <v>-25.218835751049355</v>
      </c>
      <c r="F446" s="5">
        <f t="shared" ca="1" si="51"/>
        <v>-8.0987251939058709</v>
      </c>
      <c r="G446">
        <f t="shared" ca="1" si="52"/>
        <v>0.18</v>
      </c>
    </row>
    <row r="447" spans="1:7" x14ac:dyDescent="0.3">
      <c r="A447">
        <v>391</v>
      </c>
      <c r="B447" s="5">
        <f t="shared" ca="1" si="48"/>
        <v>68.698352623303222</v>
      </c>
      <c r="C447" s="5">
        <f t="shared" ca="1" si="49"/>
        <v>31.716442586237747</v>
      </c>
      <c r="D447" s="5">
        <f t="shared" ca="1" si="50"/>
        <v>150.137144767195</v>
      </c>
      <c r="E447" s="5">
        <f t="shared" ca="1" si="47"/>
        <v>-22.468308593740165</v>
      </c>
      <c r="F447" s="5">
        <f t="shared" ca="1" si="51"/>
        <v>-5.3481980365966812</v>
      </c>
      <c r="G447">
        <f t="shared" ca="1" si="52"/>
        <v>0.25600000000000001</v>
      </c>
    </row>
    <row r="448" spans="1:7" x14ac:dyDescent="0.3">
      <c r="A448">
        <v>392</v>
      </c>
      <c r="B448" s="5">
        <f t="shared" ca="1" si="48"/>
        <v>66.821380335509033</v>
      </c>
      <c r="C448" s="5">
        <f t="shared" ca="1" si="49"/>
        <v>30.68406583194534</v>
      </c>
      <c r="D448" s="5">
        <f t="shared" ca="1" si="50"/>
        <v>151.83254415843396</v>
      </c>
      <c r="E448" s="5">
        <f t="shared" ca="1" si="47"/>
        <v>-25.74085131698159</v>
      </c>
      <c r="F448" s="5">
        <f t="shared" ca="1" si="51"/>
        <v>-8.6207407598381067</v>
      </c>
      <c r="G448">
        <f t="shared" ca="1" si="52"/>
        <v>0.16400000000000001</v>
      </c>
    </row>
    <row r="449" spans="1:7" x14ac:dyDescent="0.3">
      <c r="A449">
        <v>393</v>
      </c>
      <c r="B449" s="5">
        <f t="shared" ca="1" si="48"/>
        <v>75.036589356664507</v>
      </c>
      <c r="C449" s="5">
        <f t="shared" ca="1" si="49"/>
        <v>29.416385826733148</v>
      </c>
      <c r="D449" s="5">
        <f t="shared" ca="1" si="50"/>
        <v>155.48184603986437</v>
      </c>
      <c r="E449" s="5">
        <f t="shared" ca="1" si="47"/>
        <v>-1.2217836958925616</v>
      </c>
      <c r="F449" s="5">
        <f t="shared" ca="1" si="51"/>
        <v>15.898326861250922</v>
      </c>
      <c r="G449">
        <f t="shared" ca="1" si="52"/>
        <v>0.85699999999999998</v>
      </c>
    </row>
    <row r="450" spans="1:7" x14ac:dyDescent="0.3">
      <c r="A450">
        <v>394</v>
      </c>
      <c r="B450" s="5">
        <f t="shared" ca="1" si="48"/>
        <v>68.176369176284794</v>
      </c>
      <c r="C450" s="5">
        <f t="shared" ca="1" si="49"/>
        <v>24.705279555000953</v>
      </c>
      <c r="D450" s="5">
        <f t="shared" ca="1" si="50"/>
        <v>152.68679548716847</v>
      </c>
      <c r="E450" s="5">
        <f t="shared" ca="1" si="47"/>
        <v>-5.7180575598491927</v>
      </c>
      <c r="F450" s="5">
        <f t="shared" ca="1" si="51"/>
        <v>11.402052997294291</v>
      </c>
      <c r="G450">
        <f t="shared" ca="1" si="52"/>
        <v>0.76700000000000002</v>
      </c>
    </row>
    <row r="451" spans="1:7" x14ac:dyDescent="0.3">
      <c r="A451">
        <v>395</v>
      </c>
      <c r="B451" s="5">
        <f t="shared" ca="1" si="48"/>
        <v>69.293859011615652</v>
      </c>
      <c r="C451" s="5">
        <f t="shared" ca="1" si="49"/>
        <v>31.962501403990206</v>
      </c>
      <c r="D451" s="5">
        <f t="shared" ca="1" si="50"/>
        <v>151.29771467552595</v>
      </c>
      <c r="E451" s="5">
        <f t="shared" ca="1" si="47"/>
        <v>-22.11770316776775</v>
      </c>
      <c r="F451" s="5">
        <f t="shared" ca="1" si="51"/>
        <v>-4.9975926106242667</v>
      </c>
      <c r="G451">
        <f t="shared" ca="1" si="52"/>
        <v>0.26900000000000002</v>
      </c>
    </row>
    <row r="452" spans="1:7" x14ac:dyDescent="0.3">
      <c r="A452">
        <v>396</v>
      </c>
      <c r="B452" s="5">
        <f t="shared" ca="1" si="48"/>
        <v>72.504618752321306</v>
      </c>
      <c r="C452" s="5">
        <f t="shared" ca="1" si="49"/>
        <v>28.523074601734624</v>
      </c>
      <c r="D452" s="5">
        <f t="shared" ca="1" si="50"/>
        <v>149.72002915399761</v>
      </c>
      <c r="E452" s="5">
        <f t="shared" ca="1" si="47"/>
        <v>-2.6936640438682349</v>
      </c>
      <c r="F452" s="5">
        <f t="shared" ca="1" si="51"/>
        <v>14.426446513275248</v>
      </c>
      <c r="G452">
        <f t="shared" ca="1" si="52"/>
        <v>0.82499999999999996</v>
      </c>
    </row>
    <row r="453" spans="1:7" x14ac:dyDescent="0.3">
      <c r="A453">
        <v>397</v>
      </c>
      <c r="B453" s="5">
        <f t="shared" ca="1" si="48"/>
        <v>69.084581052107978</v>
      </c>
      <c r="C453" s="5">
        <f t="shared" ca="1" si="49"/>
        <v>34.033351753538007</v>
      </c>
      <c r="D453" s="5">
        <f t="shared" ca="1" si="50"/>
        <v>153.17059162794905</v>
      </c>
      <c r="E453" s="5">
        <f t="shared" ca="1" si="47"/>
        <v>-29.495304818897615</v>
      </c>
      <c r="F453" s="5">
        <f t="shared" ca="1" si="51"/>
        <v>-12.375194261754132</v>
      </c>
      <c r="G453">
        <f t="shared" ca="1" si="52"/>
        <v>0.105</v>
      </c>
    </row>
    <row r="454" spans="1:7" x14ac:dyDescent="0.3">
      <c r="A454">
        <v>398</v>
      </c>
      <c r="B454" s="5">
        <f t="shared" ca="1" si="48"/>
        <v>69.448406080557433</v>
      </c>
      <c r="C454" s="5">
        <f t="shared" ca="1" si="49"/>
        <v>29.251150076665198</v>
      </c>
      <c r="D454" s="5">
        <f t="shared" ca="1" si="50"/>
        <v>146.16348815532527</v>
      </c>
      <c r="E454" s="5">
        <f t="shared" ref="E454:E517" ca="1" si="53">$J$46*(B454-$B$46)+$J$47*(C454-$B$47)+$J$48*(D454-$B$48)</f>
        <v>-11.346610678696987</v>
      </c>
      <c r="F454" s="5">
        <f t="shared" ca="1" si="51"/>
        <v>5.773499878446497</v>
      </c>
      <c r="G454">
        <f t="shared" ca="1" si="52"/>
        <v>0.59299999999999997</v>
      </c>
    </row>
    <row r="455" spans="1:7" x14ac:dyDescent="0.3">
      <c r="A455">
        <v>399</v>
      </c>
      <c r="B455" s="5">
        <f t="shared" ca="1" si="48"/>
        <v>68.294870022987922</v>
      </c>
      <c r="C455" s="5">
        <f t="shared" ca="1" si="49"/>
        <v>33.050418728781089</v>
      </c>
      <c r="D455" s="5">
        <f t="shared" ca="1" si="50"/>
        <v>152.18016240073442</v>
      </c>
      <c r="E455" s="5">
        <f t="shared" ca="1" si="53"/>
        <v>-28.421925984997088</v>
      </c>
      <c r="F455" s="5">
        <f t="shared" ca="1" si="51"/>
        <v>-11.301815427853604</v>
      </c>
      <c r="G455">
        <f t="shared" ca="1" si="52"/>
        <v>0.12</v>
      </c>
    </row>
    <row r="456" spans="1:7" x14ac:dyDescent="0.3">
      <c r="A456">
        <v>400</v>
      </c>
      <c r="B456" s="5">
        <f t="shared" ca="1" si="48"/>
        <v>74.055157175238023</v>
      </c>
      <c r="C456" s="5">
        <f t="shared" ca="1" si="49"/>
        <v>30.870149351843757</v>
      </c>
      <c r="D456" s="5">
        <f t="shared" ca="1" si="50"/>
        <v>152.31978043365751</v>
      </c>
      <c r="E456" s="5">
        <f t="shared" ca="1" si="53"/>
        <v>-6.3193063080944079</v>
      </c>
      <c r="F456" s="5">
        <f t="shared" ca="1" si="51"/>
        <v>10.800804249049076</v>
      </c>
      <c r="G456">
        <f t="shared" ca="1" si="52"/>
        <v>0.747</v>
      </c>
    </row>
    <row r="457" spans="1:7" x14ac:dyDescent="0.3">
      <c r="A457">
        <v>401</v>
      </c>
      <c r="B457" s="5">
        <f t="shared" ca="1" si="48"/>
        <v>72.880363945905884</v>
      </c>
      <c r="C457" s="5">
        <f t="shared" ca="1" si="49"/>
        <v>34.529416295838544</v>
      </c>
      <c r="D457" s="5">
        <f t="shared" ca="1" si="50"/>
        <v>161.26024767833576</v>
      </c>
      <c r="E457" s="5">
        <f t="shared" ca="1" si="53"/>
        <v>-24.638514503329418</v>
      </c>
      <c r="F457" s="5">
        <f t="shared" ca="1" si="51"/>
        <v>-7.5184039461859342</v>
      </c>
      <c r="G457">
        <f t="shared" ca="1" si="52"/>
        <v>0.19500000000000001</v>
      </c>
    </row>
    <row r="458" spans="1:7" x14ac:dyDescent="0.3">
      <c r="A458">
        <v>402</v>
      </c>
      <c r="B458" s="5">
        <f t="shared" ca="1" si="48"/>
        <v>65.161738198012955</v>
      </c>
      <c r="C458" s="5">
        <f t="shared" ca="1" si="49"/>
        <v>26.945600611892143</v>
      </c>
      <c r="D458" s="5">
        <f t="shared" ca="1" si="50"/>
        <v>145.20588956556517</v>
      </c>
      <c r="E458" s="5">
        <f t="shared" ca="1" si="53"/>
        <v>-16.36382355744859</v>
      </c>
      <c r="F458" s="5">
        <f t="shared" ca="1" si="51"/>
        <v>0.75628699969489332</v>
      </c>
      <c r="G458">
        <f t="shared" ca="1" si="52"/>
        <v>0.42899999999999999</v>
      </c>
    </row>
    <row r="459" spans="1:7" x14ac:dyDescent="0.3">
      <c r="A459">
        <v>403</v>
      </c>
      <c r="B459" s="5">
        <f t="shared" ca="1" si="48"/>
        <v>69.131606760647799</v>
      </c>
      <c r="C459" s="5">
        <f t="shared" ca="1" si="49"/>
        <v>28.280028829194542</v>
      </c>
      <c r="D459" s="5">
        <f t="shared" ca="1" si="50"/>
        <v>145.76263291558948</v>
      </c>
      <c r="E459" s="5">
        <f t="shared" ca="1" si="53"/>
        <v>-9.3030904183549747</v>
      </c>
      <c r="F459" s="5">
        <f t="shared" ca="1" si="51"/>
        <v>7.817020138788509</v>
      </c>
      <c r="G459">
        <f t="shared" ca="1" si="52"/>
        <v>0.66500000000000004</v>
      </c>
    </row>
    <row r="460" spans="1:7" x14ac:dyDescent="0.3">
      <c r="A460">
        <v>404</v>
      </c>
      <c r="B460" s="5">
        <f t="shared" ca="1" si="48"/>
        <v>68.616417058954397</v>
      </c>
      <c r="C460" s="5">
        <f t="shared" ca="1" si="49"/>
        <v>30.431245406060924</v>
      </c>
      <c r="D460" s="5">
        <f t="shared" ca="1" si="50"/>
        <v>162.93028100295163</v>
      </c>
      <c r="E460" s="5">
        <f t="shared" ca="1" si="53"/>
        <v>-26.001455396620941</v>
      </c>
      <c r="F460" s="5">
        <f t="shared" ca="1" si="51"/>
        <v>-8.8813448394774568</v>
      </c>
      <c r="G460">
        <f t="shared" ca="1" si="52"/>
        <v>0.159</v>
      </c>
    </row>
    <row r="461" spans="1:7" x14ac:dyDescent="0.3">
      <c r="A461">
        <v>405</v>
      </c>
      <c r="B461" s="5">
        <f t="shared" ca="1" si="48"/>
        <v>70.716436854168677</v>
      </c>
      <c r="C461" s="5">
        <f t="shared" ca="1" si="49"/>
        <v>32.915050936316973</v>
      </c>
      <c r="D461" s="5">
        <f t="shared" ca="1" si="50"/>
        <v>166.81355015158016</v>
      </c>
      <c r="E461" s="5">
        <f t="shared" ca="1" si="53"/>
        <v>-29.165940820978484</v>
      </c>
      <c r="F461" s="5">
        <f t="shared" ca="1" si="51"/>
        <v>-12.045830263835001</v>
      </c>
      <c r="G461">
        <f t="shared" ca="1" si="52"/>
        <v>0.11</v>
      </c>
    </row>
    <row r="462" spans="1:7" x14ac:dyDescent="0.3">
      <c r="A462">
        <v>406</v>
      </c>
      <c r="B462" s="5">
        <f t="shared" ca="1" si="48"/>
        <v>69.440297318243779</v>
      </c>
      <c r="C462" s="5">
        <f t="shared" ca="1" si="49"/>
        <v>28.859141752244856</v>
      </c>
      <c r="D462" s="5">
        <f t="shared" ca="1" si="50"/>
        <v>154.54199302125747</v>
      </c>
      <c r="E462" s="5">
        <f t="shared" ca="1" si="53"/>
        <v>-14.7893106326209</v>
      </c>
      <c r="F462" s="5">
        <f t="shared" ca="1" si="51"/>
        <v>2.3307999245225837</v>
      </c>
      <c r="G462">
        <f t="shared" ca="1" si="52"/>
        <v>0.48</v>
      </c>
    </row>
    <row r="463" spans="1:7" x14ac:dyDescent="0.3">
      <c r="A463">
        <v>407</v>
      </c>
      <c r="B463" s="5">
        <f t="shared" ca="1" si="48"/>
        <v>73.08392898522871</v>
      </c>
      <c r="C463" s="5">
        <f t="shared" ca="1" si="49"/>
        <v>35.29510060645292</v>
      </c>
      <c r="D463" s="5">
        <f t="shared" ca="1" si="50"/>
        <v>150.77807334347148</v>
      </c>
      <c r="E463" s="5">
        <f t="shared" ca="1" si="53"/>
        <v>-20.559974971433885</v>
      </c>
      <c r="F463" s="5">
        <f t="shared" ca="1" si="51"/>
        <v>-3.4398644142904011</v>
      </c>
      <c r="G463">
        <f t="shared" ca="1" si="52"/>
        <v>0.314</v>
      </c>
    </row>
    <row r="464" spans="1:7" x14ac:dyDescent="0.3">
      <c r="A464">
        <v>408</v>
      </c>
      <c r="B464" s="5">
        <f t="shared" ca="1" si="48"/>
        <v>67.052797220967207</v>
      </c>
      <c r="C464" s="5">
        <f t="shared" ca="1" si="49"/>
        <v>24.494088977395869</v>
      </c>
      <c r="D464" s="5">
        <f t="shared" ca="1" si="50"/>
        <v>151.95628539552291</v>
      </c>
      <c r="E464" s="5">
        <f t="shared" ca="1" si="53"/>
        <v>-7.8726750653714266</v>
      </c>
      <c r="F464" s="5">
        <f t="shared" ca="1" si="51"/>
        <v>9.2474354917720571</v>
      </c>
      <c r="G464">
        <f t="shared" ca="1" si="52"/>
        <v>0.70099999999999996</v>
      </c>
    </row>
    <row r="465" spans="1:7" x14ac:dyDescent="0.3">
      <c r="A465">
        <v>409</v>
      </c>
      <c r="B465" s="5">
        <f t="shared" ca="1" si="48"/>
        <v>67.055681538204311</v>
      </c>
      <c r="C465" s="5">
        <f t="shared" ca="1" si="49"/>
        <v>35.486303387767279</v>
      </c>
      <c r="D465" s="5">
        <f t="shared" ca="1" si="50"/>
        <v>144.19390279309246</v>
      </c>
      <c r="E465" s="5">
        <f t="shared" ca="1" si="53"/>
        <v>-34.382793873745243</v>
      </c>
      <c r="F465" s="5">
        <f t="shared" ca="1" si="51"/>
        <v>-17.262683316601759</v>
      </c>
      <c r="G465">
        <f t="shared" ca="1" si="52"/>
        <v>4.3999999999999997E-2</v>
      </c>
    </row>
    <row r="466" spans="1:7" x14ac:dyDescent="0.3">
      <c r="A466">
        <v>410</v>
      </c>
      <c r="B466" s="5">
        <f t="shared" ca="1" si="48"/>
        <v>76.700898564586097</v>
      </c>
      <c r="C466" s="5">
        <f t="shared" ca="1" si="49"/>
        <v>27.123962285252112</v>
      </c>
      <c r="D466" s="5">
        <f t="shared" ca="1" si="50"/>
        <v>156.48295102124391</v>
      </c>
      <c r="E466" s="5">
        <f t="shared" ca="1" si="53"/>
        <v>9.2898461785435273</v>
      </c>
      <c r="F466" s="5">
        <f t="shared" ca="1" si="51"/>
        <v>26.409956735687011</v>
      </c>
      <c r="G466">
        <f t="shared" ca="1" si="52"/>
        <v>0.96599999999999997</v>
      </c>
    </row>
    <row r="467" spans="1:7" x14ac:dyDescent="0.3">
      <c r="A467">
        <v>411</v>
      </c>
      <c r="B467" s="5">
        <f t="shared" ca="1" si="48"/>
        <v>62.340927461511995</v>
      </c>
      <c r="C467" s="5">
        <f t="shared" ca="1" si="49"/>
        <v>33.036605481465266</v>
      </c>
      <c r="D467" s="5">
        <f t="shared" ca="1" si="50"/>
        <v>152.04775076540079</v>
      </c>
      <c r="E467" s="5">
        <f t="shared" ca="1" si="53"/>
        <v>-44.941265672755591</v>
      </c>
      <c r="F467" s="5">
        <f t="shared" ca="1" si="51"/>
        <v>-27.821155115612108</v>
      </c>
      <c r="G467">
        <f t="shared" ca="1" si="52"/>
        <v>8.0000000000000002E-3</v>
      </c>
    </row>
    <row r="468" spans="1:7" x14ac:dyDescent="0.3">
      <c r="A468">
        <v>412</v>
      </c>
      <c r="B468" s="5">
        <f t="shared" ca="1" si="48"/>
        <v>69.262114273578433</v>
      </c>
      <c r="C468" s="5">
        <f t="shared" ca="1" si="49"/>
        <v>26.250035248476916</v>
      </c>
      <c r="D468" s="5">
        <f t="shared" ca="1" si="50"/>
        <v>146.78168790606591</v>
      </c>
      <c r="E468" s="5">
        <f t="shared" ca="1" si="53"/>
        <v>-3.8179814243303376</v>
      </c>
      <c r="F468" s="5">
        <f t="shared" ca="1" si="51"/>
        <v>13.302129132813146</v>
      </c>
      <c r="G468">
        <f t="shared" ca="1" si="52"/>
        <v>0.81</v>
      </c>
    </row>
    <row r="469" spans="1:7" x14ac:dyDescent="0.3">
      <c r="A469">
        <v>413</v>
      </c>
      <c r="B469" s="5">
        <f t="shared" ca="1" si="48"/>
        <v>75.029790802729195</v>
      </c>
      <c r="C469" s="5">
        <f t="shared" ca="1" si="49"/>
        <v>32.513071624450674</v>
      </c>
      <c r="D469" s="5">
        <f t="shared" ca="1" si="50"/>
        <v>146.71724732486274</v>
      </c>
      <c r="E469" s="5">
        <f t="shared" ca="1" si="53"/>
        <v>-5.1667889679656964</v>
      </c>
      <c r="F469" s="5">
        <f t="shared" ca="1" si="51"/>
        <v>11.953321589177786</v>
      </c>
      <c r="G469">
        <f t="shared" ca="1" si="52"/>
        <v>0.78100000000000003</v>
      </c>
    </row>
    <row r="470" spans="1:7" x14ac:dyDescent="0.3">
      <c r="A470">
        <v>414</v>
      </c>
      <c r="B470" s="5">
        <f t="shared" ca="1" si="48"/>
        <v>68.800254142232859</v>
      </c>
      <c r="C470" s="5">
        <f t="shared" ca="1" si="49"/>
        <v>27.382194811909226</v>
      </c>
      <c r="D470" s="5">
        <f t="shared" ca="1" si="50"/>
        <v>154.44926340030764</v>
      </c>
      <c r="E470" s="5">
        <f t="shared" ca="1" si="53"/>
        <v>-12.401881712802739</v>
      </c>
      <c r="F470" s="5">
        <f t="shared" ca="1" si="51"/>
        <v>4.7182288443407447</v>
      </c>
      <c r="G470">
        <f t="shared" ca="1" si="52"/>
        <v>0.55700000000000005</v>
      </c>
    </row>
    <row r="471" spans="1:7" x14ac:dyDescent="0.3">
      <c r="A471">
        <v>415</v>
      </c>
      <c r="B471" s="5">
        <f t="shared" ca="1" si="48"/>
        <v>70.870867590865544</v>
      </c>
      <c r="C471" s="5">
        <f t="shared" ca="1" si="49"/>
        <v>30.156104021685426</v>
      </c>
      <c r="D471" s="5">
        <f t="shared" ca="1" si="50"/>
        <v>150.01866581056186</v>
      </c>
      <c r="E471" s="5">
        <f t="shared" ca="1" si="53"/>
        <v>-11.978659725690148</v>
      </c>
      <c r="F471" s="5">
        <f t="shared" ca="1" si="51"/>
        <v>5.1414508314533354</v>
      </c>
      <c r="G471">
        <f t="shared" ca="1" si="52"/>
        <v>0.57499999999999996</v>
      </c>
    </row>
    <row r="472" spans="1:7" x14ac:dyDescent="0.3">
      <c r="A472">
        <v>416</v>
      </c>
      <c r="B472" s="5">
        <f t="shared" ca="1" si="48"/>
        <v>75.158020262361035</v>
      </c>
      <c r="C472" s="5">
        <f t="shared" ca="1" si="49"/>
        <v>31.784958238196207</v>
      </c>
      <c r="D472" s="5">
        <f t="shared" ca="1" si="50"/>
        <v>156.6117577390107</v>
      </c>
      <c r="E472" s="5">
        <f t="shared" ca="1" si="53"/>
        <v>-8.1068919440091722</v>
      </c>
      <c r="F472" s="5">
        <f t="shared" ca="1" si="51"/>
        <v>9.0132186131343115</v>
      </c>
      <c r="G472">
        <f t="shared" ca="1" si="52"/>
        <v>0.68700000000000006</v>
      </c>
    </row>
    <row r="473" spans="1:7" x14ac:dyDescent="0.3">
      <c r="A473">
        <v>417</v>
      </c>
      <c r="B473" s="5">
        <f t="shared" ca="1" si="48"/>
        <v>71.705618953311145</v>
      </c>
      <c r="C473" s="5">
        <f t="shared" ca="1" si="49"/>
        <v>30.306662198868153</v>
      </c>
      <c r="D473" s="5">
        <f t="shared" ca="1" si="50"/>
        <v>152.57384156505776</v>
      </c>
      <c r="E473" s="5">
        <f t="shared" ca="1" si="53"/>
        <v>-11.444626184064456</v>
      </c>
      <c r="F473" s="5">
        <f t="shared" ca="1" si="51"/>
        <v>5.6754843730790281</v>
      </c>
      <c r="G473">
        <f t="shared" ca="1" si="52"/>
        <v>0.59</v>
      </c>
    </row>
    <row r="474" spans="1:7" x14ac:dyDescent="0.3">
      <c r="A474">
        <v>418</v>
      </c>
      <c r="B474" s="5">
        <f t="shared" ca="1" si="48"/>
        <v>71.942372199069879</v>
      </c>
      <c r="C474" s="5">
        <f t="shared" ca="1" si="49"/>
        <v>31.028702877641404</v>
      </c>
      <c r="D474" s="5">
        <f t="shared" ca="1" si="50"/>
        <v>152.04626038633035</v>
      </c>
      <c r="E474" s="5">
        <f t="shared" ca="1" si="53"/>
        <v>-12.515729009977647</v>
      </c>
      <c r="F474" s="5">
        <f t="shared" ca="1" si="51"/>
        <v>4.6043815471658363</v>
      </c>
      <c r="G474">
        <f t="shared" ca="1" si="52"/>
        <v>0.55300000000000005</v>
      </c>
    </row>
    <row r="475" spans="1:7" x14ac:dyDescent="0.3">
      <c r="A475">
        <v>419</v>
      </c>
      <c r="B475" s="5">
        <f t="shared" ca="1" si="48"/>
        <v>66.693868226211265</v>
      </c>
      <c r="C475" s="5">
        <f t="shared" ca="1" si="49"/>
        <v>30.332761437309451</v>
      </c>
      <c r="D475" s="5">
        <f t="shared" ca="1" si="50"/>
        <v>148.36148909826977</v>
      </c>
      <c r="E475" s="5">
        <f t="shared" ca="1" si="53"/>
        <v>-23.245355049349484</v>
      </c>
      <c r="F475" s="5">
        <f t="shared" ca="1" si="51"/>
        <v>-6.1252444922060008</v>
      </c>
      <c r="G475">
        <f t="shared" ca="1" si="52"/>
        <v>0.23200000000000001</v>
      </c>
    </row>
    <row r="476" spans="1:7" x14ac:dyDescent="0.3">
      <c r="A476">
        <v>420</v>
      </c>
      <c r="B476" s="5">
        <f t="shared" ca="1" si="48"/>
        <v>64.653227198451361</v>
      </c>
      <c r="C476" s="5">
        <f t="shared" ca="1" si="49"/>
        <v>30.80886163955546</v>
      </c>
      <c r="D476" s="5">
        <f t="shared" ca="1" si="50"/>
        <v>155.13349366099612</v>
      </c>
      <c r="E476" s="5">
        <f t="shared" ca="1" si="53"/>
        <v>-33.923806398655842</v>
      </c>
      <c r="F476" s="5">
        <f t="shared" ca="1" si="51"/>
        <v>-16.803695841512358</v>
      </c>
      <c r="G476">
        <f t="shared" ca="1" si="52"/>
        <v>5.2999999999999999E-2</v>
      </c>
    </row>
    <row r="477" spans="1:7" x14ac:dyDescent="0.3">
      <c r="A477">
        <v>421</v>
      </c>
      <c r="B477" s="5">
        <f t="shared" ca="1" si="48"/>
        <v>72.380932717670902</v>
      </c>
      <c r="C477" s="5">
        <f t="shared" ca="1" si="49"/>
        <v>28.578647695081649</v>
      </c>
      <c r="D477" s="5">
        <f t="shared" ca="1" si="50"/>
        <v>154.40187830469844</v>
      </c>
      <c r="E477" s="5">
        <f t="shared" ca="1" si="53"/>
        <v>-5.7172405922869025</v>
      </c>
      <c r="F477" s="5">
        <f t="shared" ca="1" si="51"/>
        <v>11.402869964856581</v>
      </c>
      <c r="G477">
        <f t="shared" ca="1" si="52"/>
        <v>0.76800000000000002</v>
      </c>
    </row>
    <row r="478" spans="1:7" x14ac:dyDescent="0.3">
      <c r="A478">
        <v>422</v>
      </c>
      <c r="B478" s="5">
        <f t="shared" ca="1" si="48"/>
        <v>72.358705816097284</v>
      </c>
      <c r="C478" s="5">
        <f t="shared" ca="1" si="49"/>
        <v>32.39131582798646</v>
      </c>
      <c r="D478" s="5">
        <f t="shared" ca="1" si="50"/>
        <v>142.55698876793059</v>
      </c>
      <c r="E478" s="5">
        <f t="shared" ca="1" si="53"/>
        <v>-10.045188365891459</v>
      </c>
      <c r="F478" s="5">
        <f t="shared" ca="1" si="51"/>
        <v>7.0749221912520248</v>
      </c>
      <c r="G478">
        <f t="shared" ca="1" si="52"/>
        <v>0.63600000000000001</v>
      </c>
    </row>
    <row r="479" spans="1:7" x14ac:dyDescent="0.3">
      <c r="A479">
        <v>423</v>
      </c>
      <c r="B479" s="5">
        <f t="shared" ca="1" si="48"/>
        <v>68.501589772992787</v>
      </c>
      <c r="C479" s="5">
        <f t="shared" ca="1" si="49"/>
        <v>28.825864144733359</v>
      </c>
      <c r="D479" s="5">
        <f t="shared" ca="1" si="50"/>
        <v>146.66838769720218</v>
      </c>
      <c r="E479" s="5">
        <f t="shared" ca="1" si="53"/>
        <v>-13.075312482699603</v>
      </c>
      <c r="F479" s="5">
        <f t="shared" ca="1" si="51"/>
        <v>4.0447980744438805</v>
      </c>
      <c r="G479">
        <f t="shared" ca="1" si="52"/>
        <v>0.53100000000000003</v>
      </c>
    </row>
    <row r="480" spans="1:7" x14ac:dyDescent="0.3">
      <c r="A480">
        <v>424</v>
      </c>
      <c r="B480" s="5">
        <f t="shared" ca="1" si="48"/>
        <v>70.562254335615933</v>
      </c>
      <c r="C480" s="5">
        <f t="shared" ca="1" si="49"/>
        <v>28.440753811691835</v>
      </c>
      <c r="D480" s="5">
        <f t="shared" ca="1" si="50"/>
        <v>149.90411949014688</v>
      </c>
      <c r="E480" s="5">
        <f t="shared" ca="1" si="53"/>
        <v>-7.987938858294199</v>
      </c>
      <c r="F480" s="5">
        <f t="shared" ca="1" si="51"/>
        <v>9.1321716988492838</v>
      </c>
      <c r="G480">
        <f t="shared" ca="1" si="52"/>
        <v>0.69299999999999995</v>
      </c>
    </row>
    <row r="481" spans="1:7" x14ac:dyDescent="0.3">
      <c r="A481">
        <v>425</v>
      </c>
      <c r="B481" s="5">
        <f t="shared" ca="1" si="48"/>
        <v>68.278783507508933</v>
      </c>
      <c r="C481" s="5">
        <f t="shared" ca="1" si="49"/>
        <v>26.444561692738503</v>
      </c>
      <c r="D481" s="5">
        <f t="shared" ca="1" si="50"/>
        <v>151.16889724559499</v>
      </c>
      <c r="E481" s="5">
        <f t="shared" ca="1" si="53"/>
        <v>-9.471854903460537</v>
      </c>
      <c r="F481" s="5">
        <f t="shared" ca="1" si="51"/>
        <v>7.6482556536829467</v>
      </c>
      <c r="G481">
        <f t="shared" ca="1" si="52"/>
        <v>0.66100000000000003</v>
      </c>
    </row>
    <row r="482" spans="1:7" x14ac:dyDescent="0.3">
      <c r="A482">
        <v>426</v>
      </c>
      <c r="B482" s="5">
        <f t="shared" ca="1" si="48"/>
        <v>67.765736626211492</v>
      </c>
      <c r="C482" s="5">
        <f t="shared" ca="1" si="49"/>
        <v>30.869677186637084</v>
      </c>
      <c r="D482" s="5">
        <f t="shared" ca="1" si="50"/>
        <v>149.01974538161491</v>
      </c>
      <c r="E482" s="5">
        <f t="shared" ca="1" si="53"/>
        <v>-22.105954918802027</v>
      </c>
      <c r="F482" s="5">
        <f t="shared" ca="1" si="51"/>
        <v>-4.9858443616585433</v>
      </c>
      <c r="G482">
        <f t="shared" ca="1" si="52"/>
        <v>0.27</v>
      </c>
    </row>
    <row r="483" spans="1:7" x14ac:dyDescent="0.3">
      <c r="A483">
        <v>427</v>
      </c>
      <c r="B483" s="5">
        <f t="shared" ca="1" si="48"/>
        <v>71.979520928083019</v>
      </c>
      <c r="C483" s="5">
        <f t="shared" ca="1" si="49"/>
        <v>22.878018571490944</v>
      </c>
      <c r="D483" s="5">
        <f t="shared" ca="1" si="50"/>
        <v>143.36778808571998</v>
      </c>
      <c r="E483" s="5">
        <f t="shared" ca="1" si="53"/>
        <v>15.029335403210265</v>
      </c>
      <c r="F483" s="5">
        <f t="shared" ca="1" si="51"/>
        <v>32.149445960353745</v>
      </c>
      <c r="G483">
        <f t="shared" ca="1" si="52"/>
        <v>0.98899999999999999</v>
      </c>
    </row>
    <row r="484" spans="1:7" x14ac:dyDescent="0.3">
      <c r="A484">
        <v>428</v>
      </c>
      <c r="B484" s="5">
        <f t="shared" ca="1" si="48"/>
        <v>75.407126732450095</v>
      </c>
      <c r="C484" s="5">
        <f t="shared" ca="1" si="49"/>
        <v>19.519529179535933</v>
      </c>
      <c r="D484" s="5">
        <f t="shared" ca="1" si="50"/>
        <v>153.42373021763413</v>
      </c>
      <c r="E484" s="5">
        <f t="shared" ca="1" si="53"/>
        <v>28.563951355898517</v>
      </c>
      <c r="F484" s="5">
        <f t="shared" ca="1" si="51"/>
        <v>45.684061913042001</v>
      </c>
      <c r="G484">
        <f t="shared" ca="1" si="52"/>
        <v>0.999</v>
      </c>
    </row>
    <row r="485" spans="1:7" x14ac:dyDescent="0.3">
      <c r="A485">
        <v>429</v>
      </c>
      <c r="B485" s="5">
        <f t="shared" ca="1" si="48"/>
        <v>70.395981933418199</v>
      </c>
      <c r="C485" s="5">
        <f t="shared" ca="1" si="49"/>
        <v>32.574025892428196</v>
      </c>
      <c r="D485" s="5">
        <f t="shared" ca="1" si="50"/>
        <v>140.211135281932</v>
      </c>
      <c r="E485" s="5">
        <f t="shared" ca="1" si="53"/>
        <v>-14.773243017139665</v>
      </c>
      <c r="F485" s="5">
        <f t="shared" ca="1" si="51"/>
        <v>2.346867540003819</v>
      </c>
      <c r="G485">
        <f t="shared" ca="1" si="52"/>
        <v>0.48099999999999998</v>
      </c>
    </row>
    <row r="486" spans="1:7" x14ac:dyDescent="0.3">
      <c r="A486">
        <v>430</v>
      </c>
      <c r="B486" s="5">
        <f t="shared" ca="1" si="48"/>
        <v>69.604635586528261</v>
      </c>
      <c r="C486" s="5">
        <f t="shared" ca="1" si="49"/>
        <v>26.355139424970687</v>
      </c>
      <c r="D486" s="5">
        <f t="shared" ca="1" si="50"/>
        <v>147.29017681734791</v>
      </c>
      <c r="E486" s="5">
        <f t="shared" ca="1" si="53"/>
        <v>-3.428888378638554</v>
      </c>
      <c r="F486" s="5">
        <f t="shared" ca="1" si="51"/>
        <v>13.69122217850493</v>
      </c>
      <c r="G486">
        <f t="shared" ca="1" si="52"/>
        <v>0.81499999999999995</v>
      </c>
    </row>
    <row r="487" spans="1:7" x14ac:dyDescent="0.3">
      <c r="A487">
        <v>431</v>
      </c>
      <c r="B487" s="5">
        <f t="shared" ca="1" si="48"/>
        <v>60.929877444840656</v>
      </c>
      <c r="C487" s="5">
        <f t="shared" ca="1" si="49"/>
        <v>32.858843750357799</v>
      </c>
      <c r="D487" s="5">
        <f t="shared" ca="1" si="50"/>
        <v>154.21274618058223</v>
      </c>
      <c r="E487" s="5">
        <f t="shared" ca="1" si="53"/>
        <v>-49.552472693578807</v>
      </c>
      <c r="F487" s="5">
        <f t="shared" ca="1" si="51"/>
        <v>-32.432362136435323</v>
      </c>
      <c r="G487">
        <f t="shared" ca="1" si="52"/>
        <v>2E-3</v>
      </c>
    </row>
    <row r="488" spans="1:7" x14ac:dyDescent="0.3">
      <c r="A488">
        <v>432</v>
      </c>
      <c r="B488" s="5">
        <f t="shared" ca="1" si="48"/>
        <v>71.957458681705944</v>
      </c>
      <c r="C488" s="5">
        <f t="shared" ca="1" si="49"/>
        <v>29.638194913528761</v>
      </c>
      <c r="D488" s="5">
        <f t="shared" ca="1" si="50"/>
        <v>150.73351603240712</v>
      </c>
      <c r="E488" s="5">
        <f t="shared" ca="1" si="53"/>
        <v>-7.8825260653624083</v>
      </c>
      <c r="F488" s="5">
        <f t="shared" ca="1" si="51"/>
        <v>9.2375844917810745</v>
      </c>
      <c r="G488">
        <f t="shared" ca="1" si="52"/>
        <v>0.69899999999999995</v>
      </c>
    </row>
    <row r="489" spans="1:7" x14ac:dyDescent="0.3">
      <c r="A489">
        <v>433</v>
      </c>
      <c r="B489" s="5">
        <f t="shared" ca="1" si="48"/>
        <v>69.907149226466842</v>
      </c>
      <c r="C489" s="5">
        <f t="shared" ca="1" si="49"/>
        <v>27.245412862093186</v>
      </c>
      <c r="D489" s="5">
        <f t="shared" ca="1" si="50"/>
        <v>149.82597591663873</v>
      </c>
      <c r="E489" s="5">
        <f t="shared" ca="1" si="53"/>
        <v>-6.4369589988265261</v>
      </c>
      <c r="F489" s="5">
        <f t="shared" ca="1" si="51"/>
        <v>10.683151558316958</v>
      </c>
      <c r="G489">
        <f t="shared" ca="1" si="52"/>
        <v>0.74399999999999999</v>
      </c>
    </row>
    <row r="490" spans="1:7" x14ac:dyDescent="0.3">
      <c r="A490">
        <v>434</v>
      </c>
      <c r="B490" s="5">
        <f t="shared" ca="1" si="48"/>
        <v>63.731676870924289</v>
      </c>
      <c r="C490" s="5">
        <f t="shared" ca="1" si="49"/>
        <v>30.669307237096916</v>
      </c>
      <c r="D490" s="5">
        <f t="shared" ca="1" si="50"/>
        <v>151.71750797815477</v>
      </c>
      <c r="E490" s="5">
        <f t="shared" ca="1" si="53"/>
        <v>-34.267136804635555</v>
      </c>
      <c r="F490" s="5">
        <f t="shared" ca="1" si="51"/>
        <v>-17.147026247492072</v>
      </c>
      <c r="G490">
        <f t="shared" ca="1" si="52"/>
        <v>4.7E-2</v>
      </c>
    </row>
    <row r="491" spans="1:7" x14ac:dyDescent="0.3">
      <c r="A491">
        <v>435</v>
      </c>
      <c r="B491" s="5">
        <f t="shared" ca="1" si="48"/>
        <v>69.673505900440574</v>
      </c>
      <c r="C491" s="5">
        <f t="shared" ca="1" si="49"/>
        <v>35.367408272878308</v>
      </c>
      <c r="D491" s="5">
        <f t="shared" ca="1" si="50"/>
        <v>148.81990449396523</v>
      </c>
      <c r="E491" s="5">
        <f t="shared" ca="1" si="53"/>
        <v>-29.231991257183289</v>
      </c>
      <c r="F491" s="5">
        <f t="shared" ca="1" si="51"/>
        <v>-12.111880700039805</v>
      </c>
      <c r="G491">
        <f t="shared" ca="1" si="52"/>
        <v>0.108</v>
      </c>
    </row>
    <row r="492" spans="1:7" x14ac:dyDescent="0.3">
      <c r="A492">
        <v>436</v>
      </c>
      <c r="B492" s="5">
        <f t="shared" ca="1" si="48"/>
        <v>67.074154853251542</v>
      </c>
      <c r="C492" s="5">
        <f t="shared" ca="1" si="49"/>
        <v>32.290901365235491</v>
      </c>
      <c r="D492" s="5">
        <f t="shared" ca="1" si="50"/>
        <v>152.56257269901658</v>
      </c>
      <c r="E492" s="5">
        <f t="shared" ca="1" si="53"/>
        <v>-29.916114034630372</v>
      </c>
      <c r="F492" s="5">
        <f t="shared" ca="1" si="51"/>
        <v>-12.796003477486888</v>
      </c>
      <c r="G492">
        <f t="shared" ca="1" si="52"/>
        <v>9.8000000000000004E-2</v>
      </c>
    </row>
    <row r="493" spans="1:7" x14ac:dyDescent="0.3">
      <c r="A493">
        <v>437</v>
      </c>
      <c r="B493" s="5">
        <f t="shared" ca="1" si="48"/>
        <v>67.634015129065574</v>
      </c>
      <c r="C493" s="5">
        <f t="shared" ca="1" si="49"/>
        <v>30.766402470288778</v>
      </c>
      <c r="D493" s="5">
        <f t="shared" ca="1" si="50"/>
        <v>157.41865912253513</v>
      </c>
      <c r="E493" s="5">
        <f t="shared" ca="1" si="53"/>
        <v>-26.711329775424257</v>
      </c>
      <c r="F493" s="5">
        <f t="shared" ca="1" si="51"/>
        <v>-9.5912192182807736</v>
      </c>
      <c r="G493">
        <f t="shared" ca="1" si="52"/>
        <v>0.14699999999999999</v>
      </c>
    </row>
    <row r="494" spans="1:7" x14ac:dyDescent="0.3">
      <c r="A494">
        <v>438</v>
      </c>
      <c r="B494" s="5">
        <f t="shared" ca="1" si="48"/>
        <v>67.676561577143886</v>
      </c>
      <c r="C494" s="5">
        <f t="shared" ca="1" si="49"/>
        <v>30.038577983963759</v>
      </c>
      <c r="D494" s="5">
        <f t="shared" ca="1" si="50"/>
        <v>142.93227315067148</v>
      </c>
      <c r="E494" s="5">
        <f t="shared" ca="1" si="53"/>
        <v>-16.753415127743853</v>
      </c>
      <c r="F494" s="5">
        <f t="shared" ca="1" si="51"/>
        <v>0.36669542939963051</v>
      </c>
      <c r="G494">
        <f t="shared" ca="1" si="52"/>
        <v>0.41599999999999998</v>
      </c>
    </row>
    <row r="495" spans="1:7" x14ac:dyDescent="0.3">
      <c r="A495">
        <v>439</v>
      </c>
      <c r="B495" s="5">
        <f t="shared" ca="1" si="48"/>
        <v>70.991248928547677</v>
      </c>
      <c r="C495" s="5">
        <f t="shared" ca="1" si="49"/>
        <v>34.089828650244222</v>
      </c>
      <c r="D495" s="5">
        <f t="shared" ca="1" si="50"/>
        <v>142.37296197265829</v>
      </c>
      <c r="E495" s="5">
        <f t="shared" ca="1" si="53"/>
        <v>-18.509229386987418</v>
      </c>
      <c r="F495" s="5">
        <f t="shared" ca="1" si="51"/>
        <v>-1.3891188298439339</v>
      </c>
      <c r="G495">
        <f t="shared" ca="1" si="52"/>
        <v>0.375</v>
      </c>
    </row>
    <row r="496" spans="1:7" x14ac:dyDescent="0.3">
      <c r="A496">
        <v>440</v>
      </c>
      <c r="B496" s="5">
        <f t="shared" ca="1" si="48"/>
        <v>73.31779998285586</v>
      </c>
      <c r="C496" s="5">
        <f t="shared" ca="1" si="49"/>
        <v>22.650960460201706</v>
      </c>
      <c r="D496" s="5">
        <f t="shared" ca="1" si="50"/>
        <v>148.33637128558777</v>
      </c>
      <c r="E496" s="5">
        <f t="shared" ca="1" si="53"/>
        <v>16.723877815425286</v>
      </c>
      <c r="F496" s="5">
        <f t="shared" ca="1" si="51"/>
        <v>33.843988372568774</v>
      </c>
      <c r="G496">
        <f t="shared" ca="1" si="52"/>
        <v>0.99099999999999999</v>
      </c>
    </row>
    <row r="497" spans="1:7" x14ac:dyDescent="0.3">
      <c r="A497">
        <v>441</v>
      </c>
      <c r="B497" s="5">
        <f t="shared" ca="1" si="48"/>
        <v>67.45497384106055</v>
      </c>
      <c r="C497" s="5">
        <f t="shared" ca="1" si="49"/>
        <v>31.164313182122914</v>
      </c>
      <c r="D497" s="5">
        <f t="shared" ca="1" si="50"/>
        <v>147.73800808213289</v>
      </c>
      <c r="E497" s="5">
        <f t="shared" ca="1" si="53"/>
        <v>-23.106134764289511</v>
      </c>
      <c r="F497" s="5">
        <f t="shared" ca="1" si="51"/>
        <v>-5.986024207146027</v>
      </c>
      <c r="G497">
        <f t="shared" ca="1" si="52"/>
        <v>0.23499999999999999</v>
      </c>
    </row>
    <row r="498" spans="1:7" x14ac:dyDescent="0.3">
      <c r="A498">
        <v>442</v>
      </c>
      <c r="B498" s="5">
        <f t="shared" ca="1" si="48"/>
        <v>69.78374435684465</v>
      </c>
      <c r="C498" s="5">
        <f t="shared" ca="1" si="49"/>
        <v>32.269793793180533</v>
      </c>
      <c r="D498" s="5">
        <f t="shared" ca="1" si="50"/>
        <v>153.47763561691792</v>
      </c>
      <c r="E498" s="5">
        <f t="shared" ca="1" si="53"/>
        <v>-22.7824179706713</v>
      </c>
      <c r="F498" s="5">
        <f t="shared" ca="1" si="51"/>
        <v>-5.6623074135278166</v>
      </c>
      <c r="G498">
        <f t="shared" ca="1" si="52"/>
        <v>0.248</v>
      </c>
    </row>
    <row r="499" spans="1:7" x14ac:dyDescent="0.3">
      <c r="A499">
        <v>443</v>
      </c>
      <c r="B499" s="5">
        <f t="shared" ca="1" si="48"/>
        <v>72.959181838384552</v>
      </c>
      <c r="C499" s="5">
        <f t="shared" ca="1" si="49"/>
        <v>29.751706597674033</v>
      </c>
      <c r="D499" s="5">
        <f t="shared" ca="1" si="50"/>
        <v>152.49275129742784</v>
      </c>
      <c r="E499" s="5">
        <f t="shared" ca="1" si="53"/>
        <v>-6.3497639727953308</v>
      </c>
      <c r="F499" s="5">
        <f t="shared" ca="1" si="51"/>
        <v>10.770346584348154</v>
      </c>
      <c r="G499">
        <f t="shared" ca="1" si="52"/>
        <v>0.746</v>
      </c>
    </row>
    <row r="500" spans="1:7" x14ac:dyDescent="0.3">
      <c r="A500">
        <v>444</v>
      </c>
      <c r="B500" s="5">
        <f t="shared" ca="1" si="48"/>
        <v>65.955437397267573</v>
      </c>
      <c r="C500" s="5">
        <f t="shared" ca="1" si="49"/>
        <v>30.628233020437683</v>
      </c>
      <c r="D500" s="5">
        <f t="shared" ca="1" si="50"/>
        <v>154.13569041455318</v>
      </c>
      <c r="E500" s="5">
        <f t="shared" ca="1" si="53"/>
        <v>-29.244573423946132</v>
      </c>
      <c r="F500" s="5">
        <f t="shared" ca="1" si="51"/>
        <v>-12.124462866802649</v>
      </c>
      <c r="G500">
        <f t="shared" ca="1" si="52"/>
        <v>0.107</v>
      </c>
    </row>
    <row r="501" spans="1:7" x14ac:dyDescent="0.3">
      <c r="A501">
        <v>445</v>
      </c>
      <c r="B501" s="5">
        <f t="shared" ca="1" si="48"/>
        <v>70.304607541631924</v>
      </c>
      <c r="C501" s="5">
        <f t="shared" ca="1" si="49"/>
        <v>31.769516122442411</v>
      </c>
      <c r="D501" s="5">
        <f t="shared" ca="1" si="50"/>
        <v>146.61645490675332</v>
      </c>
      <c r="E501" s="5">
        <f t="shared" ca="1" si="53"/>
        <v>-16.233101746338217</v>
      </c>
      <c r="F501" s="5">
        <f t="shared" ca="1" si="51"/>
        <v>0.88700881080526628</v>
      </c>
      <c r="G501">
        <f t="shared" ca="1" si="52"/>
        <v>0.436</v>
      </c>
    </row>
    <row r="502" spans="1:7" x14ac:dyDescent="0.3">
      <c r="A502">
        <v>446</v>
      </c>
      <c r="B502" s="5">
        <f t="shared" ca="1" si="48"/>
        <v>68.670421710219941</v>
      </c>
      <c r="C502" s="5">
        <f t="shared" ca="1" si="49"/>
        <v>26.902538903836106</v>
      </c>
      <c r="D502" s="5">
        <f t="shared" ca="1" si="50"/>
        <v>152.92201837096007</v>
      </c>
      <c r="E502" s="5">
        <f t="shared" ca="1" si="53"/>
        <v>-10.601843304708618</v>
      </c>
      <c r="F502" s="5">
        <f t="shared" ca="1" si="51"/>
        <v>6.5182672524348657</v>
      </c>
      <c r="G502">
        <f t="shared" ca="1" si="52"/>
        <v>0.61599999999999999</v>
      </c>
    </row>
    <row r="503" spans="1:7" x14ac:dyDescent="0.3">
      <c r="A503">
        <v>447</v>
      </c>
      <c r="B503" s="5">
        <f t="shared" ca="1" si="48"/>
        <v>71.226598156527928</v>
      </c>
      <c r="C503" s="5">
        <f t="shared" ca="1" si="49"/>
        <v>28.012935956116554</v>
      </c>
      <c r="D503" s="5">
        <f t="shared" ca="1" si="50"/>
        <v>139.46086478984932</v>
      </c>
      <c r="E503" s="5">
        <f t="shared" ca="1" si="53"/>
        <v>0.69000999894445592</v>
      </c>
      <c r="F503" s="5">
        <f t="shared" ca="1" si="51"/>
        <v>17.810120556087938</v>
      </c>
      <c r="G503">
        <f t="shared" ca="1" si="52"/>
        <v>0.88400000000000001</v>
      </c>
    </row>
    <row r="504" spans="1:7" x14ac:dyDescent="0.3">
      <c r="A504">
        <v>448</v>
      </c>
      <c r="B504" s="5">
        <f t="shared" ca="1" si="48"/>
        <v>68.318554383975552</v>
      </c>
      <c r="C504" s="5">
        <f t="shared" ca="1" si="49"/>
        <v>25.593628631219001</v>
      </c>
      <c r="D504" s="5">
        <f t="shared" ca="1" si="50"/>
        <v>152.03622622473208</v>
      </c>
      <c r="E504" s="5">
        <f t="shared" ca="1" si="53"/>
        <v>-7.4515097695115955</v>
      </c>
      <c r="F504" s="5">
        <f t="shared" ca="1" si="51"/>
        <v>9.6686007876318882</v>
      </c>
      <c r="G504">
        <f t="shared" ca="1" si="52"/>
        <v>0.71199999999999997</v>
      </c>
    </row>
    <row r="505" spans="1:7" x14ac:dyDescent="0.3">
      <c r="A505">
        <v>449</v>
      </c>
      <c r="B505" s="5">
        <f t="shared" ca="1" si="48"/>
        <v>79.131785798704925</v>
      </c>
      <c r="C505" s="5">
        <f t="shared" ca="1" si="49"/>
        <v>26.561049953185005</v>
      </c>
      <c r="D505" s="5">
        <f t="shared" ca="1" si="50"/>
        <v>154.39112007767034</v>
      </c>
      <c r="E505" s="5">
        <f t="shared" ca="1" si="53"/>
        <v>18.778708737491399</v>
      </c>
      <c r="F505" s="5">
        <f t="shared" ca="1" si="51"/>
        <v>35.898819294634883</v>
      </c>
      <c r="G505">
        <f t="shared" ca="1" si="52"/>
        <v>0.99399999999999999</v>
      </c>
    </row>
    <row r="506" spans="1:7" x14ac:dyDescent="0.3">
      <c r="A506">
        <v>450</v>
      </c>
      <c r="B506" s="5">
        <f t="shared" ref="B506:B569" ca="1" si="54">_xlfn.NORM.INV(RAND(),$B$52,$C$52)</f>
        <v>67.464779313383858</v>
      </c>
      <c r="C506" s="5">
        <f t="shared" ref="C506:C569" ca="1" si="55">_xlfn.NORM.INV(RAND(),$B$53,$C$53)</f>
        <v>38.070254488169411</v>
      </c>
      <c r="D506" s="5">
        <f t="shared" ref="D506:D569" ca="1" si="56">_xlfn.NORM.INV(RAND(),$B$54,$C$54)</f>
        <v>153.98969879900756</v>
      </c>
      <c r="E506" s="5">
        <f t="shared" ca="1" si="53"/>
        <v>-45.735788191114317</v>
      </c>
      <c r="F506" s="5">
        <f t="shared" ref="F506:F569" ca="1" si="57">E506+$C$46</f>
        <v>-28.615677633970833</v>
      </c>
      <c r="G506">
        <f t="shared" ref="G506:G569" ca="1" si="58">COUNTIF($F$57:$F$1056,"&lt;"&amp;F506)/COUNT($F$57:$F$1056)</f>
        <v>6.0000000000000001E-3</v>
      </c>
    </row>
    <row r="507" spans="1:7" x14ac:dyDescent="0.3">
      <c r="A507">
        <v>451</v>
      </c>
      <c r="B507" s="5">
        <f t="shared" ca="1" si="54"/>
        <v>76.074032540702007</v>
      </c>
      <c r="C507" s="5">
        <f t="shared" ca="1" si="55"/>
        <v>30.924884301399928</v>
      </c>
      <c r="D507" s="5">
        <f t="shared" ca="1" si="56"/>
        <v>145.06634956958047</v>
      </c>
      <c r="E507" s="5">
        <f t="shared" ca="1" si="53"/>
        <v>3.0751654653644818</v>
      </c>
      <c r="F507" s="5">
        <f t="shared" ca="1" si="57"/>
        <v>20.195276022507965</v>
      </c>
      <c r="G507">
        <f t="shared" ca="1" si="58"/>
        <v>0.90900000000000003</v>
      </c>
    </row>
    <row r="508" spans="1:7" x14ac:dyDescent="0.3">
      <c r="A508">
        <v>452</v>
      </c>
      <c r="B508" s="5">
        <f t="shared" ca="1" si="54"/>
        <v>72.901638780486621</v>
      </c>
      <c r="C508" s="5">
        <f t="shared" ca="1" si="55"/>
        <v>24.767526638517577</v>
      </c>
      <c r="D508" s="5">
        <f t="shared" ca="1" si="56"/>
        <v>156.30267034934522</v>
      </c>
      <c r="E508" s="5">
        <f t="shared" ca="1" si="53"/>
        <v>5.3572077982353488</v>
      </c>
      <c r="F508" s="5">
        <f t="shared" ca="1" si="57"/>
        <v>22.477318355378834</v>
      </c>
      <c r="G508">
        <f t="shared" ca="1" si="58"/>
        <v>0.93500000000000005</v>
      </c>
    </row>
    <row r="509" spans="1:7" x14ac:dyDescent="0.3">
      <c r="A509">
        <v>453</v>
      </c>
      <c r="B509" s="5">
        <f t="shared" ca="1" si="54"/>
        <v>71.495754593254688</v>
      </c>
      <c r="C509" s="5">
        <f t="shared" ca="1" si="55"/>
        <v>27.015198188921783</v>
      </c>
      <c r="D509" s="5">
        <f t="shared" ca="1" si="56"/>
        <v>151.39512783672654</v>
      </c>
      <c r="E509" s="5">
        <f t="shared" ca="1" si="53"/>
        <v>-2.202590862216133</v>
      </c>
      <c r="F509" s="5">
        <f t="shared" ca="1" si="57"/>
        <v>14.91751969492735</v>
      </c>
      <c r="G509">
        <f t="shared" ca="1" si="58"/>
        <v>0.83599999999999997</v>
      </c>
    </row>
    <row r="510" spans="1:7" x14ac:dyDescent="0.3">
      <c r="A510">
        <v>454</v>
      </c>
      <c r="B510" s="5">
        <f t="shared" ca="1" si="54"/>
        <v>69.862533084609581</v>
      </c>
      <c r="C510" s="5">
        <f t="shared" ca="1" si="55"/>
        <v>30.212201487451615</v>
      </c>
      <c r="D510" s="5">
        <f t="shared" ca="1" si="56"/>
        <v>148.65682518472525</v>
      </c>
      <c r="E510" s="5">
        <f t="shared" ca="1" si="53"/>
        <v>-14.217747124404557</v>
      </c>
      <c r="F510" s="5">
        <f t="shared" ca="1" si="57"/>
        <v>2.9023634327389267</v>
      </c>
      <c r="G510">
        <f t="shared" ca="1" si="58"/>
        <v>0.505</v>
      </c>
    </row>
    <row r="511" spans="1:7" x14ac:dyDescent="0.3">
      <c r="A511">
        <v>455</v>
      </c>
      <c r="B511" s="5">
        <f t="shared" ca="1" si="54"/>
        <v>69.729553501121075</v>
      </c>
      <c r="C511" s="5">
        <f t="shared" ca="1" si="55"/>
        <v>27.583138058460058</v>
      </c>
      <c r="D511" s="5">
        <f t="shared" ca="1" si="56"/>
        <v>145.95410445682563</v>
      </c>
      <c r="E511" s="5">
        <f t="shared" ca="1" si="53"/>
        <v>-5.7898068970084191</v>
      </c>
      <c r="F511" s="5">
        <f t="shared" ca="1" si="57"/>
        <v>11.330303660135066</v>
      </c>
      <c r="G511">
        <f t="shared" ca="1" si="58"/>
        <v>0.75900000000000001</v>
      </c>
    </row>
    <row r="512" spans="1:7" x14ac:dyDescent="0.3">
      <c r="A512">
        <v>456</v>
      </c>
      <c r="B512" s="5">
        <f t="shared" ca="1" si="54"/>
        <v>68.417923704650633</v>
      </c>
      <c r="C512" s="5">
        <f t="shared" ca="1" si="55"/>
        <v>31.286547170296139</v>
      </c>
      <c r="D512" s="5">
        <f t="shared" ca="1" si="56"/>
        <v>147.98063839830434</v>
      </c>
      <c r="E512" s="5">
        <f t="shared" ca="1" si="53"/>
        <v>-20.888774115475574</v>
      </c>
      <c r="F512" s="5">
        <f t="shared" ca="1" si="57"/>
        <v>-3.76866355833209</v>
      </c>
      <c r="G512">
        <f t="shared" ca="1" si="58"/>
        <v>0.30499999999999999</v>
      </c>
    </row>
    <row r="513" spans="1:7" x14ac:dyDescent="0.3">
      <c r="A513">
        <v>457</v>
      </c>
      <c r="B513" s="5">
        <f t="shared" ca="1" si="54"/>
        <v>66.989973512152659</v>
      </c>
      <c r="C513" s="5">
        <f t="shared" ca="1" si="55"/>
        <v>31.778034310674943</v>
      </c>
      <c r="D513" s="5">
        <f t="shared" ca="1" si="56"/>
        <v>147.36451360178521</v>
      </c>
      <c r="E513" s="5">
        <f t="shared" ca="1" si="53"/>
        <v>-25.917722660866882</v>
      </c>
      <c r="F513" s="5">
        <f t="shared" ca="1" si="57"/>
        <v>-8.7976121037233987</v>
      </c>
      <c r="G513">
        <f t="shared" ca="1" si="58"/>
        <v>0.16200000000000001</v>
      </c>
    </row>
    <row r="514" spans="1:7" x14ac:dyDescent="0.3">
      <c r="A514">
        <v>458</v>
      </c>
      <c r="B514" s="5">
        <f t="shared" ca="1" si="54"/>
        <v>71.75321730417933</v>
      </c>
      <c r="C514" s="5">
        <f t="shared" ca="1" si="55"/>
        <v>32.441678421617624</v>
      </c>
      <c r="D514" s="5">
        <f t="shared" ca="1" si="56"/>
        <v>149.49160584249375</v>
      </c>
      <c r="E514" s="5">
        <f t="shared" ca="1" si="53"/>
        <v>-15.613828440800908</v>
      </c>
      <c r="F514" s="5">
        <f t="shared" ca="1" si="57"/>
        <v>1.5062821163425753</v>
      </c>
      <c r="G514">
        <f t="shared" ca="1" si="58"/>
        <v>0.45500000000000002</v>
      </c>
    </row>
    <row r="515" spans="1:7" x14ac:dyDescent="0.3">
      <c r="A515">
        <v>459</v>
      </c>
      <c r="B515" s="5">
        <f t="shared" ca="1" si="54"/>
        <v>69.705076691795114</v>
      </c>
      <c r="C515" s="5">
        <f t="shared" ca="1" si="55"/>
        <v>31.271760151770863</v>
      </c>
      <c r="D515" s="5">
        <f t="shared" ca="1" si="56"/>
        <v>160.01800532310767</v>
      </c>
      <c r="E515" s="5">
        <f t="shared" ca="1" si="53"/>
        <v>-23.739052172575885</v>
      </c>
      <c r="F515" s="5">
        <f t="shared" ca="1" si="57"/>
        <v>-6.6189416154324014</v>
      </c>
      <c r="G515">
        <f t="shared" ca="1" si="58"/>
        <v>0.218</v>
      </c>
    </row>
    <row r="516" spans="1:7" x14ac:dyDescent="0.3">
      <c r="A516">
        <v>460</v>
      </c>
      <c r="B516" s="5">
        <f t="shared" ca="1" si="54"/>
        <v>67.337669605848134</v>
      </c>
      <c r="C516" s="5">
        <f t="shared" ca="1" si="55"/>
        <v>24.229496089893914</v>
      </c>
      <c r="D516" s="5">
        <f t="shared" ca="1" si="56"/>
        <v>147.27752415477437</v>
      </c>
      <c r="E516" s="5">
        <f t="shared" ca="1" si="53"/>
        <v>-3.816782273309991</v>
      </c>
      <c r="F516" s="5">
        <f t="shared" ca="1" si="57"/>
        <v>13.303328283833492</v>
      </c>
      <c r="G516">
        <f t="shared" ca="1" si="58"/>
        <v>0.81100000000000005</v>
      </c>
    </row>
    <row r="517" spans="1:7" x14ac:dyDescent="0.3">
      <c r="A517">
        <v>461</v>
      </c>
      <c r="B517" s="5">
        <f t="shared" ca="1" si="54"/>
        <v>68.643545995435375</v>
      </c>
      <c r="C517" s="5">
        <f t="shared" ca="1" si="55"/>
        <v>33.343471693617133</v>
      </c>
      <c r="D517" s="5">
        <f t="shared" ca="1" si="56"/>
        <v>158.47807705390682</v>
      </c>
      <c r="E517" s="5">
        <f t="shared" ca="1" si="53"/>
        <v>-31.660329607163415</v>
      </c>
      <c r="F517" s="5">
        <f t="shared" ca="1" si="57"/>
        <v>-14.540219050019932</v>
      </c>
      <c r="G517">
        <f t="shared" ca="1" si="58"/>
        <v>7.1999999999999995E-2</v>
      </c>
    </row>
    <row r="518" spans="1:7" x14ac:dyDescent="0.3">
      <c r="A518">
        <v>462</v>
      </c>
      <c r="B518" s="5">
        <f t="shared" ca="1" si="54"/>
        <v>73.518148501404184</v>
      </c>
      <c r="C518" s="5">
        <f t="shared" ca="1" si="55"/>
        <v>28.649490197175187</v>
      </c>
      <c r="D518" s="5">
        <f t="shared" ca="1" si="56"/>
        <v>146.70939593843849</v>
      </c>
      <c r="E518" s="5">
        <f t="shared" ref="E518:E581" ca="1" si="59">$J$46*(B518-$B$46)+$J$47*(C518-$B$47)+$J$48*(D518-$B$48)</f>
        <v>1.406372722059364</v>
      </c>
      <c r="F518" s="5">
        <f t="shared" ca="1" si="57"/>
        <v>18.526483279202846</v>
      </c>
      <c r="G518">
        <f t="shared" ca="1" si="58"/>
        <v>0.89200000000000002</v>
      </c>
    </row>
    <row r="519" spans="1:7" x14ac:dyDescent="0.3">
      <c r="A519">
        <v>463</v>
      </c>
      <c r="B519" s="5">
        <f t="shared" ca="1" si="54"/>
        <v>70.530179711543809</v>
      </c>
      <c r="C519" s="5">
        <f t="shared" ca="1" si="55"/>
        <v>36.237731167750049</v>
      </c>
      <c r="D519" s="5">
        <f t="shared" ca="1" si="56"/>
        <v>151.55880497524973</v>
      </c>
      <c r="E519" s="5">
        <f t="shared" ca="1" si="59"/>
        <v>-30.746024499348934</v>
      </c>
      <c r="F519" s="5">
        <f t="shared" ca="1" si="57"/>
        <v>-13.62591394220545</v>
      </c>
      <c r="G519">
        <f t="shared" ca="1" si="58"/>
        <v>8.4000000000000005E-2</v>
      </c>
    </row>
    <row r="520" spans="1:7" x14ac:dyDescent="0.3">
      <c r="A520">
        <v>464</v>
      </c>
      <c r="B520" s="5">
        <f t="shared" ca="1" si="54"/>
        <v>67.685994968099763</v>
      </c>
      <c r="C520" s="5">
        <f t="shared" ca="1" si="55"/>
        <v>32.489375262332295</v>
      </c>
      <c r="D520" s="5">
        <f t="shared" ca="1" si="56"/>
        <v>137.37681326086027</v>
      </c>
      <c r="E520" s="5">
        <f t="shared" ca="1" si="59"/>
        <v>-20.578436778274568</v>
      </c>
      <c r="F520" s="5">
        <f t="shared" ca="1" si="57"/>
        <v>-3.4583262211310846</v>
      </c>
      <c r="G520">
        <f t="shared" ca="1" si="58"/>
        <v>0.313</v>
      </c>
    </row>
    <row r="521" spans="1:7" x14ac:dyDescent="0.3">
      <c r="A521">
        <v>465</v>
      </c>
      <c r="B521" s="5">
        <f t="shared" ca="1" si="54"/>
        <v>66.56904401639899</v>
      </c>
      <c r="C521" s="5">
        <f t="shared" ca="1" si="55"/>
        <v>28.690974296227097</v>
      </c>
      <c r="D521" s="5">
        <f t="shared" ca="1" si="56"/>
        <v>155.98752444747893</v>
      </c>
      <c r="E521" s="5">
        <f t="shared" ca="1" si="59"/>
        <v>-23.117942636744356</v>
      </c>
      <c r="F521" s="5">
        <f t="shared" ca="1" si="57"/>
        <v>-5.9978320796008724</v>
      </c>
      <c r="G521">
        <f t="shared" ca="1" si="58"/>
        <v>0.23400000000000001</v>
      </c>
    </row>
    <row r="522" spans="1:7" x14ac:dyDescent="0.3">
      <c r="A522">
        <v>466</v>
      </c>
      <c r="B522" s="5">
        <f t="shared" ca="1" si="54"/>
        <v>64.936738948846283</v>
      </c>
      <c r="C522" s="5">
        <f t="shared" ca="1" si="55"/>
        <v>27.08993346242864</v>
      </c>
      <c r="D522" s="5">
        <f t="shared" ca="1" si="56"/>
        <v>152.84223754477736</v>
      </c>
      <c r="E522" s="5">
        <f t="shared" ca="1" si="59"/>
        <v>-21.510362130440221</v>
      </c>
      <c r="F522" s="5">
        <f t="shared" ca="1" si="57"/>
        <v>-4.3902515732967373</v>
      </c>
      <c r="G522">
        <f t="shared" ca="1" si="58"/>
        <v>0.29099999999999998</v>
      </c>
    </row>
    <row r="523" spans="1:7" x14ac:dyDescent="0.3">
      <c r="A523">
        <v>467</v>
      </c>
      <c r="B523" s="5">
        <f t="shared" ca="1" si="54"/>
        <v>74.629927042160205</v>
      </c>
      <c r="C523" s="5">
        <f t="shared" ca="1" si="55"/>
        <v>31.885994712268712</v>
      </c>
      <c r="D523" s="5">
        <f t="shared" ca="1" si="56"/>
        <v>146.82938895812282</v>
      </c>
      <c r="E523" s="5">
        <f t="shared" ca="1" si="59"/>
        <v>-4.592615805061814</v>
      </c>
      <c r="F523" s="5">
        <f t="shared" ca="1" si="57"/>
        <v>12.527494752081669</v>
      </c>
      <c r="G523">
        <f t="shared" ca="1" si="58"/>
        <v>0.79100000000000004</v>
      </c>
    </row>
    <row r="524" spans="1:7" x14ac:dyDescent="0.3">
      <c r="A524">
        <v>468</v>
      </c>
      <c r="B524" s="5">
        <f t="shared" ca="1" si="54"/>
        <v>70.907990853415242</v>
      </c>
      <c r="C524" s="5">
        <f t="shared" ca="1" si="55"/>
        <v>28.905758532080789</v>
      </c>
      <c r="D524" s="5">
        <f t="shared" ca="1" si="56"/>
        <v>146.96817130478792</v>
      </c>
      <c r="E524" s="5">
        <f t="shared" ca="1" si="59"/>
        <v>-6.7389584950623291</v>
      </c>
      <c r="F524" s="5">
        <f t="shared" ca="1" si="57"/>
        <v>10.381152062081155</v>
      </c>
      <c r="G524">
        <f t="shared" ca="1" si="58"/>
        <v>0.73899999999999999</v>
      </c>
    </row>
    <row r="525" spans="1:7" x14ac:dyDescent="0.3">
      <c r="A525">
        <v>469</v>
      </c>
      <c r="B525" s="5">
        <f t="shared" ca="1" si="54"/>
        <v>65.145133512963071</v>
      </c>
      <c r="C525" s="5">
        <f t="shared" ca="1" si="55"/>
        <v>27.994922684892749</v>
      </c>
      <c r="D525" s="5">
        <f t="shared" ca="1" si="56"/>
        <v>142.75801412299032</v>
      </c>
      <c r="E525" s="5">
        <f t="shared" ca="1" si="59"/>
        <v>-18.021854189201616</v>
      </c>
      <c r="F525" s="5">
        <f t="shared" ca="1" si="57"/>
        <v>-0.90174363205813179</v>
      </c>
      <c r="G525">
        <f t="shared" ca="1" si="58"/>
        <v>0.38500000000000001</v>
      </c>
    </row>
    <row r="526" spans="1:7" x14ac:dyDescent="0.3">
      <c r="A526">
        <v>470</v>
      </c>
      <c r="B526" s="5">
        <f t="shared" ca="1" si="54"/>
        <v>65.567764177121404</v>
      </c>
      <c r="C526" s="5">
        <f t="shared" ca="1" si="55"/>
        <v>23.570531064805134</v>
      </c>
      <c r="D526" s="5">
        <f t="shared" ca="1" si="56"/>
        <v>151.00660509862038</v>
      </c>
      <c r="E526" s="5">
        <f t="shared" ca="1" si="59"/>
        <v>-8.9291124025249111</v>
      </c>
      <c r="F526" s="5">
        <f t="shared" ca="1" si="57"/>
        <v>8.1909981546185726</v>
      </c>
      <c r="G526">
        <f t="shared" ca="1" si="58"/>
        <v>0.67</v>
      </c>
    </row>
    <row r="527" spans="1:7" x14ac:dyDescent="0.3">
      <c r="A527">
        <v>471</v>
      </c>
      <c r="B527" s="5">
        <f t="shared" ca="1" si="54"/>
        <v>68.636076807094838</v>
      </c>
      <c r="C527" s="5">
        <f t="shared" ca="1" si="55"/>
        <v>32.1937823865143</v>
      </c>
      <c r="D527" s="5">
        <f t="shared" ca="1" si="56"/>
        <v>153.78814009963264</v>
      </c>
      <c r="E527" s="5">
        <f t="shared" ca="1" si="59"/>
        <v>-25.942859134226978</v>
      </c>
      <c r="F527" s="5">
        <f t="shared" ca="1" si="57"/>
        <v>-8.8227485770834946</v>
      </c>
      <c r="G527">
        <f t="shared" ca="1" si="58"/>
        <v>0.161</v>
      </c>
    </row>
    <row r="528" spans="1:7" x14ac:dyDescent="0.3">
      <c r="A528">
        <v>472</v>
      </c>
      <c r="B528" s="5">
        <f t="shared" ca="1" si="54"/>
        <v>67.052324235272238</v>
      </c>
      <c r="C528" s="5">
        <f t="shared" ca="1" si="55"/>
        <v>24.623757959024722</v>
      </c>
      <c r="D528" s="5">
        <f t="shared" ca="1" si="56"/>
        <v>150.7526682107621</v>
      </c>
      <c r="E528" s="5">
        <f t="shared" ca="1" si="59"/>
        <v>-7.5875663307271104</v>
      </c>
      <c r="F528" s="5">
        <f t="shared" ca="1" si="57"/>
        <v>9.5325442264163733</v>
      </c>
      <c r="G528">
        <f t="shared" ca="1" si="58"/>
        <v>0.70599999999999996</v>
      </c>
    </row>
    <row r="529" spans="1:7" x14ac:dyDescent="0.3">
      <c r="A529">
        <v>473</v>
      </c>
      <c r="B529" s="5">
        <f t="shared" ca="1" si="54"/>
        <v>72.312022982137009</v>
      </c>
      <c r="C529" s="5">
        <f t="shared" ca="1" si="55"/>
        <v>32.194453345289887</v>
      </c>
      <c r="D529" s="5">
        <f t="shared" ca="1" si="56"/>
        <v>160.50214285624435</v>
      </c>
      <c r="E529" s="5">
        <f t="shared" ca="1" si="59"/>
        <v>-19.295845693211906</v>
      </c>
      <c r="F529" s="5">
        <f t="shared" ca="1" si="57"/>
        <v>-2.1757351360684218</v>
      </c>
      <c r="G529">
        <f t="shared" ca="1" si="58"/>
        <v>0.35299999999999998</v>
      </c>
    </row>
    <row r="530" spans="1:7" x14ac:dyDescent="0.3">
      <c r="A530">
        <v>474</v>
      </c>
      <c r="B530" s="5">
        <f t="shared" ca="1" si="54"/>
        <v>75.144833021910145</v>
      </c>
      <c r="C530" s="5">
        <f t="shared" ca="1" si="55"/>
        <v>27.315657580321279</v>
      </c>
      <c r="D530" s="5">
        <f t="shared" ca="1" si="56"/>
        <v>149.10886975682683</v>
      </c>
      <c r="E530" s="5">
        <f t="shared" ca="1" si="59"/>
        <v>8.3820481430935203</v>
      </c>
      <c r="F530" s="5">
        <f t="shared" ca="1" si="57"/>
        <v>25.502158700237004</v>
      </c>
      <c r="G530">
        <f t="shared" ca="1" si="58"/>
        <v>0.96</v>
      </c>
    </row>
    <row r="531" spans="1:7" x14ac:dyDescent="0.3">
      <c r="A531">
        <v>475</v>
      </c>
      <c r="B531" s="5">
        <f t="shared" ca="1" si="54"/>
        <v>68.619916917981442</v>
      </c>
      <c r="C531" s="5">
        <f t="shared" ca="1" si="55"/>
        <v>29.634341694408636</v>
      </c>
      <c r="D531" s="5">
        <f t="shared" ca="1" si="56"/>
        <v>137.69835752112405</v>
      </c>
      <c r="E531" s="5">
        <f t="shared" ca="1" si="59"/>
        <v>-10.169211254549111</v>
      </c>
      <c r="F531" s="5">
        <f t="shared" ca="1" si="57"/>
        <v>6.9508993025943724</v>
      </c>
      <c r="G531">
        <f t="shared" ca="1" si="58"/>
        <v>0.63200000000000001</v>
      </c>
    </row>
    <row r="532" spans="1:7" x14ac:dyDescent="0.3">
      <c r="A532">
        <v>476</v>
      </c>
      <c r="B532" s="5">
        <f t="shared" ca="1" si="54"/>
        <v>63.993308720644649</v>
      </c>
      <c r="C532" s="5">
        <f t="shared" ca="1" si="55"/>
        <v>29.476277361257463</v>
      </c>
      <c r="D532" s="5">
        <f t="shared" ca="1" si="56"/>
        <v>141.50835757352925</v>
      </c>
      <c r="E532" s="5">
        <f t="shared" ca="1" si="59"/>
        <v>-24.702882533848609</v>
      </c>
      <c r="F532" s="5">
        <f t="shared" ca="1" si="57"/>
        <v>-7.5827719767051249</v>
      </c>
      <c r="G532">
        <f t="shared" ca="1" si="58"/>
        <v>0.192</v>
      </c>
    </row>
    <row r="533" spans="1:7" x14ac:dyDescent="0.3">
      <c r="A533">
        <v>477</v>
      </c>
      <c r="B533" s="5">
        <f t="shared" ca="1" si="54"/>
        <v>70.640833593595062</v>
      </c>
      <c r="C533" s="5">
        <f t="shared" ca="1" si="55"/>
        <v>28.624762391581971</v>
      </c>
      <c r="D533" s="5">
        <f t="shared" ca="1" si="56"/>
        <v>150.63449400569792</v>
      </c>
      <c r="E533" s="5">
        <f t="shared" ca="1" si="59"/>
        <v>-8.6759783606607623</v>
      </c>
      <c r="F533" s="5">
        <f t="shared" ca="1" si="57"/>
        <v>8.4441321964827214</v>
      </c>
      <c r="G533">
        <f t="shared" ca="1" si="58"/>
        <v>0.67700000000000005</v>
      </c>
    </row>
    <row r="534" spans="1:7" x14ac:dyDescent="0.3">
      <c r="A534">
        <v>478</v>
      </c>
      <c r="B534" s="5">
        <f t="shared" ca="1" si="54"/>
        <v>70.388182032311946</v>
      </c>
      <c r="C534" s="5">
        <f t="shared" ca="1" si="55"/>
        <v>37.905999860649821</v>
      </c>
      <c r="D534" s="5">
        <f t="shared" ca="1" si="56"/>
        <v>148.44927238799312</v>
      </c>
      <c r="E534" s="5">
        <f t="shared" ca="1" si="59"/>
        <v>-34.126437297242973</v>
      </c>
      <c r="F534" s="5">
        <f t="shared" ca="1" si="57"/>
        <v>-17.006326740099489</v>
      </c>
      <c r="G534">
        <f t="shared" ca="1" si="58"/>
        <v>5.0999999999999997E-2</v>
      </c>
    </row>
    <row r="535" spans="1:7" x14ac:dyDescent="0.3">
      <c r="A535">
        <v>479</v>
      </c>
      <c r="B535" s="5">
        <f t="shared" ca="1" si="54"/>
        <v>63.40318201129341</v>
      </c>
      <c r="C535" s="5">
        <f t="shared" ca="1" si="55"/>
        <v>28.144242142860577</v>
      </c>
      <c r="D535" s="5">
        <f t="shared" ca="1" si="56"/>
        <v>140.37186368516504</v>
      </c>
      <c r="E535" s="5">
        <f t="shared" ca="1" si="59"/>
        <v>-22.018320594489584</v>
      </c>
      <c r="F535" s="5">
        <f t="shared" ca="1" si="57"/>
        <v>-4.8982100373461002</v>
      </c>
      <c r="G535">
        <f t="shared" ca="1" si="58"/>
        <v>0.27300000000000002</v>
      </c>
    </row>
    <row r="536" spans="1:7" x14ac:dyDescent="0.3">
      <c r="A536">
        <v>480</v>
      </c>
      <c r="B536" s="5">
        <f t="shared" ca="1" si="54"/>
        <v>72.299438844350817</v>
      </c>
      <c r="C536" s="5">
        <f t="shared" ca="1" si="55"/>
        <v>29.877261486843881</v>
      </c>
      <c r="D536" s="5">
        <f t="shared" ca="1" si="56"/>
        <v>159.18892591822512</v>
      </c>
      <c r="E536" s="5">
        <f t="shared" ca="1" si="59"/>
        <v>-12.151457455131226</v>
      </c>
      <c r="F536" s="5">
        <f t="shared" ca="1" si="57"/>
        <v>4.968653102012258</v>
      </c>
      <c r="G536">
        <f t="shared" ca="1" si="58"/>
        <v>0.56799999999999995</v>
      </c>
    </row>
    <row r="537" spans="1:7" x14ac:dyDescent="0.3">
      <c r="A537">
        <v>481</v>
      </c>
      <c r="B537" s="5">
        <f t="shared" ca="1" si="54"/>
        <v>67.970170137865921</v>
      </c>
      <c r="C537" s="5">
        <f t="shared" ca="1" si="55"/>
        <v>28.023665454105924</v>
      </c>
      <c r="D537" s="5">
        <f t="shared" ca="1" si="56"/>
        <v>153.27345692562358</v>
      </c>
      <c r="E537" s="5">
        <f t="shared" ca="1" si="59"/>
        <v>-15.878304894444005</v>
      </c>
      <c r="F537" s="5">
        <f t="shared" ca="1" si="57"/>
        <v>1.2418056626994787</v>
      </c>
      <c r="G537">
        <f t="shared" ca="1" si="58"/>
        <v>0.44500000000000001</v>
      </c>
    </row>
    <row r="538" spans="1:7" x14ac:dyDescent="0.3">
      <c r="A538">
        <v>482</v>
      </c>
      <c r="B538" s="5">
        <f t="shared" ca="1" si="54"/>
        <v>74.352370500754418</v>
      </c>
      <c r="C538" s="5">
        <f t="shared" ca="1" si="55"/>
        <v>32.194753408590927</v>
      </c>
      <c r="D538" s="5">
        <f t="shared" ca="1" si="56"/>
        <v>153.7542886605307</v>
      </c>
      <c r="E538" s="5">
        <f t="shared" ca="1" si="59"/>
        <v>-9.9618068396131534</v>
      </c>
      <c r="F538" s="5">
        <f t="shared" ca="1" si="57"/>
        <v>7.1583037175303303</v>
      </c>
      <c r="G538">
        <f t="shared" ca="1" si="58"/>
        <v>0.64</v>
      </c>
    </row>
    <row r="539" spans="1:7" x14ac:dyDescent="0.3">
      <c r="A539">
        <v>483</v>
      </c>
      <c r="B539" s="5">
        <f t="shared" ca="1" si="54"/>
        <v>67.394214427120559</v>
      </c>
      <c r="C539" s="5">
        <f t="shared" ca="1" si="55"/>
        <v>31.106110534644994</v>
      </c>
      <c r="D539" s="5">
        <f t="shared" ca="1" si="56"/>
        <v>161.35342293154343</v>
      </c>
      <c r="E539" s="5">
        <f t="shared" ca="1" si="59"/>
        <v>-30.450215632042486</v>
      </c>
      <c r="F539" s="5">
        <f t="shared" ca="1" si="57"/>
        <v>-13.330105074899002</v>
      </c>
      <c r="G539">
        <f t="shared" ca="1" si="58"/>
        <v>8.8999999999999996E-2</v>
      </c>
    </row>
    <row r="540" spans="1:7" x14ac:dyDescent="0.3">
      <c r="A540">
        <v>484</v>
      </c>
      <c r="B540" s="5">
        <f t="shared" ca="1" si="54"/>
        <v>66.585605906866249</v>
      </c>
      <c r="C540" s="5">
        <f t="shared" ca="1" si="55"/>
        <v>27.91274091559108</v>
      </c>
      <c r="D540" s="5">
        <f t="shared" ca="1" si="56"/>
        <v>148.87290202245961</v>
      </c>
      <c r="E540" s="5">
        <f t="shared" ca="1" si="59"/>
        <v>-17.064234085105383</v>
      </c>
      <c r="F540" s="5">
        <f t="shared" ca="1" si="57"/>
        <v>5.5876472038100644E-2</v>
      </c>
      <c r="G540">
        <f t="shared" ca="1" si="58"/>
        <v>0.41399999999999998</v>
      </c>
    </row>
    <row r="541" spans="1:7" x14ac:dyDescent="0.3">
      <c r="A541">
        <v>485</v>
      </c>
      <c r="B541" s="5">
        <f t="shared" ca="1" si="54"/>
        <v>68.517154420914764</v>
      </c>
      <c r="C541" s="5">
        <f t="shared" ca="1" si="55"/>
        <v>30.277967181807117</v>
      </c>
      <c r="D541" s="5">
        <f t="shared" ca="1" si="56"/>
        <v>159.75934134876761</v>
      </c>
      <c r="E541" s="5">
        <f t="shared" ca="1" si="59"/>
        <v>-24.141866127684352</v>
      </c>
      <c r="F541" s="5">
        <f t="shared" ca="1" si="57"/>
        <v>-7.0217555705408685</v>
      </c>
      <c r="G541">
        <f t="shared" ca="1" si="58"/>
        <v>0.20899999999999999</v>
      </c>
    </row>
    <row r="542" spans="1:7" x14ac:dyDescent="0.3">
      <c r="A542">
        <v>486</v>
      </c>
      <c r="B542" s="5">
        <f t="shared" ca="1" si="54"/>
        <v>70.182979954089689</v>
      </c>
      <c r="C542" s="5">
        <f t="shared" ca="1" si="55"/>
        <v>29.298275756048739</v>
      </c>
      <c r="D542" s="5">
        <f t="shared" ca="1" si="56"/>
        <v>147.2435579680135</v>
      </c>
      <c r="E542" s="5">
        <f t="shared" ca="1" si="59"/>
        <v>-10.008595470837463</v>
      </c>
      <c r="F542" s="5">
        <f t="shared" ca="1" si="57"/>
        <v>7.1115150863060208</v>
      </c>
      <c r="G542">
        <f t="shared" ca="1" si="58"/>
        <v>0.63700000000000001</v>
      </c>
    </row>
    <row r="543" spans="1:7" x14ac:dyDescent="0.3">
      <c r="A543">
        <v>487</v>
      </c>
      <c r="B543" s="5">
        <f t="shared" ca="1" si="54"/>
        <v>72.207065873867592</v>
      </c>
      <c r="C543" s="5">
        <f t="shared" ca="1" si="55"/>
        <v>29.008098815779768</v>
      </c>
      <c r="D543" s="5">
        <f t="shared" ca="1" si="56"/>
        <v>154.09012049901057</v>
      </c>
      <c r="E543" s="5">
        <f t="shared" ca="1" si="59"/>
        <v>-7.2343016888167719</v>
      </c>
      <c r="F543" s="5">
        <f t="shared" ca="1" si="57"/>
        <v>9.8858088683267127</v>
      </c>
      <c r="G543">
        <f t="shared" ca="1" si="58"/>
        <v>0.72099999999999997</v>
      </c>
    </row>
    <row r="544" spans="1:7" x14ac:dyDescent="0.3">
      <c r="A544">
        <v>488</v>
      </c>
      <c r="B544" s="5">
        <f t="shared" ca="1" si="54"/>
        <v>73.646695520544498</v>
      </c>
      <c r="C544" s="5">
        <f t="shared" ca="1" si="55"/>
        <v>31.856567738427295</v>
      </c>
      <c r="D544" s="5">
        <f t="shared" ca="1" si="56"/>
        <v>151.3750639516189</v>
      </c>
      <c r="E544" s="5">
        <f t="shared" ca="1" si="59"/>
        <v>-9.7061059492827582</v>
      </c>
      <c r="F544" s="5">
        <f t="shared" ca="1" si="57"/>
        <v>7.4140046078607256</v>
      </c>
      <c r="G544">
        <f t="shared" ca="1" si="58"/>
        <v>0.65300000000000002</v>
      </c>
    </row>
    <row r="545" spans="1:7" x14ac:dyDescent="0.3">
      <c r="A545">
        <v>489</v>
      </c>
      <c r="B545" s="5">
        <f t="shared" ca="1" si="54"/>
        <v>67.636360239614376</v>
      </c>
      <c r="C545" s="5">
        <f t="shared" ca="1" si="55"/>
        <v>26.990762307112494</v>
      </c>
      <c r="D545" s="5">
        <f t="shared" ca="1" si="56"/>
        <v>150.43672260359509</v>
      </c>
      <c r="E545" s="5">
        <f t="shared" ca="1" si="59"/>
        <v>-12.397116617439801</v>
      </c>
      <c r="F545" s="5">
        <f t="shared" ca="1" si="57"/>
        <v>4.7229939397036826</v>
      </c>
      <c r="G545">
        <f t="shared" ca="1" si="58"/>
        <v>0.55800000000000005</v>
      </c>
    </row>
    <row r="546" spans="1:7" x14ac:dyDescent="0.3">
      <c r="A546">
        <v>490</v>
      </c>
      <c r="B546" s="5">
        <f t="shared" ca="1" si="54"/>
        <v>67.991272565894178</v>
      </c>
      <c r="C546" s="5">
        <f t="shared" ca="1" si="55"/>
        <v>27.986505742922091</v>
      </c>
      <c r="D546" s="5">
        <f t="shared" ca="1" si="56"/>
        <v>153.00561702670456</v>
      </c>
      <c r="E546" s="5">
        <f t="shared" ca="1" si="59"/>
        <v>-15.5712486996925</v>
      </c>
      <c r="F546" s="5">
        <f t="shared" ca="1" si="57"/>
        <v>1.5488618574509836</v>
      </c>
      <c r="G546">
        <f t="shared" ca="1" si="58"/>
        <v>0.46200000000000002</v>
      </c>
    </row>
    <row r="547" spans="1:7" x14ac:dyDescent="0.3">
      <c r="A547">
        <v>491</v>
      </c>
      <c r="B547" s="5">
        <f t="shared" ca="1" si="54"/>
        <v>68.644940272413621</v>
      </c>
      <c r="C547" s="5">
        <f t="shared" ca="1" si="55"/>
        <v>30.61400687606891</v>
      </c>
      <c r="D547" s="5">
        <f t="shared" ca="1" si="56"/>
        <v>149.88094340670426</v>
      </c>
      <c r="E547" s="5">
        <f t="shared" ca="1" si="59"/>
        <v>-19.400342785433423</v>
      </c>
      <c r="F547" s="5">
        <f t="shared" ca="1" si="57"/>
        <v>-2.2802322282899397</v>
      </c>
      <c r="G547">
        <f t="shared" ca="1" si="58"/>
        <v>0.34899999999999998</v>
      </c>
    </row>
    <row r="548" spans="1:7" x14ac:dyDescent="0.3">
      <c r="A548">
        <v>492</v>
      </c>
      <c r="B548" s="5">
        <f t="shared" ca="1" si="54"/>
        <v>71.066311774979454</v>
      </c>
      <c r="C548" s="5">
        <f t="shared" ca="1" si="55"/>
        <v>28.496666108882746</v>
      </c>
      <c r="D548" s="5">
        <f t="shared" ca="1" si="56"/>
        <v>151.142596722761</v>
      </c>
      <c r="E548" s="5">
        <f t="shared" ca="1" si="59"/>
        <v>-7.4036545175601107</v>
      </c>
      <c r="F548" s="5">
        <f t="shared" ca="1" si="57"/>
        <v>9.7164560395833739</v>
      </c>
      <c r="G548">
        <f t="shared" ca="1" si="58"/>
        <v>0.71499999999999997</v>
      </c>
    </row>
    <row r="549" spans="1:7" x14ac:dyDescent="0.3">
      <c r="A549">
        <v>493</v>
      </c>
      <c r="B549" s="5">
        <f t="shared" ca="1" si="54"/>
        <v>67.679998722705491</v>
      </c>
      <c r="C549" s="5">
        <f t="shared" ca="1" si="55"/>
        <v>30.668590463875251</v>
      </c>
      <c r="D549" s="5">
        <f t="shared" ca="1" si="56"/>
        <v>151.07048221710068</v>
      </c>
      <c r="E549" s="5">
        <f t="shared" ca="1" si="59"/>
        <v>-22.888868139229441</v>
      </c>
      <c r="F549" s="5">
        <f t="shared" ca="1" si="57"/>
        <v>-5.7687575820859571</v>
      </c>
      <c r="G549">
        <f t="shared" ca="1" si="58"/>
        <v>0.24399999999999999</v>
      </c>
    </row>
    <row r="550" spans="1:7" x14ac:dyDescent="0.3">
      <c r="A550">
        <v>494</v>
      </c>
      <c r="B550" s="5">
        <f t="shared" ca="1" si="54"/>
        <v>74.938012897431733</v>
      </c>
      <c r="C550" s="5">
        <f t="shared" ca="1" si="55"/>
        <v>26.817847086736293</v>
      </c>
      <c r="D550" s="5">
        <f t="shared" ca="1" si="56"/>
        <v>145.54422907488427</v>
      </c>
      <c r="E550" s="5">
        <f t="shared" ca="1" si="59"/>
        <v>11.115658146598481</v>
      </c>
      <c r="F550" s="5">
        <f t="shared" ca="1" si="57"/>
        <v>28.235768703741964</v>
      </c>
      <c r="G550">
        <f t="shared" ca="1" si="58"/>
        <v>0.97899999999999998</v>
      </c>
    </row>
    <row r="551" spans="1:7" x14ac:dyDescent="0.3">
      <c r="A551">
        <v>495</v>
      </c>
      <c r="B551" s="5">
        <f t="shared" ca="1" si="54"/>
        <v>66.655731455196189</v>
      </c>
      <c r="C551" s="5">
        <f t="shared" ca="1" si="55"/>
        <v>30.065933339748835</v>
      </c>
      <c r="D551" s="5">
        <f t="shared" ca="1" si="56"/>
        <v>159.26454734393832</v>
      </c>
      <c r="E551" s="5">
        <f t="shared" ca="1" si="59"/>
        <v>-28.481955597404554</v>
      </c>
      <c r="F551" s="5">
        <f t="shared" ca="1" si="57"/>
        <v>-11.36184504026107</v>
      </c>
      <c r="G551">
        <f t="shared" ca="1" si="58"/>
        <v>0.11799999999999999</v>
      </c>
    </row>
    <row r="552" spans="1:7" x14ac:dyDescent="0.3">
      <c r="A552">
        <v>496</v>
      </c>
      <c r="B552" s="5">
        <f t="shared" ca="1" si="54"/>
        <v>66.874281173388766</v>
      </c>
      <c r="C552" s="5">
        <f t="shared" ca="1" si="55"/>
        <v>25.495613401468663</v>
      </c>
      <c r="D552" s="5">
        <f t="shared" ca="1" si="56"/>
        <v>148.77620913273725</v>
      </c>
      <c r="E552" s="5">
        <f t="shared" ca="1" si="59"/>
        <v>-9.4548624693845262</v>
      </c>
      <c r="F552" s="5">
        <f t="shared" ca="1" si="57"/>
        <v>7.6652480877589575</v>
      </c>
      <c r="G552">
        <f t="shared" ca="1" si="58"/>
        <v>0.66200000000000003</v>
      </c>
    </row>
    <row r="553" spans="1:7" x14ac:dyDescent="0.3">
      <c r="A553">
        <v>497</v>
      </c>
      <c r="B553" s="5">
        <f t="shared" ca="1" si="54"/>
        <v>72.547505588661679</v>
      </c>
      <c r="C553" s="5">
        <f t="shared" ca="1" si="55"/>
        <v>31.053466566399308</v>
      </c>
      <c r="D553" s="5">
        <f t="shared" ca="1" si="56"/>
        <v>150.24847924723218</v>
      </c>
      <c r="E553" s="5">
        <f t="shared" ca="1" si="59"/>
        <v>-9.925994624762053</v>
      </c>
      <c r="F553" s="5">
        <f t="shared" ca="1" si="57"/>
        <v>7.1941159323814308</v>
      </c>
      <c r="G553">
        <f t="shared" ca="1" si="58"/>
        <v>0.64400000000000002</v>
      </c>
    </row>
    <row r="554" spans="1:7" x14ac:dyDescent="0.3">
      <c r="A554">
        <v>498</v>
      </c>
      <c r="B554" s="5">
        <f t="shared" ca="1" si="54"/>
        <v>67.581216405244419</v>
      </c>
      <c r="C554" s="5">
        <f t="shared" ca="1" si="55"/>
        <v>23.97078201082795</v>
      </c>
      <c r="D554" s="5">
        <f t="shared" ca="1" si="56"/>
        <v>146.31501156379579</v>
      </c>
      <c r="E554" s="5">
        <f t="shared" ca="1" si="59"/>
        <v>-1.8953059007593074</v>
      </c>
      <c r="F554" s="5">
        <f t="shared" ca="1" si="57"/>
        <v>15.224804656384176</v>
      </c>
      <c r="G554">
        <f t="shared" ca="1" si="58"/>
        <v>0.84499999999999997</v>
      </c>
    </row>
    <row r="555" spans="1:7" x14ac:dyDescent="0.3">
      <c r="A555">
        <v>499</v>
      </c>
      <c r="B555" s="5">
        <f t="shared" ca="1" si="54"/>
        <v>72.376140489104401</v>
      </c>
      <c r="C555" s="5">
        <f t="shared" ca="1" si="55"/>
        <v>28.495489986841854</v>
      </c>
      <c r="D555" s="5">
        <f t="shared" ca="1" si="56"/>
        <v>145.73358658554056</v>
      </c>
      <c r="E555" s="5">
        <f t="shared" ca="1" si="59"/>
        <v>-0.8272838200775765</v>
      </c>
      <c r="F555" s="5">
        <f t="shared" ca="1" si="57"/>
        <v>16.292826737065909</v>
      </c>
      <c r="G555">
        <f t="shared" ca="1" si="58"/>
        <v>0.86699999999999999</v>
      </c>
    </row>
    <row r="556" spans="1:7" x14ac:dyDescent="0.3">
      <c r="A556">
        <v>500</v>
      </c>
      <c r="B556" s="5">
        <f t="shared" ca="1" si="54"/>
        <v>67.63332295642779</v>
      </c>
      <c r="C556" s="5">
        <f t="shared" ca="1" si="55"/>
        <v>32.21501532911131</v>
      </c>
      <c r="D556" s="5">
        <f t="shared" ca="1" si="56"/>
        <v>159.77169532014258</v>
      </c>
      <c r="E556" s="5">
        <f t="shared" ca="1" si="59"/>
        <v>-32.027197891455025</v>
      </c>
      <c r="F556" s="5">
        <f t="shared" ca="1" si="57"/>
        <v>-14.907087334311541</v>
      </c>
      <c r="G556">
        <f t="shared" ca="1" si="58"/>
        <v>6.5000000000000002E-2</v>
      </c>
    </row>
    <row r="557" spans="1:7" x14ac:dyDescent="0.3">
      <c r="A557">
        <v>501</v>
      </c>
      <c r="B557" s="5">
        <f t="shared" ca="1" si="54"/>
        <v>71.330310635127134</v>
      </c>
      <c r="C557" s="5">
        <f t="shared" ca="1" si="55"/>
        <v>30.453980709680494</v>
      </c>
      <c r="D557" s="5">
        <f t="shared" ca="1" si="56"/>
        <v>152.38711696533383</v>
      </c>
      <c r="E557" s="5">
        <f t="shared" ca="1" si="59"/>
        <v>-12.803694800862994</v>
      </c>
      <c r="F557" s="5">
        <f t="shared" ca="1" si="57"/>
        <v>4.3164157562804899</v>
      </c>
      <c r="G557">
        <f t="shared" ca="1" si="58"/>
        <v>0.54400000000000004</v>
      </c>
    </row>
    <row r="558" spans="1:7" x14ac:dyDescent="0.3">
      <c r="A558">
        <v>502</v>
      </c>
      <c r="B558" s="5">
        <f t="shared" ca="1" si="54"/>
        <v>65.82607836307352</v>
      </c>
      <c r="C558" s="5">
        <f t="shared" ca="1" si="55"/>
        <v>28.757972167659364</v>
      </c>
      <c r="D558" s="5">
        <f t="shared" ca="1" si="56"/>
        <v>146.80671547172656</v>
      </c>
      <c r="E558" s="5">
        <f t="shared" ca="1" si="59"/>
        <v>-20.432895270267107</v>
      </c>
      <c r="F558" s="5">
        <f t="shared" ca="1" si="57"/>
        <v>-3.312784713123623</v>
      </c>
      <c r="G558">
        <f t="shared" ca="1" si="58"/>
        <v>0.318</v>
      </c>
    </row>
    <row r="559" spans="1:7" x14ac:dyDescent="0.3">
      <c r="A559">
        <v>503</v>
      </c>
      <c r="B559" s="5">
        <f t="shared" ca="1" si="54"/>
        <v>72.284775357178788</v>
      </c>
      <c r="C559" s="5">
        <f t="shared" ca="1" si="55"/>
        <v>25.600127860139025</v>
      </c>
      <c r="D559" s="5">
        <f t="shared" ca="1" si="56"/>
        <v>149.67123978913173</v>
      </c>
      <c r="E559" s="5">
        <f t="shared" ca="1" si="59"/>
        <v>4.8823543156533509</v>
      </c>
      <c r="F559" s="5">
        <f t="shared" ca="1" si="57"/>
        <v>22.002464872796835</v>
      </c>
      <c r="G559">
        <f t="shared" ca="1" si="58"/>
        <v>0.93</v>
      </c>
    </row>
    <row r="560" spans="1:7" x14ac:dyDescent="0.3">
      <c r="A560">
        <v>504</v>
      </c>
      <c r="B560" s="5">
        <f t="shared" ca="1" si="54"/>
        <v>67.523222156945764</v>
      </c>
      <c r="C560" s="5">
        <f t="shared" ca="1" si="55"/>
        <v>32.876659777055814</v>
      </c>
      <c r="D560" s="5">
        <f t="shared" ca="1" si="56"/>
        <v>142.42190711020964</v>
      </c>
      <c r="E560" s="5">
        <f t="shared" ca="1" si="59"/>
        <v>-24.83338885352083</v>
      </c>
      <c r="F560" s="5">
        <f t="shared" ca="1" si="57"/>
        <v>-7.7132782963773465</v>
      </c>
      <c r="G560">
        <f t="shared" ca="1" si="58"/>
        <v>0.19</v>
      </c>
    </row>
    <row r="561" spans="1:7" x14ac:dyDescent="0.3">
      <c r="A561">
        <v>505</v>
      </c>
      <c r="B561" s="5">
        <f t="shared" ca="1" si="54"/>
        <v>68.521782752701057</v>
      </c>
      <c r="C561" s="5">
        <f t="shared" ca="1" si="55"/>
        <v>32.50592269639948</v>
      </c>
      <c r="D561" s="5">
        <f t="shared" ca="1" si="56"/>
        <v>158.35452831726161</v>
      </c>
      <c r="E561" s="5">
        <f t="shared" ca="1" si="59"/>
        <v>-29.594573978160604</v>
      </c>
      <c r="F561" s="5">
        <f t="shared" ca="1" si="57"/>
        <v>-12.47446342101712</v>
      </c>
      <c r="G561">
        <f t="shared" ca="1" si="58"/>
        <v>0.10299999999999999</v>
      </c>
    </row>
    <row r="562" spans="1:7" x14ac:dyDescent="0.3">
      <c r="A562">
        <v>506</v>
      </c>
      <c r="B562" s="5">
        <f t="shared" ca="1" si="54"/>
        <v>70.587528879582052</v>
      </c>
      <c r="C562" s="5">
        <f t="shared" ca="1" si="55"/>
        <v>24.766351534912189</v>
      </c>
      <c r="D562" s="5">
        <f t="shared" ca="1" si="56"/>
        <v>146.12570051721531</v>
      </c>
      <c r="E562" s="5">
        <f t="shared" ca="1" si="59"/>
        <v>4.3812801655284623</v>
      </c>
      <c r="F562" s="5">
        <f t="shared" ca="1" si="57"/>
        <v>21.501390722671946</v>
      </c>
      <c r="G562">
        <f t="shared" ca="1" si="58"/>
        <v>0.92200000000000004</v>
      </c>
    </row>
    <row r="563" spans="1:7" x14ac:dyDescent="0.3">
      <c r="A563">
        <v>507</v>
      </c>
      <c r="B563" s="5">
        <f t="shared" ca="1" si="54"/>
        <v>72.557712028321291</v>
      </c>
      <c r="C563" s="5">
        <f t="shared" ca="1" si="55"/>
        <v>34.079304510233811</v>
      </c>
      <c r="D563" s="5">
        <f t="shared" ca="1" si="56"/>
        <v>145.10297234694639</v>
      </c>
      <c r="E563" s="5">
        <f t="shared" ca="1" si="59"/>
        <v>-15.575848547811322</v>
      </c>
      <c r="F563" s="5">
        <f t="shared" ca="1" si="57"/>
        <v>1.5442620093321615</v>
      </c>
      <c r="G563">
        <f t="shared" ca="1" si="58"/>
        <v>0.46100000000000002</v>
      </c>
    </row>
    <row r="564" spans="1:7" x14ac:dyDescent="0.3">
      <c r="A564">
        <v>508</v>
      </c>
      <c r="B564" s="5">
        <f t="shared" ca="1" si="54"/>
        <v>64.592092517257385</v>
      </c>
      <c r="C564" s="5">
        <f t="shared" ca="1" si="55"/>
        <v>27.663244630528673</v>
      </c>
      <c r="D564" s="5">
        <f t="shared" ca="1" si="56"/>
        <v>145.84461805886971</v>
      </c>
      <c r="E564" s="5">
        <f t="shared" ca="1" si="59"/>
        <v>-20.303396122528472</v>
      </c>
      <c r="F564" s="5">
        <f t="shared" ca="1" si="57"/>
        <v>-3.1832855653849883</v>
      </c>
      <c r="G564">
        <f t="shared" ca="1" si="58"/>
        <v>0.32100000000000001</v>
      </c>
    </row>
    <row r="565" spans="1:7" x14ac:dyDescent="0.3">
      <c r="A565">
        <v>509</v>
      </c>
      <c r="B565" s="5">
        <f t="shared" ca="1" si="54"/>
        <v>65.308109915544989</v>
      </c>
      <c r="C565" s="5">
        <f t="shared" ca="1" si="55"/>
        <v>32.963419187943508</v>
      </c>
      <c r="D565" s="5">
        <f t="shared" ca="1" si="56"/>
        <v>156.80520024596404</v>
      </c>
      <c r="E565" s="5">
        <f t="shared" ca="1" si="59"/>
        <v>-39.013208461214127</v>
      </c>
      <c r="F565" s="5">
        <f t="shared" ca="1" si="57"/>
        <v>-21.893097904070643</v>
      </c>
      <c r="G565">
        <f t="shared" ca="1" si="58"/>
        <v>2.5000000000000001E-2</v>
      </c>
    </row>
    <row r="566" spans="1:7" x14ac:dyDescent="0.3">
      <c r="A566">
        <v>510</v>
      </c>
      <c r="B566" s="5">
        <f t="shared" ca="1" si="54"/>
        <v>70.985291584943738</v>
      </c>
      <c r="C566" s="5">
        <f t="shared" ca="1" si="55"/>
        <v>27.827034898208094</v>
      </c>
      <c r="D566" s="5">
        <f t="shared" ca="1" si="56"/>
        <v>139.43366611632433</v>
      </c>
      <c r="E566" s="5">
        <f t="shared" ca="1" si="59"/>
        <v>0.54991977938287384</v>
      </c>
      <c r="F566" s="5">
        <f t="shared" ca="1" si="57"/>
        <v>17.670030336526359</v>
      </c>
      <c r="G566">
        <f t="shared" ca="1" si="58"/>
        <v>0.88200000000000001</v>
      </c>
    </row>
    <row r="567" spans="1:7" x14ac:dyDescent="0.3">
      <c r="A567">
        <v>511</v>
      </c>
      <c r="B567" s="5">
        <f t="shared" ca="1" si="54"/>
        <v>68.224994200194459</v>
      </c>
      <c r="C567" s="5">
        <f t="shared" ca="1" si="55"/>
        <v>29.641187539025797</v>
      </c>
      <c r="D567" s="5">
        <f t="shared" ca="1" si="56"/>
        <v>144.42394509043226</v>
      </c>
      <c r="E567" s="5">
        <f t="shared" ca="1" si="59"/>
        <v>-14.915562836684614</v>
      </c>
      <c r="F567" s="5">
        <f t="shared" ca="1" si="57"/>
        <v>2.2045477204588693</v>
      </c>
      <c r="G567">
        <f t="shared" ca="1" si="58"/>
        <v>0.47699999999999998</v>
      </c>
    </row>
    <row r="568" spans="1:7" x14ac:dyDescent="0.3">
      <c r="A568">
        <v>512</v>
      </c>
      <c r="B568" s="5">
        <f t="shared" ca="1" si="54"/>
        <v>68.62902669026731</v>
      </c>
      <c r="C568" s="5">
        <f t="shared" ca="1" si="55"/>
        <v>29.749967535220875</v>
      </c>
      <c r="D568" s="5">
        <f t="shared" ca="1" si="56"/>
        <v>151.52270483211751</v>
      </c>
      <c r="E568" s="5">
        <f t="shared" ca="1" si="59"/>
        <v>-17.916236353440734</v>
      </c>
      <c r="F568" s="5">
        <f t="shared" ca="1" si="57"/>
        <v>-0.79612579629725033</v>
      </c>
      <c r="G568">
        <f t="shared" ca="1" si="58"/>
        <v>0.38800000000000001</v>
      </c>
    </row>
    <row r="569" spans="1:7" x14ac:dyDescent="0.3">
      <c r="A569">
        <v>513</v>
      </c>
      <c r="B569" s="5">
        <f t="shared" ca="1" si="54"/>
        <v>68.934395351188584</v>
      </c>
      <c r="C569" s="5">
        <f t="shared" ca="1" si="55"/>
        <v>28.545654478599054</v>
      </c>
      <c r="D569" s="5">
        <f t="shared" ca="1" si="56"/>
        <v>150.25600220977319</v>
      </c>
      <c r="E569" s="5">
        <f t="shared" ca="1" si="59"/>
        <v>-13.017129729952433</v>
      </c>
      <c r="F569" s="5">
        <f t="shared" ca="1" si="57"/>
        <v>4.1029808271910504</v>
      </c>
      <c r="G569">
        <f t="shared" ca="1" si="58"/>
        <v>0.53500000000000003</v>
      </c>
    </row>
    <row r="570" spans="1:7" x14ac:dyDescent="0.3">
      <c r="A570">
        <v>514</v>
      </c>
      <c r="B570" s="5">
        <f t="shared" ref="B570:B633" ca="1" si="60">_xlfn.NORM.INV(RAND(),$B$52,$C$52)</f>
        <v>68.699493918079099</v>
      </c>
      <c r="C570" s="5">
        <f t="shared" ref="C570:C633" ca="1" si="61">_xlfn.NORM.INV(RAND(),$B$53,$C$53)</f>
        <v>33.173550390093475</v>
      </c>
      <c r="D570" s="5">
        <f t="shared" ref="D570:D633" ca="1" si="62">_xlfn.NORM.INV(RAND(),$B$54,$C$54)</f>
        <v>151.19590216611942</v>
      </c>
      <c r="E570" s="5">
        <f t="shared" ca="1" si="59"/>
        <v>-27.105333981390306</v>
      </c>
      <c r="F570" s="5">
        <f t="shared" ref="F570:F633" ca="1" si="63">E570+$C$46</f>
        <v>-9.9852234242468221</v>
      </c>
      <c r="G570">
        <f t="shared" ref="G570:G633" ca="1" si="64">COUNTIF($F$57:$F$1056,"&lt;"&amp;F570)/COUNT($F$57:$F$1056)</f>
        <v>0.13900000000000001</v>
      </c>
    </row>
    <row r="571" spans="1:7" x14ac:dyDescent="0.3">
      <c r="A571">
        <v>515</v>
      </c>
      <c r="B571" s="5">
        <f t="shared" ca="1" si="60"/>
        <v>69.076719400604134</v>
      </c>
      <c r="C571" s="5">
        <f t="shared" ca="1" si="61"/>
        <v>30.710107888308833</v>
      </c>
      <c r="D571" s="5">
        <f t="shared" ca="1" si="62"/>
        <v>146.3509404864094</v>
      </c>
      <c r="E571" s="5">
        <f t="shared" ca="1" si="59"/>
        <v>-16.560585826979949</v>
      </c>
      <c r="F571" s="5">
        <f t="shared" ca="1" si="63"/>
        <v>0.55952473016353466</v>
      </c>
      <c r="G571">
        <f t="shared" ca="1" si="64"/>
        <v>0.42199999999999999</v>
      </c>
    </row>
    <row r="572" spans="1:7" x14ac:dyDescent="0.3">
      <c r="A572">
        <v>516</v>
      </c>
      <c r="B572" s="5">
        <f t="shared" ca="1" si="60"/>
        <v>67.620930095146846</v>
      </c>
      <c r="C572" s="5">
        <f t="shared" ca="1" si="61"/>
        <v>31.631983594375853</v>
      </c>
      <c r="D572" s="5">
        <f t="shared" ca="1" si="62"/>
        <v>139.72542060144627</v>
      </c>
      <c r="E572" s="5">
        <f t="shared" ca="1" si="59"/>
        <v>-19.631074141172174</v>
      </c>
      <c r="F572" s="5">
        <f t="shared" ca="1" si="63"/>
        <v>-2.5109635840286906</v>
      </c>
      <c r="G572">
        <f t="shared" ca="1" si="64"/>
        <v>0.33900000000000002</v>
      </c>
    </row>
    <row r="573" spans="1:7" x14ac:dyDescent="0.3">
      <c r="A573">
        <v>517</v>
      </c>
      <c r="B573" s="5">
        <f t="shared" ca="1" si="60"/>
        <v>64.930551289947232</v>
      </c>
      <c r="C573" s="5">
        <f t="shared" ca="1" si="61"/>
        <v>28.625376406121241</v>
      </c>
      <c r="D573" s="5">
        <f t="shared" ca="1" si="62"/>
        <v>155.65666972154133</v>
      </c>
      <c r="E573" s="5">
        <f t="shared" ca="1" si="59"/>
        <v>-27.332726680090161</v>
      </c>
      <c r="F573" s="5">
        <f t="shared" ca="1" si="63"/>
        <v>-10.212616122946677</v>
      </c>
      <c r="G573">
        <f t="shared" ca="1" si="64"/>
        <v>0.13500000000000001</v>
      </c>
    </row>
    <row r="574" spans="1:7" x14ac:dyDescent="0.3">
      <c r="A574">
        <v>518</v>
      </c>
      <c r="B574" s="5">
        <f t="shared" ca="1" si="60"/>
        <v>75.64878417671359</v>
      </c>
      <c r="C574" s="5">
        <f t="shared" ca="1" si="61"/>
        <v>34.352959607691858</v>
      </c>
      <c r="D574" s="5">
        <f t="shared" ca="1" si="62"/>
        <v>150.20993575406897</v>
      </c>
      <c r="E574" s="5">
        <f t="shared" ca="1" si="59"/>
        <v>-10.458834693249537</v>
      </c>
      <c r="F574" s="5">
        <f t="shared" ca="1" si="63"/>
        <v>6.6612758638939464</v>
      </c>
      <c r="G574">
        <f t="shared" ca="1" si="64"/>
        <v>0.621</v>
      </c>
    </row>
    <row r="575" spans="1:7" x14ac:dyDescent="0.3">
      <c r="A575">
        <v>519</v>
      </c>
      <c r="B575" s="5">
        <f t="shared" ca="1" si="60"/>
        <v>68.109981111227611</v>
      </c>
      <c r="C575" s="5">
        <f t="shared" ca="1" si="61"/>
        <v>31.589237318686678</v>
      </c>
      <c r="D575" s="5">
        <f t="shared" ca="1" si="62"/>
        <v>144.78939490889425</v>
      </c>
      <c r="E575" s="5">
        <f t="shared" ca="1" si="59"/>
        <v>-20.874596559366992</v>
      </c>
      <c r="F575" s="5">
        <f t="shared" ca="1" si="63"/>
        <v>-3.7544860022235085</v>
      </c>
      <c r="G575">
        <f t="shared" ca="1" si="64"/>
        <v>0.30599999999999999</v>
      </c>
    </row>
    <row r="576" spans="1:7" x14ac:dyDescent="0.3">
      <c r="A576">
        <v>520</v>
      </c>
      <c r="B576" s="5">
        <f t="shared" ca="1" si="60"/>
        <v>73.177902756704412</v>
      </c>
      <c r="C576" s="5">
        <f t="shared" ca="1" si="61"/>
        <v>30.558198614377872</v>
      </c>
      <c r="D576" s="5">
        <f t="shared" ca="1" si="62"/>
        <v>126.42172832853805</v>
      </c>
      <c r="E576" s="5">
        <f t="shared" ca="1" si="59"/>
        <v>6.0574946925863937</v>
      </c>
      <c r="F576" s="5">
        <f t="shared" ca="1" si="63"/>
        <v>23.177605249729879</v>
      </c>
      <c r="G576">
        <f t="shared" ca="1" si="64"/>
        <v>0.94399999999999995</v>
      </c>
    </row>
    <row r="577" spans="1:7" x14ac:dyDescent="0.3">
      <c r="A577">
        <v>521</v>
      </c>
      <c r="B577" s="5">
        <f t="shared" ca="1" si="60"/>
        <v>67.026009563446095</v>
      </c>
      <c r="C577" s="5">
        <f t="shared" ca="1" si="61"/>
        <v>27.382436011094224</v>
      </c>
      <c r="D577" s="5">
        <f t="shared" ca="1" si="62"/>
        <v>164.56666084223994</v>
      </c>
      <c r="E577" s="5">
        <f t="shared" ca="1" si="59"/>
        <v>-22.809956852502708</v>
      </c>
      <c r="F577" s="5">
        <f t="shared" ca="1" si="63"/>
        <v>-5.6898462953592244</v>
      </c>
      <c r="G577">
        <f t="shared" ca="1" si="64"/>
        <v>0.246</v>
      </c>
    </row>
    <row r="578" spans="1:7" x14ac:dyDescent="0.3">
      <c r="A578">
        <v>522</v>
      </c>
      <c r="B578" s="5">
        <f t="shared" ca="1" si="60"/>
        <v>71.873200095380227</v>
      </c>
      <c r="C578" s="5">
        <f t="shared" ca="1" si="61"/>
        <v>28.53422710586894</v>
      </c>
      <c r="D578" s="5">
        <f t="shared" ca="1" si="62"/>
        <v>153.46229011888477</v>
      </c>
      <c r="E578" s="5">
        <f t="shared" ca="1" si="59"/>
        <v>-6.504948200796064</v>
      </c>
      <c r="F578" s="5">
        <f t="shared" ca="1" si="63"/>
        <v>10.615162356347419</v>
      </c>
      <c r="G578">
        <f t="shared" ca="1" si="64"/>
        <v>0.74299999999999999</v>
      </c>
    </row>
    <row r="579" spans="1:7" x14ac:dyDescent="0.3">
      <c r="A579">
        <v>523</v>
      </c>
      <c r="B579" s="5">
        <f t="shared" ca="1" si="60"/>
        <v>68.315848971007114</v>
      </c>
      <c r="C579" s="5">
        <f t="shared" ca="1" si="61"/>
        <v>27.721367374070077</v>
      </c>
      <c r="D579" s="5">
        <f t="shared" ca="1" si="62"/>
        <v>141.84736506636395</v>
      </c>
      <c r="E579" s="5">
        <f t="shared" ca="1" si="59"/>
        <v>-7.9113358890888419</v>
      </c>
      <c r="F579" s="5">
        <f t="shared" ca="1" si="63"/>
        <v>9.208774668054641</v>
      </c>
      <c r="G579">
        <f t="shared" ca="1" si="64"/>
        <v>0.69699999999999995</v>
      </c>
    </row>
    <row r="580" spans="1:7" x14ac:dyDescent="0.3">
      <c r="A580">
        <v>524</v>
      </c>
      <c r="B580" s="5">
        <f t="shared" ca="1" si="60"/>
        <v>68.840045245691471</v>
      </c>
      <c r="C580" s="5">
        <f t="shared" ca="1" si="61"/>
        <v>29.937666761700751</v>
      </c>
      <c r="D580" s="5">
        <f t="shared" ca="1" si="62"/>
        <v>136.82400566980445</v>
      </c>
      <c r="E580" s="5">
        <f t="shared" ca="1" si="59"/>
        <v>-9.9304164413832545</v>
      </c>
      <c r="F580" s="5">
        <f t="shared" ca="1" si="63"/>
        <v>7.1896941157602292</v>
      </c>
      <c r="G580">
        <f t="shared" ca="1" si="64"/>
        <v>0.64300000000000002</v>
      </c>
    </row>
    <row r="581" spans="1:7" x14ac:dyDescent="0.3">
      <c r="A581">
        <v>525</v>
      </c>
      <c r="B581" s="5">
        <f t="shared" ca="1" si="60"/>
        <v>72.237039706104781</v>
      </c>
      <c r="C581" s="5">
        <f t="shared" ca="1" si="61"/>
        <v>30.956659875972417</v>
      </c>
      <c r="D581" s="5">
        <f t="shared" ca="1" si="62"/>
        <v>152.01154287563915</v>
      </c>
      <c r="E581" s="5">
        <f t="shared" ca="1" si="59"/>
        <v>-11.472803814013504</v>
      </c>
      <c r="F581" s="5">
        <f t="shared" ca="1" si="63"/>
        <v>5.6473067431299793</v>
      </c>
      <c r="G581">
        <f t="shared" ca="1" si="64"/>
        <v>0.58799999999999997</v>
      </c>
    </row>
    <row r="582" spans="1:7" x14ac:dyDescent="0.3">
      <c r="A582">
        <v>526</v>
      </c>
      <c r="B582" s="5">
        <f t="shared" ca="1" si="60"/>
        <v>70.757663612689669</v>
      </c>
      <c r="C582" s="5">
        <f t="shared" ca="1" si="61"/>
        <v>25.767030044380004</v>
      </c>
      <c r="D582" s="5">
        <f t="shared" ca="1" si="62"/>
        <v>146.82798874788051</v>
      </c>
      <c r="E582" s="5">
        <f t="shared" ref="E582:E645" ca="1" si="65">$J$46*(B582-$B$46)+$J$47*(C582-$B$47)+$J$48*(D582-$B$48)</f>
        <v>1.6831416926922911</v>
      </c>
      <c r="F582" s="5">
        <f t="shared" ca="1" si="63"/>
        <v>18.803252249835776</v>
      </c>
      <c r="G582">
        <f t="shared" ca="1" si="64"/>
        <v>0.89500000000000002</v>
      </c>
    </row>
    <row r="583" spans="1:7" x14ac:dyDescent="0.3">
      <c r="A583">
        <v>527</v>
      </c>
      <c r="B583" s="5">
        <f t="shared" ca="1" si="60"/>
        <v>73.618645361486415</v>
      </c>
      <c r="C583" s="5">
        <f t="shared" ca="1" si="61"/>
        <v>31.400157879380078</v>
      </c>
      <c r="D583" s="5">
        <f t="shared" ca="1" si="62"/>
        <v>149.77202817591689</v>
      </c>
      <c r="E583" s="5">
        <f t="shared" ca="1" si="65"/>
        <v>-7.6458756755378889</v>
      </c>
      <c r="F583" s="5">
        <f t="shared" ca="1" si="63"/>
        <v>9.4742348816055948</v>
      </c>
      <c r="G583">
        <f t="shared" ca="1" si="64"/>
        <v>0.70399999999999996</v>
      </c>
    </row>
    <row r="584" spans="1:7" x14ac:dyDescent="0.3">
      <c r="A584">
        <v>528</v>
      </c>
      <c r="B584" s="5">
        <f t="shared" ca="1" si="60"/>
        <v>68.58755518191127</v>
      </c>
      <c r="C584" s="5">
        <f t="shared" ca="1" si="61"/>
        <v>28.566385314979065</v>
      </c>
      <c r="D584" s="5">
        <f t="shared" ca="1" si="62"/>
        <v>149.50705911665949</v>
      </c>
      <c r="E584" s="5">
        <f t="shared" ca="1" si="65"/>
        <v>-13.640167019099882</v>
      </c>
      <c r="F584" s="5">
        <f t="shared" ca="1" si="63"/>
        <v>3.4799435380436012</v>
      </c>
      <c r="G584">
        <f t="shared" ca="1" si="64"/>
        <v>0.51700000000000002</v>
      </c>
    </row>
    <row r="585" spans="1:7" x14ac:dyDescent="0.3">
      <c r="A585">
        <v>529</v>
      </c>
      <c r="B585" s="5">
        <f t="shared" ca="1" si="60"/>
        <v>72.839126131291266</v>
      </c>
      <c r="C585" s="5">
        <f t="shared" ca="1" si="61"/>
        <v>30.271011970779998</v>
      </c>
      <c r="D585" s="5">
        <f t="shared" ca="1" si="62"/>
        <v>150.11479158945511</v>
      </c>
      <c r="E585" s="5">
        <f t="shared" ca="1" si="65"/>
        <v>-6.8540785426611839</v>
      </c>
      <c r="F585" s="5">
        <f t="shared" ca="1" si="63"/>
        <v>10.266032014482299</v>
      </c>
      <c r="G585">
        <f t="shared" ca="1" si="64"/>
        <v>0.73299999999999998</v>
      </c>
    </row>
    <row r="586" spans="1:7" x14ac:dyDescent="0.3">
      <c r="A586">
        <v>530</v>
      </c>
      <c r="B586" s="5">
        <f t="shared" ca="1" si="60"/>
        <v>70.029561442490973</v>
      </c>
      <c r="C586" s="5">
        <f t="shared" ca="1" si="61"/>
        <v>30.081101489530894</v>
      </c>
      <c r="D586" s="5">
        <f t="shared" ca="1" si="62"/>
        <v>139.05882023833422</v>
      </c>
      <c r="E586" s="5">
        <f t="shared" ca="1" si="65"/>
        <v>-8.2130012724355641</v>
      </c>
      <c r="F586" s="5">
        <f t="shared" ca="1" si="63"/>
        <v>8.9071092847079196</v>
      </c>
      <c r="G586">
        <f t="shared" ca="1" si="64"/>
        <v>0.68300000000000005</v>
      </c>
    </row>
    <row r="587" spans="1:7" x14ac:dyDescent="0.3">
      <c r="A587">
        <v>531</v>
      </c>
      <c r="B587" s="5">
        <f t="shared" ca="1" si="60"/>
        <v>69.12437233625495</v>
      </c>
      <c r="C587" s="5">
        <f t="shared" ca="1" si="61"/>
        <v>34.936047413844541</v>
      </c>
      <c r="D587" s="5">
        <f t="shared" ca="1" si="62"/>
        <v>149.85999702888833</v>
      </c>
      <c r="E587" s="5">
        <f t="shared" ca="1" si="65"/>
        <v>-30.121403422084679</v>
      </c>
      <c r="F587" s="5">
        <f t="shared" ca="1" si="63"/>
        <v>-13.001292864941195</v>
      </c>
      <c r="G587">
        <f t="shared" ca="1" si="64"/>
        <v>9.2999999999999999E-2</v>
      </c>
    </row>
    <row r="588" spans="1:7" x14ac:dyDescent="0.3">
      <c r="A588">
        <v>532</v>
      </c>
      <c r="B588" s="5">
        <f t="shared" ca="1" si="60"/>
        <v>69.641950652317405</v>
      </c>
      <c r="C588" s="5">
        <f t="shared" ca="1" si="61"/>
        <v>25.925026601761893</v>
      </c>
      <c r="D588" s="5">
        <f t="shared" ca="1" si="62"/>
        <v>142.45099893239129</v>
      </c>
      <c r="E588" s="5">
        <f t="shared" ca="1" si="65"/>
        <v>0.48431896012627451</v>
      </c>
      <c r="F588" s="5">
        <f t="shared" ca="1" si="63"/>
        <v>17.604429517269757</v>
      </c>
      <c r="G588">
        <f t="shared" ca="1" si="64"/>
        <v>0.88</v>
      </c>
    </row>
    <row r="589" spans="1:7" x14ac:dyDescent="0.3">
      <c r="A589">
        <v>533</v>
      </c>
      <c r="B589" s="5">
        <f t="shared" ca="1" si="60"/>
        <v>71.026802567886406</v>
      </c>
      <c r="C589" s="5">
        <f t="shared" ca="1" si="61"/>
        <v>32.790669871658388</v>
      </c>
      <c r="D589" s="5">
        <f t="shared" ca="1" si="62"/>
        <v>156.07705007590454</v>
      </c>
      <c r="E589" s="5">
        <f t="shared" ca="1" si="65"/>
        <v>-22.166120782016986</v>
      </c>
      <c r="F589" s="5">
        <f t="shared" ca="1" si="63"/>
        <v>-5.0460102248735019</v>
      </c>
      <c r="G589">
        <f t="shared" ca="1" si="64"/>
        <v>0.26800000000000002</v>
      </c>
    </row>
    <row r="590" spans="1:7" x14ac:dyDescent="0.3">
      <c r="A590">
        <v>534</v>
      </c>
      <c r="B590" s="5">
        <f t="shared" ca="1" si="60"/>
        <v>70.505658110223834</v>
      </c>
      <c r="C590" s="5">
        <f t="shared" ca="1" si="61"/>
        <v>22.492511517391055</v>
      </c>
      <c r="D590" s="5">
        <f t="shared" ca="1" si="62"/>
        <v>143.38749495062933</v>
      </c>
      <c r="E590" s="5">
        <f t="shared" ca="1" si="65"/>
        <v>11.978954587960468</v>
      </c>
      <c r="F590" s="5">
        <f t="shared" ca="1" si="63"/>
        <v>29.09906514510395</v>
      </c>
      <c r="G590">
        <f t="shared" ca="1" si="64"/>
        <v>0.98299999999999998</v>
      </c>
    </row>
    <row r="591" spans="1:7" x14ac:dyDescent="0.3">
      <c r="A591">
        <v>535</v>
      </c>
      <c r="B591" s="5">
        <f t="shared" ca="1" si="60"/>
        <v>69.275211679363153</v>
      </c>
      <c r="C591" s="5">
        <f t="shared" ca="1" si="61"/>
        <v>29.490578036213112</v>
      </c>
      <c r="D591" s="5">
        <f t="shared" ca="1" si="62"/>
        <v>155.68067465887714</v>
      </c>
      <c r="E591" s="5">
        <f t="shared" ca="1" si="65"/>
        <v>-17.627585932798578</v>
      </c>
      <c r="F591" s="5">
        <f t="shared" ca="1" si="63"/>
        <v>-0.50747537565509404</v>
      </c>
      <c r="G591">
        <f t="shared" ca="1" si="64"/>
        <v>0.39400000000000002</v>
      </c>
    </row>
    <row r="592" spans="1:7" x14ac:dyDescent="0.3">
      <c r="A592">
        <v>536</v>
      </c>
      <c r="B592" s="5">
        <f t="shared" ca="1" si="60"/>
        <v>67.457216493601052</v>
      </c>
      <c r="C592" s="5">
        <f t="shared" ca="1" si="61"/>
        <v>30.971994832695543</v>
      </c>
      <c r="D592" s="5">
        <f t="shared" ca="1" si="62"/>
        <v>149.53594951372742</v>
      </c>
      <c r="E592" s="5">
        <f t="shared" ca="1" si="65"/>
        <v>-23.531585660139047</v>
      </c>
      <c r="F592" s="5">
        <f t="shared" ca="1" si="63"/>
        <v>-6.4114751029955634</v>
      </c>
      <c r="G592">
        <f t="shared" ca="1" si="64"/>
        <v>0.22500000000000001</v>
      </c>
    </row>
    <row r="593" spans="1:7" x14ac:dyDescent="0.3">
      <c r="A593">
        <v>537</v>
      </c>
      <c r="B593" s="5">
        <f t="shared" ca="1" si="60"/>
        <v>71.347317812596387</v>
      </c>
      <c r="C593" s="5">
        <f t="shared" ca="1" si="61"/>
        <v>30.195125286588322</v>
      </c>
      <c r="D593" s="5">
        <f t="shared" ca="1" si="62"/>
        <v>151.00078919382744</v>
      </c>
      <c r="E593" s="5">
        <f t="shared" ca="1" si="65"/>
        <v>-11.286164107923698</v>
      </c>
      <c r="F593" s="5">
        <f t="shared" ca="1" si="63"/>
        <v>5.8339464492197859</v>
      </c>
      <c r="G593">
        <f t="shared" ca="1" si="64"/>
        <v>0.59499999999999997</v>
      </c>
    </row>
    <row r="594" spans="1:7" x14ac:dyDescent="0.3">
      <c r="A594">
        <v>538</v>
      </c>
      <c r="B594" s="5">
        <f t="shared" ca="1" si="60"/>
        <v>72.829501461415703</v>
      </c>
      <c r="C594" s="5">
        <f t="shared" ca="1" si="61"/>
        <v>33.033340795416692</v>
      </c>
      <c r="D594" s="5">
        <f t="shared" ca="1" si="62"/>
        <v>143.76109716828034</v>
      </c>
      <c r="E594" s="5">
        <f t="shared" ca="1" si="65"/>
        <v>-11.172287307230048</v>
      </c>
      <c r="F594" s="5">
        <f t="shared" ca="1" si="63"/>
        <v>5.9478232499134354</v>
      </c>
      <c r="G594">
        <f t="shared" ca="1" si="64"/>
        <v>0.60099999999999998</v>
      </c>
    </row>
    <row r="595" spans="1:7" x14ac:dyDescent="0.3">
      <c r="A595">
        <v>539</v>
      </c>
      <c r="B595" s="5">
        <f t="shared" ca="1" si="60"/>
        <v>72.188343175458257</v>
      </c>
      <c r="C595" s="5">
        <f t="shared" ca="1" si="61"/>
        <v>32.187365378812757</v>
      </c>
      <c r="D595" s="5">
        <f t="shared" ca="1" si="62"/>
        <v>144.48144956488599</v>
      </c>
      <c r="E595" s="5">
        <f t="shared" ca="1" si="65"/>
        <v>-10.988412486232177</v>
      </c>
      <c r="F595" s="5">
        <f t="shared" ca="1" si="63"/>
        <v>6.1316980709113071</v>
      </c>
      <c r="G595">
        <f t="shared" ca="1" si="64"/>
        <v>0.60499999999999998</v>
      </c>
    </row>
    <row r="596" spans="1:7" x14ac:dyDescent="0.3">
      <c r="A596">
        <v>540</v>
      </c>
      <c r="B596" s="5">
        <f t="shared" ca="1" si="60"/>
        <v>69.70766871310488</v>
      </c>
      <c r="C596" s="5">
        <f t="shared" ca="1" si="61"/>
        <v>33.955016327444802</v>
      </c>
      <c r="D596" s="5">
        <f t="shared" ca="1" si="62"/>
        <v>146.22011084539997</v>
      </c>
      <c r="E596" s="5">
        <f t="shared" ca="1" si="65"/>
        <v>-23.790834403146942</v>
      </c>
      <c r="F596" s="5">
        <f t="shared" ca="1" si="63"/>
        <v>-6.6707238460034581</v>
      </c>
      <c r="G596">
        <f t="shared" ca="1" si="64"/>
        <v>0.216</v>
      </c>
    </row>
    <row r="597" spans="1:7" x14ac:dyDescent="0.3">
      <c r="A597">
        <v>541</v>
      </c>
      <c r="B597" s="5">
        <f t="shared" ca="1" si="60"/>
        <v>69.029860146700869</v>
      </c>
      <c r="C597" s="5">
        <f t="shared" ca="1" si="61"/>
        <v>33.826537884952977</v>
      </c>
      <c r="D597" s="5">
        <f t="shared" ca="1" si="62"/>
        <v>151.02546751302879</v>
      </c>
      <c r="E597" s="5">
        <f t="shared" ca="1" si="65"/>
        <v>-27.914568216924245</v>
      </c>
      <c r="F597" s="5">
        <f t="shared" ca="1" si="63"/>
        <v>-10.794457659780761</v>
      </c>
      <c r="G597">
        <f t="shared" ca="1" si="64"/>
        <v>0.128</v>
      </c>
    </row>
    <row r="598" spans="1:7" x14ac:dyDescent="0.3">
      <c r="A598">
        <v>542</v>
      </c>
      <c r="B598" s="5">
        <f t="shared" ca="1" si="60"/>
        <v>72.770828938131231</v>
      </c>
      <c r="C598" s="5">
        <f t="shared" ca="1" si="61"/>
        <v>28.531752669390805</v>
      </c>
      <c r="D598" s="5">
        <f t="shared" ca="1" si="62"/>
        <v>134.87610764368654</v>
      </c>
      <c r="E598" s="5">
        <f t="shared" ca="1" si="65"/>
        <v>6.0245646665894066</v>
      </c>
      <c r="F598" s="5">
        <f t="shared" ca="1" si="63"/>
        <v>23.144675223732889</v>
      </c>
      <c r="G598">
        <f t="shared" ca="1" si="64"/>
        <v>0.94299999999999995</v>
      </c>
    </row>
    <row r="599" spans="1:7" x14ac:dyDescent="0.3">
      <c r="A599">
        <v>543</v>
      </c>
      <c r="B599" s="5">
        <f t="shared" ca="1" si="60"/>
        <v>70.763212945421515</v>
      </c>
      <c r="C599" s="5">
        <f t="shared" ca="1" si="61"/>
        <v>33.911412854487878</v>
      </c>
      <c r="D599" s="5">
        <f t="shared" ca="1" si="62"/>
        <v>149.5961960570408</v>
      </c>
      <c r="E599" s="5">
        <f t="shared" ca="1" si="65"/>
        <v>-22.540202646492364</v>
      </c>
      <c r="F599" s="5">
        <f t="shared" ca="1" si="63"/>
        <v>-5.4200920893488806</v>
      </c>
      <c r="G599">
        <f t="shared" ca="1" si="64"/>
        <v>0.254</v>
      </c>
    </row>
    <row r="600" spans="1:7" x14ac:dyDescent="0.3">
      <c r="A600">
        <v>544</v>
      </c>
      <c r="B600" s="5">
        <f t="shared" ca="1" si="60"/>
        <v>69.08406665616252</v>
      </c>
      <c r="C600" s="5">
        <f t="shared" ca="1" si="61"/>
        <v>31.279226290279293</v>
      </c>
      <c r="D600" s="5">
        <f t="shared" ca="1" si="62"/>
        <v>157.07108240931615</v>
      </c>
      <c r="E600" s="5">
        <f t="shared" ca="1" si="65"/>
        <v>-23.906368107309785</v>
      </c>
      <c r="F600" s="5">
        <f t="shared" ca="1" si="63"/>
        <v>-6.7862575501663009</v>
      </c>
      <c r="G600">
        <f t="shared" ca="1" si="64"/>
        <v>0.21199999999999999</v>
      </c>
    </row>
    <row r="601" spans="1:7" x14ac:dyDescent="0.3">
      <c r="A601">
        <v>545</v>
      </c>
      <c r="B601" s="5">
        <f t="shared" ca="1" si="60"/>
        <v>67.937449464175643</v>
      </c>
      <c r="C601" s="5">
        <f t="shared" ca="1" si="61"/>
        <v>27.613404623865662</v>
      </c>
      <c r="D601" s="5">
        <f t="shared" ca="1" si="62"/>
        <v>150.9047886816814</v>
      </c>
      <c r="E601" s="5">
        <f t="shared" ca="1" si="65"/>
        <v>-13.547436406808373</v>
      </c>
      <c r="F601" s="5">
        <f t="shared" ca="1" si="63"/>
        <v>3.5726741503351107</v>
      </c>
      <c r="G601">
        <f t="shared" ca="1" si="64"/>
        <v>0.51900000000000002</v>
      </c>
    </row>
    <row r="602" spans="1:7" x14ac:dyDescent="0.3">
      <c r="A602">
        <v>546</v>
      </c>
      <c r="B602" s="5">
        <f t="shared" ca="1" si="60"/>
        <v>70.931736892218268</v>
      </c>
      <c r="C602" s="5">
        <f t="shared" ca="1" si="61"/>
        <v>31.803322768416045</v>
      </c>
      <c r="D602" s="5">
        <f t="shared" ca="1" si="62"/>
        <v>152.70210698216272</v>
      </c>
      <c r="E602" s="5">
        <f t="shared" ca="1" si="65"/>
        <v>-17.855336199559094</v>
      </c>
      <c r="F602" s="5">
        <f t="shared" ca="1" si="63"/>
        <v>-0.73522564241561028</v>
      </c>
      <c r="G602">
        <f t="shared" ca="1" si="64"/>
        <v>0.38900000000000001</v>
      </c>
    </row>
    <row r="603" spans="1:7" x14ac:dyDescent="0.3">
      <c r="A603">
        <v>547</v>
      </c>
      <c r="B603" s="5">
        <f t="shared" ca="1" si="60"/>
        <v>70.302096022828607</v>
      </c>
      <c r="C603" s="5">
        <f t="shared" ca="1" si="61"/>
        <v>27.060932527719718</v>
      </c>
      <c r="D603" s="5">
        <f t="shared" ca="1" si="62"/>
        <v>152.30041305541803</v>
      </c>
      <c r="E603" s="5">
        <f t="shared" ca="1" si="65"/>
        <v>-6.1520278557322872</v>
      </c>
      <c r="F603" s="5">
        <f t="shared" ca="1" si="63"/>
        <v>10.968082701411197</v>
      </c>
      <c r="G603">
        <f t="shared" ca="1" si="64"/>
        <v>0.753</v>
      </c>
    </row>
    <row r="604" spans="1:7" x14ac:dyDescent="0.3">
      <c r="A604">
        <v>548</v>
      </c>
      <c r="B604" s="5">
        <f t="shared" ca="1" si="60"/>
        <v>74.778010852742767</v>
      </c>
      <c r="C604" s="5">
        <f t="shared" ca="1" si="61"/>
        <v>26.877725071340862</v>
      </c>
      <c r="D604" s="5">
        <f t="shared" ca="1" si="62"/>
        <v>155.76021331356083</v>
      </c>
      <c r="E604" s="5">
        <f t="shared" ca="1" si="65"/>
        <v>4.9964481422998741</v>
      </c>
      <c r="F604" s="5">
        <f t="shared" ca="1" si="63"/>
        <v>22.11655869944336</v>
      </c>
      <c r="G604">
        <f t="shared" ca="1" si="64"/>
        <v>0.93200000000000005</v>
      </c>
    </row>
    <row r="605" spans="1:7" x14ac:dyDescent="0.3">
      <c r="A605">
        <v>549</v>
      </c>
      <c r="B605" s="5">
        <f t="shared" ca="1" si="60"/>
        <v>74.172991896980207</v>
      </c>
      <c r="C605" s="5">
        <f t="shared" ca="1" si="61"/>
        <v>30.871257998768737</v>
      </c>
      <c r="D605" s="5">
        <f t="shared" ca="1" si="62"/>
        <v>148.38457704240903</v>
      </c>
      <c r="E605" s="5">
        <f t="shared" ca="1" si="65"/>
        <v>-3.8727287115639188</v>
      </c>
      <c r="F605" s="5">
        <f t="shared" ca="1" si="63"/>
        <v>13.247381845579564</v>
      </c>
      <c r="G605">
        <f t="shared" ca="1" si="64"/>
        <v>0.80900000000000005</v>
      </c>
    </row>
    <row r="606" spans="1:7" x14ac:dyDescent="0.3">
      <c r="A606">
        <v>550</v>
      </c>
      <c r="B606" s="5">
        <f t="shared" ca="1" si="60"/>
        <v>72.825563424102498</v>
      </c>
      <c r="C606" s="5">
        <f t="shared" ca="1" si="61"/>
        <v>35.232735860823574</v>
      </c>
      <c r="D606" s="5">
        <f t="shared" ca="1" si="62"/>
        <v>155.07060745014891</v>
      </c>
      <c r="E606" s="5">
        <f t="shared" ca="1" si="65"/>
        <v>-23.420520568992373</v>
      </c>
      <c r="F606" s="5">
        <f t="shared" ca="1" si="63"/>
        <v>-6.3004100118488893</v>
      </c>
      <c r="G606">
        <f t="shared" ca="1" si="64"/>
        <v>0.22800000000000001</v>
      </c>
    </row>
    <row r="607" spans="1:7" x14ac:dyDescent="0.3">
      <c r="A607">
        <v>551</v>
      </c>
      <c r="B607" s="5">
        <f t="shared" ca="1" si="60"/>
        <v>70.622326156730793</v>
      </c>
      <c r="C607" s="5">
        <f t="shared" ca="1" si="61"/>
        <v>30.527633419075176</v>
      </c>
      <c r="D607" s="5">
        <f t="shared" ca="1" si="62"/>
        <v>161.17265714489304</v>
      </c>
      <c r="E607" s="5">
        <f t="shared" ca="1" si="65"/>
        <v>-19.721060627244142</v>
      </c>
      <c r="F607" s="5">
        <f t="shared" ca="1" si="63"/>
        <v>-2.6009500701006587</v>
      </c>
      <c r="G607">
        <f t="shared" ca="1" si="64"/>
        <v>0.33500000000000002</v>
      </c>
    </row>
    <row r="608" spans="1:7" x14ac:dyDescent="0.3">
      <c r="A608">
        <v>552</v>
      </c>
      <c r="B608" s="5">
        <f t="shared" ca="1" si="60"/>
        <v>71.922845791725948</v>
      </c>
      <c r="C608" s="5">
        <f t="shared" ca="1" si="61"/>
        <v>30.84854444152559</v>
      </c>
      <c r="D608" s="5">
        <f t="shared" ca="1" si="62"/>
        <v>145.17359408031496</v>
      </c>
      <c r="E608" s="5">
        <f t="shared" ca="1" si="65"/>
        <v>-8.363611828383327</v>
      </c>
      <c r="F608" s="5">
        <f t="shared" ca="1" si="63"/>
        <v>8.7564987287601568</v>
      </c>
      <c r="G608">
        <f t="shared" ca="1" si="64"/>
        <v>0.68100000000000005</v>
      </c>
    </row>
    <row r="609" spans="1:7" x14ac:dyDescent="0.3">
      <c r="A609">
        <v>553</v>
      </c>
      <c r="B609" s="5">
        <f t="shared" ca="1" si="60"/>
        <v>69.666766148303793</v>
      </c>
      <c r="C609" s="5">
        <f t="shared" ca="1" si="61"/>
        <v>29.510857758665647</v>
      </c>
      <c r="D609" s="5">
        <f t="shared" ca="1" si="62"/>
        <v>146.44998843166644</v>
      </c>
      <c r="E609" s="5">
        <f t="shared" ca="1" si="65"/>
        <v>-11.616480377450664</v>
      </c>
      <c r="F609" s="5">
        <f t="shared" ca="1" si="63"/>
        <v>5.50363017969282</v>
      </c>
      <c r="G609">
        <f t="shared" ca="1" si="64"/>
        <v>0.58699999999999997</v>
      </c>
    </row>
    <row r="610" spans="1:7" x14ac:dyDescent="0.3">
      <c r="A610">
        <v>554</v>
      </c>
      <c r="B610" s="5">
        <f t="shared" ca="1" si="60"/>
        <v>63.168758600554405</v>
      </c>
      <c r="C610" s="5">
        <f t="shared" ca="1" si="61"/>
        <v>34.902344153949826</v>
      </c>
      <c r="D610" s="5">
        <f t="shared" ca="1" si="62"/>
        <v>154.61534578816526</v>
      </c>
      <c r="E610" s="5">
        <f t="shared" ca="1" si="65"/>
        <v>-49.223726061943744</v>
      </c>
      <c r="F610" s="5">
        <f t="shared" ca="1" si="63"/>
        <v>-32.10361550480026</v>
      </c>
      <c r="G610">
        <f t="shared" ca="1" si="64"/>
        <v>3.0000000000000001E-3</v>
      </c>
    </row>
    <row r="611" spans="1:7" x14ac:dyDescent="0.3">
      <c r="A611">
        <v>555</v>
      </c>
      <c r="B611" s="5">
        <f t="shared" ca="1" si="60"/>
        <v>69.215494651816002</v>
      </c>
      <c r="C611" s="5">
        <f t="shared" ca="1" si="61"/>
        <v>30.403267453937122</v>
      </c>
      <c r="D611" s="5">
        <f t="shared" ca="1" si="62"/>
        <v>155.28041156673683</v>
      </c>
      <c r="E611" s="5">
        <f t="shared" ca="1" si="65"/>
        <v>-20.127812785641012</v>
      </c>
      <c r="F611" s="5">
        <f t="shared" ca="1" si="63"/>
        <v>-3.0077022284975286</v>
      </c>
      <c r="G611">
        <f t="shared" ca="1" si="64"/>
        <v>0.33</v>
      </c>
    </row>
    <row r="612" spans="1:7" x14ac:dyDescent="0.3">
      <c r="A612">
        <v>556</v>
      </c>
      <c r="B612" s="5">
        <f t="shared" ca="1" si="60"/>
        <v>75.718289697111018</v>
      </c>
      <c r="C612" s="5">
        <f t="shared" ca="1" si="61"/>
        <v>27.330896440446853</v>
      </c>
      <c r="D612" s="5">
        <f t="shared" ca="1" si="62"/>
        <v>155.80630109818355</v>
      </c>
      <c r="E612" s="5">
        <f t="shared" ca="1" si="65"/>
        <v>6.3320967087438902</v>
      </c>
      <c r="F612" s="5">
        <f t="shared" ca="1" si="63"/>
        <v>23.452207265887374</v>
      </c>
      <c r="G612">
        <f t="shared" ca="1" si="64"/>
        <v>0.94699999999999995</v>
      </c>
    </row>
    <row r="613" spans="1:7" x14ac:dyDescent="0.3">
      <c r="A613">
        <v>557</v>
      </c>
      <c r="B613" s="5">
        <f t="shared" ca="1" si="60"/>
        <v>69.29598175801074</v>
      </c>
      <c r="C613" s="5">
        <f t="shared" ca="1" si="61"/>
        <v>32.234727380013219</v>
      </c>
      <c r="D613" s="5">
        <f t="shared" ca="1" si="62"/>
        <v>146.51079300217324</v>
      </c>
      <c r="E613" s="5">
        <f t="shared" ca="1" si="65"/>
        <v>-20.292568525367486</v>
      </c>
      <c r="F613" s="5">
        <f t="shared" ca="1" si="63"/>
        <v>-3.1724579682240019</v>
      </c>
      <c r="G613">
        <f t="shared" ca="1" si="64"/>
        <v>0.32300000000000001</v>
      </c>
    </row>
    <row r="614" spans="1:7" x14ac:dyDescent="0.3">
      <c r="A614">
        <v>558</v>
      </c>
      <c r="B614" s="5">
        <f t="shared" ca="1" si="60"/>
        <v>70.218184543791253</v>
      </c>
      <c r="C614" s="5">
        <f t="shared" ca="1" si="61"/>
        <v>29.73746013804503</v>
      </c>
      <c r="D614" s="5">
        <f t="shared" ca="1" si="62"/>
        <v>153.62351825631086</v>
      </c>
      <c r="E614" s="5">
        <f t="shared" ca="1" si="65"/>
        <v>-14.57487478015895</v>
      </c>
      <c r="F614" s="5">
        <f t="shared" ca="1" si="63"/>
        <v>2.5452357769845335</v>
      </c>
      <c r="G614">
        <f t="shared" ca="1" si="64"/>
        <v>0.49299999999999999</v>
      </c>
    </row>
    <row r="615" spans="1:7" x14ac:dyDescent="0.3">
      <c r="A615">
        <v>559</v>
      </c>
      <c r="B615" s="5">
        <f t="shared" ca="1" si="60"/>
        <v>67.04097208182516</v>
      </c>
      <c r="C615" s="5">
        <f t="shared" ca="1" si="61"/>
        <v>27.262349926510229</v>
      </c>
      <c r="D615" s="5">
        <f t="shared" ca="1" si="62"/>
        <v>162.56308151843612</v>
      </c>
      <c r="E615" s="5">
        <f t="shared" ca="1" si="65"/>
        <v>-21.353099148423219</v>
      </c>
      <c r="F615" s="5">
        <f t="shared" ca="1" si="63"/>
        <v>-4.2329885912797351</v>
      </c>
      <c r="G615">
        <f t="shared" ca="1" si="64"/>
        <v>0.29499999999999998</v>
      </c>
    </row>
    <row r="616" spans="1:7" x14ac:dyDescent="0.3">
      <c r="A616">
        <v>560</v>
      </c>
      <c r="B616" s="5">
        <f t="shared" ca="1" si="60"/>
        <v>70.059505526924966</v>
      </c>
      <c r="C616" s="5">
        <f t="shared" ca="1" si="61"/>
        <v>26.278182445098761</v>
      </c>
      <c r="D616" s="5">
        <f t="shared" ca="1" si="62"/>
        <v>147.28381513932712</v>
      </c>
      <c r="E616" s="5">
        <f t="shared" ca="1" si="65"/>
        <v>-1.9400756241564985</v>
      </c>
      <c r="F616" s="5">
        <f t="shared" ca="1" si="63"/>
        <v>15.180034932986985</v>
      </c>
      <c r="G616">
        <f t="shared" ca="1" si="64"/>
        <v>0.84299999999999997</v>
      </c>
    </row>
    <row r="617" spans="1:7" x14ac:dyDescent="0.3">
      <c r="A617">
        <v>561</v>
      </c>
      <c r="B617" s="5">
        <f t="shared" ca="1" si="60"/>
        <v>65.458433244431959</v>
      </c>
      <c r="C617" s="5">
        <f t="shared" ca="1" si="61"/>
        <v>29.28777452722591</v>
      </c>
      <c r="D617" s="5">
        <f t="shared" ca="1" si="62"/>
        <v>144.29908820295898</v>
      </c>
      <c r="E617" s="5">
        <f t="shared" ca="1" si="65"/>
        <v>-21.588167320416158</v>
      </c>
      <c r="F617" s="5">
        <f t="shared" ca="1" si="63"/>
        <v>-4.4680567632726742</v>
      </c>
      <c r="G617">
        <f t="shared" ca="1" si="64"/>
        <v>0.28599999999999998</v>
      </c>
    </row>
    <row r="618" spans="1:7" x14ac:dyDescent="0.3">
      <c r="A618">
        <v>562</v>
      </c>
      <c r="B618" s="5">
        <f t="shared" ca="1" si="60"/>
        <v>67.541607689114059</v>
      </c>
      <c r="C618" s="5">
        <f t="shared" ca="1" si="61"/>
        <v>27.057539550248119</v>
      </c>
      <c r="D618" s="5">
        <f t="shared" ca="1" si="62"/>
        <v>153.60339287963163</v>
      </c>
      <c r="E618" s="5">
        <f t="shared" ca="1" si="65"/>
        <v>-14.554690819961486</v>
      </c>
      <c r="F618" s="5">
        <f t="shared" ca="1" si="63"/>
        <v>2.5654197371819976</v>
      </c>
      <c r="G618">
        <f t="shared" ca="1" si="64"/>
        <v>0.49399999999999999</v>
      </c>
    </row>
    <row r="619" spans="1:7" x14ac:dyDescent="0.3">
      <c r="A619">
        <v>563</v>
      </c>
      <c r="B619" s="5">
        <f t="shared" ca="1" si="60"/>
        <v>71.555739347760834</v>
      </c>
      <c r="C619" s="5">
        <f t="shared" ca="1" si="61"/>
        <v>29.859184075487779</v>
      </c>
      <c r="D619" s="5">
        <f t="shared" ca="1" si="62"/>
        <v>148.05615662071071</v>
      </c>
      <c r="E619" s="5">
        <f t="shared" ca="1" si="65"/>
        <v>-8.1789926702862275</v>
      </c>
      <c r="F619" s="5">
        <f t="shared" ca="1" si="63"/>
        <v>8.9411178868572563</v>
      </c>
      <c r="G619">
        <f t="shared" ca="1" si="64"/>
        <v>0.68500000000000005</v>
      </c>
    </row>
    <row r="620" spans="1:7" x14ac:dyDescent="0.3">
      <c r="A620">
        <v>564</v>
      </c>
      <c r="B620" s="5">
        <f t="shared" ca="1" si="60"/>
        <v>71.676671943339201</v>
      </c>
      <c r="C620" s="5">
        <f t="shared" ca="1" si="61"/>
        <v>30.945360490226275</v>
      </c>
      <c r="D620" s="5">
        <f t="shared" ca="1" si="62"/>
        <v>146.75760627824434</v>
      </c>
      <c r="E620" s="5">
        <f t="shared" ca="1" si="65"/>
        <v>-10.175154281957878</v>
      </c>
      <c r="F620" s="5">
        <f t="shared" ca="1" si="63"/>
        <v>6.9449562751856053</v>
      </c>
      <c r="G620">
        <f t="shared" ca="1" si="64"/>
        <v>0.63100000000000001</v>
      </c>
    </row>
    <row r="621" spans="1:7" x14ac:dyDescent="0.3">
      <c r="A621">
        <v>565</v>
      </c>
      <c r="B621" s="5">
        <f t="shared" ca="1" si="60"/>
        <v>68.985254685908416</v>
      </c>
      <c r="C621" s="5">
        <f t="shared" ca="1" si="61"/>
        <v>25.235200705983402</v>
      </c>
      <c r="D621" s="5">
        <f t="shared" ca="1" si="62"/>
        <v>147.51006910741475</v>
      </c>
      <c r="E621" s="5">
        <f t="shared" ca="1" si="65"/>
        <v>-2.1493312549098942</v>
      </c>
      <c r="F621" s="5">
        <f t="shared" ca="1" si="63"/>
        <v>14.97077930223359</v>
      </c>
      <c r="G621">
        <f t="shared" ca="1" si="64"/>
        <v>0.83799999999999997</v>
      </c>
    </row>
    <row r="622" spans="1:7" x14ac:dyDescent="0.3">
      <c r="A622">
        <v>566</v>
      </c>
      <c r="B622" s="5">
        <f t="shared" ca="1" si="60"/>
        <v>64.024796105941476</v>
      </c>
      <c r="C622" s="5">
        <f t="shared" ca="1" si="61"/>
        <v>22.953582680847688</v>
      </c>
      <c r="D622" s="5">
        <f t="shared" ca="1" si="62"/>
        <v>148.89378480659076</v>
      </c>
      <c r="E622" s="5">
        <f t="shared" ca="1" si="65"/>
        <v>-10.376935877255171</v>
      </c>
      <c r="F622" s="5">
        <f t="shared" ca="1" si="63"/>
        <v>6.7431746798883125</v>
      </c>
      <c r="G622">
        <f t="shared" ca="1" si="64"/>
        <v>0.624</v>
      </c>
    </row>
    <row r="623" spans="1:7" x14ac:dyDescent="0.3">
      <c r="A623">
        <v>567</v>
      </c>
      <c r="B623" s="5">
        <f t="shared" ca="1" si="60"/>
        <v>69.675101720799645</v>
      </c>
      <c r="C623" s="5">
        <f t="shared" ca="1" si="61"/>
        <v>34.325361075196867</v>
      </c>
      <c r="D623" s="5">
        <f t="shared" ca="1" si="62"/>
        <v>151.88282691048295</v>
      </c>
      <c r="E623" s="5">
        <f t="shared" ca="1" si="65"/>
        <v>-27.967629197739431</v>
      </c>
      <c r="F623" s="5">
        <f t="shared" ca="1" si="63"/>
        <v>-10.847518640595947</v>
      </c>
      <c r="G623">
        <f t="shared" ca="1" si="64"/>
        <v>0.126</v>
      </c>
    </row>
    <row r="624" spans="1:7" x14ac:dyDescent="0.3">
      <c r="A624">
        <v>568</v>
      </c>
      <c r="B624" s="5">
        <f t="shared" ca="1" si="60"/>
        <v>69.049701864048814</v>
      </c>
      <c r="C624" s="5">
        <f t="shared" ca="1" si="61"/>
        <v>32.544993050716663</v>
      </c>
      <c r="D624" s="5">
        <f t="shared" ca="1" si="62"/>
        <v>154.45143579106792</v>
      </c>
      <c r="E624" s="5">
        <f t="shared" ca="1" si="65"/>
        <v>-26.125966878986226</v>
      </c>
      <c r="F624" s="5">
        <f t="shared" ca="1" si="63"/>
        <v>-9.0058563218427423</v>
      </c>
      <c r="G624">
        <f t="shared" ca="1" si="64"/>
        <v>0.157</v>
      </c>
    </row>
    <row r="625" spans="1:7" x14ac:dyDescent="0.3">
      <c r="A625">
        <v>569</v>
      </c>
      <c r="B625" s="5">
        <f t="shared" ca="1" si="60"/>
        <v>70.397965389757374</v>
      </c>
      <c r="C625" s="5">
        <f t="shared" ca="1" si="61"/>
        <v>31.088760666874972</v>
      </c>
      <c r="D625" s="5">
        <f t="shared" ca="1" si="62"/>
        <v>155.58943392718894</v>
      </c>
      <c r="E625" s="5">
        <f t="shared" ca="1" si="65"/>
        <v>-18.906284897004699</v>
      </c>
      <c r="F625" s="5">
        <f t="shared" ca="1" si="63"/>
        <v>-1.7861743398612155</v>
      </c>
      <c r="G625">
        <f t="shared" ca="1" si="64"/>
        <v>0.36399999999999999</v>
      </c>
    </row>
    <row r="626" spans="1:7" x14ac:dyDescent="0.3">
      <c r="A626">
        <v>570</v>
      </c>
      <c r="B626" s="5">
        <f t="shared" ca="1" si="60"/>
        <v>66.518031841780896</v>
      </c>
      <c r="C626" s="5">
        <f t="shared" ca="1" si="61"/>
        <v>28.310984589550017</v>
      </c>
      <c r="D626" s="5">
        <f t="shared" ca="1" si="62"/>
        <v>151.17032384453952</v>
      </c>
      <c r="E626" s="5">
        <f t="shared" ca="1" si="65"/>
        <v>-19.603267974797049</v>
      </c>
      <c r="F626" s="5">
        <f t="shared" ca="1" si="63"/>
        <v>-2.4831574176535653</v>
      </c>
      <c r="G626">
        <f t="shared" ca="1" si="64"/>
        <v>0.34100000000000003</v>
      </c>
    </row>
    <row r="627" spans="1:7" x14ac:dyDescent="0.3">
      <c r="A627">
        <v>571</v>
      </c>
      <c r="B627" s="5">
        <f t="shared" ca="1" si="60"/>
        <v>68.2608729162218</v>
      </c>
      <c r="C627" s="5">
        <f t="shared" ca="1" si="61"/>
        <v>31.161036338316411</v>
      </c>
      <c r="D627" s="5">
        <f t="shared" ca="1" si="62"/>
        <v>150.52956004767893</v>
      </c>
      <c r="E627" s="5">
        <f t="shared" ca="1" si="65"/>
        <v>-22.350402386839349</v>
      </c>
      <c r="F627" s="5">
        <f t="shared" ca="1" si="63"/>
        <v>-5.2302918296958651</v>
      </c>
      <c r="G627">
        <f t="shared" ca="1" si="64"/>
        <v>0.26300000000000001</v>
      </c>
    </row>
    <row r="628" spans="1:7" x14ac:dyDescent="0.3">
      <c r="A628">
        <v>572</v>
      </c>
      <c r="B628" s="5">
        <f t="shared" ca="1" si="60"/>
        <v>68.671526703474242</v>
      </c>
      <c r="C628" s="5">
        <f t="shared" ca="1" si="61"/>
        <v>32.075431190741668</v>
      </c>
      <c r="D628" s="5">
        <f t="shared" ca="1" si="62"/>
        <v>155.30080742065846</v>
      </c>
      <c r="E628" s="5">
        <f t="shared" ca="1" si="65"/>
        <v>-26.328426162445361</v>
      </c>
      <c r="F628" s="5">
        <f t="shared" ca="1" si="63"/>
        <v>-9.2083156053018769</v>
      </c>
      <c r="G628">
        <f t="shared" ca="1" si="64"/>
        <v>0.153</v>
      </c>
    </row>
    <row r="629" spans="1:7" x14ac:dyDescent="0.3">
      <c r="A629">
        <v>573</v>
      </c>
      <c r="B629" s="5">
        <f t="shared" ca="1" si="60"/>
        <v>68.99655601851245</v>
      </c>
      <c r="C629" s="5">
        <f t="shared" ca="1" si="61"/>
        <v>23.593498770036668</v>
      </c>
      <c r="D629" s="5">
        <f t="shared" ca="1" si="62"/>
        <v>153.77624617303823</v>
      </c>
      <c r="E629" s="5">
        <f t="shared" ca="1" si="65"/>
        <v>-0.9091732554929508</v>
      </c>
      <c r="F629" s="5">
        <f t="shared" ca="1" si="63"/>
        <v>16.210937301650532</v>
      </c>
      <c r="G629">
        <f t="shared" ca="1" si="64"/>
        <v>0.86399999999999999</v>
      </c>
    </row>
    <row r="630" spans="1:7" x14ac:dyDescent="0.3">
      <c r="A630">
        <v>574</v>
      </c>
      <c r="B630" s="5">
        <f t="shared" ca="1" si="60"/>
        <v>73.000419434553976</v>
      </c>
      <c r="C630" s="5">
        <f t="shared" ca="1" si="61"/>
        <v>30.532333876264627</v>
      </c>
      <c r="D630" s="5">
        <f t="shared" ca="1" si="62"/>
        <v>141.35856402866011</v>
      </c>
      <c r="E630" s="5">
        <f t="shared" ca="1" si="65"/>
        <v>-2.4149877787416827</v>
      </c>
      <c r="F630" s="5">
        <f t="shared" ca="1" si="63"/>
        <v>14.705122778401801</v>
      </c>
      <c r="G630">
        <f t="shared" ca="1" si="64"/>
        <v>0.83099999999999996</v>
      </c>
    </row>
    <row r="631" spans="1:7" x14ac:dyDescent="0.3">
      <c r="A631">
        <v>575</v>
      </c>
      <c r="B631" s="5">
        <f t="shared" ca="1" si="60"/>
        <v>71.097983982805133</v>
      </c>
      <c r="C631" s="5">
        <f t="shared" ca="1" si="61"/>
        <v>32.179682669987834</v>
      </c>
      <c r="D631" s="5">
        <f t="shared" ca="1" si="62"/>
        <v>151.13678736296023</v>
      </c>
      <c r="E631" s="5">
        <f t="shared" ca="1" si="65"/>
        <v>-17.598674211290025</v>
      </c>
      <c r="F631" s="5">
        <f t="shared" ca="1" si="63"/>
        <v>-0.47856365414654078</v>
      </c>
      <c r="G631">
        <f t="shared" ca="1" si="64"/>
        <v>0.39500000000000002</v>
      </c>
    </row>
    <row r="632" spans="1:7" x14ac:dyDescent="0.3">
      <c r="A632">
        <v>576</v>
      </c>
      <c r="B632" s="5">
        <f t="shared" ca="1" si="60"/>
        <v>70.733411296512827</v>
      </c>
      <c r="C632" s="5">
        <f t="shared" ca="1" si="61"/>
        <v>26.887757276102288</v>
      </c>
      <c r="D632" s="5">
        <f t="shared" ca="1" si="62"/>
        <v>145.91860681692557</v>
      </c>
      <c r="E632" s="5">
        <f t="shared" ca="1" si="65"/>
        <v>-1.0247303397972662</v>
      </c>
      <c r="F632" s="5">
        <f t="shared" ca="1" si="63"/>
        <v>16.095380217346218</v>
      </c>
      <c r="G632">
        <f t="shared" ca="1" si="64"/>
        <v>0.86</v>
      </c>
    </row>
    <row r="633" spans="1:7" x14ac:dyDescent="0.3">
      <c r="A633">
        <v>577</v>
      </c>
      <c r="B633" s="5">
        <f t="shared" ca="1" si="60"/>
        <v>68.55923460877834</v>
      </c>
      <c r="C633" s="5">
        <f t="shared" ca="1" si="61"/>
        <v>31.060597339265421</v>
      </c>
      <c r="D633" s="5">
        <f t="shared" ca="1" si="62"/>
        <v>146.27921242698554</v>
      </c>
      <c r="E633" s="5">
        <f t="shared" ca="1" si="65"/>
        <v>-18.946172803155921</v>
      </c>
      <c r="F633" s="5">
        <f t="shared" ca="1" si="63"/>
        <v>-1.8260622460124374</v>
      </c>
      <c r="G633">
        <f t="shared" ca="1" si="64"/>
        <v>0.36299999999999999</v>
      </c>
    </row>
    <row r="634" spans="1:7" x14ac:dyDescent="0.3">
      <c r="A634">
        <v>578</v>
      </c>
      <c r="B634" s="5">
        <f t="shared" ref="B634:B697" ca="1" si="66">_xlfn.NORM.INV(RAND(),$B$52,$C$52)</f>
        <v>65.743242430700803</v>
      </c>
      <c r="C634" s="5">
        <f t="shared" ref="C634:C697" ca="1" si="67">_xlfn.NORM.INV(RAND(),$B$53,$C$53)</f>
        <v>33.292440231920253</v>
      </c>
      <c r="D634" s="5">
        <f t="shared" ref="D634:D697" ca="1" si="68">_xlfn.NORM.INV(RAND(),$B$54,$C$54)</f>
        <v>140.09371590568534</v>
      </c>
      <c r="E634" s="5">
        <f t="shared" ca="1" si="65"/>
        <v>-29.711521599072782</v>
      </c>
      <c r="F634" s="5">
        <f t="shared" ref="F634:F697" ca="1" si="69">E634+$C$46</f>
        <v>-12.591411041929298</v>
      </c>
      <c r="G634">
        <f t="shared" ref="G634:G697" ca="1" si="70">COUNTIF($F$57:$F$1056,"&lt;"&amp;F634)/COUNT($F$57:$F$1056)</f>
        <v>0.10100000000000001</v>
      </c>
    </row>
    <row r="635" spans="1:7" x14ac:dyDescent="0.3">
      <c r="A635">
        <v>579</v>
      </c>
      <c r="B635" s="5">
        <f t="shared" ca="1" si="66"/>
        <v>65.266981159243727</v>
      </c>
      <c r="C635" s="5">
        <f t="shared" ca="1" si="67"/>
        <v>32.544010253025682</v>
      </c>
      <c r="D635" s="5">
        <f t="shared" ca="1" si="68"/>
        <v>151.50898934540919</v>
      </c>
      <c r="E635" s="5">
        <f t="shared" ca="1" si="65"/>
        <v>-35.102707921290822</v>
      </c>
      <c r="F635" s="5">
        <f t="shared" ca="1" si="69"/>
        <v>-17.982597364147338</v>
      </c>
      <c r="G635">
        <f t="shared" ca="1" si="70"/>
        <v>3.9E-2</v>
      </c>
    </row>
    <row r="636" spans="1:7" x14ac:dyDescent="0.3">
      <c r="A636">
        <v>580</v>
      </c>
      <c r="B636" s="5">
        <f t="shared" ca="1" si="66"/>
        <v>69.741435620254535</v>
      </c>
      <c r="C636" s="5">
        <f t="shared" ca="1" si="67"/>
        <v>27.299889827571256</v>
      </c>
      <c r="D636" s="5">
        <f t="shared" ca="1" si="68"/>
        <v>157.45716615472301</v>
      </c>
      <c r="E636" s="5">
        <f t="shared" ca="1" si="65"/>
        <v>-11.164168161597566</v>
      </c>
      <c r="F636" s="5">
        <f t="shared" ca="1" si="69"/>
        <v>5.9559423955459181</v>
      </c>
      <c r="G636">
        <f t="shared" ca="1" si="70"/>
        <v>0.60199999999999998</v>
      </c>
    </row>
    <row r="637" spans="1:7" x14ac:dyDescent="0.3">
      <c r="A637">
        <v>581</v>
      </c>
      <c r="B637" s="5">
        <f t="shared" ca="1" si="66"/>
        <v>66.688955110320208</v>
      </c>
      <c r="C637" s="5">
        <f t="shared" ca="1" si="67"/>
        <v>37.831893018237075</v>
      </c>
      <c r="D637" s="5">
        <f t="shared" ca="1" si="68"/>
        <v>148.01318916279737</v>
      </c>
      <c r="E637" s="5">
        <f t="shared" ca="1" si="65"/>
        <v>-44.016351269051874</v>
      </c>
      <c r="F637" s="5">
        <f t="shared" ca="1" si="69"/>
        <v>-26.896240711908391</v>
      </c>
      <c r="G637">
        <f t="shared" ca="1" si="70"/>
        <v>0.01</v>
      </c>
    </row>
    <row r="638" spans="1:7" x14ac:dyDescent="0.3">
      <c r="A638">
        <v>582</v>
      </c>
      <c r="B638" s="5">
        <f t="shared" ca="1" si="66"/>
        <v>72.262905888668001</v>
      </c>
      <c r="C638" s="5">
        <f t="shared" ca="1" si="67"/>
        <v>32.556761894108377</v>
      </c>
      <c r="D638" s="5">
        <f t="shared" ca="1" si="68"/>
        <v>146.63931929675471</v>
      </c>
      <c r="E638" s="5">
        <f t="shared" ca="1" si="65"/>
        <v>-12.974690348803264</v>
      </c>
      <c r="F638" s="5">
        <f t="shared" ca="1" si="69"/>
        <v>4.1454202083402194</v>
      </c>
      <c r="G638">
        <f t="shared" ca="1" si="70"/>
        <v>0.53700000000000003</v>
      </c>
    </row>
    <row r="639" spans="1:7" x14ac:dyDescent="0.3">
      <c r="A639">
        <v>583</v>
      </c>
      <c r="B639" s="5">
        <f t="shared" ca="1" si="66"/>
        <v>72.470094455577666</v>
      </c>
      <c r="C639" s="5">
        <f t="shared" ca="1" si="67"/>
        <v>32.75455899212001</v>
      </c>
      <c r="D639" s="5">
        <f t="shared" ca="1" si="68"/>
        <v>151.76702710987126</v>
      </c>
      <c r="E639" s="5">
        <f t="shared" ca="1" si="65"/>
        <v>-15.711628499377591</v>
      </c>
      <c r="F639" s="5">
        <f t="shared" ca="1" si="69"/>
        <v>1.4084820577658927</v>
      </c>
      <c r="G639">
        <f t="shared" ca="1" si="70"/>
        <v>0.45200000000000001</v>
      </c>
    </row>
    <row r="640" spans="1:7" x14ac:dyDescent="0.3">
      <c r="A640">
        <v>584</v>
      </c>
      <c r="B640" s="5">
        <f t="shared" ca="1" si="66"/>
        <v>73.911733577821622</v>
      </c>
      <c r="C640" s="5">
        <f t="shared" ca="1" si="67"/>
        <v>29.762065658044509</v>
      </c>
      <c r="D640" s="5">
        <f t="shared" ca="1" si="68"/>
        <v>143.54318625750221</v>
      </c>
      <c r="E640" s="5">
        <f t="shared" ca="1" si="65"/>
        <v>1.1044190317533933</v>
      </c>
      <c r="F640" s="5">
        <f t="shared" ca="1" si="69"/>
        <v>18.224529588896878</v>
      </c>
      <c r="G640">
        <f t="shared" ca="1" si="70"/>
        <v>0.88800000000000001</v>
      </c>
    </row>
    <row r="641" spans="1:7" x14ac:dyDescent="0.3">
      <c r="A641">
        <v>585</v>
      </c>
      <c r="B641" s="5">
        <f t="shared" ca="1" si="66"/>
        <v>67.886480292071539</v>
      </c>
      <c r="C641" s="5">
        <f t="shared" ca="1" si="67"/>
        <v>30.691433405355458</v>
      </c>
      <c r="D641" s="5">
        <f t="shared" ca="1" si="68"/>
        <v>130.5248542806379</v>
      </c>
      <c r="E641" s="5">
        <f t="shared" ca="1" si="65"/>
        <v>-11.304543773838702</v>
      </c>
      <c r="F641" s="5">
        <f t="shared" ca="1" si="69"/>
        <v>5.8155667833047815</v>
      </c>
      <c r="G641">
        <f t="shared" ca="1" si="70"/>
        <v>0.59399999999999997</v>
      </c>
    </row>
    <row r="642" spans="1:7" x14ac:dyDescent="0.3">
      <c r="A642">
        <v>586</v>
      </c>
      <c r="B642" s="5">
        <f t="shared" ca="1" si="66"/>
        <v>73.616297321136642</v>
      </c>
      <c r="C642" s="5">
        <f t="shared" ca="1" si="67"/>
        <v>32.791304128025622</v>
      </c>
      <c r="D642" s="5">
        <f t="shared" ca="1" si="68"/>
        <v>153.3222527290884</v>
      </c>
      <c r="E642" s="5">
        <f t="shared" ca="1" si="65"/>
        <v>-13.450994222063793</v>
      </c>
      <c r="F642" s="5">
        <f t="shared" ca="1" si="69"/>
        <v>3.6691163350796909</v>
      </c>
      <c r="G642">
        <f t="shared" ca="1" si="70"/>
        <v>0.52300000000000002</v>
      </c>
    </row>
    <row r="643" spans="1:7" x14ac:dyDescent="0.3">
      <c r="A643">
        <v>587</v>
      </c>
      <c r="B643" s="5">
        <f t="shared" ca="1" si="66"/>
        <v>68.754195803124318</v>
      </c>
      <c r="C643" s="5">
        <f t="shared" ca="1" si="67"/>
        <v>30.352710038474427</v>
      </c>
      <c r="D643" s="5">
        <f t="shared" ca="1" si="68"/>
        <v>144.09944868189066</v>
      </c>
      <c r="E643" s="5">
        <f t="shared" ca="1" si="65"/>
        <v>-15.24992096497084</v>
      </c>
      <c r="F643" s="5">
        <f t="shared" ca="1" si="69"/>
        <v>1.8701895921726432</v>
      </c>
      <c r="G643">
        <f t="shared" ca="1" si="70"/>
        <v>0.47099999999999997</v>
      </c>
    </row>
    <row r="644" spans="1:7" x14ac:dyDescent="0.3">
      <c r="A644">
        <v>588</v>
      </c>
      <c r="B644" s="5">
        <f t="shared" ca="1" si="66"/>
        <v>71.359679762621553</v>
      </c>
      <c r="C644" s="5">
        <f t="shared" ca="1" si="67"/>
        <v>31.709507781816516</v>
      </c>
      <c r="D644" s="5">
        <f t="shared" ca="1" si="68"/>
        <v>151.20697986081652</v>
      </c>
      <c r="E644" s="5">
        <f t="shared" ca="1" si="65"/>
        <v>-15.592395016297601</v>
      </c>
      <c r="F644" s="5">
        <f t="shared" ca="1" si="69"/>
        <v>1.5277155408458825</v>
      </c>
      <c r="G644">
        <f t="shared" ca="1" si="70"/>
        <v>0.46</v>
      </c>
    </row>
    <row r="645" spans="1:7" x14ac:dyDescent="0.3">
      <c r="A645">
        <v>589</v>
      </c>
      <c r="B645" s="5">
        <f t="shared" ca="1" si="66"/>
        <v>68.261365547218091</v>
      </c>
      <c r="C645" s="5">
        <f t="shared" ca="1" si="67"/>
        <v>31.042292542964248</v>
      </c>
      <c r="D645" s="5">
        <f t="shared" ca="1" si="68"/>
        <v>146.63362006629274</v>
      </c>
      <c r="E645" s="5">
        <f t="shared" ca="1" si="65"/>
        <v>-19.917971293315116</v>
      </c>
      <c r="F645" s="5">
        <f t="shared" ca="1" si="69"/>
        <v>-2.7978607361716321</v>
      </c>
      <c r="G645">
        <f t="shared" ca="1" si="70"/>
        <v>0.33200000000000002</v>
      </c>
    </row>
    <row r="646" spans="1:7" x14ac:dyDescent="0.3">
      <c r="A646">
        <v>590</v>
      </c>
      <c r="B646" s="5">
        <f t="shared" ca="1" si="66"/>
        <v>71.099447257579385</v>
      </c>
      <c r="C646" s="5">
        <f t="shared" ca="1" si="67"/>
        <v>26.435285653677013</v>
      </c>
      <c r="D646" s="5">
        <f t="shared" ca="1" si="68"/>
        <v>150.62851598762495</v>
      </c>
      <c r="E646" s="5">
        <f t="shared" ref="E646:E709" ca="1" si="71">$J$46*(B646-$B$46)+$J$47*(C646-$B$47)+$J$48*(D646-$B$48)</f>
        <v>-1.2766800871547024</v>
      </c>
      <c r="F646" s="5">
        <f t="shared" ca="1" si="69"/>
        <v>15.843430469988782</v>
      </c>
      <c r="G646">
        <f t="shared" ca="1" si="70"/>
        <v>0.85399999999999998</v>
      </c>
    </row>
    <row r="647" spans="1:7" x14ac:dyDescent="0.3">
      <c r="A647">
        <v>591</v>
      </c>
      <c r="B647" s="5">
        <f t="shared" ca="1" si="66"/>
        <v>73.443589505509991</v>
      </c>
      <c r="C647" s="5">
        <f t="shared" ca="1" si="67"/>
        <v>26.845204645560671</v>
      </c>
      <c r="D647" s="5">
        <f t="shared" ca="1" si="68"/>
        <v>135.29590154814034</v>
      </c>
      <c r="E647" s="5">
        <f t="shared" ca="1" si="71"/>
        <v>12.387863905506046</v>
      </c>
      <c r="F647" s="5">
        <f t="shared" ca="1" si="69"/>
        <v>29.507974462649528</v>
      </c>
      <c r="G647">
        <f t="shared" ca="1" si="70"/>
        <v>0.98499999999999999</v>
      </c>
    </row>
    <row r="648" spans="1:7" x14ac:dyDescent="0.3">
      <c r="A648">
        <v>592</v>
      </c>
      <c r="B648" s="5">
        <f t="shared" ca="1" si="66"/>
        <v>67.388645129500162</v>
      </c>
      <c r="C648" s="5">
        <f t="shared" ca="1" si="67"/>
        <v>32.984809202169707</v>
      </c>
      <c r="D648" s="5">
        <f t="shared" ca="1" si="68"/>
        <v>154.1068975483482</v>
      </c>
      <c r="E648" s="5">
        <f t="shared" ca="1" si="71"/>
        <v>-31.808012082765948</v>
      </c>
      <c r="F648" s="5">
        <f t="shared" ca="1" si="69"/>
        <v>-14.687901525622465</v>
      </c>
      <c r="G648">
        <f t="shared" ca="1" si="70"/>
        <v>7.0000000000000007E-2</v>
      </c>
    </row>
    <row r="649" spans="1:7" x14ac:dyDescent="0.3">
      <c r="A649">
        <v>593</v>
      </c>
      <c r="B649" s="5">
        <f t="shared" ca="1" si="66"/>
        <v>71.590104315491303</v>
      </c>
      <c r="C649" s="5">
        <f t="shared" ca="1" si="67"/>
        <v>30.324841805993415</v>
      </c>
      <c r="D649" s="5">
        <f t="shared" ca="1" si="68"/>
        <v>156.03153424980775</v>
      </c>
      <c r="E649" s="5">
        <f t="shared" ca="1" si="71"/>
        <v>-13.681279387547075</v>
      </c>
      <c r="F649" s="5">
        <f t="shared" ca="1" si="69"/>
        <v>3.4388311695964084</v>
      </c>
      <c r="G649">
        <f t="shared" ca="1" si="70"/>
        <v>0.51500000000000001</v>
      </c>
    </row>
    <row r="650" spans="1:7" x14ac:dyDescent="0.3">
      <c r="A650">
        <v>594</v>
      </c>
      <c r="B650" s="5">
        <f t="shared" ca="1" si="66"/>
        <v>72.044485328154735</v>
      </c>
      <c r="C650" s="5">
        <f t="shared" ca="1" si="67"/>
        <v>30.502012194403886</v>
      </c>
      <c r="D650" s="5">
        <f t="shared" ca="1" si="68"/>
        <v>146.1449070203258</v>
      </c>
      <c r="E650" s="5">
        <f t="shared" ca="1" si="71"/>
        <v>-7.5794265306911237</v>
      </c>
      <c r="F650" s="5">
        <f t="shared" ca="1" si="69"/>
        <v>9.5406840264523609</v>
      </c>
      <c r="G650">
        <f t="shared" ca="1" si="70"/>
        <v>0.70699999999999996</v>
      </c>
    </row>
    <row r="651" spans="1:7" x14ac:dyDescent="0.3">
      <c r="A651">
        <v>595</v>
      </c>
      <c r="B651" s="5">
        <f t="shared" ca="1" si="66"/>
        <v>70.63599977041703</v>
      </c>
      <c r="C651" s="5">
        <f t="shared" ca="1" si="67"/>
        <v>26.478431300340979</v>
      </c>
      <c r="D651" s="5">
        <f t="shared" ca="1" si="68"/>
        <v>152.62601496859642</v>
      </c>
      <c r="E651" s="5">
        <f t="shared" ca="1" si="71"/>
        <v>-3.7679795957155902</v>
      </c>
      <c r="F651" s="5">
        <f t="shared" ca="1" si="69"/>
        <v>13.352130961427893</v>
      </c>
      <c r="G651">
        <f t="shared" ca="1" si="70"/>
        <v>0.81200000000000006</v>
      </c>
    </row>
    <row r="652" spans="1:7" x14ac:dyDescent="0.3">
      <c r="A652">
        <v>596</v>
      </c>
      <c r="B652" s="5">
        <f t="shared" ca="1" si="66"/>
        <v>65.660025403647694</v>
      </c>
      <c r="C652" s="5">
        <f t="shared" ca="1" si="67"/>
        <v>26.59119835575353</v>
      </c>
      <c r="D652" s="5">
        <f t="shared" ca="1" si="68"/>
        <v>156.49834572214863</v>
      </c>
      <c r="E652" s="5">
        <f t="shared" ca="1" si="71"/>
        <v>-20.067441532017476</v>
      </c>
      <c r="F652" s="5">
        <f t="shared" ca="1" si="69"/>
        <v>-2.9473309748739922</v>
      </c>
      <c r="G652">
        <f t="shared" ca="1" si="70"/>
        <v>0.33100000000000002</v>
      </c>
    </row>
    <row r="653" spans="1:7" x14ac:dyDescent="0.3">
      <c r="A653">
        <v>597</v>
      </c>
      <c r="B653" s="5">
        <f t="shared" ca="1" si="66"/>
        <v>72.310599595346886</v>
      </c>
      <c r="C653" s="5">
        <f t="shared" ca="1" si="67"/>
        <v>27.71990731947762</v>
      </c>
      <c r="D653" s="5">
        <f t="shared" ca="1" si="68"/>
        <v>151.42301007717654</v>
      </c>
      <c r="E653" s="5">
        <f t="shared" ca="1" si="71"/>
        <v>-1.9100079252474687</v>
      </c>
      <c r="F653" s="5">
        <f t="shared" ca="1" si="69"/>
        <v>15.210102631896016</v>
      </c>
      <c r="G653">
        <f t="shared" ca="1" si="70"/>
        <v>0.84399999999999997</v>
      </c>
    </row>
    <row r="654" spans="1:7" x14ac:dyDescent="0.3">
      <c r="A654">
        <v>598</v>
      </c>
      <c r="B654" s="5">
        <f t="shared" ca="1" si="66"/>
        <v>69.638217928746997</v>
      </c>
      <c r="C654" s="5">
        <f t="shared" ca="1" si="67"/>
        <v>26.444255367068461</v>
      </c>
      <c r="D654" s="5">
        <f t="shared" ca="1" si="68"/>
        <v>160.96349157016371</v>
      </c>
      <c r="E654" s="5">
        <f t="shared" ca="1" si="71"/>
        <v>-10.952133276312921</v>
      </c>
      <c r="F654" s="5">
        <f t="shared" ca="1" si="69"/>
        <v>6.1679772808305628</v>
      </c>
      <c r="G654">
        <f t="shared" ca="1" si="70"/>
        <v>0.60599999999999998</v>
      </c>
    </row>
    <row r="655" spans="1:7" x14ac:dyDescent="0.3">
      <c r="A655">
        <v>599</v>
      </c>
      <c r="B655" s="5">
        <f t="shared" ca="1" si="66"/>
        <v>71.840570963709212</v>
      </c>
      <c r="C655" s="5">
        <f t="shared" ca="1" si="67"/>
        <v>30.506135040835293</v>
      </c>
      <c r="D655" s="5">
        <f t="shared" ca="1" si="68"/>
        <v>147.36941290071221</v>
      </c>
      <c r="E655" s="5">
        <f t="shared" ca="1" si="71"/>
        <v>-8.8203209469519539</v>
      </c>
      <c r="F655" s="5">
        <f t="shared" ca="1" si="69"/>
        <v>8.2997896101915298</v>
      </c>
      <c r="G655">
        <f t="shared" ca="1" si="70"/>
        <v>0.67200000000000004</v>
      </c>
    </row>
    <row r="656" spans="1:7" x14ac:dyDescent="0.3">
      <c r="A656">
        <v>600</v>
      </c>
      <c r="B656" s="5">
        <f t="shared" ca="1" si="66"/>
        <v>69.060258156046885</v>
      </c>
      <c r="C656" s="5">
        <f t="shared" ca="1" si="67"/>
        <v>33.402836507659615</v>
      </c>
      <c r="D656" s="5">
        <f t="shared" ca="1" si="68"/>
        <v>154.51332324073817</v>
      </c>
      <c r="E656" s="5">
        <f t="shared" ca="1" si="71"/>
        <v>-28.525776557798842</v>
      </c>
      <c r="F656" s="5">
        <f t="shared" ca="1" si="69"/>
        <v>-11.405666000655359</v>
      </c>
      <c r="G656">
        <f t="shared" ca="1" si="70"/>
        <v>0.11600000000000001</v>
      </c>
    </row>
    <row r="657" spans="1:7" x14ac:dyDescent="0.3">
      <c r="A657">
        <v>601</v>
      </c>
      <c r="B657" s="5">
        <f t="shared" ca="1" si="66"/>
        <v>63.682948274923412</v>
      </c>
      <c r="C657" s="5">
        <f t="shared" ca="1" si="67"/>
        <v>34.134689162726779</v>
      </c>
      <c r="D657" s="5">
        <f t="shared" ca="1" si="68"/>
        <v>149.35898897724982</v>
      </c>
      <c r="E657" s="5">
        <f t="shared" ca="1" si="71"/>
        <v>-42.81105959691552</v>
      </c>
      <c r="F657" s="5">
        <f t="shared" ca="1" si="69"/>
        <v>-25.690949039772036</v>
      </c>
      <c r="G657">
        <f t="shared" ca="1" si="70"/>
        <v>1.4999999999999999E-2</v>
      </c>
    </row>
    <row r="658" spans="1:7" x14ac:dyDescent="0.3">
      <c r="A658">
        <v>602</v>
      </c>
      <c r="B658" s="5">
        <f t="shared" ca="1" si="66"/>
        <v>71.723390415429833</v>
      </c>
      <c r="C658" s="5">
        <f t="shared" ca="1" si="67"/>
        <v>32.818673224931885</v>
      </c>
      <c r="D658" s="5">
        <f t="shared" ca="1" si="68"/>
        <v>144.32078727926043</v>
      </c>
      <c r="E658" s="5">
        <f t="shared" ca="1" si="71"/>
        <v>-13.963675867274045</v>
      </c>
      <c r="F658" s="5">
        <f t="shared" ca="1" si="69"/>
        <v>3.1564346898694389</v>
      </c>
      <c r="G658">
        <f t="shared" ca="1" si="70"/>
        <v>0.51200000000000001</v>
      </c>
    </row>
    <row r="659" spans="1:7" x14ac:dyDescent="0.3">
      <c r="A659">
        <v>603</v>
      </c>
      <c r="B659" s="5">
        <f t="shared" ca="1" si="66"/>
        <v>70.986248866721596</v>
      </c>
      <c r="C659" s="5">
        <f t="shared" ca="1" si="67"/>
        <v>36.206645151853508</v>
      </c>
      <c r="D659" s="5">
        <f t="shared" ca="1" si="68"/>
        <v>161.16049233818654</v>
      </c>
      <c r="E659" s="5">
        <f t="shared" ca="1" si="71"/>
        <v>-34.559469546418008</v>
      </c>
      <c r="F659" s="5">
        <f t="shared" ca="1" si="69"/>
        <v>-17.439358989274524</v>
      </c>
      <c r="G659">
        <f t="shared" ca="1" si="70"/>
        <v>4.1000000000000002E-2</v>
      </c>
    </row>
    <row r="660" spans="1:7" x14ac:dyDescent="0.3">
      <c r="A660">
        <v>604</v>
      </c>
      <c r="B660" s="5">
        <f t="shared" ca="1" si="66"/>
        <v>74.308147856611072</v>
      </c>
      <c r="C660" s="5">
        <f t="shared" ca="1" si="67"/>
        <v>32.13584303429964</v>
      </c>
      <c r="D660" s="5">
        <f t="shared" ca="1" si="68"/>
        <v>151.79489124941873</v>
      </c>
      <c r="E660" s="5">
        <f t="shared" ca="1" si="71"/>
        <v>-8.8649235650485974</v>
      </c>
      <c r="F660" s="5">
        <f t="shared" ca="1" si="69"/>
        <v>8.2551869920948864</v>
      </c>
      <c r="G660">
        <f t="shared" ca="1" si="70"/>
        <v>0.67100000000000004</v>
      </c>
    </row>
    <row r="661" spans="1:7" x14ac:dyDescent="0.3">
      <c r="A661">
        <v>605</v>
      </c>
      <c r="B661" s="5">
        <f t="shared" ca="1" si="66"/>
        <v>65.067109306096825</v>
      </c>
      <c r="C661" s="5">
        <f t="shared" ca="1" si="67"/>
        <v>30.37542612050855</v>
      </c>
      <c r="D661" s="5">
        <f t="shared" ca="1" si="68"/>
        <v>141.55261091319895</v>
      </c>
      <c r="E661" s="5">
        <f t="shared" ca="1" si="71"/>
        <v>-24.238929395889169</v>
      </c>
      <c r="F661" s="5">
        <f t="shared" ca="1" si="69"/>
        <v>-7.1188188387456854</v>
      </c>
      <c r="G661">
        <f t="shared" ca="1" si="70"/>
        <v>0.20200000000000001</v>
      </c>
    </row>
    <row r="662" spans="1:7" x14ac:dyDescent="0.3">
      <c r="A662">
        <v>606</v>
      </c>
      <c r="B662" s="5">
        <f t="shared" ca="1" si="66"/>
        <v>67.06670239214553</v>
      </c>
      <c r="C662" s="5">
        <f t="shared" ca="1" si="67"/>
        <v>28.622167209789644</v>
      </c>
      <c r="D662" s="5">
        <f t="shared" ca="1" si="68"/>
        <v>157.60535780048227</v>
      </c>
      <c r="E662" s="5">
        <f t="shared" ca="1" si="71"/>
        <v>-22.407615078965055</v>
      </c>
      <c r="F662" s="5">
        <f t="shared" ca="1" si="69"/>
        <v>-5.287504521821571</v>
      </c>
      <c r="G662">
        <f t="shared" ca="1" si="70"/>
        <v>0.25800000000000001</v>
      </c>
    </row>
    <row r="663" spans="1:7" x14ac:dyDescent="0.3">
      <c r="A663">
        <v>607</v>
      </c>
      <c r="B663" s="5">
        <f t="shared" ca="1" si="66"/>
        <v>70.415956096562653</v>
      </c>
      <c r="C663" s="5">
        <f t="shared" ca="1" si="67"/>
        <v>34.225820947668879</v>
      </c>
      <c r="D663" s="5">
        <f t="shared" ca="1" si="68"/>
        <v>143.70140421460263</v>
      </c>
      <c r="E663" s="5">
        <f t="shared" ca="1" si="71"/>
        <v>-21.211695911922309</v>
      </c>
      <c r="F663" s="5">
        <f t="shared" ca="1" si="69"/>
        <v>-4.0915853547788252</v>
      </c>
      <c r="G663">
        <f t="shared" ca="1" si="70"/>
        <v>0.3</v>
      </c>
    </row>
    <row r="664" spans="1:7" x14ac:dyDescent="0.3">
      <c r="A664">
        <v>608</v>
      </c>
      <c r="B664" s="5">
        <f t="shared" ca="1" si="66"/>
        <v>72.503176567618951</v>
      </c>
      <c r="C664" s="5">
        <f t="shared" ca="1" si="67"/>
        <v>26.435286966660591</v>
      </c>
      <c r="D664" s="5">
        <f t="shared" ca="1" si="68"/>
        <v>148.88740149230944</v>
      </c>
      <c r="E664" s="5">
        <f t="shared" ca="1" si="71"/>
        <v>3.5821457490269828</v>
      </c>
      <c r="F664" s="5">
        <f t="shared" ca="1" si="69"/>
        <v>20.702256306170465</v>
      </c>
      <c r="G664">
        <f t="shared" ca="1" si="70"/>
        <v>0.91200000000000003</v>
      </c>
    </row>
    <row r="665" spans="1:7" x14ac:dyDescent="0.3">
      <c r="A665">
        <v>609</v>
      </c>
      <c r="B665" s="5">
        <f t="shared" ca="1" si="66"/>
        <v>69.870698672767446</v>
      </c>
      <c r="C665" s="5">
        <f t="shared" ca="1" si="67"/>
        <v>29.382483627725978</v>
      </c>
      <c r="D665" s="5">
        <f t="shared" ca="1" si="68"/>
        <v>151.74881933520356</v>
      </c>
      <c r="E665" s="5">
        <f t="shared" ca="1" si="71"/>
        <v>-13.543734355865965</v>
      </c>
      <c r="F665" s="5">
        <f t="shared" ca="1" si="69"/>
        <v>3.5763762012775189</v>
      </c>
      <c r="G665">
        <f t="shared" ca="1" si="70"/>
        <v>0.52</v>
      </c>
    </row>
    <row r="666" spans="1:7" x14ac:dyDescent="0.3">
      <c r="A666">
        <v>610</v>
      </c>
      <c r="B666" s="5">
        <f t="shared" ca="1" si="66"/>
        <v>73.813277157807022</v>
      </c>
      <c r="C666" s="5">
        <f t="shared" ca="1" si="67"/>
        <v>35.365626687208739</v>
      </c>
      <c r="D666" s="5">
        <f t="shared" ca="1" si="68"/>
        <v>154.24841679049413</v>
      </c>
      <c r="E666" s="5">
        <f t="shared" ca="1" si="71"/>
        <v>-20.589959013425258</v>
      </c>
      <c r="F666" s="5">
        <f t="shared" ca="1" si="69"/>
        <v>-3.469848456281774</v>
      </c>
      <c r="G666">
        <f t="shared" ca="1" si="70"/>
        <v>0.312</v>
      </c>
    </row>
    <row r="667" spans="1:7" x14ac:dyDescent="0.3">
      <c r="A667">
        <v>611</v>
      </c>
      <c r="B667" s="5">
        <f t="shared" ca="1" si="66"/>
        <v>72.334538173091687</v>
      </c>
      <c r="C667" s="5">
        <f t="shared" ca="1" si="67"/>
        <v>30.696089232724724</v>
      </c>
      <c r="D667" s="5">
        <f t="shared" ca="1" si="68"/>
        <v>144.0887704258385</v>
      </c>
      <c r="E667" s="5">
        <f t="shared" ca="1" si="71"/>
        <v>-6.2033770212872934</v>
      </c>
      <c r="F667" s="5">
        <f t="shared" ca="1" si="69"/>
        <v>10.91673353585619</v>
      </c>
      <c r="G667">
        <f t="shared" ca="1" si="70"/>
        <v>0.751</v>
      </c>
    </row>
    <row r="668" spans="1:7" x14ac:dyDescent="0.3">
      <c r="A668">
        <v>612</v>
      </c>
      <c r="B668" s="5">
        <f t="shared" ca="1" si="66"/>
        <v>63.487908055024278</v>
      </c>
      <c r="C668" s="5">
        <f t="shared" ca="1" si="67"/>
        <v>32.213356654069237</v>
      </c>
      <c r="D668" s="5">
        <f t="shared" ca="1" si="68"/>
        <v>150.10722950513821</v>
      </c>
      <c r="E668" s="5">
        <f t="shared" ca="1" si="71"/>
        <v>-38.392755488214974</v>
      </c>
      <c r="F668" s="5">
        <f t="shared" ca="1" si="69"/>
        <v>-21.27264493107149</v>
      </c>
      <c r="G668">
        <f t="shared" ca="1" si="70"/>
        <v>2.5999999999999999E-2</v>
      </c>
    </row>
    <row r="669" spans="1:7" x14ac:dyDescent="0.3">
      <c r="A669">
        <v>613</v>
      </c>
      <c r="B669" s="5">
        <f t="shared" ca="1" si="66"/>
        <v>68.692102189987196</v>
      </c>
      <c r="C669" s="5">
        <f t="shared" ca="1" si="67"/>
        <v>31.896777495783873</v>
      </c>
      <c r="D669" s="5">
        <f t="shared" ca="1" si="68"/>
        <v>154.04236595473401</v>
      </c>
      <c r="E669" s="5">
        <f t="shared" ca="1" si="71"/>
        <v>-25.093845568506026</v>
      </c>
      <c r="F669" s="5">
        <f t="shared" ca="1" si="69"/>
        <v>-7.9737350113625425</v>
      </c>
      <c r="G669">
        <f t="shared" ca="1" si="70"/>
        <v>0.183</v>
      </c>
    </row>
    <row r="670" spans="1:7" x14ac:dyDescent="0.3">
      <c r="A670">
        <v>614</v>
      </c>
      <c r="B670" s="5">
        <f t="shared" ca="1" si="66"/>
        <v>70.437400725069566</v>
      </c>
      <c r="C670" s="5">
        <f t="shared" ca="1" si="67"/>
        <v>28.976395716199143</v>
      </c>
      <c r="D670" s="5">
        <f t="shared" ca="1" si="68"/>
        <v>153.44333964771323</v>
      </c>
      <c r="E670" s="5">
        <f t="shared" ca="1" si="71"/>
        <v>-11.739872849287936</v>
      </c>
      <c r="F670" s="5">
        <f t="shared" ca="1" si="69"/>
        <v>5.3802377078555477</v>
      </c>
      <c r="G670">
        <f t="shared" ca="1" si="70"/>
        <v>0.58399999999999996</v>
      </c>
    </row>
    <row r="671" spans="1:7" x14ac:dyDescent="0.3">
      <c r="A671">
        <v>615</v>
      </c>
      <c r="B671" s="5">
        <f t="shared" ca="1" si="66"/>
        <v>64.803980912763535</v>
      </c>
      <c r="C671" s="5">
        <f t="shared" ca="1" si="67"/>
        <v>29.208641968995224</v>
      </c>
      <c r="D671" s="5">
        <f t="shared" ca="1" si="68"/>
        <v>157.03203065296668</v>
      </c>
      <c r="E671" s="5">
        <f t="shared" ca="1" si="71"/>
        <v>-30.05642871936654</v>
      </c>
      <c r="F671" s="5">
        <f t="shared" ca="1" si="69"/>
        <v>-12.936318162223056</v>
      </c>
      <c r="G671">
        <f t="shared" ca="1" si="70"/>
        <v>9.5000000000000001E-2</v>
      </c>
    </row>
    <row r="672" spans="1:7" x14ac:dyDescent="0.3">
      <c r="A672">
        <v>616</v>
      </c>
      <c r="B672" s="5">
        <f t="shared" ca="1" si="66"/>
        <v>71.030119781320082</v>
      </c>
      <c r="C672" s="5">
        <f t="shared" ca="1" si="67"/>
        <v>30.763761945449634</v>
      </c>
      <c r="D672" s="5">
        <f t="shared" ca="1" si="68"/>
        <v>160.92123833243761</v>
      </c>
      <c r="E672" s="5">
        <f t="shared" ca="1" si="71"/>
        <v>-19.106120495972682</v>
      </c>
      <c r="F672" s="5">
        <f t="shared" ca="1" si="69"/>
        <v>-1.9860099388291985</v>
      </c>
      <c r="G672">
        <f t="shared" ca="1" si="70"/>
        <v>0.35799999999999998</v>
      </c>
    </row>
    <row r="673" spans="1:7" x14ac:dyDescent="0.3">
      <c r="A673">
        <v>617</v>
      </c>
      <c r="B673" s="5">
        <f t="shared" ca="1" si="66"/>
        <v>66.295571588303062</v>
      </c>
      <c r="C673" s="5">
        <f t="shared" ca="1" si="67"/>
        <v>30.40861351758538</v>
      </c>
      <c r="D673" s="5">
        <f t="shared" ca="1" si="68"/>
        <v>155.63098887054383</v>
      </c>
      <c r="E673" s="5">
        <f t="shared" ca="1" si="71"/>
        <v>-28.486961343395055</v>
      </c>
      <c r="F673" s="5">
        <f t="shared" ca="1" si="69"/>
        <v>-11.366850786251572</v>
      </c>
      <c r="G673">
        <f t="shared" ca="1" si="70"/>
        <v>0.11700000000000001</v>
      </c>
    </row>
    <row r="674" spans="1:7" x14ac:dyDescent="0.3">
      <c r="A674">
        <v>618</v>
      </c>
      <c r="B674" s="5">
        <f t="shared" ca="1" si="66"/>
        <v>71.098689989283457</v>
      </c>
      <c r="C674" s="5">
        <f t="shared" ca="1" si="67"/>
        <v>30.816870308554904</v>
      </c>
      <c r="D674" s="5">
        <f t="shared" ca="1" si="68"/>
        <v>148.55029786169516</v>
      </c>
      <c r="E674" s="5">
        <f t="shared" ca="1" si="71"/>
        <v>-12.396605960572826</v>
      </c>
      <c r="F674" s="5">
        <f t="shared" ca="1" si="69"/>
        <v>4.7235045965706579</v>
      </c>
      <c r="G674">
        <f t="shared" ca="1" si="70"/>
        <v>0.55900000000000005</v>
      </c>
    </row>
    <row r="675" spans="1:7" x14ac:dyDescent="0.3">
      <c r="A675">
        <v>619</v>
      </c>
      <c r="B675" s="5">
        <f t="shared" ca="1" si="66"/>
        <v>67.473870225180036</v>
      </c>
      <c r="C675" s="5">
        <f t="shared" ca="1" si="67"/>
        <v>33.517674780913097</v>
      </c>
      <c r="D675" s="5">
        <f t="shared" ca="1" si="68"/>
        <v>155.77752565120178</v>
      </c>
      <c r="E675" s="5">
        <f t="shared" ca="1" si="71"/>
        <v>-33.958516778926366</v>
      </c>
      <c r="F675" s="5">
        <f t="shared" ca="1" si="69"/>
        <v>-16.838406221782883</v>
      </c>
      <c r="G675">
        <f t="shared" ca="1" si="70"/>
        <v>5.1999999999999998E-2</v>
      </c>
    </row>
    <row r="676" spans="1:7" x14ac:dyDescent="0.3">
      <c r="A676">
        <v>620</v>
      </c>
      <c r="B676" s="5">
        <f t="shared" ca="1" si="66"/>
        <v>76.831618467808681</v>
      </c>
      <c r="C676" s="5">
        <f t="shared" ca="1" si="67"/>
        <v>34.71782352068638</v>
      </c>
      <c r="D676" s="5">
        <f t="shared" ca="1" si="68"/>
        <v>154.96438520349432</v>
      </c>
      <c r="E676" s="5">
        <f t="shared" ca="1" si="71"/>
        <v>-10.736286271342692</v>
      </c>
      <c r="F676" s="5">
        <f t="shared" ca="1" si="69"/>
        <v>6.3838242858007916</v>
      </c>
      <c r="G676">
        <f t="shared" ca="1" si="70"/>
        <v>0.61399999999999999</v>
      </c>
    </row>
    <row r="677" spans="1:7" x14ac:dyDescent="0.3">
      <c r="A677">
        <v>621</v>
      </c>
      <c r="B677" s="5">
        <f t="shared" ca="1" si="66"/>
        <v>66.433550910745595</v>
      </c>
      <c r="C677" s="5">
        <f t="shared" ca="1" si="67"/>
        <v>32.880415564229146</v>
      </c>
      <c r="D677" s="5">
        <f t="shared" ca="1" si="68"/>
        <v>140.3915805587088</v>
      </c>
      <c r="E677" s="5">
        <f t="shared" ca="1" si="71"/>
        <v>-26.793231952561005</v>
      </c>
      <c r="F677" s="5">
        <f t="shared" ca="1" si="69"/>
        <v>-9.673121395417521</v>
      </c>
      <c r="G677">
        <f t="shared" ca="1" si="70"/>
        <v>0.14599999999999999</v>
      </c>
    </row>
    <row r="678" spans="1:7" x14ac:dyDescent="0.3">
      <c r="A678">
        <v>622</v>
      </c>
      <c r="B678" s="5">
        <f t="shared" ca="1" si="66"/>
        <v>71.101832990206745</v>
      </c>
      <c r="C678" s="5">
        <f t="shared" ca="1" si="67"/>
        <v>27.122370485434001</v>
      </c>
      <c r="D678" s="5">
        <f t="shared" ca="1" si="68"/>
        <v>156.43621200215685</v>
      </c>
      <c r="E678" s="5">
        <f t="shared" ca="1" si="71"/>
        <v>-6.3186281211131048</v>
      </c>
      <c r="F678" s="5">
        <f t="shared" ca="1" si="69"/>
        <v>10.80148243603038</v>
      </c>
      <c r="G678">
        <f t="shared" ca="1" si="70"/>
        <v>0.748</v>
      </c>
    </row>
    <row r="679" spans="1:7" x14ac:dyDescent="0.3">
      <c r="A679">
        <v>623</v>
      </c>
      <c r="B679" s="5">
        <f t="shared" ca="1" si="66"/>
        <v>72.315469017641107</v>
      </c>
      <c r="C679" s="5">
        <f t="shared" ca="1" si="67"/>
        <v>31.610518693207027</v>
      </c>
      <c r="D679" s="5">
        <f t="shared" ca="1" si="68"/>
        <v>141.78552170178415</v>
      </c>
      <c r="E679" s="5">
        <f t="shared" ca="1" si="71"/>
        <v>-7.569472845330206</v>
      </c>
      <c r="F679" s="5">
        <f t="shared" ca="1" si="69"/>
        <v>9.5506377118132768</v>
      </c>
      <c r="G679">
        <f t="shared" ca="1" si="70"/>
        <v>0.70799999999999996</v>
      </c>
    </row>
    <row r="680" spans="1:7" x14ac:dyDescent="0.3">
      <c r="A680">
        <v>624</v>
      </c>
      <c r="B680" s="5">
        <f t="shared" ca="1" si="66"/>
        <v>65.785416291127262</v>
      </c>
      <c r="C680" s="5">
        <f t="shared" ca="1" si="67"/>
        <v>27.769573510844786</v>
      </c>
      <c r="D680" s="5">
        <f t="shared" ca="1" si="68"/>
        <v>145.62973485578578</v>
      </c>
      <c r="E680" s="5">
        <f t="shared" ca="1" si="71"/>
        <v>-17.151641506038882</v>
      </c>
      <c r="F680" s="5">
        <f t="shared" ca="1" si="69"/>
        <v>-3.153094889539787E-2</v>
      </c>
      <c r="G680">
        <f t="shared" ca="1" si="70"/>
        <v>0.41099999999999998</v>
      </c>
    </row>
    <row r="681" spans="1:7" x14ac:dyDescent="0.3">
      <c r="A681">
        <v>625</v>
      </c>
      <c r="B681" s="5">
        <f t="shared" ca="1" si="66"/>
        <v>71.901269957260112</v>
      </c>
      <c r="C681" s="5">
        <f t="shared" ca="1" si="67"/>
        <v>30.085158363871109</v>
      </c>
      <c r="D681" s="5">
        <f t="shared" ca="1" si="68"/>
        <v>152.62975946324565</v>
      </c>
      <c r="E681" s="5">
        <f t="shared" ca="1" si="71"/>
        <v>-10.309651439127938</v>
      </c>
      <c r="F681" s="5">
        <f t="shared" ca="1" si="69"/>
        <v>6.8104591180155456</v>
      </c>
      <c r="G681">
        <f t="shared" ca="1" si="70"/>
        <v>0.627</v>
      </c>
    </row>
    <row r="682" spans="1:7" x14ac:dyDescent="0.3">
      <c r="A682">
        <v>626</v>
      </c>
      <c r="B682" s="5">
        <f t="shared" ca="1" si="66"/>
        <v>73.712009453809415</v>
      </c>
      <c r="C682" s="5">
        <f t="shared" ca="1" si="67"/>
        <v>34.852659543646361</v>
      </c>
      <c r="D682" s="5">
        <f t="shared" ca="1" si="68"/>
        <v>150.92229643029813</v>
      </c>
      <c r="E682" s="5">
        <f t="shared" ca="1" si="71"/>
        <v>-17.647741848773176</v>
      </c>
      <c r="F682" s="5">
        <f t="shared" ca="1" si="69"/>
        <v>-0.52763129162969236</v>
      </c>
      <c r="G682">
        <f t="shared" ca="1" si="70"/>
        <v>0.39300000000000002</v>
      </c>
    </row>
    <row r="683" spans="1:7" x14ac:dyDescent="0.3">
      <c r="A683">
        <v>627</v>
      </c>
      <c r="B683" s="5">
        <f t="shared" ca="1" si="66"/>
        <v>69.205359441223209</v>
      </c>
      <c r="C683" s="5">
        <f t="shared" ca="1" si="67"/>
        <v>29.344165032899234</v>
      </c>
      <c r="D683" s="5">
        <f t="shared" ca="1" si="68"/>
        <v>147.36743206888667</v>
      </c>
      <c r="E683" s="5">
        <f t="shared" ca="1" si="71"/>
        <v>-12.933995058224353</v>
      </c>
      <c r="F683" s="5">
        <f t="shared" ca="1" si="69"/>
        <v>4.1861154989191309</v>
      </c>
      <c r="G683">
        <f t="shared" ca="1" si="70"/>
        <v>0.54</v>
      </c>
    </row>
    <row r="684" spans="1:7" x14ac:dyDescent="0.3">
      <c r="A684">
        <v>628</v>
      </c>
      <c r="B684" s="5">
        <f t="shared" ca="1" si="66"/>
        <v>69.332753792715152</v>
      </c>
      <c r="C684" s="5">
        <f t="shared" ca="1" si="67"/>
        <v>30.044216751289582</v>
      </c>
      <c r="D684" s="5">
        <f t="shared" ca="1" si="68"/>
        <v>154.09471494270596</v>
      </c>
      <c r="E684" s="5">
        <f t="shared" ca="1" si="71"/>
        <v>-18.15855006508945</v>
      </c>
      <c r="F684" s="5">
        <f t="shared" ca="1" si="69"/>
        <v>-1.0384395079459665</v>
      </c>
      <c r="G684">
        <f t="shared" ca="1" si="70"/>
        <v>0.38300000000000001</v>
      </c>
    </row>
    <row r="685" spans="1:7" x14ac:dyDescent="0.3">
      <c r="A685">
        <v>629</v>
      </c>
      <c r="B685" s="5">
        <f t="shared" ca="1" si="66"/>
        <v>68.782309991954534</v>
      </c>
      <c r="C685" s="5">
        <f t="shared" ca="1" si="67"/>
        <v>29.731432479757864</v>
      </c>
      <c r="D685" s="5">
        <f t="shared" ca="1" si="68"/>
        <v>148.36436647089261</v>
      </c>
      <c r="E685" s="5">
        <f t="shared" ca="1" si="71"/>
        <v>-15.73441616656171</v>
      </c>
      <c r="F685" s="5">
        <f t="shared" ca="1" si="69"/>
        <v>1.385694390581774</v>
      </c>
      <c r="G685">
        <f t="shared" ca="1" si="70"/>
        <v>0.45</v>
      </c>
    </row>
    <row r="686" spans="1:7" x14ac:dyDescent="0.3">
      <c r="A686">
        <v>630</v>
      </c>
      <c r="B686" s="5">
        <f t="shared" ca="1" si="66"/>
        <v>68.181427450364538</v>
      </c>
      <c r="C686" s="5">
        <f t="shared" ca="1" si="67"/>
        <v>33.647419925421197</v>
      </c>
      <c r="D686" s="5">
        <f t="shared" ca="1" si="68"/>
        <v>154.7899335258935</v>
      </c>
      <c r="E686" s="5">
        <f t="shared" ca="1" si="71"/>
        <v>-31.812512417249213</v>
      </c>
      <c r="F686" s="5">
        <f t="shared" ca="1" si="69"/>
        <v>-14.692401860105729</v>
      </c>
      <c r="G686">
        <f t="shared" ca="1" si="70"/>
        <v>6.9000000000000006E-2</v>
      </c>
    </row>
    <row r="687" spans="1:7" x14ac:dyDescent="0.3">
      <c r="A687">
        <v>631</v>
      </c>
      <c r="B687" s="5">
        <f t="shared" ca="1" si="66"/>
        <v>70.14558569268992</v>
      </c>
      <c r="C687" s="5">
        <f t="shared" ca="1" si="67"/>
        <v>34.77013284182852</v>
      </c>
      <c r="D687" s="5">
        <f t="shared" ca="1" si="68"/>
        <v>150.41249108261661</v>
      </c>
      <c r="E687" s="5">
        <f t="shared" ca="1" si="71"/>
        <v>-27.103495389555381</v>
      </c>
      <c r="F687" s="5">
        <f t="shared" ca="1" si="69"/>
        <v>-9.9833848324118968</v>
      </c>
      <c r="G687">
        <f t="shared" ca="1" si="70"/>
        <v>0.14000000000000001</v>
      </c>
    </row>
    <row r="688" spans="1:7" x14ac:dyDescent="0.3">
      <c r="A688">
        <v>632</v>
      </c>
      <c r="B688" s="5">
        <f t="shared" ca="1" si="66"/>
        <v>70.088431456857464</v>
      </c>
      <c r="C688" s="5">
        <f t="shared" ca="1" si="67"/>
        <v>27.664827249978167</v>
      </c>
      <c r="D688" s="5">
        <f t="shared" ca="1" si="68"/>
        <v>148.93452407332882</v>
      </c>
      <c r="E688" s="5">
        <f t="shared" ca="1" si="71"/>
        <v>-6.6216818170396907</v>
      </c>
      <c r="F688" s="5">
        <f t="shared" ca="1" si="69"/>
        <v>10.498428740103794</v>
      </c>
      <c r="G688">
        <f t="shared" ca="1" si="70"/>
        <v>0.74099999999999999</v>
      </c>
    </row>
    <row r="689" spans="1:7" x14ac:dyDescent="0.3">
      <c r="A689">
        <v>633</v>
      </c>
      <c r="B689" s="5">
        <f t="shared" ca="1" si="66"/>
        <v>64.2856716470001</v>
      </c>
      <c r="C689" s="5">
        <f t="shared" ca="1" si="67"/>
        <v>38.867788771959241</v>
      </c>
      <c r="D689" s="5">
        <f t="shared" ca="1" si="68"/>
        <v>146.8030074519364</v>
      </c>
      <c r="E689" s="5">
        <f t="shared" ca="1" si="71"/>
        <v>-52.969796669517969</v>
      </c>
      <c r="F689" s="5">
        <f t="shared" ca="1" si="69"/>
        <v>-35.849686112374485</v>
      </c>
      <c r="G689">
        <f t="shared" ca="1" si="70"/>
        <v>0</v>
      </c>
    </row>
    <row r="690" spans="1:7" x14ac:dyDescent="0.3">
      <c r="A690">
        <v>634</v>
      </c>
      <c r="B690" s="5">
        <f t="shared" ca="1" si="66"/>
        <v>73.118692378995732</v>
      </c>
      <c r="C690" s="5">
        <f t="shared" ca="1" si="67"/>
        <v>30.958640613765478</v>
      </c>
      <c r="D690" s="5">
        <f t="shared" ca="1" si="68"/>
        <v>154.791292679804</v>
      </c>
      <c r="E690" s="5">
        <f t="shared" ca="1" si="71"/>
        <v>-10.513817285771569</v>
      </c>
      <c r="F690" s="5">
        <f t="shared" ca="1" si="69"/>
        <v>6.6062932713719142</v>
      </c>
      <c r="G690">
        <f t="shared" ca="1" si="70"/>
        <v>0.61799999999999999</v>
      </c>
    </row>
    <row r="691" spans="1:7" x14ac:dyDescent="0.3">
      <c r="A691">
        <v>635</v>
      </c>
      <c r="B691" s="5">
        <f t="shared" ca="1" si="66"/>
        <v>70.090449130795236</v>
      </c>
      <c r="C691" s="5">
        <f t="shared" ca="1" si="67"/>
        <v>28.080257850465269</v>
      </c>
      <c r="D691" s="5">
        <f t="shared" ca="1" si="68"/>
        <v>151.74076941647021</v>
      </c>
      <c r="E691" s="5">
        <f t="shared" ca="1" si="71"/>
        <v>-9.2885396267702429</v>
      </c>
      <c r="F691" s="5">
        <f t="shared" ca="1" si="69"/>
        <v>7.8315709303732408</v>
      </c>
      <c r="G691">
        <f t="shared" ca="1" si="70"/>
        <v>0.66600000000000004</v>
      </c>
    </row>
    <row r="692" spans="1:7" x14ac:dyDescent="0.3">
      <c r="A692">
        <v>636</v>
      </c>
      <c r="B692" s="5">
        <f t="shared" ca="1" si="66"/>
        <v>73.836070700075382</v>
      </c>
      <c r="C692" s="5">
        <f t="shared" ca="1" si="67"/>
        <v>35.658940642280569</v>
      </c>
      <c r="D692" s="5">
        <f t="shared" ca="1" si="68"/>
        <v>145.41825085679929</v>
      </c>
      <c r="E692" s="5">
        <f t="shared" ca="1" si="71"/>
        <v>-16.587206149442022</v>
      </c>
      <c r="F692" s="5">
        <f t="shared" ca="1" si="69"/>
        <v>0.53290440770146219</v>
      </c>
      <c r="G692">
        <f t="shared" ca="1" si="70"/>
        <v>0.42099999999999999</v>
      </c>
    </row>
    <row r="693" spans="1:7" x14ac:dyDescent="0.3">
      <c r="A693">
        <v>637</v>
      </c>
      <c r="B693" s="5">
        <f t="shared" ca="1" si="66"/>
        <v>71.320570040697731</v>
      </c>
      <c r="C693" s="5">
        <f t="shared" ca="1" si="67"/>
        <v>30.996955499949209</v>
      </c>
      <c r="D693" s="5">
        <f t="shared" ca="1" si="68"/>
        <v>154.29001951421955</v>
      </c>
      <c r="E693" s="5">
        <f t="shared" ca="1" si="71"/>
        <v>-15.372837878397261</v>
      </c>
      <c r="F693" s="5">
        <f t="shared" ca="1" si="69"/>
        <v>1.7472726787462225</v>
      </c>
      <c r="G693">
        <f t="shared" ca="1" si="70"/>
        <v>0.46700000000000003</v>
      </c>
    </row>
    <row r="694" spans="1:7" x14ac:dyDescent="0.3">
      <c r="A694">
        <v>638</v>
      </c>
      <c r="B694" s="5">
        <f t="shared" ca="1" si="66"/>
        <v>69.170739862643643</v>
      </c>
      <c r="C694" s="5">
        <f t="shared" ca="1" si="67"/>
        <v>27.352930618917618</v>
      </c>
      <c r="D694" s="5">
        <f t="shared" ca="1" si="68"/>
        <v>152.72439765248731</v>
      </c>
      <c r="E694" s="5">
        <f t="shared" ca="1" si="71"/>
        <v>-10.355907616896332</v>
      </c>
      <c r="F694" s="5">
        <f t="shared" ca="1" si="69"/>
        <v>6.7642029402471522</v>
      </c>
      <c r="G694">
        <f t="shared" ca="1" si="70"/>
        <v>0.625</v>
      </c>
    </row>
    <row r="695" spans="1:7" x14ac:dyDescent="0.3">
      <c r="A695">
        <v>639</v>
      </c>
      <c r="B695" s="5">
        <f t="shared" ca="1" si="66"/>
        <v>70.814913855204267</v>
      </c>
      <c r="C695" s="5">
        <f t="shared" ca="1" si="67"/>
        <v>31.625157158344159</v>
      </c>
      <c r="D695" s="5">
        <f t="shared" ca="1" si="68"/>
        <v>147.11966946933128</v>
      </c>
      <c r="E695" s="5">
        <f t="shared" ca="1" si="71"/>
        <v>-14.675798692135359</v>
      </c>
      <c r="F695" s="5">
        <f t="shared" ca="1" si="69"/>
        <v>2.4443118650081246</v>
      </c>
      <c r="G695">
        <f t="shared" ca="1" si="70"/>
        <v>0.48699999999999999</v>
      </c>
    </row>
    <row r="696" spans="1:7" x14ac:dyDescent="0.3">
      <c r="A696">
        <v>640</v>
      </c>
      <c r="B696" s="5">
        <f t="shared" ca="1" si="66"/>
        <v>65.994886397977524</v>
      </c>
      <c r="C696" s="5">
        <f t="shared" ca="1" si="67"/>
        <v>30.585129941581343</v>
      </c>
      <c r="D696" s="5">
        <f t="shared" ca="1" si="68"/>
        <v>146.09580002421364</v>
      </c>
      <c r="E696" s="5">
        <f t="shared" ca="1" si="71"/>
        <v>-24.681550222925217</v>
      </c>
      <c r="F696" s="5">
        <f t="shared" ca="1" si="69"/>
        <v>-7.5614396657817338</v>
      </c>
      <c r="G696">
        <f t="shared" ca="1" si="70"/>
        <v>0.193</v>
      </c>
    </row>
    <row r="697" spans="1:7" x14ac:dyDescent="0.3">
      <c r="A697">
        <v>641</v>
      </c>
      <c r="B697" s="5">
        <f t="shared" ca="1" si="66"/>
        <v>67.870846472085447</v>
      </c>
      <c r="C697" s="5">
        <f t="shared" ca="1" si="67"/>
        <v>32.184993784217234</v>
      </c>
      <c r="D697" s="5">
        <f t="shared" ca="1" si="68"/>
        <v>148.28949247530059</v>
      </c>
      <c r="E697" s="5">
        <f t="shared" ca="1" si="71"/>
        <v>-25.092532830300897</v>
      </c>
      <c r="F697" s="5">
        <f t="shared" ca="1" si="69"/>
        <v>-7.972422273157413</v>
      </c>
      <c r="G697">
        <f t="shared" ca="1" si="70"/>
        <v>0.184</v>
      </c>
    </row>
    <row r="698" spans="1:7" x14ac:dyDescent="0.3">
      <c r="A698">
        <v>642</v>
      </c>
      <c r="B698" s="5">
        <f t="shared" ref="B698:B761" ca="1" si="72">_xlfn.NORM.INV(RAND(),$B$52,$C$52)</f>
        <v>70.057185817716686</v>
      </c>
      <c r="C698" s="5">
        <f t="shared" ref="C698:C761" ca="1" si="73">_xlfn.NORM.INV(RAND(),$B$53,$C$53)</f>
        <v>27.712941006584824</v>
      </c>
      <c r="D698" s="5">
        <f t="shared" ref="D698:D761" ca="1" si="74">_xlfn.NORM.INV(RAND(),$B$54,$C$54)</f>
        <v>143.81315298267472</v>
      </c>
      <c r="E698" s="5">
        <f t="shared" ca="1" si="71"/>
        <v>-4.0835777102171491</v>
      </c>
      <c r="F698" s="5">
        <f t="shared" ref="F698:F761" ca="1" si="75">E698+$C$46</f>
        <v>13.036532846926335</v>
      </c>
      <c r="G698">
        <f t="shared" ref="G698:G761" ca="1" si="76">COUNTIF($F$57:$F$1056,"&lt;"&amp;F698)/COUNT($F$57:$F$1056)</f>
        <v>0.80600000000000005</v>
      </c>
    </row>
    <row r="699" spans="1:7" x14ac:dyDescent="0.3">
      <c r="A699">
        <v>643</v>
      </c>
      <c r="B699" s="5">
        <f t="shared" ca="1" si="72"/>
        <v>73.809747797979242</v>
      </c>
      <c r="C699" s="5">
        <f t="shared" ca="1" si="73"/>
        <v>30.408984716205136</v>
      </c>
      <c r="D699" s="5">
        <f t="shared" ca="1" si="74"/>
        <v>150.20199068497141</v>
      </c>
      <c r="E699" s="5">
        <f t="shared" ca="1" si="71"/>
        <v>-4.5754915399545704</v>
      </c>
      <c r="F699" s="5">
        <f t="shared" ca="1" si="75"/>
        <v>12.544619017188914</v>
      </c>
      <c r="G699">
        <f t="shared" ca="1" si="76"/>
        <v>0.79300000000000004</v>
      </c>
    </row>
    <row r="700" spans="1:7" x14ac:dyDescent="0.3">
      <c r="A700">
        <v>644</v>
      </c>
      <c r="B700" s="5">
        <f t="shared" ca="1" si="72"/>
        <v>69.17170707231007</v>
      </c>
      <c r="C700" s="5">
        <f t="shared" ca="1" si="73"/>
        <v>31.042364456111173</v>
      </c>
      <c r="D700" s="5">
        <f t="shared" ca="1" si="74"/>
        <v>147.20209760513245</v>
      </c>
      <c r="E700" s="5">
        <f t="shared" ca="1" si="71"/>
        <v>-17.681937421312565</v>
      </c>
      <c r="F700" s="5">
        <f t="shared" ca="1" si="75"/>
        <v>-0.56182686416908112</v>
      </c>
      <c r="G700">
        <f t="shared" ca="1" si="76"/>
        <v>0.39100000000000001</v>
      </c>
    </row>
    <row r="701" spans="1:7" x14ac:dyDescent="0.3">
      <c r="A701">
        <v>645</v>
      </c>
      <c r="B701" s="5">
        <f t="shared" ca="1" si="72"/>
        <v>75.615158565312086</v>
      </c>
      <c r="C701" s="5">
        <f t="shared" ca="1" si="73"/>
        <v>31.187924020362995</v>
      </c>
      <c r="D701" s="5">
        <f t="shared" ca="1" si="74"/>
        <v>157.30925577224042</v>
      </c>
      <c r="E701" s="5">
        <f t="shared" ca="1" si="71"/>
        <v>-5.5384646849748771</v>
      </c>
      <c r="F701" s="5">
        <f t="shared" ca="1" si="75"/>
        <v>11.581645872168608</v>
      </c>
      <c r="G701">
        <f t="shared" ca="1" si="76"/>
        <v>0.77300000000000002</v>
      </c>
    </row>
    <row r="702" spans="1:7" x14ac:dyDescent="0.3">
      <c r="A702">
        <v>646</v>
      </c>
      <c r="B702" s="5">
        <f t="shared" ca="1" si="72"/>
        <v>73.757145939338614</v>
      </c>
      <c r="C702" s="5">
        <f t="shared" ca="1" si="73"/>
        <v>33.578622506741119</v>
      </c>
      <c r="D702" s="5">
        <f t="shared" ca="1" si="74"/>
        <v>140.18812922884212</v>
      </c>
      <c r="E702" s="5">
        <f t="shared" ca="1" si="71"/>
        <v>-8.1789882537101342</v>
      </c>
      <c r="F702" s="5">
        <f t="shared" ca="1" si="75"/>
        <v>8.9411223034333496</v>
      </c>
      <c r="G702">
        <f t="shared" ca="1" si="76"/>
        <v>0.68600000000000005</v>
      </c>
    </row>
    <row r="703" spans="1:7" x14ac:dyDescent="0.3">
      <c r="A703">
        <v>647</v>
      </c>
      <c r="B703" s="5">
        <f t="shared" ca="1" si="72"/>
        <v>64.697800269588512</v>
      </c>
      <c r="C703" s="5">
        <f t="shared" ca="1" si="73"/>
        <v>31.809065600640746</v>
      </c>
      <c r="D703" s="5">
        <f t="shared" ca="1" si="74"/>
        <v>148.8688147104489</v>
      </c>
      <c r="E703" s="5">
        <f t="shared" ca="1" si="71"/>
        <v>-33.217021061123759</v>
      </c>
      <c r="F703" s="5">
        <f t="shared" ca="1" si="75"/>
        <v>-16.096910503980276</v>
      </c>
      <c r="G703">
        <f t="shared" ca="1" si="76"/>
        <v>5.8000000000000003E-2</v>
      </c>
    </row>
    <row r="704" spans="1:7" x14ac:dyDescent="0.3">
      <c r="A704">
        <v>648</v>
      </c>
      <c r="B704" s="5">
        <f t="shared" ca="1" si="72"/>
        <v>71.358722546532377</v>
      </c>
      <c r="C704" s="5">
        <f t="shared" ca="1" si="73"/>
        <v>30.296222355477973</v>
      </c>
      <c r="D704" s="5">
        <f t="shared" ca="1" si="74"/>
        <v>162.11289875445152</v>
      </c>
      <c r="E704" s="5">
        <f t="shared" ca="1" si="71"/>
        <v>-17.524656963484144</v>
      </c>
      <c r="F704" s="5">
        <f t="shared" ca="1" si="75"/>
        <v>-0.40454640634066052</v>
      </c>
      <c r="G704">
        <f t="shared" ca="1" si="76"/>
        <v>0.4</v>
      </c>
    </row>
    <row r="705" spans="1:7" x14ac:dyDescent="0.3">
      <c r="A705">
        <v>649</v>
      </c>
      <c r="B705" s="5">
        <f t="shared" ca="1" si="72"/>
        <v>78.969811423176978</v>
      </c>
      <c r="C705" s="5">
        <f t="shared" ca="1" si="73"/>
        <v>26.73279772941801</v>
      </c>
      <c r="D705" s="5">
        <f t="shared" ca="1" si="74"/>
        <v>152.19967735433062</v>
      </c>
      <c r="E705" s="5">
        <f t="shared" ca="1" si="71"/>
        <v>19.027530700121392</v>
      </c>
      <c r="F705" s="5">
        <f t="shared" ca="1" si="75"/>
        <v>36.14764125726488</v>
      </c>
      <c r="G705">
        <f t="shared" ca="1" si="76"/>
        <v>0.995</v>
      </c>
    </row>
    <row r="706" spans="1:7" x14ac:dyDescent="0.3">
      <c r="A706">
        <v>650</v>
      </c>
      <c r="B706" s="5">
        <f t="shared" ca="1" si="72"/>
        <v>65.08510899994404</v>
      </c>
      <c r="C706" s="5">
        <f t="shared" ca="1" si="73"/>
        <v>32.252669171481308</v>
      </c>
      <c r="D706" s="5">
        <f t="shared" ca="1" si="74"/>
        <v>150.29457033057537</v>
      </c>
      <c r="E706" s="5">
        <f t="shared" ca="1" si="71"/>
        <v>-34.142548771563341</v>
      </c>
      <c r="F706" s="5">
        <f t="shared" ca="1" si="75"/>
        <v>-17.022438214419857</v>
      </c>
      <c r="G706">
        <f t="shared" ca="1" si="76"/>
        <v>0.05</v>
      </c>
    </row>
    <row r="707" spans="1:7" x14ac:dyDescent="0.3">
      <c r="A707">
        <v>651</v>
      </c>
      <c r="B707" s="5">
        <f t="shared" ca="1" si="72"/>
        <v>72.154669534166572</v>
      </c>
      <c r="C707" s="5">
        <f t="shared" ca="1" si="73"/>
        <v>31.754035861852355</v>
      </c>
      <c r="D707" s="5">
        <f t="shared" ca="1" si="74"/>
        <v>156.29587489945848</v>
      </c>
      <c r="E707" s="5">
        <f t="shared" ca="1" si="71"/>
        <v>-16.238620072200277</v>
      </c>
      <c r="F707" s="5">
        <f t="shared" ca="1" si="75"/>
        <v>0.88149048494320681</v>
      </c>
      <c r="G707">
        <f t="shared" ca="1" si="76"/>
        <v>0.434</v>
      </c>
    </row>
    <row r="708" spans="1:7" x14ac:dyDescent="0.3">
      <c r="A708">
        <v>652</v>
      </c>
      <c r="B708" s="5">
        <f t="shared" ca="1" si="72"/>
        <v>74.173330099947307</v>
      </c>
      <c r="C708" s="5">
        <f t="shared" ca="1" si="73"/>
        <v>32.651848944494546</v>
      </c>
      <c r="D708" s="5">
        <f t="shared" ca="1" si="74"/>
        <v>154.99394134405358</v>
      </c>
      <c r="E708" s="5">
        <f t="shared" ca="1" si="71"/>
        <v>-12.406536755420909</v>
      </c>
      <c r="F708" s="5">
        <f t="shared" ca="1" si="75"/>
        <v>4.7135738017225748</v>
      </c>
      <c r="G708">
        <f t="shared" ca="1" si="76"/>
        <v>0.55600000000000005</v>
      </c>
    </row>
    <row r="709" spans="1:7" x14ac:dyDescent="0.3">
      <c r="A709">
        <v>653</v>
      </c>
      <c r="B709" s="5">
        <f t="shared" ca="1" si="72"/>
        <v>73.152088197857651</v>
      </c>
      <c r="C709" s="5">
        <f t="shared" ca="1" si="73"/>
        <v>33.625689565663862</v>
      </c>
      <c r="D709" s="5">
        <f t="shared" ca="1" si="74"/>
        <v>154.97024758882031</v>
      </c>
      <c r="E709" s="5">
        <f t="shared" ca="1" si="71"/>
        <v>-17.966004556433674</v>
      </c>
      <c r="F709" s="5">
        <f t="shared" ca="1" si="75"/>
        <v>-0.84589399929019038</v>
      </c>
      <c r="G709">
        <f t="shared" ca="1" si="76"/>
        <v>0.38600000000000001</v>
      </c>
    </row>
    <row r="710" spans="1:7" x14ac:dyDescent="0.3">
      <c r="A710">
        <v>654</v>
      </c>
      <c r="B710" s="5">
        <f t="shared" ca="1" si="72"/>
        <v>73.720419360256628</v>
      </c>
      <c r="C710" s="5">
        <f t="shared" ca="1" si="73"/>
        <v>29.095939159512305</v>
      </c>
      <c r="D710" s="5">
        <f t="shared" ca="1" si="74"/>
        <v>141.46368422964943</v>
      </c>
      <c r="E710" s="5">
        <f t="shared" ref="E710:E773" ca="1" si="77">$J$46*(B710-$B$46)+$J$47*(C710-$B$47)+$J$48*(D710-$B$48)</f>
        <v>3.5511440829102447</v>
      </c>
      <c r="F710" s="5">
        <f t="shared" ca="1" si="75"/>
        <v>20.671254640053728</v>
      </c>
      <c r="G710">
        <f t="shared" ca="1" si="76"/>
        <v>0.91100000000000003</v>
      </c>
    </row>
    <row r="711" spans="1:7" x14ac:dyDescent="0.3">
      <c r="A711">
        <v>655</v>
      </c>
      <c r="B711" s="5">
        <f t="shared" ca="1" si="72"/>
        <v>68.89107651893984</v>
      </c>
      <c r="C711" s="5">
        <f t="shared" ca="1" si="73"/>
        <v>33.528220195946254</v>
      </c>
      <c r="D711" s="5">
        <f t="shared" ca="1" si="74"/>
        <v>142.8164338132826</v>
      </c>
      <c r="E711" s="5">
        <f t="shared" ca="1" si="77"/>
        <v>-23.045389221343758</v>
      </c>
      <c r="F711" s="5">
        <f t="shared" ca="1" si="75"/>
        <v>-5.9252786642002739</v>
      </c>
      <c r="G711">
        <f t="shared" ca="1" si="76"/>
        <v>0.23799999999999999</v>
      </c>
    </row>
    <row r="712" spans="1:7" x14ac:dyDescent="0.3">
      <c r="A712">
        <v>656</v>
      </c>
      <c r="B712" s="5">
        <f t="shared" ca="1" si="72"/>
        <v>69.55273950108004</v>
      </c>
      <c r="C712" s="5">
        <f t="shared" ca="1" si="73"/>
        <v>26.489994729189313</v>
      </c>
      <c r="D712" s="5">
        <f t="shared" ca="1" si="74"/>
        <v>152.20668866120315</v>
      </c>
      <c r="E712" s="5">
        <f t="shared" ca="1" si="77"/>
        <v>-6.5998434090066116</v>
      </c>
      <c r="F712" s="5">
        <f t="shared" ca="1" si="75"/>
        <v>10.520267148136872</v>
      </c>
      <c r="G712">
        <f t="shared" ca="1" si="76"/>
        <v>0.74199999999999999</v>
      </c>
    </row>
    <row r="713" spans="1:7" x14ac:dyDescent="0.3">
      <c r="A713">
        <v>657</v>
      </c>
      <c r="B713" s="5">
        <f t="shared" ca="1" si="72"/>
        <v>64.114498922983373</v>
      </c>
      <c r="C713" s="5">
        <f t="shared" ca="1" si="73"/>
        <v>28.32839071385116</v>
      </c>
      <c r="D713" s="5">
        <f t="shared" ca="1" si="74"/>
        <v>142.30196799072186</v>
      </c>
      <c r="E713" s="5">
        <f t="shared" ca="1" si="77"/>
        <v>-21.586022786488073</v>
      </c>
      <c r="F713" s="5">
        <f t="shared" ca="1" si="75"/>
        <v>-4.465912229344589</v>
      </c>
      <c r="G713">
        <f t="shared" ca="1" si="76"/>
        <v>0.28699999999999998</v>
      </c>
    </row>
    <row r="714" spans="1:7" x14ac:dyDescent="0.3">
      <c r="A714">
        <v>658</v>
      </c>
      <c r="B714" s="5">
        <f t="shared" ca="1" si="72"/>
        <v>66.122060882914809</v>
      </c>
      <c r="C714" s="5">
        <f t="shared" ca="1" si="73"/>
        <v>27.689863126774743</v>
      </c>
      <c r="D714" s="5">
        <f t="shared" ca="1" si="74"/>
        <v>150.12429615604532</v>
      </c>
      <c r="E714" s="5">
        <f t="shared" ca="1" si="77"/>
        <v>-18.41075294672131</v>
      </c>
      <c r="F714" s="5">
        <f t="shared" ca="1" si="75"/>
        <v>-1.2906423895778261</v>
      </c>
      <c r="G714">
        <f t="shared" ca="1" si="76"/>
        <v>0.378</v>
      </c>
    </row>
    <row r="715" spans="1:7" x14ac:dyDescent="0.3">
      <c r="A715">
        <v>659</v>
      </c>
      <c r="B715" s="5">
        <f t="shared" ca="1" si="72"/>
        <v>66.474233586068053</v>
      </c>
      <c r="C715" s="5">
        <f t="shared" ca="1" si="73"/>
        <v>29.740086777981343</v>
      </c>
      <c r="D715" s="5">
        <f t="shared" ca="1" si="74"/>
        <v>157.2017519338084</v>
      </c>
      <c r="E715" s="5">
        <f t="shared" ca="1" si="77"/>
        <v>-26.967213104006674</v>
      </c>
      <c r="F715" s="5">
        <f t="shared" ca="1" si="75"/>
        <v>-9.8471025468631908</v>
      </c>
      <c r="G715">
        <f t="shared" ca="1" si="76"/>
        <v>0.14299999999999999</v>
      </c>
    </row>
    <row r="716" spans="1:7" x14ac:dyDescent="0.3">
      <c r="A716">
        <v>660</v>
      </c>
      <c r="B716" s="5">
        <f t="shared" ca="1" si="72"/>
        <v>68.220439805509926</v>
      </c>
      <c r="C716" s="5">
        <f t="shared" ca="1" si="73"/>
        <v>28.463578712523091</v>
      </c>
      <c r="D716" s="5">
        <f t="shared" ca="1" si="74"/>
        <v>163.10861428802318</v>
      </c>
      <c r="E716" s="5">
        <f t="shared" ca="1" si="77"/>
        <v>-21.707848764061151</v>
      </c>
      <c r="F716" s="5">
        <f t="shared" ca="1" si="75"/>
        <v>-4.5877382069176669</v>
      </c>
      <c r="G716">
        <f t="shared" ca="1" si="76"/>
        <v>0.28100000000000003</v>
      </c>
    </row>
    <row r="717" spans="1:7" x14ac:dyDescent="0.3">
      <c r="A717">
        <v>661</v>
      </c>
      <c r="B717" s="5">
        <f t="shared" ca="1" si="72"/>
        <v>67.624672582959903</v>
      </c>
      <c r="C717" s="5">
        <f t="shared" ca="1" si="73"/>
        <v>29.782826168234813</v>
      </c>
      <c r="D717" s="5">
        <f t="shared" ca="1" si="74"/>
        <v>140.74766842577216</v>
      </c>
      <c r="E717" s="5">
        <f t="shared" ca="1" si="77"/>
        <v>-15.00681116546644</v>
      </c>
      <c r="F717" s="5">
        <f t="shared" ca="1" si="75"/>
        <v>2.1132993916770442</v>
      </c>
      <c r="G717">
        <f t="shared" ca="1" si="76"/>
        <v>0.47499999999999998</v>
      </c>
    </row>
    <row r="718" spans="1:7" x14ac:dyDescent="0.3">
      <c r="A718">
        <v>662</v>
      </c>
      <c r="B718" s="5">
        <f t="shared" ca="1" si="72"/>
        <v>72.004370680612624</v>
      </c>
      <c r="C718" s="5">
        <f t="shared" ca="1" si="73"/>
        <v>30.549867912353154</v>
      </c>
      <c r="D718" s="5">
        <f t="shared" ca="1" si="74"/>
        <v>149.95975689805164</v>
      </c>
      <c r="E718" s="5">
        <f t="shared" ca="1" si="77"/>
        <v>-9.8808349520822674</v>
      </c>
      <c r="F718" s="5">
        <f t="shared" ca="1" si="75"/>
        <v>7.2392756050612164</v>
      </c>
      <c r="G718">
        <f t="shared" ca="1" si="76"/>
        <v>0.64700000000000002</v>
      </c>
    </row>
    <row r="719" spans="1:7" x14ac:dyDescent="0.3">
      <c r="A719">
        <v>663</v>
      </c>
      <c r="B719" s="5">
        <f t="shared" ca="1" si="72"/>
        <v>66.001337949336786</v>
      </c>
      <c r="C719" s="5">
        <f t="shared" ca="1" si="73"/>
        <v>28.02783597522474</v>
      </c>
      <c r="D719" s="5">
        <f t="shared" ca="1" si="74"/>
        <v>151.12502953640467</v>
      </c>
      <c r="E719" s="5">
        <f t="shared" ca="1" si="77"/>
        <v>-20.231148696617645</v>
      </c>
      <c r="F719" s="5">
        <f t="shared" ca="1" si="75"/>
        <v>-3.1110381394741609</v>
      </c>
      <c r="G719">
        <f t="shared" ca="1" si="76"/>
        <v>0.32700000000000001</v>
      </c>
    </row>
    <row r="720" spans="1:7" x14ac:dyDescent="0.3">
      <c r="A720">
        <v>664</v>
      </c>
      <c r="B720" s="5">
        <f t="shared" ca="1" si="72"/>
        <v>73.348397074760285</v>
      </c>
      <c r="C720" s="5">
        <f t="shared" ca="1" si="73"/>
        <v>32.833902824833615</v>
      </c>
      <c r="D720" s="5">
        <f t="shared" ca="1" si="74"/>
        <v>156.37580356102654</v>
      </c>
      <c r="E720" s="5">
        <f t="shared" ca="1" si="77"/>
        <v>-15.963680346606935</v>
      </c>
      <c r="F720" s="5">
        <f t="shared" ca="1" si="75"/>
        <v>1.1564302105365485</v>
      </c>
      <c r="G720">
        <f t="shared" ca="1" si="76"/>
        <v>0.44400000000000001</v>
      </c>
    </row>
    <row r="721" spans="1:7" x14ac:dyDescent="0.3">
      <c r="A721">
        <v>665</v>
      </c>
      <c r="B721" s="5">
        <f t="shared" ca="1" si="72"/>
        <v>70.612491534043869</v>
      </c>
      <c r="C721" s="5">
        <f t="shared" ca="1" si="73"/>
        <v>25.789347169480244</v>
      </c>
      <c r="D721" s="5">
        <f t="shared" ca="1" si="74"/>
        <v>150.86857774877225</v>
      </c>
      <c r="E721" s="5">
        <f t="shared" ca="1" si="77"/>
        <v>-0.96200571712912497</v>
      </c>
      <c r="F721" s="5">
        <f t="shared" ca="1" si="75"/>
        <v>16.15810484001436</v>
      </c>
      <c r="G721">
        <f t="shared" ca="1" si="76"/>
        <v>0.86199999999999999</v>
      </c>
    </row>
    <row r="722" spans="1:7" x14ac:dyDescent="0.3">
      <c r="A722">
        <v>666</v>
      </c>
      <c r="B722" s="5">
        <f t="shared" ca="1" si="72"/>
        <v>70.782559883194978</v>
      </c>
      <c r="C722" s="5">
        <f t="shared" ca="1" si="73"/>
        <v>31.281768345936236</v>
      </c>
      <c r="D722" s="5">
        <f t="shared" ca="1" si="74"/>
        <v>155.88545176109162</v>
      </c>
      <c r="E722" s="5">
        <f t="shared" ca="1" si="77"/>
        <v>-18.530700946540165</v>
      </c>
      <c r="F722" s="5">
        <f t="shared" ca="1" si="75"/>
        <v>-1.4105903893966811</v>
      </c>
      <c r="G722">
        <f t="shared" ca="1" si="76"/>
        <v>0.373</v>
      </c>
    </row>
    <row r="723" spans="1:7" x14ac:dyDescent="0.3">
      <c r="A723">
        <v>667</v>
      </c>
      <c r="B723" s="5">
        <f t="shared" ca="1" si="72"/>
        <v>64.834274157306368</v>
      </c>
      <c r="C723" s="5">
        <f t="shared" ca="1" si="73"/>
        <v>29.88586793210861</v>
      </c>
      <c r="D723" s="5">
        <f t="shared" ca="1" si="74"/>
        <v>146.59144338065602</v>
      </c>
      <c r="E723" s="5">
        <f t="shared" ca="1" si="77"/>
        <v>-26.237181901833381</v>
      </c>
      <c r="F723" s="5">
        <f t="shared" ca="1" si="75"/>
        <v>-9.1170713446898972</v>
      </c>
      <c r="G723">
        <f t="shared" ca="1" si="76"/>
        <v>0.155</v>
      </c>
    </row>
    <row r="724" spans="1:7" x14ac:dyDescent="0.3">
      <c r="A724">
        <v>668</v>
      </c>
      <c r="B724" s="5">
        <f t="shared" ca="1" si="72"/>
        <v>65.673279592510909</v>
      </c>
      <c r="C724" s="5">
        <f t="shared" ca="1" si="73"/>
        <v>33.895739835905587</v>
      </c>
      <c r="D724" s="5">
        <f t="shared" ca="1" si="74"/>
        <v>143.33331189860584</v>
      </c>
      <c r="E724" s="5">
        <f t="shared" ca="1" si="77"/>
        <v>-33.337654925354229</v>
      </c>
      <c r="F724" s="5">
        <f t="shared" ca="1" si="75"/>
        <v>-16.217544368210746</v>
      </c>
      <c r="G724">
        <f t="shared" ca="1" si="76"/>
        <v>5.7000000000000002E-2</v>
      </c>
    </row>
    <row r="725" spans="1:7" x14ac:dyDescent="0.3">
      <c r="A725">
        <v>669</v>
      </c>
      <c r="B725" s="5">
        <f t="shared" ca="1" si="72"/>
        <v>73.08668841799556</v>
      </c>
      <c r="C725" s="5">
        <f t="shared" ca="1" si="73"/>
        <v>27.431422369092292</v>
      </c>
      <c r="D725" s="5">
        <f t="shared" ca="1" si="74"/>
        <v>154.97671691564273</v>
      </c>
      <c r="E725" s="5">
        <f t="shared" ca="1" si="77"/>
        <v>-0.8516556268405191</v>
      </c>
      <c r="F725" s="5">
        <f t="shared" ca="1" si="75"/>
        <v>16.268454930302966</v>
      </c>
      <c r="G725">
        <f t="shared" ca="1" si="76"/>
        <v>0.86599999999999999</v>
      </c>
    </row>
    <row r="726" spans="1:7" x14ac:dyDescent="0.3">
      <c r="A726">
        <v>670</v>
      </c>
      <c r="B726" s="5">
        <f t="shared" ca="1" si="72"/>
        <v>68.984798558987222</v>
      </c>
      <c r="C726" s="5">
        <f t="shared" ca="1" si="73"/>
        <v>30.957293210705032</v>
      </c>
      <c r="D726" s="5">
        <f t="shared" ca="1" si="74"/>
        <v>153.56352149496749</v>
      </c>
      <c r="E726" s="5">
        <f t="shared" ca="1" si="77"/>
        <v>-21.394348466915744</v>
      </c>
      <c r="F726" s="5">
        <f t="shared" ca="1" si="75"/>
        <v>-4.2742379097722605</v>
      </c>
      <c r="G726">
        <f t="shared" ca="1" si="76"/>
        <v>0.29299999999999998</v>
      </c>
    </row>
    <row r="727" spans="1:7" x14ac:dyDescent="0.3">
      <c r="A727">
        <v>671</v>
      </c>
      <c r="B727" s="5">
        <f t="shared" ca="1" si="72"/>
        <v>67.942371172569253</v>
      </c>
      <c r="C727" s="5">
        <f t="shared" ca="1" si="73"/>
        <v>32.695769998354677</v>
      </c>
      <c r="D727" s="5">
        <f t="shared" ca="1" si="74"/>
        <v>143.00176338461864</v>
      </c>
      <c r="E727" s="5">
        <f t="shared" ca="1" si="77"/>
        <v>-23.469956676862758</v>
      </c>
      <c r="F727" s="5">
        <f t="shared" ca="1" si="75"/>
        <v>-6.3498461197192739</v>
      </c>
      <c r="G727">
        <f t="shared" ca="1" si="76"/>
        <v>0.22700000000000001</v>
      </c>
    </row>
    <row r="728" spans="1:7" x14ac:dyDescent="0.3">
      <c r="A728">
        <v>672</v>
      </c>
      <c r="B728" s="5">
        <f t="shared" ca="1" si="72"/>
        <v>67.857081368035139</v>
      </c>
      <c r="C728" s="5">
        <f t="shared" ca="1" si="73"/>
        <v>27.976725798195467</v>
      </c>
      <c r="D728" s="5">
        <f t="shared" ca="1" si="74"/>
        <v>156.04321189081327</v>
      </c>
      <c r="E728" s="5">
        <f t="shared" ca="1" si="77"/>
        <v>-17.555596494437133</v>
      </c>
      <c r="F728" s="5">
        <f t="shared" ca="1" si="75"/>
        <v>-0.43548593729364882</v>
      </c>
      <c r="G728">
        <f t="shared" ca="1" si="76"/>
        <v>0.39800000000000002</v>
      </c>
    </row>
    <row r="729" spans="1:7" x14ac:dyDescent="0.3">
      <c r="A729">
        <v>673</v>
      </c>
      <c r="B729" s="5">
        <f t="shared" ca="1" si="72"/>
        <v>67.703137506819445</v>
      </c>
      <c r="C729" s="5">
        <f t="shared" ca="1" si="73"/>
        <v>31.252223763056286</v>
      </c>
      <c r="D729" s="5">
        <f t="shared" ca="1" si="74"/>
        <v>146.01699097322768</v>
      </c>
      <c r="E729" s="5">
        <f t="shared" ca="1" si="77"/>
        <v>-21.73114564606071</v>
      </c>
      <c r="F729" s="5">
        <f t="shared" ca="1" si="75"/>
        <v>-4.6110350889172267</v>
      </c>
      <c r="G729">
        <f t="shared" ca="1" si="76"/>
        <v>0.27900000000000003</v>
      </c>
    </row>
    <row r="730" spans="1:7" x14ac:dyDescent="0.3">
      <c r="A730">
        <v>674</v>
      </c>
      <c r="B730" s="5">
        <f t="shared" ca="1" si="72"/>
        <v>70.454546376986031</v>
      </c>
      <c r="C730" s="5">
        <f t="shared" ca="1" si="73"/>
        <v>35.336733534358068</v>
      </c>
      <c r="D730" s="5">
        <f t="shared" ca="1" si="74"/>
        <v>148.14079065088325</v>
      </c>
      <c r="E730" s="5">
        <f t="shared" ca="1" si="77"/>
        <v>-26.598928658895897</v>
      </c>
      <c r="F730" s="5">
        <f t="shared" ca="1" si="75"/>
        <v>-9.4788181017524131</v>
      </c>
      <c r="G730">
        <f t="shared" ca="1" si="76"/>
        <v>0.14799999999999999</v>
      </c>
    </row>
    <row r="731" spans="1:7" x14ac:dyDescent="0.3">
      <c r="A731">
        <v>675</v>
      </c>
      <c r="B731" s="5">
        <f t="shared" ca="1" si="72"/>
        <v>69.067829179568903</v>
      </c>
      <c r="C731" s="5">
        <f t="shared" ca="1" si="73"/>
        <v>32.354949529713338</v>
      </c>
      <c r="D731" s="5">
        <f t="shared" ca="1" si="74"/>
        <v>152.00772880294059</v>
      </c>
      <c r="E731" s="5">
        <f t="shared" ca="1" si="77"/>
        <v>-24.22770823477407</v>
      </c>
      <c r="F731" s="5">
        <f t="shared" ca="1" si="75"/>
        <v>-7.1075976776305865</v>
      </c>
      <c r="G731">
        <f t="shared" ca="1" si="76"/>
        <v>0.20499999999999999</v>
      </c>
    </row>
    <row r="732" spans="1:7" x14ac:dyDescent="0.3">
      <c r="A732">
        <v>676</v>
      </c>
      <c r="B732" s="5">
        <f t="shared" ca="1" si="72"/>
        <v>68.470361320077402</v>
      </c>
      <c r="C732" s="5">
        <f t="shared" ca="1" si="73"/>
        <v>33.447568188027901</v>
      </c>
      <c r="D732" s="5">
        <f t="shared" ca="1" si="74"/>
        <v>148.06039170492733</v>
      </c>
      <c r="E732" s="5">
        <f t="shared" ca="1" si="77"/>
        <v>-26.820992702379606</v>
      </c>
      <c r="F732" s="5">
        <f t="shared" ca="1" si="75"/>
        <v>-9.7008821452361218</v>
      </c>
      <c r="G732">
        <f t="shared" ca="1" si="76"/>
        <v>0.14499999999999999</v>
      </c>
    </row>
    <row r="733" spans="1:7" x14ac:dyDescent="0.3">
      <c r="A733">
        <v>677</v>
      </c>
      <c r="B733" s="5">
        <f t="shared" ca="1" si="72"/>
        <v>68.150014769077174</v>
      </c>
      <c r="C733" s="5">
        <f t="shared" ca="1" si="73"/>
        <v>30.423776010940671</v>
      </c>
      <c r="D733" s="5">
        <f t="shared" ca="1" si="74"/>
        <v>145.58800601737897</v>
      </c>
      <c r="E733" s="5">
        <f t="shared" ca="1" si="77"/>
        <v>-17.938014786740968</v>
      </c>
      <c r="F733" s="5">
        <f t="shared" ca="1" si="75"/>
        <v>-0.81790422959748454</v>
      </c>
      <c r="G733">
        <f t="shared" ca="1" si="76"/>
        <v>0.38700000000000001</v>
      </c>
    </row>
    <row r="734" spans="1:7" x14ac:dyDescent="0.3">
      <c r="A734">
        <v>678</v>
      </c>
      <c r="B734" s="5">
        <f t="shared" ca="1" si="72"/>
        <v>73.380406758994752</v>
      </c>
      <c r="C734" s="5">
        <f t="shared" ca="1" si="73"/>
        <v>21.81497918867251</v>
      </c>
      <c r="D734" s="5">
        <f t="shared" ca="1" si="74"/>
        <v>146.72887436826773</v>
      </c>
      <c r="E734" s="5">
        <f t="shared" ca="1" si="77"/>
        <v>20.099852809201273</v>
      </c>
      <c r="F734" s="5">
        <f t="shared" ca="1" si="75"/>
        <v>37.219963366344757</v>
      </c>
      <c r="G734">
        <f t="shared" ca="1" si="76"/>
        <v>0.996</v>
      </c>
    </row>
    <row r="735" spans="1:7" x14ac:dyDescent="0.3">
      <c r="A735">
        <v>679</v>
      </c>
      <c r="B735" s="5">
        <f t="shared" ca="1" si="72"/>
        <v>76.275937597627973</v>
      </c>
      <c r="C735" s="5">
        <f t="shared" ca="1" si="73"/>
        <v>28.028825898225037</v>
      </c>
      <c r="D735" s="5">
        <f t="shared" ca="1" si="74"/>
        <v>147.02260555645026</v>
      </c>
      <c r="E735" s="5">
        <f t="shared" ca="1" si="77"/>
        <v>10.673563244523725</v>
      </c>
      <c r="F735" s="5">
        <f t="shared" ca="1" si="75"/>
        <v>27.793673801667211</v>
      </c>
      <c r="G735">
        <f t="shared" ca="1" si="76"/>
        <v>0.97799999999999998</v>
      </c>
    </row>
    <row r="736" spans="1:7" x14ac:dyDescent="0.3">
      <c r="A736">
        <v>680</v>
      </c>
      <c r="B736" s="5">
        <f t="shared" ca="1" si="72"/>
        <v>67.414047819686019</v>
      </c>
      <c r="C736" s="5">
        <f t="shared" ca="1" si="73"/>
        <v>24.511484284876516</v>
      </c>
      <c r="D736" s="5">
        <f t="shared" ca="1" si="74"/>
        <v>157.69724675285852</v>
      </c>
      <c r="E736" s="5">
        <f t="shared" ca="1" si="77"/>
        <v>-10.005924755042741</v>
      </c>
      <c r="F736" s="5">
        <f t="shared" ca="1" si="75"/>
        <v>7.1141858021007423</v>
      </c>
      <c r="G736">
        <f t="shared" ca="1" si="76"/>
        <v>0.63800000000000001</v>
      </c>
    </row>
    <row r="737" spans="1:7" x14ac:dyDescent="0.3">
      <c r="A737">
        <v>681</v>
      </c>
      <c r="B737" s="5">
        <f t="shared" ca="1" si="72"/>
        <v>63.356315229885467</v>
      </c>
      <c r="C737" s="5">
        <f t="shared" ca="1" si="73"/>
        <v>34.729977007885985</v>
      </c>
      <c r="D737" s="5">
        <f t="shared" ca="1" si="74"/>
        <v>145.72486854283932</v>
      </c>
      <c r="E737" s="5">
        <f t="shared" ca="1" si="77"/>
        <v>-43.427652044625702</v>
      </c>
      <c r="F737" s="5">
        <f t="shared" ca="1" si="75"/>
        <v>-26.307541487482219</v>
      </c>
      <c r="G737">
        <f t="shared" ca="1" si="76"/>
        <v>1.2999999999999999E-2</v>
      </c>
    </row>
    <row r="738" spans="1:7" x14ac:dyDescent="0.3">
      <c r="A738">
        <v>682</v>
      </c>
      <c r="B738" s="5">
        <f t="shared" ca="1" si="72"/>
        <v>64.966709593742138</v>
      </c>
      <c r="C738" s="5">
        <f t="shared" ca="1" si="73"/>
        <v>28.088837013842259</v>
      </c>
      <c r="D738" s="5">
        <f t="shared" ca="1" si="74"/>
        <v>151.57957860491643</v>
      </c>
      <c r="E738" s="5">
        <f t="shared" ca="1" si="77"/>
        <v>-23.536168111379176</v>
      </c>
      <c r="F738" s="5">
        <f t="shared" ca="1" si="75"/>
        <v>-6.4160575542356924</v>
      </c>
      <c r="G738">
        <f t="shared" ca="1" si="76"/>
        <v>0.224</v>
      </c>
    </row>
    <row r="739" spans="1:7" x14ac:dyDescent="0.3">
      <c r="A739">
        <v>683</v>
      </c>
      <c r="B739" s="5">
        <f t="shared" ca="1" si="72"/>
        <v>74.563274964220909</v>
      </c>
      <c r="C739" s="5">
        <f t="shared" ca="1" si="73"/>
        <v>29.467972852461873</v>
      </c>
      <c r="D739" s="5">
        <f t="shared" ca="1" si="74"/>
        <v>158.10264435203084</v>
      </c>
      <c r="E739" s="5">
        <f t="shared" ca="1" si="77"/>
        <v>-4.1000953370484972</v>
      </c>
      <c r="F739" s="5">
        <f t="shared" ca="1" si="75"/>
        <v>13.020015220094987</v>
      </c>
      <c r="G739">
        <f t="shared" ca="1" si="76"/>
        <v>0.80500000000000005</v>
      </c>
    </row>
    <row r="740" spans="1:7" x14ac:dyDescent="0.3">
      <c r="A740">
        <v>684</v>
      </c>
      <c r="B740" s="5">
        <f t="shared" ca="1" si="72"/>
        <v>67.680757346594717</v>
      </c>
      <c r="C740" s="5">
        <f t="shared" ca="1" si="73"/>
        <v>29.377100879909694</v>
      </c>
      <c r="D740" s="5">
        <f t="shared" ca="1" si="74"/>
        <v>142.28767378848093</v>
      </c>
      <c r="E740" s="5">
        <f t="shared" ca="1" si="77"/>
        <v>-14.546845427322989</v>
      </c>
      <c r="F740" s="5">
        <f t="shared" ca="1" si="75"/>
        <v>2.5732651298204949</v>
      </c>
      <c r="G740">
        <f t="shared" ca="1" si="76"/>
        <v>0.496</v>
      </c>
    </row>
    <row r="741" spans="1:7" x14ac:dyDescent="0.3">
      <c r="A741">
        <v>685</v>
      </c>
      <c r="B741" s="5">
        <f t="shared" ca="1" si="72"/>
        <v>73.008952079480508</v>
      </c>
      <c r="C741" s="5">
        <f t="shared" ca="1" si="73"/>
        <v>29.719628096604918</v>
      </c>
      <c r="D741" s="5">
        <f t="shared" ca="1" si="74"/>
        <v>142.47181531886628</v>
      </c>
      <c r="E741" s="5">
        <f t="shared" ca="1" si="77"/>
        <v>-0.72117896354969258</v>
      </c>
      <c r="F741" s="5">
        <f t="shared" ca="1" si="75"/>
        <v>16.39893159359379</v>
      </c>
      <c r="G741">
        <f t="shared" ca="1" si="76"/>
        <v>0.86799999999999999</v>
      </c>
    </row>
    <row r="742" spans="1:7" x14ac:dyDescent="0.3">
      <c r="A742">
        <v>686</v>
      </c>
      <c r="B742" s="5">
        <f t="shared" ca="1" si="72"/>
        <v>67.644566228976572</v>
      </c>
      <c r="C742" s="5">
        <f t="shared" ca="1" si="73"/>
        <v>30.430245017186003</v>
      </c>
      <c r="D742" s="5">
        <f t="shared" ca="1" si="74"/>
        <v>141.93536223884942</v>
      </c>
      <c r="E742" s="5">
        <f t="shared" ca="1" si="77"/>
        <v>-17.399492349269202</v>
      </c>
      <c r="F742" s="5">
        <f t="shared" ca="1" si="75"/>
        <v>-0.27938179212571868</v>
      </c>
      <c r="G742">
        <f t="shared" ca="1" si="76"/>
        <v>0.40200000000000002</v>
      </c>
    </row>
    <row r="743" spans="1:7" x14ac:dyDescent="0.3">
      <c r="A743">
        <v>687</v>
      </c>
      <c r="B743" s="5">
        <f t="shared" ca="1" si="72"/>
        <v>68.553227508543998</v>
      </c>
      <c r="C743" s="5">
        <f t="shared" ca="1" si="73"/>
        <v>27.37388596343262</v>
      </c>
      <c r="D743" s="5">
        <f t="shared" ca="1" si="74"/>
        <v>147.78444391636111</v>
      </c>
      <c r="E743" s="5">
        <f t="shared" ca="1" si="77"/>
        <v>-9.4771450268091151</v>
      </c>
      <c r="F743" s="5">
        <f t="shared" ca="1" si="75"/>
        <v>7.6429655303343687</v>
      </c>
      <c r="G743">
        <f t="shared" ca="1" si="76"/>
        <v>0.66</v>
      </c>
    </row>
    <row r="744" spans="1:7" x14ac:dyDescent="0.3">
      <c r="A744">
        <v>688</v>
      </c>
      <c r="B744" s="5">
        <f t="shared" ca="1" si="72"/>
        <v>68.141895419491888</v>
      </c>
      <c r="C744" s="5">
        <f t="shared" ca="1" si="73"/>
        <v>31.138581165599795</v>
      </c>
      <c r="D744" s="5">
        <f t="shared" ca="1" si="74"/>
        <v>154.81433236667314</v>
      </c>
      <c r="E744" s="5">
        <f t="shared" ca="1" si="77"/>
        <v>-24.928923449836248</v>
      </c>
      <c r="F744" s="5">
        <f t="shared" ca="1" si="75"/>
        <v>-7.8088128926927638</v>
      </c>
      <c r="G744">
        <f t="shared" ca="1" si="76"/>
        <v>0.187</v>
      </c>
    </row>
    <row r="745" spans="1:7" x14ac:dyDescent="0.3">
      <c r="A745">
        <v>689</v>
      </c>
      <c r="B745" s="5">
        <f t="shared" ca="1" si="72"/>
        <v>68.488032709352268</v>
      </c>
      <c r="C745" s="5">
        <f t="shared" ca="1" si="73"/>
        <v>26.182122706468803</v>
      </c>
      <c r="D745" s="5">
        <f t="shared" ca="1" si="74"/>
        <v>148.84296646540932</v>
      </c>
      <c r="E745" s="5">
        <f t="shared" ca="1" si="77"/>
        <v>-6.9010623124073387</v>
      </c>
      <c r="F745" s="5">
        <f t="shared" ca="1" si="75"/>
        <v>10.219048244736145</v>
      </c>
      <c r="G745">
        <f t="shared" ca="1" si="76"/>
        <v>0.73</v>
      </c>
    </row>
    <row r="746" spans="1:7" x14ac:dyDescent="0.3">
      <c r="A746">
        <v>690</v>
      </c>
      <c r="B746" s="5">
        <f t="shared" ca="1" si="72"/>
        <v>70.654452773265731</v>
      </c>
      <c r="C746" s="5">
        <f t="shared" ca="1" si="73"/>
        <v>36.419737414875669</v>
      </c>
      <c r="D746" s="5">
        <f t="shared" ca="1" si="74"/>
        <v>143.44915795503056</v>
      </c>
      <c r="E746" s="5">
        <f t="shared" ca="1" si="77"/>
        <v>-26.537226184265471</v>
      </c>
      <c r="F746" s="5">
        <f t="shared" ca="1" si="75"/>
        <v>-9.4171156271219871</v>
      </c>
      <c r="G746">
        <f t="shared" ca="1" si="76"/>
        <v>0.151</v>
      </c>
    </row>
    <row r="747" spans="1:7" x14ac:dyDescent="0.3">
      <c r="A747">
        <v>691</v>
      </c>
      <c r="B747" s="5">
        <f t="shared" ca="1" si="72"/>
        <v>72.731149971832608</v>
      </c>
      <c r="C747" s="5">
        <f t="shared" ca="1" si="73"/>
        <v>31.383866672509491</v>
      </c>
      <c r="D747" s="5">
        <f t="shared" ca="1" si="74"/>
        <v>152.78813537760743</v>
      </c>
      <c r="E747" s="5">
        <f t="shared" ca="1" si="77"/>
        <v>-11.7044258981533</v>
      </c>
      <c r="F747" s="5">
        <f t="shared" ca="1" si="75"/>
        <v>5.4156846589901839</v>
      </c>
      <c r="G747">
        <f t="shared" ca="1" si="76"/>
        <v>0.58499999999999996</v>
      </c>
    </row>
    <row r="748" spans="1:7" x14ac:dyDescent="0.3">
      <c r="A748">
        <v>692</v>
      </c>
      <c r="B748" s="5">
        <f t="shared" ca="1" si="72"/>
        <v>64.381499933119272</v>
      </c>
      <c r="C748" s="5">
        <f t="shared" ca="1" si="73"/>
        <v>26.394886276523422</v>
      </c>
      <c r="D748" s="5">
        <f t="shared" ca="1" si="74"/>
        <v>149.16763717143928</v>
      </c>
      <c r="E748" s="5">
        <f t="shared" ca="1" si="77"/>
        <v>-19.139747759016348</v>
      </c>
      <c r="F748" s="5">
        <f t="shared" ca="1" si="75"/>
        <v>-2.0196372018728646</v>
      </c>
      <c r="G748">
        <f t="shared" ca="1" si="76"/>
        <v>0.35699999999999998</v>
      </c>
    </row>
    <row r="749" spans="1:7" x14ac:dyDescent="0.3">
      <c r="A749">
        <v>693</v>
      </c>
      <c r="B749" s="5">
        <f t="shared" ca="1" si="72"/>
        <v>66.452931050655934</v>
      </c>
      <c r="C749" s="5">
        <f t="shared" ca="1" si="73"/>
        <v>29.517482662064641</v>
      </c>
      <c r="D749" s="5">
        <f t="shared" ca="1" si="74"/>
        <v>150.85548259849509</v>
      </c>
      <c r="E749" s="5">
        <f t="shared" ca="1" si="77"/>
        <v>-22.985166056725863</v>
      </c>
      <c r="F749" s="5">
        <f t="shared" ca="1" si="75"/>
        <v>-5.8650554995823789</v>
      </c>
      <c r="G749">
        <f t="shared" ca="1" si="76"/>
        <v>0.24</v>
      </c>
    </row>
    <row r="750" spans="1:7" x14ac:dyDescent="0.3">
      <c r="A750">
        <v>694</v>
      </c>
      <c r="B750" s="5">
        <f t="shared" ca="1" si="72"/>
        <v>69.931746243594958</v>
      </c>
      <c r="C750" s="5">
        <f t="shared" ca="1" si="73"/>
        <v>32.507569425801897</v>
      </c>
      <c r="D750" s="5">
        <f t="shared" ca="1" si="74"/>
        <v>152.2798956644323</v>
      </c>
      <c r="E750" s="5">
        <f t="shared" ca="1" si="77"/>
        <v>-22.387728461792005</v>
      </c>
      <c r="F750" s="5">
        <f t="shared" ca="1" si="75"/>
        <v>-5.267617904648521</v>
      </c>
      <c r="G750">
        <f t="shared" ca="1" si="76"/>
        <v>0.26</v>
      </c>
    </row>
    <row r="751" spans="1:7" x14ac:dyDescent="0.3">
      <c r="A751">
        <v>695</v>
      </c>
      <c r="B751" s="5">
        <f t="shared" ca="1" si="72"/>
        <v>68.856536899043732</v>
      </c>
      <c r="C751" s="5">
        <f t="shared" ca="1" si="73"/>
        <v>29.947904643241792</v>
      </c>
      <c r="D751" s="5">
        <f t="shared" ca="1" si="74"/>
        <v>153.23948372613575</v>
      </c>
      <c r="E751" s="5">
        <f t="shared" ca="1" si="77"/>
        <v>-18.758759926366238</v>
      </c>
      <c r="F751" s="5">
        <f t="shared" ca="1" si="75"/>
        <v>-1.6386493692227546</v>
      </c>
      <c r="G751">
        <f t="shared" ca="1" si="76"/>
        <v>0.36599999999999999</v>
      </c>
    </row>
    <row r="752" spans="1:7" x14ac:dyDescent="0.3">
      <c r="A752">
        <v>696</v>
      </c>
      <c r="B752" s="5">
        <f t="shared" ca="1" si="72"/>
        <v>71.064222304196733</v>
      </c>
      <c r="C752" s="5">
        <f t="shared" ca="1" si="73"/>
        <v>25.480795686102475</v>
      </c>
      <c r="D752" s="5">
        <f t="shared" ca="1" si="74"/>
        <v>155.36782785627432</v>
      </c>
      <c r="E752" s="5">
        <f t="shared" ca="1" si="77"/>
        <v>-1.2630600716468203</v>
      </c>
      <c r="F752" s="5">
        <f t="shared" ca="1" si="75"/>
        <v>15.857050485496664</v>
      </c>
      <c r="G752">
        <f t="shared" ca="1" si="76"/>
        <v>0.85499999999999998</v>
      </c>
    </row>
    <row r="753" spans="1:7" x14ac:dyDescent="0.3">
      <c r="A753">
        <v>697</v>
      </c>
      <c r="B753" s="5">
        <f t="shared" ca="1" si="72"/>
        <v>65.992304519903144</v>
      </c>
      <c r="C753" s="5">
        <f t="shared" ca="1" si="73"/>
        <v>29.787989456302483</v>
      </c>
      <c r="D753" s="5">
        <f t="shared" ca="1" si="74"/>
        <v>156.63376451843007</v>
      </c>
      <c r="E753" s="5">
        <f t="shared" ca="1" si="77"/>
        <v>-28.140953813359999</v>
      </c>
      <c r="F753" s="5">
        <f t="shared" ca="1" si="75"/>
        <v>-11.020843256216516</v>
      </c>
      <c r="G753">
        <f t="shared" ca="1" si="76"/>
        <v>0.122</v>
      </c>
    </row>
    <row r="754" spans="1:7" x14ac:dyDescent="0.3">
      <c r="A754">
        <v>698</v>
      </c>
      <c r="B754" s="5">
        <f t="shared" ca="1" si="72"/>
        <v>73.025002745580252</v>
      </c>
      <c r="C754" s="5">
        <f t="shared" ca="1" si="73"/>
        <v>27.549177867498546</v>
      </c>
      <c r="D754" s="5">
        <f t="shared" ca="1" si="74"/>
        <v>157.90266432774089</v>
      </c>
      <c r="E754" s="5">
        <f t="shared" ca="1" si="77"/>
        <v>-2.9295376861109208</v>
      </c>
      <c r="F754" s="5">
        <f t="shared" ca="1" si="75"/>
        <v>14.190572871032563</v>
      </c>
      <c r="G754">
        <f t="shared" ca="1" si="76"/>
        <v>0.82199999999999995</v>
      </c>
    </row>
    <row r="755" spans="1:7" x14ac:dyDescent="0.3">
      <c r="A755">
        <v>699</v>
      </c>
      <c r="B755" s="5">
        <f t="shared" ca="1" si="72"/>
        <v>63.369318560807976</v>
      </c>
      <c r="C755" s="5">
        <f t="shared" ca="1" si="73"/>
        <v>34.764571513025885</v>
      </c>
      <c r="D755" s="5">
        <f t="shared" ca="1" si="74"/>
        <v>149.18425136994949</v>
      </c>
      <c r="E755" s="5">
        <f t="shared" ca="1" si="77"/>
        <v>-45.352113814895304</v>
      </c>
      <c r="F755" s="5">
        <f t="shared" ca="1" si="75"/>
        <v>-28.232003257751821</v>
      </c>
      <c r="G755">
        <f t="shared" ca="1" si="76"/>
        <v>7.0000000000000001E-3</v>
      </c>
    </row>
    <row r="756" spans="1:7" x14ac:dyDescent="0.3">
      <c r="A756">
        <v>700</v>
      </c>
      <c r="B756" s="5">
        <f t="shared" ca="1" si="72"/>
        <v>72.296911326161151</v>
      </c>
      <c r="C756" s="5">
        <f t="shared" ca="1" si="73"/>
        <v>32.276891358350632</v>
      </c>
      <c r="D756" s="5">
        <f t="shared" ca="1" si="74"/>
        <v>143.46951862800194</v>
      </c>
      <c r="E756" s="5">
        <f t="shared" ca="1" si="77"/>
        <v>-10.389928669477779</v>
      </c>
      <c r="F756" s="5">
        <f t="shared" ca="1" si="75"/>
        <v>6.7301818876657045</v>
      </c>
      <c r="G756">
        <f t="shared" ca="1" si="76"/>
        <v>0.623</v>
      </c>
    </row>
    <row r="757" spans="1:7" x14ac:dyDescent="0.3">
      <c r="A757">
        <v>701</v>
      </c>
      <c r="B757" s="5">
        <f t="shared" ca="1" si="72"/>
        <v>70.864273562910114</v>
      </c>
      <c r="C757" s="5">
        <f t="shared" ca="1" si="73"/>
        <v>31.066276385819965</v>
      </c>
      <c r="D757" s="5">
        <f t="shared" ca="1" si="74"/>
        <v>158.27658536469755</v>
      </c>
      <c r="E757" s="5">
        <f t="shared" ca="1" si="77"/>
        <v>-18.98912042408627</v>
      </c>
      <c r="F757" s="5">
        <f t="shared" ca="1" si="75"/>
        <v>-1.8690098669427861</v>
      </c>
      <c r="G757">
        <f t="shared" ca="1" si="76"/>
        <v>0.36199999999999999</v>
      </c>
    </row>
    <row r="758" spans="1:7" x14ac:dyDescent="0.3">
      <c r="A758">
        <v>702</v>
      </c>
      <c r="B758" s="5">
        <f t="shared" ca="1" si="72"/>
        <v>68.197630913223833</v>
      </c>
      <c r="C758" s="5">
        <f t="shared" ca="1" si="73"/>
        <v>29.121048175996425</v>
      </c>
      <c r="D758" s="5">
        <f t="shared" ca="1" si="74"/>
        <v>163.75872827994942</v>
      </c>
      <c r="E758" s="5">
        <f t="shared" ca="1" si="77"/>
        <v>-23.958183027073382</v>
      </c>
      <c r="F758" s="5">
        <f t="shared" ca="1" si="75"/>
        <v>-6.838072469929898</v>
      </c>
      <c r="G758">
        <f t="shared" ca="1" si="76"/>
        <v>0.21</v>
      </c>
    </row>
    <row r="759" spans="1:7" x14ac:dyDescent="0.3">
      <c r="A759">
        <v>703</v>
      </c>
      <c r="B759" s="5">
        <f t="shared" ca="1" si="72"/>
        <v>71.528328252173225</v>
      </c>
      <c r="C759" s="5">
        <f t="shared" ca="1" si="73"/>
        <v>35.097705532658914</v>
      </c>
      <c r="D759" s="5">
        <f t="shared" ca="1" si="74"/>
        <v>154.84973315798788</v>
      </c>
      <c r="E759" s="5">
        <f t="shared" ca="1" si="77"/>
        <v>-26.547518770181455</v>
      </c>
      <c r="F759" s="5">
        <f t="shared" ca="1" si="75"/>
        <v>-9.4274082130379711</v>
      </c>
      <c r="G759">
        <f t="shared" ca="1" si="76"/>
        <v>0.15</v>
      </c>
    </row>
    <row r="760" spans="1:7" x14ac:dyDescent="0.3">
      <c r="A760">
        <v>704</v>
      </c>
      <c r="B760" s="5">
        <f t="shared" ca="1" si="72"/>
        <v>66.384486132971489</v>
      </c>
      <c r="C760" s="5">
        <f t="shared" ca="1" si="73"/>
        <v>32.8156731726313</v>
      </c>
      <c r="D760" s="5">
        <f t="shared" ca="1" si="74"/>
        <v>149.17395963305876</v>
      </c>
      <c r="E760" s="5">
        <f t="shared" ca="1" si="77"/>
        <v>-31.482006034389038</v>
      </c>
      <c r="F760" s="5">
        <f t="shared" ca="1" si="75"/>
        <v>-14.361895477245554</v>
      </c>
      <c r="G760">
        <f t="shared" ca="1" si="76"/>
        <v>7.3999999999999996E-2</v>
      </c>
    </row>
    <row r="761" spans="1:7" x14ac:dyDescent="0.3">
      <c r="A761">
        <v>705</v>
      </c>
      <c r="B761" s="5">
        <f t="shared" ca="1" si="72"/>
        <v>70.212206632701864</v>
      </c>
      <c r="C761" s="5">
        <f t="shared" ca="1" si="73"/>
        <v>27.178598590821448</v>
      </c>
      <c r="D761" s="5">
        <f t="shared" ca="1" si="74"/>
        <v>154.430072697626</v>
      </c>
      <c r="E761" s="5">
        <f t="shared" ca="1" si="77"/>
        <v>-7.8793370213057665</v>
      </c>
      <c r="F761" s="5">
        <f t="shared" ca="1" si="75"/>
        <v>9.2407735358377181</v>
      </c>
      <c r="G761">
        <f t="shared" ca="1" si="76"/>
        <v>0.7</v>
      </c>
    </row>
    <row r="762" spans="1:7" x14ac:dyDescent="0.3">
      <c r="A762">
        <v>706</v>
      </c>
      <c r="B762" s="5">
        <f t="shared" ref="B762:B825" ca="1" si="78">_xlfn.NORM.INV(RAND(),$B$52,$C$52)</f>
        <v>70.499302754774462</v>
      </c>
      <c r="C762" s="5">
        <f t="shared" ref="C762:C825" ca="1" si="79">_xlfn.NORM.INV(RAND(),$B$53,$C$53)</f>
        <v>27.725626338650901</v>
      </c>
      <c r="D762" s="5">
        <f t="shared" ref="D762:D825" ca="1" si="80">_xlfn.NORM.INV(RAND(),$B$54,$C$54)</f>
        <v>158.62565844537093</v>
      </c>
      <c r="E762" s="5">
        <f t="shared" ca="1" si="77"/>
        <v>-10.866197844899009</v>
      </c>
      <c r="F762" s="5">
        <f t="shared" ref="F762:F825" ca="1" si="81">E762+$C$46</f>
        <v>6.2539127122444746</v>
      </c>
      <c r="G762">
        <f t="shared" ref="G762:G825" ca="1" si="82">COUNTIF($F$57:$F$1056,"&lt;"&amp;F762)/COUNT($F$57:$F$1056)</f>
        <v>0.61099999999999999</v>
      </c>
    </row>
    <row r="763" spans="1:7" x14ac:dyDescent="0.3">
      <c r="A763">
        <v>707</v>
      </c>
      <c r="B763" s="5">
        <f t="shared" ca="1" si="78"/>
        <v>70.26432214845282</v>
      </c>
      <c r="C763" s="5">
        <f t="shared" ca="1" si="79"/>
        <v>28.235272910697358</v>
      </c>
      <c r="D763" s="5">
        <f t="shared" ca="1" si="80"/>
        <v>139.3498005348614</v>
      </c>
      <c r="E763" s="5">
        <f t="shared" ca="1" si="77"/>
        <v>-2.5587470881350356</v>
      </c>
      <c r="F763" s="5">
        <f t="shared" ca="1" si="81"/>
        <v>14.561363469008448</v>
      </c>
      <c r="G763">
        <f t="shared" ca="1" si="82"/>
        <v>0.82899999999999996</v>
      </c>
    </row>
    <row r="764" spans="1:7" x14ac:dyDescent="0.3">
      <c r="A764">
        <v>708</v>
      </c>
      <c r="B764" s="5">
        <f t="shared" ca="1" si="78"/>
        <v>73.035468884325894</v>
      </c>
      <c r="C764" s="5">
        <f t="shared" ca="1" si="79"/>
        <v>27.672035120445098</v>
      </c>
      <c r="D764" s="5">
        <f t="shared" ca="1" si="80"/>
        <v>149.10315895216863</v>
      </c>
      <c r="E764" s="5">
        <f t="shared" ca="1" si="77"/>
        <v>1.4983458867405635</v>
      </c>
      <c r="F764" s="5">
        <f t="shared" ca="1" si="81"/>
        <v>18.618456443884046</v>
      </c>
      <c r="G764">
        <f t="shared" ca="1" si="82"/>
        <v>0.89300000000000002</v>
      </c>
    </row>
    <row r="765" spans="1:7" x14ac:dyDescent="0.3">
      <c r="A765">
        <v>709</v>
      </c>
      <c r="B765" s="5">
        <f t="shared" ca="1" si="78"/>
        <v>73.398894164328638</v>
      </c>
      <c r="C765" s="5">
        <f t="shared" ca="1" si="79"/>
        <v>32.629705539795836</v>
      </c>
      <c r="D765" s="5">
        <f t="shared" ca="1" si="80"/>
        <v>141.56901023615455</v>
      </c>
      <c r="E765" s="5">
        <f t="shared" ca="1" si="77"/>
        <v>-7.2733846801642468</v>
      </c>
      <c r="F765" s="5">
        <f t="shared" ca="1" si="81"/>
        <v>9.846725876979237</v>
      </c>
      <c r="G765">
        <f t="shared" ca="1" si="82"/>
        <v>0.71899999999999997</v>
      </c>
    </row>
    <row r="766" spans="1:7" x14ac:dyDescent="0.3">
      <c r="A766">
        <v>710</v>
      </c>
      <c r="B766" s="5">
        <f t="shared" ca="1" si="78"/>
        <v>72.377965347976271</v>
      </c>
      <c r="C766" s="5">
        <f t="shared" ca="1" si="79"/>
        <v>29.204225977679872</v>
      </c>
      <c r="D766" s="5">
        <f t="shared" ca="1" si="80"/>
        <v>153.09559935304975</v>
      </c>
      <c r="E766" s="5">
        <f t="shared" ca="1" si="77"/>
        <v>-6.7688445418494485</v>
      </c>
      <c r="F766" s="5">
        <f t="shared" ca="1" si="81"/>
        <v>10.351266015294035</v>
      </c>
      <c r="G766">
        <f t="shared" ca="1" si="82"/>
        <v>0.73699999999999999</v>
      </c>
    </row>
    <row r="767" spans="1:7" x14ac:dyDescent="0.3">
      <c r="A767">
        <v>711</v>
      </c>
      <c r="B767" s="5">
        <f t="shared" ca="1" si="78"/>
        <v>71.8455727006194</v>
      </c>
      <c r="C767" s="5">
        <f t="shared" ca="1" si="79"/>
        <v>25.034927437702105</v>
      </c>
      <c r="D767" s="5">
        <f t="shared" ca="1" si="80"/>
        <v>143.74537685022995</v>
      </c>
      <c r="E767" s="5">
        <f t="shared" ca="1" si="77"/>
        <v>8.4275345009620182</v>
      </c>
      <c r="F767" s="5">
        <f t="shared" ca="1" si="81"/>
        <v>25.547645058105502</v>
      </c>
      <c r="G767">
        <f t="shared" ca="1" si="82"/>
        <v>0.96099999999999997</v>
      </c>
    </row>
    <row r="768" spans="1:7" x14ac:dyDescent="0.3">
      <c r="A768">
        <v>712</v>
      </c>
      <c r="B768" s="5">
        <f t="shared" ca="1" si="78"/>
        <v>68.407416205495963</v>
      </c>
      <c r="C768" s="5">
        <f t="shared" ca="1" si="79"/>
        <v>32.089352981721795</v>
      </c>
      <c r="D768" s="5">
        <f t="shared" ca="1" si="80"/>
        <v>152.09391626931171</v>
      </c>
      <c r="E768" s="5">
        <f t="shared" ca="1" si="77"/>
        <v>-25.376868457505651</v>
      </c>
      <c r="F768" s="5">
        <f t="shared" ca="1" si="81"/>
        <v>-8.2567579003621674</v>
      </c>
      <c r="G768">
        <f t="shared" ca="1" si="82"/>
        <v>0.17100000000000001</v>
      </c>
    </row>
    <row r="769" spans="1:7" x14ac:dyDescent="0.3">
      <c r="A769">
        <v>713</v>
      </c>
      <c r="B769" s="5">
        <f t="shared" ca="1" si="78"/>
        <v>71.558310764413179</v>
      </c>
      <c r="C769" s="5">
        <f t="shared" ca="1" si="79"/>
        <v>26.848749462645877</v>
      </c>
      <c r="D769" s="5">
        <f t="shared" ca="1" si="80"/>
        <v>158.43824944324749</v>
      </c>
      <c r="E769" s="5">
        <f t="shared" ca="1" si="77"/>
        <v>-5.3583111982736735</v>
      </c>
      <c r="F769" s="5">
        <f t="shared" ca="1" si="81"/>
        <v>11.76179935886981</v>
      </c>
      <c r="G769">
        <f t="shared" ca="1" si="82"/>
        <v>0.77700000000000002</v>
      </c>
    </row>
    <row r="770" spans="1:7" x14ac:dyDescent="0.3">
      <c r="A770">
        <v>714</v>
      </c>
      <c r="B770" s="5">
        <f t="shared" ca="1" si="78"/>
        <v>66.873177393939457</v>
      </c>
      <c r="C770" s="5">
        <f t="shared" ca="1" si="79"/>
        <v>32.228811761689194</v>
      </c>
      <c r="D770" s="5">
        <f t="shared" ca="1" si="80"/>
        <v>155.75981635845883</v>
      </c>
      <c r="E770" s="5">
        <f t="shared" ca="1" si="77"/>
        <v>-32.026924725161123</v>
      </c>
      <c r="F770" s="5">
        <f t="shared" ca="1" si="81"/>
        <v>-14.90681416801764</v>
      </c>
      <c r="G770">
        <f t="shared" ca="1" si="82"/>
        <v>6.6000000000000003E-2</v>
      </c>
    </row>
    <row r="771" spans="1:7" x14ac:dyDescent="0.3">
      <c r="A771">
        <v>715</v>
      </c>
      <c r="B771" s="5">
        <f t="shared" ca="1" si="78"/>
        <v>71.763409418975385</v>
      </c>
      <c r="C771" s="5">
        <f t="shared" ca="1" si="79"/>
        <v>29.381644194696005</v>
      </c>
      <c r="D771" s="5">
        <f t="shared" ca="1" si="80"/>
        <v>146.67712789154379</v>
      </c>
      <c r="E771" s="5">
        <f t="shared" ca="1" si="77"/>
        <v>-5.5220941809229629</v>
      </c>
      <c r="F771" s="5">
        <f t="shared" ca="1" si="81"/>
        <v>11.598016376220521</v>
      </c>
      <c r="G771">
        <f t="shared" ca="1" si="82"/>
        <v>0.77400000000000002</v>
      </c>
    </row>
    <row r="772" spans="1:7" x14ac:dyDescent="0.3">
      <c r="A772">
        <v>716</v>
      </c>
      <c r="B772" s="5">
        <f t="shared" ca="1" si="78"/>
        <v>68.07921300197502</v>
      </c>
      <c r="C772" s="5">
        <f t="shared" ca="1" si="79"/>
        <v>28.48133220782033</v>
      </c>
      <c r="D772" s="5">
        <f t="shared" ca="1" si="80"/>
        <v>147.13042822130345</v>
      </c>
      <c r="E772" s="5">
        <f t="shared" ca="1" si="77"/>
        <v>-13.54171176031271</v>
      </c>
      <c r="F772" s="5">
        <f t="shared" ca="1" si="81"/>
        <v>3.5783987968307738</v>
      </c>
      <c r="G772">
        <f t="shared" ca="1" si="82"/>
        <v>0.52100000000000002</v>
      </c>
    </row>
    <row r="773" spans="1:7" x14ac:dyDescent="0.3">
      <c r="A773">
        <v>717</v>
      </c>
      <c r="B773" s="5">
        <f t="shared" ca="1" si="78"/>
        <v>70.590628696169588</v>
      </c>
      <c r="C773" s="5">
        <f t="shared" ca="1" si="79"/>
        <v>33.424235624476104</v>
      </c>
      <c r="D773" s="5">
        <f t="shared" ca="1" si="80"/>
        <v>156.26573198049692</v>
      </c>
      <c r="E773" s="5">
        <f t="shared" ca="1" si="77"/>
        <v>-25.255562593998004</v>
      </c>
      <c r="F773" s="5">
        <f t="shared" ca="1" si="81"/>
        <v>-8.1354520368545202</v>
      </c>
      <c r="G773">
        <f t="shared" ca="1" si="82"/>
        <v>0.17799999999999999</v>
      </c>
    </row>
    <row r="774" spans="1:7" x14ac:dyDescent="0.3">
      <c r="A774">
        <v>718</v>
      </c>
      <c r="B774" s="5">
        <f t="shared" ca="1" si="78"/>
        <v>68.216646557628479</v>
      </c>
      <c r="C774" s="5">
        <f t="shared" ca="1" si="79"/>
        <v>31.222512989985567</v>
      </c>
      <c r="D774" s="5">
        <f t="shared" ca="1" si="80"/>
        <v>154.76341520880101</v>
      </c>
      <c r="E774" s="5">
        <f t="shared" ref="E774:E837" ca="1" si="83">$J$46*(B774-$B$46)+$J$47*(C774-$B$47)+$J$48*(D774-$B$48)</f>
        <v>-24.927127235696382</v>
      </c>
      <c r="F774" s="5">
        <f t="shared" ca="1" si="81"/>
        <v>-7.8070166785528983</v>
      </c>
      <c r="G774">
        <f t="shared" ca="1" si="82"/>
        <v>0.188</v>
      </c>
    </row>
    <row r="775" spans="1:7" x14ac:dyDescent="0.3">
      <c r="A775">
        <v>719</v>
      </c>
      <c r="B775" s="5">
        <f t="shared" ca="1" si="78"/>
        <v>68.780423755720264</v>
      </c>
      <c r="C775" s="5">
        <f t="shared" ca="1" si="79"/>
        <v>28.516311927284132</v>
      </c>
      <c r="D775" s="5">
        <f t="shared" ca="1" si="80"/>
        <v>145.75767348484584</v>
      </c>
      <c r="E775" s="5">
        <f t="shared" ca="1" si="83"/>
        <v>-10.941201971413783</v>
      </c>
      <c r="F775" s="5">
        <f t="shared" ca="1" si="81"/>
        <v>6.178908585729701</v>
      </c>
      <c r="G775">
        <f t="shared" ca="1" si="82"/>
        <v>0.60699999999999998</v>
      </c>
    </row>
    <row r="776" spans="1:7" x14ac:dyDescent="0.3">
      <c r="A776">
        <v>720</v>
      </c>
      <c r="B776" s="5">
        <f t="shared" ca="1" si="78"/>
        <v>66.172935868089056</v>
      </c>
      <c r="C776" s="5">
        <f t="shared" ca="1" si="79"/>
        <v>33.525596665070957</v>
      </c>
      <c r="D776" s="5">
        <f t="shared" ca="1" si="80"/>
        <v>145.33648102157181</v>
      </c>
      <c r="E776" s="5">
        <f t="shared" ca="1" si="83"/>
        <v>-31.987766007003845</v>
      </c>
      <c r="F776" s="5">
        <f t="shared" ca="1" si="81"/>
        <v>-14.867655449860361</v>
      </c>
      <c r="G776">
        <f t="shared" ca="1" si="82"/>
        <v>6.7000000000000004E-2</v>
      </c>
    </row>
    <row r="777" spans="1:7" x14ac:dyDescent="0.3">
      <c r="A777">
        <v>721</v>
      </c>
      <c r="B777" s="5">
        <f t="shared" ca="1" si="78"/>
        <v>69.29858431127893</v>
      </c>
      <c r="C777" s="5">
        <f t="shared" ca="1" si="79"/>
        <v>31.985272959233676</v>
      </c>
      <c r="D777" s="5">
        <f t="shared" ca="1" si="80"/>
        <v>151.38748771579969</v>
      </c>
      <c r="E777" s="5">
        <f t="shared" ca="1" si="83"/>
        <v>-22.216482096279105</v>
      </c>
      <c r="F777" s="5">
        <f t="shared" ca="1" si="81"/>
        <v>-5.096371539135621</v>
      </c>
      <c r="G777">
        <f t="shared" ca="1" si="82"/>
        <v>0.26600000000000001</v>
      </c>
    </row>
    <row r="778" spans="1:7" x14ac:dyDescent="0.3">
      <c r="A778">
        <v>722</v>
      </c>
      <c r="B778" s="5">
        <f t="shared" ca="1" si="78"/>
        <v>70.138209310977459</v>
      </c>
      <c r="C778" s="5">
        <f t="shared" ca="1" si="79"/>
        <v>28.32732073952349</v>
      </c>
      <c r="D778" s="5">
        <f t="shared" ca="1" si="80"/>
        <v>150.41703927579522</v>
      </c>
      <c r="E778" s="5">
        <f t="shared" ca="1" si="83"/>
        <v>-9.1318705295474043</v>
      </c>
      <c r="F778" s="5">
        <f t="shared" ca="1" si="81"/>
        <v>7.9882400275960794</v>
      </c>
      <c r="G778">
        <f t="shared" ca="1" si="82"/>
        <v>0.66800000000000004</v>
      </c>
    </row>
    <row r="779" spans="1:7" x14ac:dyDescent="0.3">
      <c r="A779">
        <v>723</v>
      </c>
      <c r="B779" s="5">
        <f t="shared" ca="1" si="78"/>
        <v>71.388733617744023</v>
      </c>
      <c r="C779" s="5">
        <f t="shared" ca="1" si="79"/>
        <v>33.090306780309341</v>
      </c>
      <c r="D779" s="5">
        <f t="shared" ca="1" si="80"/>
        <v>149.87673314204099</v>
      </c>
      <c r="E779" s="5">
        <f t="shared" ca="1" si="83"/>
        <v>-18.650968818310201</v>
      </c>
      <c r="F779" s="5">
        <f t="shared" ca="1" si="81"/>
        <v>-1.530858261166717</v>
      </c>
      <c r="G779">
        <f t="shared" ca="1" si="82"/>
        <v>0.36899999999999999</v>
      </c>
    </row>
    <row r="780" spans="1:7" x14ac:dyDescent="0.3">
      <c r="A780">
        <v>724</v>
      </c>
      <c r="B780" s="5">
        <f t="shared" ca="1" si="78"/>
        <v>70.656908027084313</v>
      </c>
      <c r="C780" s="5">
        <f t="shared" ca="1" si="79"/>
        <v>32.618558879371314</v>
      </c>
      <c r="D780" s="5">
        <f t="shared" ca="1" si="80"/>
        <v>140.73254221773777</v>
      </c>
      <c r="E780" s="5">
        <f t="shared" ca="1" si="83"/>
        <v>-14.449830909210103</v>
      </c>
      <c r="F780" s="5">
        <f t="shared" ca="1" si="81"/>
        <v>2.6702796479333806</v>
      </c>
      <c r="G780">
        <f t="shared" ca="1" si="82"/>
        <v>0.497</v>
      </c>
    </row>
    <row r="781" spans="1:7" x14ac:dyDescent="0.3">
      <c r="A781">
        <v>725</v>
      </c>
      <c r="B781" s="5">
        <f t="shared" ca="1" si="78"/>
        <v>71.49330261632592</v>
      </c>
      <c r="C781" s="5">
        <f t="shared" ca="1" si="79"/>
        <v>29.027912041533508</v>
      </c>
      <c r="D781" s="5">
        <f t="shared" ca="1" si="80"/>
        <v>149.9660101120399</v>
      </c>
      <c r="E781" s="5">
        <f t="shared" ca="1" si="83"/>
        <v>-7.0608100931815461</v>
      </c>
      <c r="F781" s="5">
        <f t="shared" ca="1" si="81"/>
        <v>10.059300463961938</v>
      </c>
      <c r="G781">
        <f t="shared" ca="1" si="82"/>
        <v>0.72299999999999998</v>
      </c>
    </row>
    <row r="782" spans="1:7" x14ac:dyDescent="0.3">
      <c r="A782">
        <v>726</v>
      </c>
      <c r="B782" s="5">
        <f t="shared" ca="1" si="78"/>
        <v>66.672702441946981</v>
      </c>
      <c r="C782" s="5">
        <f t="shared" ca="1" si="79"/>
        <v>33.855382295702675</v>
      </c>
      <c r="D782" s="5">
        <f t="shared" ca="1" si="80"/>
        <v>145.96133788194624</v>
      </c>
      <c r="E782" s="5">
        <f t="shared" ca="1" si="83"/>
        <v>-31.849728448174002</v>
      </c>
      <c r="F782" s="5">
        <f t="shared" ca="1" si="81"/>
        <v>-14.729617891030518</v>
      </c>
      <c r="G782">
        <f t="shared" ca="1" si="82"/>
        <v>6.8000000000000005E-2</v>
      </c>
    </row>
    <row r="783" spans="1:7" x14ac:dyDescent="0.3">
      <c r="A783">
        <v>727</v>
      </c>
      <c r="B783" s="5">
        <f t="shared" ca="1" si="78"/>
        <v>65.64336020072686</v>
      </c>
      <c r="C783" s="5">
        <f t="shared" ca="1" si="79"/>
        <v>29.005268864377136</v>
      </c>
      <c r="D783" s="5">
        <f t="shared" ca="1" si="80"/>
        <v>151.62208333061173</v>
      </c>
      <c r="E783" s="5">
        <f t="shared" ca="1" si="83"/>
        <v>-24.228778064877584</v>
      </c>
      <c r="F783" s="5">
        <f t="shared" ca="1" si="81"/>
        <v>-7.1086675077341006</v>
      </c>
      <c r="G783">
        <f t="shared" ca="1" si="82"/>
        <v>0.20399999999999999</v>
      </c>
    </row>
    <row r="784" spans="1:7" x14ac:dyDescent="0.3">
      <c r="A784">
        <v>728</v>
      </c>
      <c r="B784" s="5">
        <f t="shared" ca="1" si="78"/>
        <v>69.360975017793223</v>
      </c>
      <c r="C784" s="5">
        <f t="shared" ca="1" si="79"/>
        <v>31.016355039241887</v>
      </c>
      <c r="D784" s="5">
        <f t="shared" ca="1" si="80"/>
        <v>143.09935692781795</v>
      </c>
      <c r="E784" s="5">
        <f t="shared" ca="1" si="83"/>
        <v>-14.86982671941626</v>
      </c>
      <c r="F784" s="5">
        <f t="shared" ca="1" si="81"/>
        <v>2.2502838377272241</v>
      </c>
      <c r="G784">
        <f t="shared" ca="1" si="82"/>
        <v>0.47799999999999998</v>
      </c>
    </row>
    <row r="785" spans="1:7" x14ac:dyDescent="0.3">
      <c r="A785">
        <v>729</v>
      </c>
      <c r="B785" s="5">
        <f t="shared" ca="1" si="78"/>
        <v>72.947982243817123</v>
      </c>
      <c r="C785" s="5">
        <f t="shared" ca="1" si="79"/>
        <v>26.649003344239524</v>
      </c>
      <c r="D785" s="5">
        <f t="shared" ca="1" si="80"/>
        <v>146.40873175786905</v>
      </c>
      <c r="E785" s="5">
        <f t="shared" ca="1" si="83"/>
        <v>5.5632556935314996</v>
      </c>
      <c r="F785" s="5">
        <f t="shared" ca="1" si="81"/>
        <v>22.683366250674982</v>
      </c>
      <c r="G785">
        <f t="shared" ca="1" si="82"/>
        <v>0.93799999999999994</v>
      </c>
    </row>
    <row r="786" spans="1:7" x14ac:dyDescent="0.3">
      <c r="A786">
        <v>730</v>
      </c>
      <c r="B786" s="5">
        <f t="shared" ca="1" si="78"/>
        <v>65.177932925211039</v>
      </c>
      <c r="C786" s="5">
        <f t="shared" ca="1" si="79"/>
        <v>36.284370823327222</v>
      </c>
      <c r="D786" s="5">
        <f t="shared" ca="1" si="80"/>
        <v>141.51650102626334</v>
      </c>
      <c r="E786" s="5">
        <f t="shared" ca="1" si="83"/>
        <v>-40.413536351337314</v>
      </c>
      <c r="F786" s="5">
        <f t="shared" ca="1" si="81"/>
        <v>-23.29342579419383</v>
      </c>
      <c r="G786">
        <f t="shared" ca="1" si="82"/>
        <v>1.9E-2</v>
      </c>
    </row>
    <row r="787" spans="1:7" x14ac:dyDescent="0.3">
      <c r="A787">
        <v>731</v>
      </c>
      <c r="B787" s="5">
        <f t="shared" ca="1" si="78"/>
        <v>66.087241073591557</v>
      </c>
      <c r="C787" s="5">
        <f t="shared" ca="1" si="79"/>
        <v>25.933305501682248</v>
      </c>
      <c r="D787" s="5">
        <f t="shared" ca="1" si="80"/>
        <v>148.90858052616292</v>
      </c>
      <c r="E787" s="5">
        <f t="shared" ca="1" si="83"/>
        <v>-12.9468521768766</v>
      </c>
      <c r="F787" s="5">
        <f t="shared" ca="1" si="81"/>
        <v>4.1732583802668834</v>
      </c>
      <c r="G787">
        <f t="shared" ca="1" si="82"/>
        <v>0.53900000000000003</v>
      </c>
    </row>
    <row r="788" spans="1:7" x14ac:dyDescent="0.3">
      <c r="A788">
        <v>732</v>
      </c>
      <c r="B788" s="5">
        <f t="shared" ca="1" si="78"/>
        <v>71.821378031848369</v>
      </c>
      <c r="C788" s="5">
        <f t="shared" ca="1" si="79"/>
        <v>30.418159053160096</v>
      </c>
      <c r="D788" s="5">
        <f t="shared" ca="1" si="80"/>
        <v>158.61176216296889</v>
      </c>
      <c r="E788" s="5">
        <f t="shared" ca="1" si="83"/>
        <v>-14.686376685659935</v>
      </c>
      <c r="F788" s="5">
        <f t="shared" ca="1" si="81"/>
        <v>2.4337338714835486</v>
      </c>
      <c r="G788">
        <f t="shared" ca="1" si="82"/>
        <v>0.48499999999999999</v>
      </c>
    </row>
    <row r="789" spans="1:7" x14ac:dyDescent="0.3">
      <c r="A789">
        <v>733</v>
      </c>
      <c r="B789" s="5">
        <f t="shared" ca="1" si="78"/>
        <v>72.340380986689155</v>
      </c>
      <c r="C789" s="5">
        <f t="shared" ca="1" si="79"/>
        <v>33.210790970747716</v>
      </c>
      <c r="D789" s="5">
        <f t="shared" ca="1" si="80"/>
        <v>147.10669345650291</v>
      </c>
      <c r="E789" s="5">
        <f t="shared" ca="1" si="83"/>
        <v>-14.836850947100585</v>
      </c>
      <c r="F789" s="5">
        <f t="shared" ca="1" si="81"/>
        <v>2.283259610042899</v>
      </c>
      <c r="G789">
        <f t="shared" ca="1" si="82"/>
        <v>0.47899999999999998</v>
      </c>
    </row>
    <row r="790" spans="1:7" x14ac:dyDescent="0.3">
      <c r="A790">
        <v>734</v>
      </c>
      <c r="B790" s="5">
        <f t="shared" ca="1" si="78"/>
        <v>71.751973459544146</v>
      </c>
      <c r="C790" s="5">
        <f t="shared" ca="1" si="79"/>
        <v>28.723503447266886</v>
      </c>
      <c r="D790" s="5">
        <f t="shared" ca="1" si="80"/>
        <v>153.68076431066984</v>
      </c>
      <c r="E790" s="5">
        <f t="shared" ca="1" si="83"/>
        <v>-7.489907581487758</v>
      </c>
      <c r="F790" s="5">
        <f t="shared" ca="1" si="81"/>
        <v>9.6302029756557257</v>
      </c>
      <c r="G790">
        <f t="shared" ca="1" si="82"/>
        <v>0.71099999999999997</v>
      </c>
    </row>
    <row r="791" spans="1:7" x14ac:dyDescent="0.3">
      <c r="A791">
        <v>735</v>
      </c>
      <c r="B791" s="5">
        <f t="shared" ca="1" si="78"/>
        <v>73.021811531548451</v>
      </c>
      <c r="C791" s="5">
        <f t="shared" ca="1" si="79"/>
        <v>25.573682168165178</v>
      </c>
      <c r="D791" s="5">
        <f t="shared" ca="1" si="80"/>
        <v>147.34177305786633</v>
      </c>
      <c r="E791" s="5">
        <f t="shared" ca="1" si="83"/>
        <v>8.2700277054039812</v>
      </c>
      <c r="F791" s="5">
        <f t="shared" ca="1" si="81"/>
        <v>25.390138262547467</v>
      </c>
      <c r="G791">
        <f t="shared" ca="1" si="82"/>
        <v>0.95799999999999996</v>
      </c>
    </row>
    <row r="792" spans="1:7" x14ac:dyDescent="0.3">
      <c r="A792">
        <v>736</v>
      </c>
      <c r="B792" s="5">
        <f t="shared" ca="1" si="78"/>
        <v>70.224648032190771</v>
      </c>
      <c r="C792" s="5">
        <f t="shared" ca="1" si="79"/>
        <v>31.215306602718737</v>
      </c>
      <c r="D792" s="5">
        <f t="shared" ca="1" si="80"/>
        <v>156.62739284776171</v>
      </c>
      <c r="E792" s="5">
        <f t="shared" ca="1" si="83"/>
        <v>-20.303123611340258</v>
      </c>
      <c r="F792" s="5">
        <f t="shared" ca="1" si="81"/>
        <v>-3.183013054196774</v>
      </c>
      <c r="G792">
        <f t="shared" ca="1" si="82"/>
        <v>0.32200000000000001</v>
      </c>
    </row>
    <row r="793" spans="1:7" x14ac:dyDescent="0.3">
      <c r="A793">
        <v>737</v>
      </c>
      <c r="B793" s="5">
        <f t="shared" ca="1" si="78"/>
        <v>73.98576605094766</v>
      </c>
      <c r="C793" s="5">
        <f t="shared" ca="1" si="79"/>
        <v>31.9740283046774</v>
      </c>
      <c r="D793" s="5">
        <f t="shared" ca="1" si="80"/>
        <v>147.40828448958027</v>
      </c>
      <c r="E793" s="5">
        <f t="shared" ca="1" si="83"/>
        <v>-6.9495738178734738</v>
      </c>
      <c r="F793" s="5">
        <f t="shared" ca="1" si="81"/>
        <v>10.170536739270009</v>
      </c>
      <c r="G793">
        <f t="shared" ca="1" si="82"/>
        <v>0.72799999999999998</v>
      </c>
    </row>
    <row r="794" spans="1:7" x14ac:dyDescent="0.3">
      <c r="A794">
        <v>738</v>
      </c>
      <c r="B794" s="5">
        <f t="shared" ca="1" si="78"/>
        <v>73.146402869586154</v>
      </c>
      <c r="C794" s="5">
        <f t="shared" ca="1" si="79"/>
        <v>24.524986273352788</v>
      </c>
      <c r="D794" s="5">
        <f t="shared" ca="1" si="80"/>
        <v>145.93550601030873</v>
      </c>
      <c r="E794" s="5">
        <f t="shared" ca="1" si="83"/>
        <v>12.304796657602168</v>
      </c>
      <c r="F794" s="5">
        <f t="shared" ca="1" si="81"/>
        <v>29.424907214745652</v>
      </c>
      <c r="G794">
        <f t="shared" ca="1" si="82"/>
        <v>0.98399999999999999</v>
      </c>
    </row>
    <row r="795" spans="1:7" x14ac:dyDescent="0.3">
      <c r="A795">
        <v>739</v>
      </c>
      <c r="B795" s="5">
        <f t="shared" ca="1" si="78"/>
        <v>66.075537948140862</v>
      </c>
      <c r="C795" s="5">
        <f t="shared" ca="1" si="79"/>
        <v>33.91148351854725</v>
      </c>
      <c r="D795" s="5">
        <f t="shared" ca="1" si="80"/>
        <v>157.97409614124911</v>
      </c>
      <c r="E795" s="5">
        <f t="shared" ca="1" si="83"/>
        <v>-40.147605979721718</v>
      </c>
      <c r="F795" s="5">
        <f t="shared" ca="1" si="81"/>
        <v>-23.027495422578234</v>
      </c>
      <c r="G795">
        <f t="shared" ca="1" si="82"/>
        <v>2.1000000000000001E-2</v>
      </c>
    </row>
    <row r="796" spans="1:7" x14ac:dyDescent="0.3">
      <c r="A796">
        <v>740</v>
      </c>
      <c r="B796" s="5">
        <f t="shared" ca="1" si="78"/>
        <v>68.402888176204684</v>
      </c>
      <c r="C796" s="5">
        <f t="shared" ca="1" si="79"/>
        <v>29.828113836659476</v>
      </c>
      <c r="D796" s="5">
        <f t="shared" ca="1" si="80"/>
        <v>156.74204450485826</v>
      </c>
      <c r="E796" s="5">
        <f t="shared" ca="1" si="83"/>
        <v>-21.578645344927001</v>
      </c>
      <c r="F796" s="5">
        <f t="shared" ca="1" si="81"/>
        <v>-4.4585347877835169</v>
      </c>
      <c r="G796">
        <f t="shared" ca="1" si="82"/>
        <v>0.28799999999999998</v>
      </c>
    </row>
    <row r="797" spans="1:7" x14ac:dyDescent="0.3">
      <c r="A797">
        <v>741</v>
      </c>
      <c r="B797" s="5">
        <f t="shared" ca="1" si="78"/>
        <v>66.548711438561995</v>
      </c>
      <c r="C797" s="5">
        <f t="shared" ca="1" si="79"/>
        <v>25.261519946233797</v>
      </c>
      <c r="D797" s="5">
        <f t="shared" ca="1" si="80"/>
        <v>153.54619305978761</v>
      </c>
      <c r="E797" s="5">
        <f t="shared" ca="1" si="83"/>
        <v>-12.280756029802069</v>
      </c>
      <c r="F797" s="5">
        <f t="shared" ca="1" si="81"/>
        <v>4.8393545273414151</v>
      </c>
      <c r="G797">
        <f t="shared" ca="1" si="82"/>
        <v>0.56399999999999995</v>
      </c>
    </row>
    <row r="798" spans="1:7" x14ac:dyDescent="0.3">
      <c r="A798">
        <v>742</v>
      </c>
      <c r="B798" s="5">
        <f t="shared" ca="1" si="78"/>
        <v>71.025339343371414</v>
      </c>
      <c r="C798" s="5">
        <f t="shared" ca="1" si="79"/>
        <v>26.646179842519484</v>
      </c>
      <c r="D798" s="5">
        <f t="shared" ca="1" si="80"/>
        <v>155.84074486477741</v>
      </c>
      <c r="E798" s="5">
        <f t="shared" ca="1" si="83"/>
        <v>-4.8814009560047911</v>
      </c>
      <c r="F798" s="5">
        <f t="shared" ca="1" si="81"/>
        <v>12.238709601138693</v>
      </c>
      <c r="G798">
        <f t="shared" ca="1" si="82"/>
        <v>0.78700000000000003</v>
      </c>
    </row>
    <row r="799" spans="1:7" x14ac:dyDescent="0.3">
      <c r="A799">
        <v>743</v>
      </c>
      <c r="B799" s="5">
        <f t="shared" ca="1" si="78"/>
        <v>66.77101442785029</v>
      </c>
      <c r="C799" s="5">
        <f t="shared" ca="1" si="79"/>
        <v>31.749907619281927</v>
      </c>
      <c r="D799" s="5">
        <f t="shared" ca="1" si="80"/>
        <v>146.92115893571469</v>
      </c>
      <c r="E799" s="5">
        <f t="shared" ca="1" si="83"/>
        <v>-26.211804111097688</v>
      </c>
      <c r="F799" s="5">
        <f t="shared" ca="1" si="81"/>
        <v>-9.0916935539542045</v>
      </c>
      <c r="G799">
        <f t="shared" ca="1" si="82"/>
        <v>0.156</v>
      </c>
    </row>
    <row r="800" spans="1:7" x14ac:dyDescent="0.3">
      <c r="A800">
        <v>744</v>
      </c>
      <c r="B800" s="5">
        <f t="shared" ca="1" si="78"/>
        <v>69.624066679219226</v>
      </c>
      <c r="C800" s="5">
        <f t="shared" ca="1" si="79"/>
        <v>30.578140228604919</v>
      </c>
      <c r="D800" s="5">
        <f t="shared" ca="1" si="80"/>
        <v>145.80660144786304</v>
      </c>
      <c r="E800" s="5">
        <f t="shared" ca="1" si="83"/>
        <v>-14.369941333369683</v>
      </c>
      <c r="F800" s="5">
        <f t="shared" ca="1" si="81"/>
        <v>2.7501692237738009</v>
      </c>
      <c r="G800">
        <f t="shared" ca="1" si="82"/>
        <v>0.5</v>
      </c>
    </row>
    <row r="801" spans="1:7" x14ac:dyDescent="0.3">
      <c r="A801">
        <v>745</v>
      </c>
      <c r="B801" s="5">
        <f t="shared" ca="1" si="78"/>
        <v>74.231677199063711</v>
      </c>
      <c r="C801" s="5">
        <f t="shared" ca="1" si="79"/>
        <v>18.995619891587051</v>
      </c>
      <c r="D801" s="5">
        <f t="shared" ca="1" si="80"/>
        <v>153.3849200105717</v>
      </c>
      <c r="E801" s="5">
        <f t="shared" ca="1" si="83"/>
        <v>26.765122852053999</v>
      </c>
      <c r="F801" s="5">
        <f t="shared" ca="1" si="81"/>
        <v>43.885233409197483</v>
      </c>
      <c r="G801">
        <f t="shared" ca="1" si="82"/>
        <v>0.997</v>
      </c>
    </row>
    <row r="802" spans="1:7" x14ac:dyDescent="0.3">
      <c r="A802">
        <v>746</v>
      </c>
      <c r="B802" s="5">
        <f t="shared" ca="1" si="78"/>
        <v>69.742049098146509</v>
      </c>
      <c r="C802" s="5">
        <f t="shared" ca="1" si="79"/>
        <v>37.126262570932127</v>
      </c>
      <c r="D802" s="5">
        <f t="shared" ca="1" si="80"/>
        <v>149.59310323130785</v>
      </c>
      <c r="E802" s="5">
        <f t="shared" ca="1" si="83"/>
        <v>-34.369658561998612</v>
      </c>
      <c r="F802" s="5">
        <f t="shared" ca="1" si="81"/>
        <v>-17.249548004855129</v>
      </c>
      <c r="G802">
        <f t="shared" ca="1" si="82"/>
        <v>4.4999999999999998E-2</v>
      </c>
    </row>
    <row r="803" spans="1:7" x14ac:dyDescent="0.3">
      <c r="A803">
        <v>747</v>
      </c>
      <c r="B803" s="5">
        <f t="shared" ca="1" si="78"/>
        <v>69.969553264968127</v>
      </c>
      <c r="C803" s="5">
        <f t="shared" ca="1" si="79"/>
        <v>22.32671119286767</v>
      </c>
      <c r="D803" s="5">
        <f t="shared" ca="1" si="80"/>
        <v>156.35031071385828</v>
      </c>
      <c r="E803" s="5">
        <f t="shared" ca="1" si="83"/>
        <v>3.9594258709142265</v>
      </c>
      <c r="F803" s="5">
        <f t="shared" ca="1" si="81"/>
        <v>21.079536428057711</v>
      </c>
      <c r="G803">
        <f t="shared" ca="1" si="82"/>
        <v>0.91600000000000004</v>
      </c>
    </row>
    <row r="804" spans="1:7" x14ac:dyDescent="0.3">
      <c r="A804">
        <v>748</v>
      </c>
      <c r="B804" s="5">
        <f t="shared" ca="1" si="78"/>
        <v>73.402089370906324</v>
      </c>
      <c r="C804" s="5">
        <f t="shared" ca="1" si="79"/>
        <v>31.955274762143134</v>
      </c>
      <c r="D804" s="5">
        <f t="shared" ca="1" si="80"/>
        <v>160.65993000778826</v>
      </c>
      <c r="E804" s="5">
        <f t="shared" ca="1" si="83"/>
        <v>-15.668311138381586</v>
      </c>
      <c r="F804" s="5">
        <f t="shared" ca="1" si="81"/>
        <v>1.4517994187618974</v>
      </c>
      <c r="G804">
        <f t="shared" ca="1" si="82"/>
        <v>0.45300000000000001</v>
      </c>
    </row>
    <row r="805" spans="1:7" x14ac:dyDescent="0.3">
      <c r="A805">
        <v>749</v>
      </c>
      <c r="B805" s="5">
        <f t="shared" ca="1" si="78"/>
        <v>66.209567449167807</v>
      </c>
      <c r="C805" s="5">
        <f t="shared" ca="1" si="79"/>
        <v>31.558955902805167</v>
      </c>
      <c r="D805" s="5">
        <f t="shared" ca="1" si="80"/>
        <v>153.2416153317717</v>
      </c>
      <c r="E805" s="5">
        <f t="shared" ca="1" si="83"/>
        <v>-30.652496760633142</v>
      </c>
      <c r="F805" s="5">
        <f t="shared" ca="1" si="81"/>
        <v>-13.532386203489658</v>
      </c>
      <c r="G805">
        <f t="shared" ca="1" si="82"/>
        <v>8.5999999999999993E-2</v>
      </c>
    </row>
    <row r="806" spans="1:7" x14ac:dyDescent="0.3">
      <c r="A806">
        <v>750</v>
      </c>
      <c r="B806" s="5">
        <f t="shared" ca="1" si="78"/>
        <v>75.93490814101429</v>
      </c>
      <c r="C806" s="5">
        <f t="shared" ca="1" si="79"/>
        <v>26.820678895386752</v>
      </c>
      <c r="D806" s="5">
        <f t="shared" ca="1" si="80"/>
        <v>151.92988037096001</v>
      </c>
      <c r="E806" s="5">
        <f t="shared" ca="1" si="83"/>
        <v>10.451025953558657</v>
      </c>
      <c r="F806" s="5">
        <f t="shared" ca="1" si="81"/>
        <v>27.571136510702139</v>
      </c>
      <c r="G806">
        <f t="shared" ca="1" si="82"/>
        <v>0.97599999999999998</v>
      </c>
    </row>
    <row r="807" spans="1:7" x14ac:dyDescent="0.3">
      <c r="A807">
        <v>751</v>
      </c>
      <c r="B807" s="5">
        <f t="shared" ca="1" si="78"/>
        <v>76.489508620773677</v>
      </c>
      <c r="C807" s="5">
        <f t="shared" ca="1" si="79"/>
        <v>32.301877955615431</v>
      </c>
      <c r="D807" s="5">
        <f t="shared" ca="1" si="80"/>
        <v>148.5896485895064</v>
      </c>
      <c r="E807" s="5">
        <f t="shared" ca="1" si="83"/>
        <v>-1.5089392108899338</v>
      </c>
      <c r="F807" s="5">
        <f t="shared" ca="1" si="81"/>
        <v>15.611171346253549</v>
      </c>
      <c r="G807">
        <f t="shared" ca="1" si="82"/>
        <v>0.85</v>
      </c>
    </row>
    <row r="808" spans="1:7" x14ac:dyDescent="0.3">
      <c r="A808">
        <v>752</v>
      </c>
      <c r="B808" s="5">
        <f t="shared" ca="1" si="78"/>
        <v>69.088624070081906</v>
      </c>
      <c r="C808" s="5">
        <f t="shared" ca="1" si="79"/>
        <v>29.446648909484871</v>
      </c>
      <c r="D808" s="5">
        <f t="shared" ca="1" si="80"/>
        <v>144.86693981309949</v>
      </c>
      <c r="E808" s="5">
        <f t="shared" ca="1" si="83"/>
        <v>-12.198830646579387</v>
      </c>
      <c r="F808" s="5">
        <f t="shared" ca="1" si="81"/>
        <v>4.9212799105640972</v>
      </c>
      <c r="G808">
        <f t="shared" ca="1" si="82"/>
        <v>0.56499999999999995</v>
      </c>
    </row>
    <row r="809" spans="1:7" x14ac:dyDescent="0.3">
      <c r="A809">
        <v>753</v>
      </c>
      <c r="B809" s="5">
        <f t="shared" ca="1" si="78"/>
        <v>72.173995324059874</v>
      </c>
      <c r="C809" s="5">
        <f t="shared" ca="1" si="79"/>
        <v>27.872671147766383</v>
      </c>
      <c r="D809" s="5">
        <f t="shared" ca="1" si="80"/>
        <v>149.84457769026116</v>
      </c>
      <c r="E809" s="5">
        <f t="shared" ca="1" si="83"/>
        <v>-1.8676386946429837</v>
      </c>
      <c r="F809" s="5">
        <f t="shared" ca="1" si="81"/>
        <v>15.252471862500499</v>
      </c>
      <c r="G809">
        <f t="shared" ca="1" si="82"/>
        <v>0.84599999999999997</v>
      </c>
    </row>
    <row r="810" spans="1:7" x14ac:dyDescent="0.3">
      <c r="A810">
        <v>754</v>
      </c>
      <c r="B810" s="5">
        <f t="shared" ca="1" si="78"/>
        <v>69.298587276260619</v>
      </c>
      <c r="C810" s="5">
        <f t="shared" ca="1" si="79"/>
        <v>33.455086016593171</v>
      </c>
      <c r="D810" s="5">
        <f t="shared" ca="1" si="80"/>
        <v>149.47087292469632</v>
      </c>
      <c r="E810" s="5">
        <f t="shared" ca="1" si="83"/>
        <v>-25.288833318283011</v>
      </c>
      <c r="F810" s="5">
        <f t="shared" ca="1" si="81"/>
        <v>-8.1687227611395272</v>
      </c>
      <c r="G810">
        <f t="shared" ca="1" si="82"/>
        <v>0.17599999999999999</v>
      </c>
    </row>
    <row r="811" spans="1:7" x14ac:dyDescent="0.3">
      <c r="A811">
        <v>755</v>
      </c>
      <c r="B811" s="5">
        <f t="shared" ca="1" si="78"/>
        <v>68.222310579276723</v>
      </c>
      <c r="C811" s="5">
        <f t="shared" ca="1" si="79"/>
        <v>26.793152629400598</v>
      </c>
      <c r="D811" s="5">
        <f t="shared" ca="1" si="80"/>
        <v>157.41026600057009</v>
      </c>
      <c r="E811" s="5">
        <f t="shared" ca="1" si="83"/>
        <v>-13.966479178983688</v>
      </c>
      <c r="F811" s="5">
        <f t="shared" ca="1" si="81"/>
        <v>3.1536313781597958</v>
      </c>
      <c r="G811">
        <f t="shared" ca="1" si="82"/>
        <v>0.51100000000000001</v>
      </c>
    </row>
    <row r="812" spans="1:7" x14ac:dyDescent="0.3">
      <c r="A812">
        <v>756</v>
      </c>
      <c r="B812" s="5">
        <f t="shared" ca="1" si="78"/>
        <v>74.018403185170968</v>
      </c>
      <c r="C812" s="5">
        <f t="shared" ca="1" si="79"/>
        <v>35.017807105569702</v>
      </c>
      <c r="D812" s="5">
        <f t="shared" ca="1" si="80"/>
        <v>155.66488746940971</v>
      </c>
      <c r="E812" s="5">
        <f t="shared" ca="1" si="83"/>
        <v>-19.808883880651297</v>
      </c>
      <c r="F812" s="5">
        <f t="shared" ca="1" si="81"/>
        <v>-2.6887733235078137</v>
      </c>
      <c r="G812">
        <f t="shared" ca="1" si="82"/>
        <v>0.33400000000000002</v>
      </c>
    </row>
    <row r="813" spans="1:7" x14ac:dyDescent="0.3">
      <c r="A813">
        <v>757</v>
      </c>
      <c r="B813" s="5">
        <f t="shared" ca="1" si="78"/>
        <v>75.967916209075483</v>
      </c>
      <c r="C813" s="5">
        <f t="shared" ca="1" si="79"/>
        <v>26.740560167159124</v>
      </c>
      <c r="D813" s="5">
        <f t="shared" ca="1" si="80"/>
        <v>147.95421117491085</v>
      </c>
      <c r="E813" s="5">
        <f t="shared" ca="1" si="83"/>
        <v>12.909356630945464</v>
      </c>
      <c r="F813" s="5">
        <f t="shared" ca="1" si="81"/>
        <v>30.029467188088947</v>
      </c>
      <c r="G813">
        <f t="shared" ca="1" si="82"/>
        <v>0.98599999999999999</v>
      </c>
    </row>
    <row r="814" spans="1:7" x14ac:dyDescent="0.3">
      <c r="A814">
        <v>758</v>
      </c>
      <c r="B814" s="5">
        <f t="shared" ca="1" si="78"/>
        <v>65.974865012848653</v>
      </c>
      <c r="C814" s="5">
        <f t="shared" ca="1" si="79"/>
        <v>33.75768181476726</v>
      </c>
      <c r="D814" s="5">
        <f t="shared" ca="1" si="80"/>
        <v>164.81580167121916</v>
      </c>
      <c r="E814" s="5">
        <f t="shared" ca="1" si="83"/>
        <v>-43.686008614464377</v>
      </c>
      <c r="F814" s="5">
        <f t="shared" ca="1" si="81"/>
        <v>-26.565898057320894</v>
      </c>
      <c r="G814">
        <f t="shared" ca="1" si="82"/>
        <v>1.0999999999999999E-2</v>
      </c>
    </row>
    <row r="815" spans="1:7" x14ac:dyDescent="0.3">
      <c r="A815">
        <v>759</v>
      </c>
      <c r="B815" s="5">
        <f t="shared" ca="1" si="78"/>
        <v>65.546065434746438</v>
      </c>
      <c r="C815" s="5">
        <f t="shared" ca="1" si="79"/>
        <v>25.151786957399082</v>
      </c>
      <c r="D815" s="5">
        <f t="shared" ca="1" si="80"/>
        <v>144.88587902112346</v>
      </c>
      <c r="E815" s="5">
        <f t="shared" ca="1" si="83"/>
        <v>-10.107864504076334</v>
      </c>
      <c r="F815" s="5">
        <f t="shared" ca="1" si="81"/>
        <v>7.01224605306715</v>
      </c>
      <c r="G815">
        <f t="shared" ca="1" si="82"/>
        <v>0.63500000000000001</v>
      </c>
    </row>
    <row r="816" spans="1:7" x14ac:dyDescent="0.3">
      <c r="A816">
        <v>760</v>
      </c>
      <c r="B816" s="5">
        <f t="shared" ca="1" si="78"/>
        <v>67.314773671028803</v>
      </c>
      <c r="C816" s="5">
        <f t="shared" ca="1" si="79"/>
        <v>31.82893495759118</v>
      </c>
      <c r="D816" s="5">
        <f t="shared" ca="1" si="80"/>
        <v>151.16755559835252</v>
      </c>
      <c r="E816" s="5">
        <f t="shared" ca="1" si="83"/>
        <v>-27.202071011187428</v>
      </c>
      <c r="F816" s="5">
        <f t="shared" ca="1" si="81"/>
        <v>-10.081960454043944</v>
      </c>
      <c r="G816">
        <f t="shared" ca="1" si="82"/>
        <v>0.13600000000000001</v>
      </c>
    </row>
    <row r="817" spans="1:7" x14ac:dyDescent="0.3">
      <c r="A817">
        <v>761</v>
      </c>
      <c r="B817" s="5">
        <f t="shared" ca="1" si="78"/>
        <v>75.646145253287514</v>
      </c>
      <c r="C817" s="5">
        <f t="shared" ca="1" si="79"/>
        <v>29.26013628942356</v>
      </c>
      <c r="D817" s="5">
        <f t="shared" ca="1" si="80"/>
        <v>150.06560081933742</v>
      </c>
      <c r="E817" s="5">
        <f t="shared" ca="1" si="83"/>
        <v>3.8357519929575212</v>
      </c>
      <c r="F817" s="5">
        <f t="shared" ca="1" si="81"/>
        <v>20.955862550101006</v>
      </c>
      <c r="G817">
        <f t="shared" ca="1" si="82"/>
        <v>0.91500000000000004</v>
      </c>
    </row>
    <row r="818" spans="1:7" x14ac:dyDescent="0.3">
      <c r="A818">
        <v>762</v>
      </c>
      <c r="B818" s="5">
        <f t="shared" ca="1" si="78"/>
        <v>71.740221581210463</v>
      </c>
      <c r="C818" s="5">
        <f t="shared" ca="1" si="79"/>
        <v>33.424590696953409</v>
      </c>
      <c r="D818" s="5">
        <f t="shared" ca="1" si="80"/>
        <v>143.67008522902907</v>
      </c>
      <c r="E818" s="5">
        <f t="shared" ca="1" si="83"/>
        <v>-15.25834123871546</v>
      </c>
      <c r="F818" s="5">
        <f t="shared" ca="1" si="81"/>
        <v>1.8617693184280242</v>
      </c>
      <c r="G818">
        <f t="shared" ca="1" si="82"/>
        <v>0.47</v>
      </c>
    </row>
    <row r="819" spans="1:7" x14ac:dyDescent="0.3">
      <c r="A819">
        <v>763</v>
      </c>
      <c r="B819" s="5">
        <f t="shared" ca="1" si="78"/>
        <v>70.890834237482835</v>
      </c>
      <c r="C819" s="5">
        <f t="shared" ca="1" si="79"/>
        <v>25.611988806161865</v>
      </c>
      <c r="D819" s="5">
        <f t="shared" ca="1" si="80"/>
        <v>146.36654492909435</v>
      </c>
      <c r="E819" s="5">
        <f t="shared" ca="1" si="83"/>
        <v>2.7367713899953481</v>
      </c>
      <c r="F819" s="5">
        <f t="shared" ca="1" si="81"/>
        <v>19.856881947138831</v>
      </c>
      <c r="G819">
        <f t="shared" ca="1" si="82"/>
        <v>0.90700000000000003</v>
      </c>
    </row>
    <row r="820" spans="1:7" x14ac:dyDescent="0.3">
      <c r="A820">
        <v>764</v>
      </c>
      <c r="B820" s="5">
        <f t="shared" ca="1" si="78"/>
        <v>68.777041671501237</v>
      </c>
      <c r="C820" s="5">
        <f t="shared" ca="1" si="79"/>
        <v>31.319901548430529</v>
      </c>
      <c r="D820" s="5">
        <f t="shared" ca="1" si="80"/>
        <v>148.38074955798729</v>
      </c>
      <c r="E820" s="5">
        <f t="shared" ca="1" si="83"/>
        <v>-20.194529220560508</v>
      </c>
      <c r="F820" s="5">
        <f t="shared" ca="1" si="81"/>
        <v>-3.0744186634170241</v>
      </c>
      <c r="G820">
        <f t="shared" ca="1" si="82"/>
        <v>0.32800000000000001</v>
      </c>
    </row>
    <row r="821" spans="1:7" x14ac:dyDescent="0.3">
      <c r="A821">
        <v>765</v>
      </c>
      <c r="B821" s="5">
        <f t="shared" ca="1" si="78"/>
        <v>72.562748249181155</v>
      </c>
      <c r="C821" s="5">
        <f t="shared" ca="1" si="79"/>
        <v>32.7498917211284</v>
      </c>
      <c r="D821" s="5">
        <f t="shared" ca="1" si="80"/>
        <v>142.27248786088705</v>
      </c>
      <c r="E821" s="5">
        <f t="shared" ca="1" si="83"/>
        <v>-10.323488979205145</v>
      </c>
      <c r="F821" s="5">
        <f t="shared" ca="1" si="81"/>
        <v>6.796621577938339</v>
      </c>
      <c r="G821">
        <f t="shared" ca="1" si="82"/>
        <v>0.626</v>
      </c>
    </row>
    <row r="822" spans="1:7" x14ac:dyDescent="0.3">
      <c r="A822">
        <v>766</v>
      </c>
      <c r="B822" s="5">
        <f t="shared" ca="1" si="78"/>
        <v>68.293085320624741</v>
      </c>
      <c r="C822" s="5">
        <f t="shared" ca="1" si="79"/>
        <v>26.096254694267316</v>
      </c>
      <c r="D822" s="5">
        <f t="shared" ca="1" si="80"/>
        <v>144.93649520778291</v>
      </c>
      <c r="E822" s="5">
        <f t="shared" ca="1" si="83"/>
        <v>-5.1006388527444599</v>
      </c>
      <c r="F822" s="5">
        <f t="shared" ca="1" si="81"/>
        <v>12.019471704399024</v>
      </c>
      <c r="G822">
        <f t="shared" ca="1" si="82"/>
        <v>0.78200000000000003</v>
      </c>
    </row>
    <row r="823" spans="1:7" x14ac:dyDescent="0.3">
      <c r="A823">
        <v>767</v>
      </c>
      <c r="B823" s="5">
        <f t="shared" ca="1" si="78"/>
        <v>76.796471113100438</v>
      </c>
      <c r="C823" s="5">
        <f t="shared" ca="1" si="79"/>
        <v>30.1175608093818</v>
      </c>
      <c r="D823" s="5">
        <f t="shared" ca="1" si="80"/>
        <v>149.85398334438793</v>
      </c>
      <c r="E823" s="5">
        <f t="shared" ca="1" si="83"/>
        <v>4.7678553839932505</v>
      </c>
      <c r="F823" s="5">
        <f t="shared" ca="1" si="81"/>
        <v>21.887965941136734</v>
      </c>
      <c r="G823">
        <f t="shared" ca="1" si="82"/>
        <v>0.92900000000000005</v>
      </c>
    </row>
    <row r="824" spans="1:7" x14ac:dyDescent="0.3">
      <c r="A824">
        <v>768</v>
      </c>
      <c r="B824" s="5">
        <f t="shared" ca="1" si="78"/>
        <v>69.734982793157812</v>
      </c>
      <c r="C824" s="5">
        <f t="shared" ca="1" si="79"/>
        <v>30.025928119105295</v>
      </c>
      <c r="D824" s="5">
        <f t="shared" ca="1" si="80"/>
        <v>164.69477622838971</v>
      </c>
      <c r="E824" s="5">
        <f t="shared" ca="1" si="83"/>
        <v>-22.696106608628867</v>
      </c>
      <c r="F824" s="5">
        <f t="shared" ca="1" si="81"/>
        <v>-5.575996051485383</v>
      </c>
      <c r="G824">
        <f t="shared" ca="1" si="82"/>
        <v>0.249</v>
      </c>
    </row>
    <row r="825" spans="1:7" x14ac:dyDescent="0.3">
      <c r="A825">
        <v>769</v>
      </c>
      <c r="B825" s="5">
        <f t="shared" ca="1" si="78"/>
        <v>68.069360418186761</v>
      </c>
      <c r="C825" s="5">
        <f t="shared" ca="1" si="79"/>
        <v>27.711370878245347</v>
      </c>
      <c r="D825" s="5">
        <f t="shared" ca="1" si="80"/>
        <v>156.07603014682715</v>
      </c>
      <c r="E825" s="5">
        <f t="shared" ca="1" si="83"/>
        <v>-16.239256734152249</v>
      </c>
      <c r="F825" s="5">
        <f t="shared" ca="1" si="81"/>
        <v>0.88085382299123438</v>
      </c>
      <c r="G825">
        <f t="shared" ca="1" si="82"/>
        <v>0.433</v>
      </c>
    </row>
    <row r="826" spans="1:7" x14ac:dyDescent="0.3">
      <c r="A826">
        <v>770</v>
      </c>
      <c r="B826" s="5">
        <f t="shared" ref="B826:B889" ca="1" si="84">_xlfn.NORM.INV(RAND(),$B$52,$C$52)</f>
        <v>74.026262992101977</v>
      </c>
      <c r="C826" s="5">
        <f t="shared" ref="C826:C889" ca="1" si="85">_xlfn.NORM.INV(RAND(),$B$53,$C$53)</f>
        <v>27.97063888843924</v>
      </c>
      <c r="D826" s="5">
        <f t="shared" ref="D826:D889" ca="1" si="86">_xlfn.NORM.INV(RAND(),$B$54,$C$54)</f>
        <v>135.69846124713521</v>
      </c>
      <c r="E826" s="5">
        <f t="shared" ca="1" si="83"/>
        <v>10.655013846357889</v>
      </c>
      <c r="F826" s="5">
        <f t="shared" ref="F826:F889" ca="1" si="87">E826+$C$46</f>
        <v>27.775124403501373</v>
      </c>
      <c r="G826">
        <f t="shared" ref="G826:G889" ca="1" si="88">COUNTIF($F$57:$F$1056,"&lt;"&amp;F826)/COUNT($F$57:$F$1056)</f>
        <v>0.97699999999999998</v>
      </c>
    </row>
    <row r="827" spans="1:7" x14ac:dyDescent="0.3">
      <c r="A827">
        <v>771</v>
      </c>
      <c r="B827" s="5">
        <f t="shared" ca="1" si="84"/>
        <v>74.936937040026905</v>
      </c>
      <c r="C827" s="5">
        <f t="shared" ca="1" si="85"/>
        <v>30.482396239138431</v>
      </c>
      <c r="D827" s="5">
        <f t="shared" ca="1" si="86"/>
        <v>143.87647950467439</v>
      </c>
      <c r="E827" s="5">
        <f t="shared" ca="1" si="83"/>
        <v>1.776322667370182</v>
      </c>
      <c r="F827" s="5">
        <f t="shared" ca="1" si="87"/>
        <v>18.896433224513665</v>
      </c>
      <c r="G827">
        <f t="shared" ca="1" si="88"/>
        <v>0.89700000000000002</v>
      </c>
    </row>
    <row r="828" spans="1:7" x14ac:dyDescent="0.3">
      <c r="A828">
        <v>772</v>
      </c>
      <c r="B828" s="5">
        <f t="shared" ca="1" si="84"/>
        <v>72.376108312630762</v>
      </c>
      <c r="C828" s="5">
        <f t="shared" ca="1" si="85"/>
        <v>28.194876416224147</v>
      </c>
      <c r="D828" s="5">
        <f t="shared" ca="1" si="86"/>
        <v>154.1187201417622</v>
      </c>
      <c r="E828" s="5">
        <f t="shared" ca="1" si="83"/>
        <v>-4.5062621743002103</v>
      </c>
      <c r="F828" s="5">
        <f t="shared" ca="1" si="87"/>
        <v>12.613848382843273</v>
      </c>
      <c r="G828">
        <f t="shared" ca="1" si="88"/>
        <v>0.79500000000000004</v>
      </c>
    </row>
    <row r="829" spans="1:7" x14ac:dyDescent="0.3">
      <c r="A829">
        <v>773</v>
      </c>
      <c r="B829" s="5">
        <f t="shared" ca="1" si="84"/>
        <v>67.905546715059273</v>
      </c>
      <c r="C829" s="5">
        <f t="shared" ca="1" si="85"/>
        <v>28.286227427161499</v>
      </c>
      <c r="D829" s="5">
        <f t="shared" ca="1" si="86"/>
        <v>135.92045248751919</v>
      </c>
      <c r="E829" s="5">
        <f t="shared" ca="1" si="83"/>
        <v>-7.4411137089566939</v>
      </c>
      <c r="F829" s="5">
        <f t="shared" ca="1" si="87"/>
        <v>9.6789968481867898</v>
      </c>
      <c r="G829">
        <f t="shared" ca="1" si="88"/>
        <v>0.71299999999999997</v>
      </c>
    </row>
    <row r="830" spans="1:7" x14ac:dyDescent="0.3">
      <c r="A830">
        <v>774</v>
      </c>
      <c r="B830" s="5">
        <f t="shared" ca="1" si="84"/>
        <v>65.789725657125075</v>
      </c>
      <c r="C830" s="5">
        <f t="shared" ca="1" si="85"/>
        <v>30.639916617682999</v>
      </c>
      <c r="D830" s="5">
        <f t="shared" ca="1" si="86"/>
        <v>168.87543085568799</v>
      </c>
      <c r="E830" s="5">
        <f t="shared" ca="1" si="83"/>
        <v>-37.682841241557973</v>
      </c>
      <c r="F830" s="5">
        <f t="shared" ca="1" si="87"/>
        <v>-20.56273068441449</v>
      </c>
      <c r="G830">
        <f t="shared" ca="1" si="88"/>
        <v>2.9000000000000001E-2</v>
      </c>
    </row>
    <row r="831" spans="1:7" x14ac:dyDescent="0.3">
      <c r="A831">
        <v>775</v>
      </c>
      <c r="B831" s="5">
        <f t="shared" ca="1" si="84"/>
        <v>69.568671729162517</v>
      </c>
      <c r="C831" s="5">
        <f t="shared" ca="1" si="85"/>
        <v>29.36873927177961</v>
      </c>
      <c r="D831" s="5">
        <f t="shared" ca="1" si="86"/>
        <v>141.80086568500008</v>
      </c>
      <c r="E831" s="5">
        <f t="shared" ca="1" si="83"/>
        <v>-8.9882486106537822</v>
      </c>
      <c r="F831" s="5">
        <f t="shared" ca="1" si="87"/>
        <v>8.1318619464897015</v>
      </c>
      <c r="G831">
        <f t="shared" ca="1" si="88"/>
        <v>0.66900000000000004</v>
      </c>
    </row>
    <row r="832" spans="1:7" x14ac:dyDescent="0.3">
      <c r="A832">
        <v>776</v>
      </c>
      <c r="B832" s="5">
        <f t="shared" ca="1" si="84"/>
        <v>73.819485845665127</v>
      </c>
      <c r="C832" s="5">
        <f t="shared" ca="1" si="85"/>
        <v>32.872051116257921</v>
      </c>
      <c r="D832" s="5">
        <f t="shared" ca="1" si="86"/>
        <v>152.93780362036796</v>
      </c>
      <c r="E832" s="5">
        <f t="shared" ca="1" si="83"/>
        <v>-12.901848715209407</v>
      </c>
      <c r="F832" s="5">
        <f t="shared" ca="1" si="87"/>
        <v>4.2182618419340763</v>
      </c>
      <c r="G832">
        <f t="shared" ca="1" si="88"/>
        <v>0.54200000000000004</v>
      </c>
    </row>
    <row r="833" spans="1:7" x14ac:dyDescent="0.3">
      <c r="A833">
        <v>777</v>
      </c>
      <c r="B833" s="5">
        <f t="shared" ca="1" si="84"/>
        <v>70.615140890543273</v>
      </c>
      <c r="C833" s="5">
        <f t="shared" ca="1" si="85"/>
        <v>36.823552605608725</v>
      </c>
      <c r="D833" s="5">
        <f t="shared" ca="1" si="86"/>
        <v>151.47487628175577</v>
      </c>
      <c r="E833" s="5">
        <f t="shared" ca="1" si="83"/>
        <v>-32.09969305069022</v>
      </c>
      <c r="F833" s="5">
        <f t="shared" ca="1" si="87"/>
        <v>-14.979582493546737</v>
      </c>
      <c r="G833">
        <f t="shared" ca="1" si="88"/>
        <v>6.4000000000000001E-2</v>
      </c>
    </row>
    <row r="834" spans="1:7" x14ac:dyDescent="0.3">
      <c r="A834">
        <v>778</v>
      </c>
      <c r="B834" s="5">
        <f t="shared" ca="1" si="84"/>
        <v>68.884559594486078</v>
      </c>
      <c r="C834" s="5">
        <f t="shared" ca="1" si="85"/>
        <v>30.182767047097961</v>
      </c>
      <c r="D834" s="5">
        <f t="shared" ca="1" si="86"/>
        <v>134.82648208853976</v>
      </c>
      <c r="E834" s="5">
        <f t="shared" ca="1" si="83"/>
        <v>-9.4142442464602798</v>
      </c>
      <c r="F834" s="5">
        <f t="shared" ca="1" si="87"/>
        <v>7.7058663106832039</v>
      </c>
      <c r="G834">
        <f t="shared" ca="1" si="88"/>
        <v>0.66300000000000003</v>
      </c>
    </row>
    <row r="835" spans="1:7" x14ac:dyDescent="0.3">
      <c r="A835">
        <v>779</v>
      </c>
      <c r="B835" s="5">
        <f t="shared" ca="1" si="84"/>
        <v>68.016440045594351</v>
      </c>
      <c r="C835" s="5">
        <f t="shared" ca="1" si="85"/>
        <v>31.747369215551814</v>
      </c>
      <c r="D835" s="5">
        <f t="shared" ca="1" si="86"/>
        <v>150.29686415245217</v>
      </c>
      <c r="E835" s="5">
        <f t="shared" ca="1" si="83"/>
        <v>-24.545325840500599</v>
      </c>
      <c r="F835" s="5">
        <f t="shared" ca="1" si="87"/>
        <v>-7.4252152833571152</v>
      </c>
      <c r="G835">
        <f t="shared" ca="1" si="88"/>
        <v>0.19800000000000001</v>
      </c>
    </row>
    <row r="836" spans="1:7" x14ac:dyDescent="0.3">
      <c r="A836">
        <v>780</v>
      </c>
      <c r="B836" s="5">
        <f t="shared" ca="1" si="84"/>
        <v>67.902949510921104</v>
      </c>
      <c r="C836" s="5">
        <f t="shared" ca="1" si="85"/>
        <v>26.081156320834122</v>
      </c>
      <c r="D836" s="5">
        <f t="shared" ca="1" si="86"/>
        <v>155.32202858841626</v>
      </c>
      <c r="E836" s="5">
        <f t="shared" ca="1" si="83"/>
        <v>-11.744566136607139</v>
      </c>
      <c r="F836" s="5">
        <f t="shared" ca="1" si="87"/>
        <v>5.375544420536345</v>
      </c>
      <c r="G836">
        <f t="shared" ca="1" si="88"/>
        <v>0.58299999999999996</v>
      </c>
    </row>
    <row r="837" spans="1:7" x14ac:dyDescent="0.3">
      <c r="A837">
        <v>781</v>
      </c>
      <c r="B837" s="5">
        <f t="shared" ca="1" si="84"/>
        <v>70.007386855009599</v>
      </c>
      <c r="C837" s="5">
        <f t="shared" ca="1" si="85"/>
        <v>34.864677082297902</v>
      </c>
      <c r="D837" s="5">
        <f t="shared" ca="1" si="86"/>
        <v>149.92583976019995</v>
      </c>
      <c r="E837" s="5">
        <f t="shared" ca="1" si="83"/>
        <v>-27.491301483812315</v>
      </c>
      <c r="F837" s="5">
        <f t="shared" ca="1" si="87"/>
        <v>-10.371190926668831</v>
      </c>
      <c r="G837">
        <f t="shared" ca="1" si="88"/>
        <v>0.13200000000000001</v>
      </c>
    </row>
    <row r="838" spans="1:7" x14ac:dyDescent="0.3">
      <c r="A838">
        <v>782</v>
      </c>
      <c r="B838" s="5">
        <f t="shared" ca="1" si="84"/>
        <v>67.035314786080704</v>
      </c>
      <c r="C838" s="5">
        <f t="shared" ca="1" si="85"/>
        <v>27.969481518872534</v>
      </c>
      <c r="D838" s="5">
        <f t="shared" ca="1" si="86"/>
        <v>146.52682312111037</v>
      </c>
      <c r="E838" s="5">
        <f t="shared" ref="E838:E901" ca="1" si="89">$J$46*(B838-$B$46)+$J$47*(C838-$B$47)+$J$48*(D838-$B$48)</f>
        <v>-14.702447811842569</v>
      </c>
      <c r="F838" s="5">
        <f t="shared" ca="1" si="87"/>
        <v>2.4176627453009143</v>
      </c>
      <c r="G838">
        <f t="shared" ca="1" si="88"/>
        <v>0.48399999999999999</v>
      </c>
    </row>
    <row r="839" spans="1:7" x14ac:dyDescent="0.3">
      <c r="A839">
        <v>783</v>
      </c>
      <c r="B839" s="5">
        <f t="shared" ca="1" si="84"/>
        <v>65.407686788287378</v>
      </c>
      <c r="C839" s="5">
        <f t="shared" ca="1" si="85"/>
        <v>35.401057044281636</v>
      </c>
      <c r="D839" s="5">
        <f t="shared" ca="1" si="86"/>
        <v>149.98767948137768</v>
      </c>
      <c r="E839" s="5">
        <f t="shared" ca="1" si="89"/>
        <v>-41.869619785825876</v>
      </c>
      <c r="F839" s="5">
        <f t="shared" ca="1" si="87"/>
        <v>-24.749509228682392</v>
      </c>
      <c r="G839">
        <f t="shared" ca="1" si="88"/>
        <v>1.7000000000000001E-2</v>
      </c>
    </row>
    <row r="840" spans="1:7" x14ac:dyDescent="0.3">
      <c r="A840">
        <v>784</v>
      </c>
      <c r="B840" s="5">
        <f t="shared" ca="1" si="84"/>
        <v>70.215970934014678</v>
      </c>
      <c r="C840" s="5">
        <f t="shared" ca="1" si="85"/>
        <v>32.84681588647662</v>
      </c>
      <c r="D840" s="5">
        <f t="shared" ca="1" si="86"/>
        <v>154.46764760390889</v>
      </c>
      <c r="E840" s="5">
        <f t="shared" ca="1" si="89"/>
        <v>-23.720317533090746</v>
      </c>
      <c r="F840" s="5">
        <f t="shared" ca="1" si="87"/>
        <v>-6.6002069759472626</v>
      </c>
      <c r="G840">
        <f t="shared" ca="1" si="88"/>
        <v>0.219</v>
      </c>
    </row>
    <row r="841" spans="1:7" x14ac:dyDescent="0.3">
      <c r="A841">
        <v>785</v>
      </c>
      <c r="B841" s="5">
        <f t="shared" ca="1" si="84"/>
        <v>72.7341551066459</v>
      </c>
      <c r="C841" s="5">
        <f t="shared" ca="1" si="85"/>
        <v>26.143270141561601</v>
      </c>
      <c r="D841" s="5">
        <f t="shared" ca="1" si="86"/>
        <v>161.90696143043647</v>
      </c>
      <c r="E841" s="5">
        <f t="shared" ca="1" si="89"/>
        <v>-1.972987484954988</v>
      </c>
      <c r="F841" s="5">
        <f t="shared" ca="1" si="87"/>
        <v>15.147123072188496</v>
      </c>
      <c r="G841">
        <f t="shared" ca="1" si="88"/>
        <v>0.84</v>
      </c>
    </row>
    <row r="842" spans="1:7" x14ac:dyDescent="0.3">
      <c r="A842">
        <v>786</v>
      </c>
      <c r="B842" s="5">
        <f t="shared" ca="1" si="84"/>
        <v>73.11955277382873</v>
      </c>
      <c r="C842" s="5">
        <f t="shared" ca="1" si="85"/>
        <v>29.797352929439228</v>
      </c>
      <c r="D842" s="5">
        <f t="shared" ca="1" si="86"/>
        <v>147.44806027900418</v>
      </c>
      <c r="E842" s="5">
        <f t="shared" ca="1" si="89"/>
        <v>-3.3109067551135527</v>
      </c>
      <c r="F842" s="5">
        <f t="shared" ca="1" si="87"/>
        <v>13.809203802029931</v>
      </c>
      <c r="G842">
        <f t="shared" ca="1" si="88"/>
        <v>0.81699999999999995</v>
      </c>
    </row>
    <row r="843" spans="1:7" x14ac:dyDescent="0.3">
      <c r="A843">
        <v>787</v>
      </c>
      <c r="B843" s="5">
        <f t="shared" ca="1" si="84"/>
        <v>67.207954540557196</v>
      </c>
      <c r="C843" s="5">
        <f t="shared" ca="1" si="85"/>
        <v>28.261184709376664</v>
      </c>
      <c r="D843" s="5">
        <f t="shared" ca="1" si="86"/>
        <v>145.159114273456</v>
      </c>
      <c r="E843" s="5">
        <f t="shared" ca="1" si="89"/>
        <v>-14.29797281539674</v>
      </c>
      <c r="F843" s="5">
        <f t="shared" ca="1" si="87"/>
        <v>2.8221377417467437</v>
      </c>
      <c r="G843">
        <f t="shared" ca="1" si="88"/>
        <v>0.503</v>
      </c>
    </row>
    <row r="844" spans="1:7" x14ac:dyDescent="0.3">
      <c r="A844">
        <v>788</v>
      </c>
      <c r="B844" s="5">
        <f t="shared" ca="1" si="84"/>
        <v>69.996292941353005</v>
      </c>
      <c r="C844" s="5">
        <f t="shared" ca="1" si="85"/>
        <v>31.740169190993743</v>
      </c>
      <c r="D844" s="5">
        <f t="shared" ca="1" si="86"/>
        <v>146.82438555307348</v>
      </c>
      <c r="E844" s="5">
        <f t="shared" ca="1" si="89"/>
        <v>-17.124301880854262</v>
      </c>
      <c r="F844" s="5">
        <f t="shared" ca="1" si="87"/>
        <v>-4.1913237107777945E-3</v>
      </c>
      <c r="G844">
        <f t="shared" ca="1" si="88"/>
        <v>0.41199999999999998</v>
      </c>
    </row>
    <row r="845" spans="1:7" x14ac:dyDescent="0.3">
      <c r="A845">
        <v>789</v>
      </c>
      <c r="B845" s="5">
        <f t="shared" ca="1" si="84"/>
        <v>71.014598356300496</v>
      </c>
      <c r="C845" s="5">
        <f t="shared" ca="1" si="85"/>
        <v>26.042410634176981</v>
      </c>
      <c r="D845" s="5">
        <f t="shared" ca="1" si="86"/>
        <v>158.36507402614825</v>
      </c>
      <c r="E845" s="5">
        <f t="shared" ca="1" si="89"/>
        <v>-4.5853674892267282</v>
      </c>
      <c r="F845" s="5">
        <f t="shared" ca="1" si="87"/>
        <v>12.534743067916756</v>
      </c>
      <c r="G845">
        <f t="shared" ca="1" si="88"/>
        <v>0.79200000000000004</v>
      </c>
    </row>
    <row r="846" spans="1:7" x14ac:dyDescent="0.3">
      <c r="A846">
        <v>790</v>
      </c>
      <c r="B846" s="5">
        <f t="shared" ca="1" si="84"/>
        <v>70.154686594404524</v>
      </c>
      <c r="C846" s="5">
        <f t="shared" ca="1" si="85"/>
        <v>29.723059851671639</v>
      </c>
      <c r="D846" s="5">
        <f t="shared" ca="1" si="86"/>
        <v>153.31743041670398</v>
      </c>
      <c r="E846" s="5">
        <f t="shared" ca="1" si="89"/>
        <v>-14.547062236453845</v>
      </c>
      <c r="F846" s="5">
        <f t="shared" ca="1" si="87"/>
        <v>2.5730483206896384</v>
      </c>
      <c r="G846">
        <f t="shared" ca="1" si="88"/>
        <v>0.495</v>
      </c>
    </row>
    <row r="847" spans="1:7" x14ac:dyDescent="0.3">
      <c r="A847">
        <v>791</v>
      </c>
      <c r="B847" s="5">
        <f t="shared" ca="1" si="84"/>
        <v>65.191810189617371</v>
      </c>
      <c r="C847" s="5">
        <f t="shared" ca="1" si="85"/>
        <v>31.222731572500614</v>
      </c>
      <c r="D847" s="5">
        <f t="shared" ca="1" si="86"/>
        <v>145.95619593763956</v>
      </c>
      <c r="E847" s="5">
        <f t="shared" ca="1" si="89"/>
        <v>-28.630113420061885</v>
      </c>
      <c r="F847" s="5">
        <f t="shared" ca="1" si="87"/>
        <v>-11.510002862918402</v>
      </c>
      <c r="G847">
        <f t="shared" ca="1" si="88"/>
        <v>0.114</v>
      </c>
    </row>
    <row r="848" spans="1:7" x14ac:dyDescent="0.3">
      <c r="A848">
        <v>792</v>
      </c>
      <c r="B848" s="5">
        <f t="shared" ca="1" si="84"/>
        <v>73.591493446081557</v>
      </c>
      <c r="C848" s="5">
        <f t="shared" ca="1" si="85"/>
        <v>35.784862907728986</v>
      </c>
      <c r="D848" s="5">
        <f t="shared" ca="1" si="86"/>
        <v>147.09969282360939</v>
      </c>
      <c r="E848" s="5">
        <f t="shared" ca="1" si="89"/>
        <v>-18.528084555485151</v>
      </c>
      <c r="F848" s="5">
        <f t="shared" ca="1" si="87"/>
        <v>-1.4079739983416673</v>
      </c>
      <c r="G848">
        <f t="shared" ca="1" si="88"/>
        <v>0.374</v>
      </c>
    </row>
    <row r="849" spans="1:7" x14ac:dyDescent="0.3">
      <c r="A849">
        <v>793</v>
      </c>
      <c r="B849" s="5">
        <f t="shared" ca="1" si="84"/>
        <v>69.640125311284706</v>
      </c>
      <c r="C849" s="5">
        <f t="shared" ca="1" si="85"/>
        <v>29.663247242764001</v>
      </c>
      <c r="D849" s="5">
        <f t="shared" ca="1" si="86"/>
        <v>153.18127133155662</v>
      </c>
      <c r="E849" s="5">
        <f t="shared" ca="1" si="89"/>
        <v>-15.743796425360625</v>
      </c>
      <c r="F849" s="5">
        <f t="shared" ca="1" si="87"/>
        <v>1.3763141317828591</v>
      </c>
      <c r="G849">
        <f t="shared" ca="1" si="88"/>
        <v>0.44900000000000001</v>
      </c>
    </row>
    <row r="850" spans="1:7" x14ac:dyDescent="0.3">
      <c r="A850">
        <v>794</v>
      </c>
      <c r="B850" s="5">
        <f t="shared" ca="1" si="84"/>
        <v>73.178731082424306</v>
      </c>
      <c r="C850" s="5">
        <f t="shared" ca="1" si="85"/>
        <v>30.210769953208914</v>
      </c>
      <c r="D850" s="5">
        <f t="shared" ca="1" si="86"/>
        <v>165.76701356417115</v>
      </c>
      <c r="E850" s="5">
        <f t="shared" ca="1" si="89"/>
        <v>-14.171826238524124</v>
      </c>
      <c r="F850" s="5">
        <f t="shared" ca="1" si="87"/>
        <v>2.9482843186193595</v>
      </c>
      <c r="G850">
        <f t="shared" ca="1" si="88"/>
        <v>0.50700000000000001</v>
      </c>
    </row>
    <row r="851" spans="1:7" x14ac:dyDescent="0.3">
      <c r="A851">
        <v>795</v>
      </c>
      <c r="B851" s="5">
        <f t="shared" ca="1" si="84"/>
        <v>67.892516371282724</v>
      </c>
      <c r="C851" s="5">
        <f t="shared" ca="1" si="85"/>
        <v>29.000758577144051</v>
      </c>
      <c r="D851" s="5">
        <f t="shared" ca="1" si="86"/>
        <v>145.09838015093996</v>
      </c>
      <c r="E851" s="5">
        <f t="shared" ca="1" si="89"/>
        <v>-14.418892810108359</v>
      </c>
      <c r="F851" s="5">
        <f t="shared" ca="1" si="87"/>
        <v>2.7012177470351251</v>
      </c>
      <c r="G851">
        <f t="shared" ca="1" si="88"/>
        <v>0.498</v>
      </c>
    </row>
    <row r="852" spans="1:7" x14ac:dyDescent="0.3">
      <c r="A852">
        <v>796</v>
      </c>
      <c r="B852" s="5">
        <f t="shared" ca="1" si="84"/>
        <v>68.216629143200507</v>
      </c>
      <c r="C852" s="5">
        <f t="shared" ca="1" si="85"/>
        <v>33.74291770041566</v>
      </c>
      <c r="D852" s="5">
        <f t="shared" ca="1" si="86"/>
        <v>155.74173419828264</v>
      </c>
      <c r="E852" s="5">
        <f t="shared" ca="1" si="89"/>
        <v>-32.493815389400595</v>
      </c>
      <c r="F852" s="5">
        <f t="shared" ca="1" si="87"/>
        <v>-15.373704832257111</v>
      </c>
      <c r="G852">
        <f t="shared" ca="1" si="88"/>
        <v>6.0999999999999999E-2</v>
      </c>
    </row>
    <row r="853" spans="1:7" x14ac:dyDescent="0.3">
      <c r="A853">
        <v>797</v>
      </c>
      <c r="B853" s="5">
        <f t="shared" ca="1" si="84"/>
        <v>66.798882036467646</v>
      </c>
      <c r="C853" s="5">
        <f t="shared" ca="1" si="85"/>
        <v>27.394156410082189</v>
      </c>
      <c r="D853" s="5">
        <f t="shared" ca="1" si="86"/>
        <v>151.2921363816381</v>
      </c>
      <c r="E853" s="5">
        <f t="shared" ca="1" si="89"/>
        <v>-16.323811316528801</v>
      </c>
      <c r="F853" s="5">
        <f t="shared" ca="1" si="87"/>
        <v>0.79629924061468316</v>
      </c>
      <c r="G853">
        <f t="shared" ca="1" si="88"/>
        <v>0.43099999999999999</v>
      </c>
    </row>
    <row r="854" spans="1:7" x14ac:dyDescent="0.3">
      <c r="A854">
        <v>798</v>
      </c>
      <c r="B854" s="5">
        <f t="shared" ca="1" si="84"/>
        <v>67.010092811283741</v>
      </c>
      <c r="C854" s="5">
        <f t="shared" ca="1" si="85"/>
        <v>30.134866315429978</v>
      </c>
      <c r="D854" s="5">
        <f t="shared" ca="1" si="86"/>
        <v>144.21082063525873</v>
      </c>
      <c r="E854" s="5">
        <f t="shared" ca="1" si="89"/>
        <v>-19.572755296958945</v>
      </c>
      <c r="F854" s="5">
        <f t="shared" ca="1" si="87"/>
        <v>-2.4526447398154616</v>
      </c>
      <c r="G854">
        <f t="shared" ca="1" si="88"/>
        <v>0.34300000000000003</v>
      </c>
    </row>
    <row r="855" spans="1:7" x14ac:dyDescent="0.3">
      <c r="A855">
        <v>799</v>
      </c>
      <c r="B855" s="5">
        <f t="shared" ca="1" si="84"/>
        <v>75.831541868982697</v>
      </c>
      <c r="C855" s="5">
        <f t="shared" ca="1" si="85"/>
        <v>30.689069248820253</v>
      </c>
      <c r="D855" s="5">
        <f t="shared" ca="1" si="86"/>
        <v>142.59226687511639</v>
      </c>
      <c r="E855" s="5">
        <f t="shared" ca="1" si="89"/>
        <v>4.389729730962511</v>
      </c>
      <c r="F855" s="5">
        <f t="shared" ca="1" si="87"/>
        <v>21.509840288105995</v>
      </c>
      <c r="G855">
        <f t="shared" ca="1" si="88"/>
        <v>0.92500000000000004</v>
      </c>
    </row>
    <row r="856" spans="1:7" x14ac:dyDescent="0.3">
      <c r="A856">
        <v>800</v>
      </c>
      <c r="B856" s="5">
        <f t="shared" ca="1" si="84"/>
        <v>67.838017814501143</v>
      </c>
      <c r="C856" s="5">
        <f t="shared" ca="1" si="85"/>
        <v>30.355467684963376</v>
      </c>
      <c r="D856" s="5">
        <f t="shared" ca="1" si="86"/>
        <v>140.45061119035626</v>
      </c>
      <c r="E856" s="5">
        <f t="shared" ca="1" si="89"/>
        <v>-15.850245057932543</v>
      </c>
      <c r="F856" s="5">
        <f t="shared" ca="1" si="87"/>
        <v>1.2698654992109404</v>
      </c>
      <c r="G856">
        <f t="shared" ca="1" si="88"/>
        <v>0.44600000000000001</v>
      </c>
    </row>
    <row r="857" spans="1:7" x14ac:dyDescent="0.3">
      <c r="A857">
        <v>801</v>
      </c>
      <c r="B857" s="5">
        <f t="shared" ca="1" si="84"/>
        <v>70.101680932450947</v>
      </c>
      <c r="C857" s="5">
        <f t="shared" ca="1" si="85"/>
        <v>32.610205780163334</v>
      </c>
      <c r="D857" s="5">
        <f t="shared" ca="1" si="86"/>
        <v>145.64635722654134</v>
      </c>
      <c r="E857" s="5">
        <f t="shared" ca="1" si="89"/>
        <v>-18.62514974917239</v>
      </c>
      <c r="F857" s="5">
        <f t="shared" ca="1" si="87"/>
        <v>-1.5050391920289066</v>
      </c>
      <c r="G857">
        <f t="shared" ca="1" si="88"/>
        <v>0.371</v>
      </c>
    </row>
    <row r="858" spans="1:7" x14ac:dyDescent="0.3">
      <c r="A858">
        <v>802</v>
      </c>
      <c r="B858" s="5">
        <f t="shared" ca="1" si="84"/>
        <v>68.049911695553959</v>
      </c>
      <c r="C858" s="5">
        <f t="shared" ca="1" si="85"/>
        <v>31.939438086640212</v>
      </c>
      <c r="D858" s="5">
        <f t="shared" ca="1" si="86"/>
        <v>142.03544684317762</v>
      </c>
      <c r="E858" s="5">
        <f t="shared" ca="1" si="89"/>
        <v>-20.536454799404176</v>
      </c>
      <c r="F858" s="5">
        <f t="shared" ca="1" si="87"/>
        <v>-3.416344242260692</v>
      </c>
      <c r="G858">
        <f t="shared" ca="1" si="88"/>
        <v>0.315</v>
      </c>
    </row>
    <row r="859" spans="1:7" x14ac:dyDescent="0.3">
      <c r="A859">
        <v>803</v>
      </c>
      <c r="B859" s="5">
        <f t="shared" ca="1" si="84"/>
        <v>77.56615008036411</v>
      </c>
      <c r="C859" s="5">
        <f t="shared" ca="1" si="85"/>
        <v>28.316076322278604</v>
      </c>
      <c r="D859" s="5">
        <f t="shared" ca="1" si="86"/>
        <v>151.33772786249708</v>
      </c>
      <c r="E859" s="5">
        <f t="shared" ca="1" si="89"/>
        <v>11.149530922632509</v>
      </c>
      <c r="F859" s="5">
        <f t="shared" ca="1" si="87"/>
        <v>28.269641479775991</v>
      </c>
      <c r="G859">
        <f t="shared" ca="1" si="88"/>
        <v>0.98</v>
      </c>
    </row>
    <row r="860" spans="1:7" x14ac:dyDescent="0.3">
      <c r="A860">
        <v>804</v>
      </c>
      <c r="B860" s="5">
        <f t="shared" ca="1" si="84"/>
        <v>75.579041794418103</v>
      </c>
      <c r="C860" s="5">
        <f t="shared" ca="1" si="85"/>
        <v>29.790286265923722</v>
      </c>
      <c r="D860" s="5">
        <f t="shared" ca="1" si="86"/>
        <v>155.93664498683032</v>
      </c>
      <c r="E860" s="5">
        <f t="shared" ca="1" si="89"/>
        <v>-0.99609803463860702</v>
      </c>
      <c r="F860" s="5">
        <f t="shared" ca="1" si="87"/>
        <v>16.124012522504877</v>
      </c>
      <c r="G860">
        <f t="shared" ca="1" si="88"/>
        <v>0.86099999999999999</v>
      </c>
    </row>
    <row r="861" spans="1:7" x14ac:dyDescent="0.3">
      <c r="A861">
        <v>805</v>
      </c>
      <c r="B861" s="5">
        <f t="shared" ca="1" si="84"/>
        <v>70.751676837262025</v>
      </c>
      <c r="C861" s="5">
        <f t="shared" ca="1" si="85"/>
        <v>28.033639459214907</v>
      </c>
      <c r="D861" s="5">
        <f t="shared" ca="1" si="86"/>
        <v>151.78295462407837</v>
      </c>
      <c r="E861" s="5">
        <f t="shared" ca="1" si="89"/>
        <v>-7.3342684062468875</v>
      </c>
      <c r="F861" s="5">
        <f t="shared" ca="1" si="87"/>
        <v>9.7858421508965954</v>
      </c>
      <c r="G861">
        <f t="shared" ca="1" si="88"/>
        <v>0.71699999999999997</v>
      </c>
    </row>
    <row r="862" spans="1:7" x14ac:dyDescent="0.3">
      <c r="A862">
        <v>806</v>
      </c>
      <c r="B862" s="5">
        <f t="shared" ca="1" si="84"/>
        <v>71.374163961450222</v>
      </c>
      <c r="C862" s="5">
        <f t="shared" ca="1" si="85"/>
        <v>31.152585032028696</v>
      </c>
      <c r="D862" s="5">
        <f t="shared" ca="1" si="86"/>
        <v>143.12994089856693</v>
      </c>
      <c r="E862" s="5">
        <f t="shared" ca="1" si="89"/>
        <v>-9.6439892209784901</v>
      </c>
      <c r="F862" s="5">
        <f t="shared" ca="1" si="87"/>
        <v>7.4761213361649936</v>
      </c>
      <c r="G862">
        <f t="shared" ca="1" si="88"/>
        <v>0.65700000000000003</v>
      </c>
    </row>
    <row r="863" spans="1:7" x14ac:dyDescent="0.3">
      <c r="A863">
        <v>807</v>
      </c>
      <c r="B863" s="5">
        <f t="shared" ca="1" si="84"/>
        <v>65.38764480804987</v>
      </c>
      <c r="C863" s="5">
        <f t="shared" ca="1" si="85"/>
        <v>29.447071359590044</v>
      </c>
      <c r="D863" s="5">
        <f t="shared" ca="1" si="86"/>
        <v>134.88941514009798</v>
      </c>
      <c r="E863" s="5">
        <f t="shared" ca="1" si="89"/>
        <v>-17.160200643455518</v>
      </c>
      <c r="F863" s="5">
        <f t="shared" ca="1" si="87"/>
        <v>-4.0090086312034146E-2</v>
      </c>
      <c r="G863">
        <f t="shared" ca="1" si="88"/>
        <v>0.41</v>
      </c>
    </row>
    <row r="864" spans="1:7" x14ac:dyDescent="0.3">
      <c r="A864">
        <v>808</v>
      </c>
      <c r="B864" s="5">
        <f t="shared" ca="1" si="84"/>
        <v>70.482144821685196</v>
      </c>
      <c r="C864" s="5">
        <f t="shared" ca="1" si="85"/>
        <v>26.20283533793981</v>
      </c>
      <c r="D864" s="5">
        <f t="shared" ca="1" si="86"/>
        <v>148.27890130778857</v>
      </c>
      <c r="E864" s="5">
        <f t="shared" ca="1" si="89"/>
        <v>-1.0854292249578561</v>
      </c>
      <c r="F864" s="5">
        <f t="shared" ca="1" si="87"/>
        <v>16.034681332185627</v>
      </c>
      <c r="G864">
        <f t="shared" ca="1" si="88"/>
        <v>0.85899999999999999</v>
      </c>
    </row>
    <row r="865" spans="1:7" x14ac:dyDescent="0.3">
      <c r="A865">
        <v>809</v>
      </c>
      <c r="B865" s="5">
        <f t="shared" ca="1" si="84"/>
        <v>70.63982051305257</v>
      </c>
      <c r="C865" s="5">
        <f t="shared" ca="1" si="85"/>
        <v>24.9646318201642</v>
      </c>
      <c r="D865" s="5">
        <f t="shared" ca="1" si="86"/>
        <v>154.14726947806736</v>
      </c>
      <c r="E865" s="5">
        <f t="shared" ca="1" si="89"/>
        <v>-0.34904756278903459</v>
      </c>
      <c r="F865" s="5">
        <f t="shared" ca="1" si="87"/>
        <v>16.771062994354448</v>
      </c>
      <c r="G865">
        <f t="shared" ca="1" si="88"/>
        <v>0.872</v>
      </c>
    </row>
    <row r="866" spans="1:7" x14ac:dyDescent="0.3">
      <c r="A866">
        <v>810</v>
      </c>
      <c r="B866" s="5">
        <f t="shared" ca="1" si="84"/>
        <v>74.270877803126012</v>
      </c>
      <c r="C866" s="5">
        <f t="shared" ca="1" si="85"/>
        <v>27.859402721945703</v>
      </c>
      <c r="D866" s="5">
        <f t="shared" ca="1" si="86"/>
        <v>153.14608041318243</v>
      </c>
      <c r="E866" s="5">
        <f t="shared" ca="1" si="89"/>
        <v>2.2469001546435754</v>
      </c>
      <c r="F866" s="5">
        <f t="shared" ca="1" si="87"/>
        <v>19.36701071178706</v>
      </c>
      <c r="G866">
        <f t="shared" ca="1" si="88"/>
        <v>0.90100000000000002</v>
      </c>
    </row>
    <row r="867" spans="1:7" x14ac:dyDescent="0.3">
      <c r="A867">
        <v>811</v>
      </c>
      <c r="B867" s="5">
        <f t="shared" ca="1" si="84"/>
        <v>70.206593696017009</v>
      </c>
      <c r="C867" s="5">
        <f t="shared" ca="1" si="85"/>
        <v>31.044588944799301</v>
      </c>
      <c r="D867" s="5">
        <f t="shared" ca="1" si="86"/>
        <v>148.20226897696318</v>
      </c>
      <c r="E867" s="5">
        <f t="shared" ca="1" si="89"/>
        <v>-15.336689958021953</v>
      </c>
      <c r="F867" s="5">
        <f t="shared" ca="1" si="87"/>
        <v>1.7834205991215306</v>
      </c>
      <c r="G867">
        <f t="shared" ca="1" si="88"/>
        <v>0.46800000000000003</v>
      </c>
    </row>
    <row r="868" spans="1:7" x14ac:dyDescent="0.3">
      <c r="A868">
        <v>812</v>
      </c>
      <c r="B868" s="5">
        <f t="shared" ca="1" si="84"/>
        <v>65.930588684008285</v>
      </c>
      <c r="C868" s="5">
        <f t="shared" ca="1" si="85"/>
        <v>27.734421215143765</v>
      </c>
      <c r="D868" s="5">
        <f t="shared" ca="1" si="86"/>
        <v>155.02929094050103</v>
      </c>
      <c r="E868" s="5">
        <f t="shared" ca="1" si="89"/>
        <v>-21.713137002432553</v>
      </c>
      <c r="F868" s="5">
        <f t="shared" ca="1" si="87"/>
        <v>-4.5930264452890697</v>
      </c>
      <c r="G868">
        <f t="shared" ca="1" si="88"/>
        <v>0.28000000000000003</v>
      </c>
    </row>
    <row r="869" spans="1:7" x14ac:dyDescent="0.3">
      <c r="A869">
        <v>813</v>
      </c>
      <c r="B869" s="5">
        <f t="shared" ca="1" si="84"/>
        <v>68.301747092222939</v>
      </c>
      <c r="C869" s="5">
        <f t="shared" ca="1" si="85"/>
        <v>28.678336830293254</v>
      </c>
      <c r="D869" s="5">
        <f t="shared" ca="1" si="86"/>
        <v>149.20368054533108</v>
      </c>
      <c r="E869" s="5">
        <f t="shared" ca="1" si="89"/>
        <v>-14.587622009841215</v>
      </c>
      <c r="F869" s="5">
        <f t="shared" ca="1" si="87"/>
        <v>2.5324885473022682</v>
      </c>
      <c r="G869">
        <f t="shared" ca="1" si="88"/>
        <v>0.49199999999999999</v>
      </c>
    </row>
    <row r="870" spans="1:7" x14ac:dyDescent="0.3">
      <c r="A870">
        <v>814</v>
      </c>
      <c r="B870" s="5">
        <f t="shared" ca="1" si="84"/>
        <v>76.968127063078782</v>
      </c>
      <c r="C870" s="5">
        <f t="shared" ca="1" si="85"/>
        <v>29.22632154433871</v>
      </c>
      <c r="D870" s="5">
        <f t="shared" ca="1" si="86"/>
        <v>154.86742158574188</v>
      </c>
      <c r="E870" s="5">
        <f t="shared" ca="1" si="89"/>
        <v>5.034913899091908</v>
      </c>
      <c r="F870" s="5">
        <f t="shared" ca="1" si="87"/>
        <v>22.155024456235392</v>
      </c>
      <c r="G870">
        <f t="shared" ca="1" si="88"/>
        <v>0.93300000000000005</v>
      </c>
    </row>
    <row r="871" spans="1:7" x14ac:dyDescent="0.3">
      <c r="A871">
        <v>815</v>
      </c>
      <c r="B871" s="5">
        <f t="shared" ca="1" si="84"/>
        <v>67.524512644882336</v>
      </c>
      <c r="C871" s="5">
        <f t="shared" ca="1" si="85"/>
        <v>29.12641874945356</v>
      </c>
      <c r="D871" s="5">
        <f t="shared" ca="1" si="86"/>
        <v>147.85569498654544</v>
      </c>
      <c r="E871" s="5">
        <f t="shared" ca="1" si="89"/>
        <v>-17.283523198060195</v>
      </c>
      <c r="F871" s="5">
        <f t="shared" ca="1" si="87"/>
        <v>-0.16341264091671093</v>
      </c>
      <c r="G871">
        <f t="shared" ca="1" si="88"/>
        <v>0.40400000000000003</v>
      </c>
    </row>
    <row r="872" spans="1:7" x14ac:dyDescent="0.3">
      <c r="A872">
        <v>816</v>
      </c>
      <c r="B872" s="5">
        <f t="shared" ca="1" si="84"/>
        <v>69.698376717582718</v>
      </c>
      <c r="C872" s="5">
        <f t="shared" ca="1" si="85"/>
        <v>25.180469107575256</v>
      </c>
      <c r="D872" s="5">
        <f t="shared" ca="1" si="86"/>
        <v>152.31909842164839</v>
      </c>
      <c r="E872" s="5">
        <f t="shared" ca="1" si="89"/>
        <v>-2.5961696176640263</v>
      </c>
      <c r="F872" s="5">
        <f t="shared" ca="1" si="87"/>
        <v>14.523940939479457</v>
      </c>
      <c r="G872">
        <f t="shared" ca="1" si="88"/>
        <v>0.82799999999999996</v>
      </c>
    </row>
    <row r="873" spans="1:7" x14ac:dyDescent="0.3">
      <c r="A873">
        <v>817</v>
      </c>
      <c r="B873" s="5">
        <f t="shared" ca="1" si="84"/>
        <v>67.044606947909287</v>
      </c>
      <c r="C873" s="5">
        <f t="shared" ca="1" si="85"/>
        <v>28.356256480976576</v>
      </c>
      <c r="D873" s="5">
        <f t="shared" ca="1" si="86"/>
        <v>153.25120555273389</v>
      </c>
      <c r="E873" s="5">
        <f t="shared" ca="1" si="89"/>
        <v>-19.380320210816745</v>
      </c>
      <c r="F873" s="5">
        <f t="shared" ca="1" si="87"/>
        <v>-2.260209653673261</v>
      </c>
      <c r="G873">
        <f t="shared" ca="1" si="88"/>
        <v>0.35</v>
      </c>
    </row>
    <row r="874" spans="1:7" x14ac:dyDescent="0.3">
      <c r="A874">
        <v>818</v>
      </c>
      <c r="B874" s="5">
        <f t="shared" ca="1" si="84"/>
        <v>68.765855089088504</v>
      </c>
      <c r="C874" s="5">
        <f t="shared" ca="1" si="85"/>
        <v>31.2185596251452</v>
      </c>
      <c r="D874" s="5">
        <f t="shared" ca="1" si="86"/>
        <v>145.39383175536915</v>
      </c>
      <c r="E874" s="5">
        <f t="shared" ca="1" si="89"/>
        <v>-18.33316602937013</v>
      </c>
      <c r="F874" s="5">
        <f t="shared" ca="1" si="87"/>
        <v>-1.213055472226646</v>
      </c>
      <c r="G874">
        <f t="shared" ca="1" si="88"/>
        <v>0.38</v>
      </c>
    </row>
    <row r="875" spans="1:7" x14ac:dyDescent="0.3">
      <c r="A875">
        <v>819</v>
      </c>
      <c r="B875" s="5">
        <f t="shared" ca="1" si="84"/>
        <v>67.164103997833038</v>
      </c>
      <c r="C875" s="5">
        <f t="shared" ca="1" si="85"/>
        <v>29.978925381754024</v>
      </c>
      <c r="D875" s="5">
        <f t="shared" ca="1" si="86"/>
        <v>149.67277477832732</v>
      </c>
      <c r="E875" s="5">
        <f t="shared" ca="1" si="89"/>
        <v>-21.650347393033023</v>
      </c>
      <c r="F875" s="5">
        <f t="shared" ca="1" si="87"/>
        <v>-4.5302368358895393</v>
      </c>
      <c r="G875">
        <f t="shared" ca="1" si="88"/>
        <v>0.28299999999999997</v>
      </c>
    </row>
    <row r="876" spans="1:7" x14ac:dyDescent="0.3">
      <c r="A876">
        <v>820</v>
      </c>
      <c r="B876" s="5">
        <f t="shared" ca="1" si="84"/>
        <v>70.082184254747375</v>
      </c>
      <c r="C876" s="5">
        <f t="shared" ca="1" si="85"/>
        <v>30.093732384785447</v>
      </c>
      <c r="D876" s="5">
        <f t="shared" ca="1" si="86"/>
        <v>153.26322759528784</v>
      </c>
      <c r="E876" s="5">
        <f t="shared" ca="1" si="89"/>
        <v>-15.755634750391494</v>
      </c>
      <c r="F876" s="5">
        <f t="shared" ca="1" si="87"/>
        <v>1.3644758067519902</v>
      </c>
      <c r="G876">
        <f t="shared" ca="1" si="88"/>
        <v>0.44800000000000001</v>
      </c>
    </row>
    <row r="877" spans="1:7" x14ac:dyDescent="0.3">
      <c r="A877">
        <v>821</v>
      </c>
      <c r="B877" s="5">
        <f t="shared" ca="1" si="84"/>
        <v>73.170369773276207</v>
      </c>
      <c r="C877" s="5">
        <f t="shared" ca="1" si="85"/>
        <v>27.098851324060551</v>
      </c>
      <c r="D877" s="5">
        <f t="shared" ca="1" si="86"/>
        <v>143.84773512075657</v>
      </c>
      <c r="E877" s="5">
        <f t="shared" ca="1" si="89"/>
        <v>6.308006550991208</v>
      </c>
      <c r="F877" s="5">
        <f t="shared" ca="1" si="87"/>
        <v>23.428117108134693</v>
      </c>
      <c r="G877">
        <f t="shared" ca="1" si="88"/>
        <v>0.94599999999999995</v>
      </c>
    </row>
    <row r="878" spans="1:7" x14ac:dyDescent="0.3">
      <c r="A878">
        <v>822</v>
      </c>
      <c r="B878" s="5">
        <f t="shared" ca="1" si="84"/>
        <v>71.891552534773922</v>
      </c>
      <c r="C878" s="5">
        <f t="shared" ca="1" si="85"/>
        <v>33.201549172107271</v>
      </c>
      <c r="D878" s="5">
        <f t="shared" ca="1" si="86"/>
        <v>154.91218163830399</v>
      </c>
      <c r="E878" s="5">
        <f t="shared" ca="1" si="89"/>
        <v>-20.270754034363794</v>
      </c>
      <c r="F878" s="5">
        <f t="shared" ca="1" si="87"/>
        <v>-3.15064347722031</v>
      </c>
      <c r="G878">
        <f t="shared" ca="1" si="88"/>
        <v>0.32400000000000001</v>
      </c>
    </row>
    <row r="879" spans="1:7" x14ac:dyDescent="0.3">
      <c r="A879">
        <v>823</v>
      </c>
      <c r="B879" s="5">
        <f t="shared" ca="1" si="84"/>
        <v>73.94642182348548</v>
      </c>
      <c r="C879" s="5">
        <f t="shared" ca="1" si="85"/>
        <v>30.692157681251189</v>
      </c>
      <c r="D879" s="5">
        <f t="shared" ca="1" si="86"/>
        <v>149.89074884077939</v>
      </c>
      <c r="E879" s="5">
        <f t="shared" ca="1" si="89"/>
        <v>-4.8169419663218873</v>
      </c>
      <c r="F879" s="5">
        <f t="shared" ca="1" si="87"/>
        <v>12.303168590821596</v>
      </c>
      <c r="G879">
        <f t="shared" ca="1" si="88"/>
        <v>0.78800000000000003</v>
      </c>
    </row>
    <row r="880" spans="1:7" x14ac:dyDescent="0.3">
      <c r="A880">
        <v>824</v>
      </c>
      <c r="B880" s="5">
        <f t="shared" ca="1" si="84"/>
        <v>67.947758943514586</v>
      </c>
      <c r="C880" s="5">
        <f t="shared" ca="1" si="85"/>
        <v>29.538921016056605</v>
      </c>
      <c r="D880" s="5">
        <f t="shared" ca="1" si="86"/>
        <v>162.83944901018199</v>
      </c>
      <c r="E880" s="5">
        <f t="shared" ca="1" si="89"/>
        <v>-25.327812191677936</v>
      </c>
      <c r="F880" s="5">
        <f t="shared" ca="1" si="87"/>
        <v>-8.2077016345344518</v>
      </c>
      <c r="G880">
        <f t="shared" ca="1" si="88"/>
        <v>0.17299999999999999</v>
      </c>
    </row>
    <row r="881" spans="1:7" x14ac:dyDescent="0.3">
      <c r="A881">
        <v>825</v>
      </c>
      <c r="B881" s="5">
        <f t="shared" ca="1" si="84"/>
        <v>69.75348817670384</v>
      </c>
      <c r="C881" s="5">
        <f t="shared" ca="1" si="85"/>
        <v>25.372015863779584</v>
      </c>
      <c r="D881" s="5">
        <f t="shared" ca="1" si="86"/>
        <v>145.1789363722273</v>
      </c>
      <c r="E881" s="5">
        <f t="shared" ca="1" si="89"/>
        <v>0.87038842050519438</v>
      </c>
      <c r="F881" s="5">
        <f t="shared" ca="1" si="87"/>
        <v>17.990498977648677</v>
      </c>
      <c r="G881">
        <f t="shared" ca="1" si="88"/>
        <v>0.88600000000000001</v>
      </c>
    </row>
    <row r="882" spans="1:7" x14ac:dyDescent="0.3">
      <c r="A882">
        <v>826</v>
      </c>
      <c r="B882" s="5">
        <f t="shared" ca="1" si="84"/>
        <v>69.161538450935993</v>
      </c>
      <c r="C882" s="5">
        <f t="shared" ca="1" si="85"/>
        <v>33.671647745598541</v>
      </c>
      <c r="D882" s="5">
        <f t="shared" ca="1" si="86"/>
        <v>143.25759481841402</v>
      </c>
      <c r="E882" s="5">
        <f t="shared" ca="1" si="89"/>
        <v>-22.928312562444699</v>
      </c>
      <c r="F882" s="5">
        <f t="shared" ca="1" si="87"/>
        <v>-5.8082020053012151</v>
      </c>
      <c r="G882">
        <f t="shared" ca="1" si="88"/>
        <v>0.24199999999999999</v>
      </c>
    </row>
    <row r="883" spans="1:7" x14ac:dyDescent="0.3">
      <c r="A883">
        <v>827</v>
      </c>
      <c r="B883" s="5">
        <f t="shared" ca="1" si="84"/>
        <v>70.774606462916964</v>
      </c>
      <c r="C883" s="5">
        <f t="shared" ca="1" si="85"/>
        <v>30.46271200746466</v>
      </c>
      <c r="D883" s="5">
        <f t="shared" ca="1" si="86"/>
        <v>147.80024712570278</v>
      </c>
      <c r="E883" s="5">
        <f t="shared" ca="1" si="89"/>
        <v>-11.908427655076405</v>
      </c>
      <c r="F883" s="5">
        <f t="shared" ca="1" si="87"/>
        <v>5.2116829020670785</v>
      </c>
      <c r="G883">
        <f t="shared" ca="1" si="88"/>
        <v>0.57699999999999996</v>
      </c>
    </row>
    <row r="884" spans="1:7" x14ac:dyDescent="0.3">
      <c r="A884">
        <v>828</v>
      </c>
      <c r="B884" s="5">
        <f t="shared" ca="1" si="84"/>
        <v>67.949569443864419</v>
      </c>
      <c r="C884" s="5">
        <f t="shared" ca="1" si="85"/>
        <v>25.199621564287938</v>
      </c>
      <c r="D884" s="5">
        <f t="shared" ca="1" si="86"/>
        <v>153.53138305756087</v>
      </c>
      <c r="E884" s="5">
        <f t="shared" ca="1" si="89"/>
        <v>-8.1873186440138479</v>
      </c>
      <c r="F884" s="5">
        <f t="shared" ca="1" si="87"/>
        <v>8.9327919131296358</v>
      </c>
      <c r="G884">
        <f t="shared" ca="1" si="88"/>
        <v>0.68400000000000005</v>
      </c>
    </row>
    <row r="885" spans="1:7" x14ac:dyDescent="0.3">
      <c r="A885">
        <v>829</v>
      </c>
      <c r="B885" s="5">
        <f t="shared" ca="1" si="84"/>
        <v>67.359511726675848</v>
      </c>
      <c r="C885" s="5">
        <f t="shared" ca="1" si="85"/>
        <v>29.47508656466745</v>
      </c>
      <c r="D885" s="5">
        <f t="shared" ca="1" si="86"/>
        <v>154.97838519522637</v>
      </c>
      <c r="E885" s="5">
        <f t="shared" ca="1" si="89"/>
        <v>-22.556397020668243</v>
      </c>
      <c r="F885" s="5">
        <f t="shared" ca="1" si="87"/>
        <v>-5.436286463524759</v>
      </c>
      <c r="G885">
        <f t="shared" ca="1" si="88"/>
        <v>0.253</v>
      </c>
    </row>
    <row r="886" spans="1:7" x14ac:dyDescent="0.3">
      <c r="A886">
        <v>830</v>
      </c>
      <c r="B886" s="5">
        <f t="shared" ca="1" si="84"/>
        <v>68.549281336086921</v>
      </c>
      <c r="C886" s="5">
        <f t="shared" ca="1" si="85"/>
        <v>22.959219043913663</v>
      </c>
      <c r="D886" s="5">
        <f t="shared" ca="1" si="86"/>
        <v>162.24421578388191</v>
      </c>
      <c r="E886" s="5">
        <f t="shared" ca="1" si="89"/>
        <v>-4.9500065307286611</v>
      </c>
      <c r="F886" s="5">
        <f t="shared" ca="1" si="87"/>
        <v>12.170104026414823</v>
      </c>
      <c r="G886">
        <f t="shared" ca="1" si="88"/>
        <v>0.78500000000000003</v>
      </c>
    </row>
    <row r="887" spans="1:7" x14ac:dyDescent="0.3">
      <c r="A887">
        <v>831</v>
      </c>
      <c r="B887" s="5">
        <f t="shared" ca="1" si="84"/>
        <v>75.31757931421447</v>
      </c>
      <c r="C887" s="5">
        <f t="shared" ca="1" si="85"/>
        <v>30.16684477296991</v>
      </c>
      <c r="D887" s="5">
        <f t="shared" ca="1" si="86"/>
        <v>147.2705701957947</v>
      </c>
      <c r="E887" s="5">
        <f t="shared" ca="1" si="89"/>
        <v>1.8918074105688532</v>
      </c>
      <c r="F887" s="5">
        <f t="shared" ca="1" si="87"/>
        <v>19.011917967712336</v>
      </c>
      <c r="G887">
        <f t="shared" ca="1" si="88"/>
        <v>0.89900000000000002</v>
      </c>
    </row>
    <row r="888" spans="1:7" x14ac:dyDescent="0.3">
      <c r="A888">
        <v>832</v>
      </c>
      <c r="B888" s="5">
        <f t="shared" ca="1" si="84"/>
        <v>74.542369972767929</v>
      </c>
      <c r="C888" s="5">
        <f t="shared" ca="1" si="85"/>
        <v>25.953867362096023</v>
      </c>
      <c r="D888" s="5">
        <f t="shared" ca="1" si="86"/>
        <v>143.14315882926132</v>
      </c>
      <c r="E888" s="5">
        <f t="shared" ca="1" si="89"/>
        <v>13.717580771375118</v>
      </c>
      <c r="F888" s="5">
        <f t="shared" ca="1" si="87"/>
        <v>30.837691328518602</v>
      </c>
      <c r="G888">
        <f t="shared" ca="1" si="88"/>
        <v>0.98699999999999999</v>
      </c>
    </row>
    <row r="889" spans="1:7" x14ac:dyDescent="0.3">
      <c r="A889">
        <v>833</v>
      </c>
      <c r="B889" s="5">
        <f t="shared" ca="1" si="84"/>
        <v>69.636971711764488</v>
      </c>
      <c r="C889" s="5">
        <f t="shared" ca="1" si="85"/>
        <v>31.322509671096761</v>
      </c>
      <c r="D889" s="5">
        <f t="shared" ca="1" si="86"/>
        <v>153.60966885764276</v>
      </c>
      <c r="E889" s="5">
        <f t="shared" ca="1" si="89"/>
        <v>-20.617750149232123</v>
      </c>
      <c r="F889" s="5">
        <f t="shared" ca="1" si="87"/>
        <v>-3.4976395920886389</v>
      </c>
      <c r="G889">
        <f t="shared" ca="1" si="88"/>
        <v>0.311</v>
      </c>
    </row>
    <row r="890" spans="1:7" x14ac:dyDescent="0.3">
      <c r="A890">
        <v>834</v>
      </c>
      <c r="B890" s="5">
        <f t="shared" ref="B890:B953" ca="1" si="90">_xlfn.NORM.INV(RAND(),$B$52,$C$52)</f>
        <v>72.580269543100883</v>
      </c>
      <c r="C890" s="5">
        <f t="shared" ref="C890:C953" ca="1" si="91">_xlfn.NORM.INV(RAND(),$B$53,$C$53)</f>
        <v>27.746625692991771</v>
      </c>
      <c r="D890" s="5">
        <f t="shared" ref="D890:D953" ca="1" si="92">_xlfn.NORM.INV(RAND(),$B$54,$C$54)</f>
        <v>150.15822074303986</v>
      </c>
      <c r="E890" s="5">
        <f t="shared" ca="1" si="89"/>
        <v>-0.54989066570941825</v>
      </c>
      <c r="F890" s="5">
        <f t="shared" ref="F890:F953" ca="1" si="93">E890+$C$46</f>
        <v>16.570219891434064</v>
      </c>
      <c r="G890">
        <f t="shared" ref="G890:G953" ca="1" si="94">COUNTIF($F$57:$F$1056,"&lt;"&amp;F890)/COUNT($F$57:$F$1056)</f>
        <v>0.87</v>
      </c>
    </row>
    <row r="891" spans="1:7" x14ac:dyDescent="0.3">
      <c r="A891">
        <v>835</v>
      </c>
      <c r="B891" s="5">
        <f t="shared" ca="1" si="90"/>
        <v>72.862157717811726</v>
      </c>
      <c r="C891" s="5">
        <f t="shared" ca="1" si="91"/>
        <v>31.963582164116396</v>
      </c>
      <c r="D891" s="5">
        <f t="shared" ca="1" si="92"/>
        <v>148.08581108689302</v>
      </c>
      <c r="E891" s="5">
        <f t="shared" ca="1" si="89"/>
        <v>-10.423717997849069</v>
      </c>
      <c r="F891" s="5">
        <f t="shared" ca="1" si="93"/>
        <v>6.6963925592944147</v>
      </c>
      <c r="G891">
        <f t="shared" ca="1" si="94"/>
        <v>0.622</v>
      </c>
    </row>
    <row r="892" spans="1:7" x14ac:dyDescent="0.3">
      <c r="A892">
        <v>836</v>
      </c>
      <c r="B892" s="5">
        <f t="shared" ca="1" si="90"/>
        <v>71.250853516952589</v>
      </c>
      <c r="C892" s="5">
        <f t="shared" ca="1" si="91"/>
        <v>31.183959677849224</v>
      </c>
      <c r="D892" s="5">
        <f t="shared" ca="1" si="92"/>
        <v>146.83466060058834</v>
      </c>
      <c r="E892" s="5">
        <f t="shared" ca="1" si="89"/>
        <v>-12.072385013343343</v>
      </c>
      <c r="F892" s="5">
        <f t="shared" ca="1" si="93"/>
        <v>5.0477255438001407</v>
      </c>
      <c r="G892">
        <f t="shared" ca="1" si="94"/>
        <v>0.57099999999999995</v>
      </c>
    </row>
    <row r="893" spans="1:7" x14ac:dyDescent="0.3">
      <c r="A893">
        <v>837</v>
      </c>
      <c r="B893" s="5">
        <f t="shared" ca="1" si="90"/>
        <v>71.405662037783557</v>
      </c>
      <c r="C893" s="5">
        <f t="shared" ca="1" si="91"/>
        <v>28.755520019529289</v>
      </c>
      <c r="D893" s="5">
        <f t="shared" ca="1" si="92"/>
        <v>143.41763597791061</v>
      </c>
      <c r="E893" s="5">
        <f t="shared" ca="1" si="89"/>
        <v>-3.0160790996023512</v>
      </c>
      <c r="F893" s="5">
        <f t="shared" ca="1" si="93"/>
        <v>14.104031457541133</v>
      </c>
      <c r="G893">
        <f t="shared" ca="1" si="94"/>
        <v>0.82</v>
      </c>
    </row>
    <row r="894" spans="1:7" x14ac:dyDescent="0.3">
      <c r="A894">
        <v>838</v>
      </c>
      <c r="B894" s="5">
        <f t="shared" ca="1" si="90"/>
        <v>74.255274898736957</v>
      </c>
      <c r="C894" s="5">
        <f t="shared" ca="1" si="91"/>
        <v>24.680592468593904</v>
      </c>
      <c r="D894" s="5">
        <f t="shared" ca="1" si="92"/>
        <v>155.10963624196606</v>
      </c>
      <c r="E894" s="5">
        <f t="shared" ca="1" si="89"/>
        <v>10.023589473384295</v>
      </c>
      <c r="F894" s="5">
        <f t="shared" ca="1" si="93"/>
        <v>27.143700030527778</v>
      </c>
      <c r="G894">
        <f t="shared" ca="1" si="94"/>
        <v>0.97299999999999998</v>
      </c>
    </row>
    <row r="895" spans="1:7" x14ac:dyDescent="0.3">
      <c r="A895">
        <v>839</v>
      </c>
      <c r="B895" s="5">
        <f t="shared" ca="1" si="90"/>
        <v>62.496189024198515</v>
      </c>
      <c r="C895" s="5">
        <f t="shared" ca="1" si="91"/>
        <v>34.258088148861376</v>
      </c>
      <c r="D895" s="5">
        <f t="shared" ca="1" si="92"/>
        <v>158.84295759740579</v>
      </c>
      <c r="E895" s="5">
        <f t="shared" ca="1" si="89"/>
        <v>-51.580939009205935</v>
      </c>
      <c r="F895" s="5">
        <f t="shared" ca="1" si="93"/>
        <v>-34.460828452062451</v>
      </c>
      <c r="G895">
        <f t="shared" ca="1" si="94"/>
        <v>1E-3</v>
      </c>
    </row>
    <row r="896" spans="1:7" x14ac:dyDescent="0.3">
      <c r="A896">
        <v>840</v>
      </c>
      <c r="B896" s="5">
        <f t="shared" ca="1" si="90"/>
        <v>70.174093613340659</v>
      </c>
      <c r="C896" s="5">
        <f t="shared" ca="1" si="91"/>
        <v>26.207592336355589</v>
      </c>
      <c r="D896" s="5">
        <f t="shared" ca="1" si="92"/>
        <v>152.90714923429192</v>
      </c>
      <c r="E896" s="5">
        <f t="shared" ca="1" si="89"/>
        <v>-4.453122256908566</v>
      </c>
      <c r="F896" s="5">
        <f t="shared" ca="1" si="93"/>
        <v>12.666988300234918</v>
      </c>
      <c r="G896">
        <f t="shared" ca="1" si="94"/>
        <v>0.79600000000000004</v>
      </c>
    </row>
    <row r="897" spans="1:7" x14ac:dyDescent="0.3">
      <c r="A897">
        <v>841</v>
      </c>
      <c r="B897" s="5">
        <f t="shared" ca="1" si="90"/>
        <v>69.281600751190595</v>
      </c>
      <c r="C897" s="5">
        <f t="shared" ca="1" si="91"/>
        <v>28.361471036100358</v>
      </c>
      <c r="D897" s="5">
        <f t="shared" ca="1" si="92"/>
        <v>149.34016126476877</v>
      </c>
      <c r="E897" s="5">
        <f t="shared" ca="1" si="89"/>
        <v>-11.03944934353837</v>
      </c>
      <c r="F897" s="5">
        <f t="shared" ca="1" si="93"/>
        <v>6.0806612136051132</v>
      </c>
      <c r="G897">
        <f t="shared" ca="1" si="94"/>
        <v>0.60399999999999998</v>
      </c>
    </row>
    <row r="898" spans="1:7" x14ac:dyDescent="0.3">
      <c r="A898">
        <v>842</v>
      </c>
      <c r="B898" s="5">
        <f t="shared" ca="1" si="90"/>
        <v>68.566711393743461</v>
      </c>
      <c r="C898" s="5">
        <f t="shared" ca="1" si="91"/>
        <v>31.479900643090552</v>
      </c>
      <c r="D898" s="5">
        <f t="shared" ca="1" si="92"/>
        <v>144.42570787795989</v>
      </c>
      <c r="E898" s="5">
        <f t="shared" ca="1" si="89"/>
        <v>-19.097599945221216</v>
      </c>
      <c r="F898" s="5">
        <f t="shared" ca="1" si="93"/>
        <v>-1.977489388077732</v>
      </c>
      <c r="G898">
        <f t="shared" ca="1" si="94"/>
        <v>0.35899999999999999</v>
      </c>
    </row>
    <row r="899" spans="1:7" x14ac:dyDescent="0.3">
      <c r="A899">
        <v>843</v>
      </c>
      <c r="B899" s="5">
        <f t="shared" ca="1" si="90"/>
        <v>68.330721262517358</v>
      </c>
      <c r="C899" s="5">
        <f t="shared" ca="1" si="91"/>
        <v>27.014050759753072</v>
      </c>
      <c r="D899" s="5">
        <f t="shared" ca="1" si="92"/>
        <v>141.47480907992357</v>
      </c>
      <c r="E899" s="5">
        <f t="shared" ca="1" si="89"/>
        <v>-5.6935137944297294</v>
      </c>
      <c r="F899" s="5">
        <f t="shared" ca="1" si="93"/>
        <v>11.426596762713753</v>
      </c>
      <c r="G899">
        <f t="shared" ca="1" si="94"/>
        <v>0.77</v>
      </c>
    </row>
    <row r="900" spans="1:7" x14ac:dyDescent="0.3">
      <c r="A900">
        <v>844</v>
      </c>
      <c r="B900" s="5">
        <f t="shared" ca="1" si="90"/>
        <v>66.545131356005157</v>
      </c>
      <c r="C900" s="5">
        <f t="shared" ca="1" si="91"/>
        <v>30.705649397527203</v>
      </c>
      <c r="D900" s="5">
        <f t="shared" ca="1" si="92"/>
        <v>145.91539699993979</v>
      </c>
      <c r="E900" s="5">
        <f t="shared" ca="1" si="89"/>
        <v>-23.384119526495805</v>
      </c>
      <c r="F900" s="5">
        <f t="shared" ca="1" si="93"/>
        <v>-6.2640089693523215</v>
      </c>
      <c r="G900">
        <f t="shared" ca="1" si="94"/>
        <v>0.23</v>
      </c>
    </row>
    <row r="901" spans="1:7" x14ac:dyDescent="0.3">
      <c r="A901">
        <v>845</v>
      </c>
      <c r="B901" s="5">
        <f t="shared" ca="1" si="90"/>
        <v>72.873296451314133</v>
      </c>
      <c r="C901" s="5">
        <f t="shared" ca="1" si="91"/>
        <v>24.949847054285197</v>
      </c>
      <c r="D901" s="5">
        <f t="shared" ca="1" si="92"/>
        <v>149.72968386465391</v>
      </c>
      <c r="E901" s="5">
        <f t="shared" ca="1" si="89"/>
        <v>8.3108157354422527</v>
      </c>
      <c r="F901" s="5">
        <f t="shared" ca="1" si="93"/>
        <v>25.430926292585738</v>
      </c>
      <c r="G901">
        <f t="shared" ca="1" si="94"/>
        <v>0.95899999999999996</v>
      </c>
    </row>
    <row r="902" spans="1:7" x14ac:dyDescent="0.3">
      <c r="A902">
        <v>846</v>
      </c>
      <c r="B902" s="5">
        <f t="shared" ca="1" si="90"/>
        <v>70.116464126925337</v>
      </c>
      <c r="C902" s="5">
        <f t="shared" ca="1" si="91"/>
        <v>30.35084238142818</v>
      </c>
      <c r="D902" s="5">
        <f t="shared" ca="1" si="92"/>
        <v>140.48740052698628</v>
      </c>
      <c r="E902" s="5">
        <f t="shared" ref="E902:E965" ca="1" si="95">$J$46*(B902-$B$46)+$J$47*(C902-$B$47)+$J$48*(D902-$B$48)</f>
        <v>-9.4934848441632429</v>
      </c>
      <c r="F902" s="5">
        <f t="shared" ca="1" si="93"/>
        <v>7.6266257129802408</v>
      </c>
      <c r="G902">
        <f t="shared" ca="1" si="94"/>
        <v>0.65900000000000003</v>
      </c>
    </row>
    <row r="903" spans="1:7" x14ac:dyDescent="0.3">
      <c r="A903">
        <v>847</v>
      </c>
      <c r="B903" s="5">
        <f t="shared" ca="1" si="90"/>
        <v>70.385175086370609</v>
      </c>
      <c r="C903" s="5">
        <f t="shared" ca="1" si="91"/>
        <v>30.179959973745984</v>
      </c>
      <c r="D903" s="5">
        <f t="shared" ca="1" si="92"/>
        <v>155.22826072022863</v>
      </c>
      <c r="E903" s="5">
        <f t="shared" ca="1" si="95"/>
        <v>-16.209115836171229</v>
      </c>
      <c r="F903" s="5">
        <f t="shared" ca="1" si="93"/>
        <v>0.91099472097225487</v>
      </c>
      <c r="G903">
        <f t="shared" ca="1" si="94"/>
        <v>0.438</v>
      </c>
    </row>
    <row r="904" spans="1:7" x14ac:dyDescent="0.3">
      <c r="A904">
        <v>848</v>
      </c>
      <c r="B904" s="5">
        <f t="shared" ca="1" si="90"/>
        <v>72.056769098912355</v>
      </c>
      <c r="C904" s="5">
        <f t="shared" ca="1" si="91"/>
        <v>30.340659480349018</v>
      </c>
      <c r="D904" s="5">
        <f t="shared" ca="1" si="92"/>
        <v>153.5801111150578</v>
      </c>
      <c r="E904" s="5">
        <f t="shared" ca="1" si="95"/>
        <v>-11.101071541965968</v>
      </c>
      <c r="F904" s="5">
        <f t="shared" ca="1" si="93"/>
        <v>6.0190390151775155</v>
      </c>
      <c r="G904">
        <f t="shared" ca="1" si="94"/>
        <v>0.60299999999999998</v>
      </c>
    </row>
    <row r="905" spans="1:7" x14ac:dyDescent="0.3">
      <c r="A905">
        <v>849</v>
      </c>
      <c r="B905" s="5">
        <f t="shared" ca="1" si="90"/>
        <v>65.39799762961924</v>
      </c>
      <c r="C905" s="5">
        <f t="shared" ca="1" si="91"/>
        <v>31.574484260122773</v>
      </c>
      <c r="D905" s="5">
        <f t="shared" ca="1" si="92"/>
        <v>147.8242709647823</v>
      </c>
      <c r="E905" s="5">
        <f t="shared" ca="1" si="95"/>
        <v>-30.043324742569368</v>
      </c>
      <c r="F905" s="5">
        <f t="shared" ca="1" si="93"/>
        <v>-12.923214185425884</v>
      </c>
      <c r="G905">
        <f t="shared" ca="1" si="94"/>
        <v>9.6000000000000002E-2</v>
      </c>
    </row>
    <row r="906" spans="1:7" x14ac:dyDescent="0.3">
      <c r="A906">
        <v>850</v>
      </c>
      <c r="B906" s="5">
        <f t="shared" ca="1" si="90"/>
        <v>70.876825337688246</v>
      </c>
      <c r="C906" s="5">
        <f t="shared" ca="1" si="91"/>
        <v>30.284336277209174</v>
      </c>
      <c r="D906" s="5">
        <f t="shared" ca="1" si="92"/>
        <v>140.52224960119921</v>
      </c>
      <c r="E906" s="5">
        <f t="shared" ca="1" si="95"/>
        <v>-7.2028359205388153</v>
      </c>
      <c r="F906" s="5">
        <f t="shared" ca="1" si="93"/>
        <v>9.9172746366046685</v>
      </c>
      <c r="G906">
        <f t="shared" ca="1" si="94"/>
        <v>0.72199999999999998</v>
      </c>
    </row>
    <row r="907" spans="1:7" x14ac:dyDescent="0.3">
      <c r="A907">
        <v>851</v>
      </c>
      <c r="B907" s="5">
        <f t="shared" ca="1" si="90"/>
        <v>71.408419630117095</v>
      </c>
      <c r="C907" s="5">
        <f t="shared" ca="1" si="91"/>
        <v>31.35466678414134</v>
      </c>
      <c r="D907" s="5">
        <f t="shared" ca="1" si="92"/>
        <v>146.61957691093519</v>
      </c>
      <c r="E907" s="5">
        <f t="shared" ca="1" si="95"/>
        <v>-11.993185442959385</v>
      </c>
      <c r="F907" s="5">
        <f t="shared" ca="1" si="93"/>
        <v>5.1269251141840986</v>
      </c>
      <c r="G907">
        <f t="shared" ca="1" si="94"/>
        <v>0.57399999999999995</v>
      </c>
    </row>
    <row r="908" spans="1:7" x14ac:dyDescent="0.3">
      <c r="A908">
        <v>852</v>
      </c>
      <c r="B908" s="5">
        <f t="shared" ca="1" si="90"/>
        <v>74.654799827960616</v>
      </c>
      <c r="C908" s="5">
        <f t="shared" ca="1" si="91"/>
        <v>24.432717143459225</v>
      </c>
      <c r="D908" s="5">
        <f t="shared" ca="1" si="92"/>
        <v>161.96790816907421</v>
      </c>
      <c r="E908" s="5">
        <f t="shared" ca="1" si="95"/>
        <v>8.1360510772034687</v>
      </c>
      <c r="F908" s="5">
        <f t="shared" ca="1" si="93"/>
        <v>25.256161634346952</v>
      </c>
      <c r="G908">
        <f t="shared" ca="1" si="94"/>
        <v>0.95699999999999996</v>
      </c>
    </row>
    <row r="909" spans="1:7" x14ac:dyDescent="0.3">
      <c r="A909">
        <v>853</v>
      </c>
      <c r="B909" s="5">
        <f t="shared" ca="1" si="90"/>
        <v>69.012568374349357</v>
      </c>
      <c r="C909" s="5">
        <f t="shared" ca="1" si="91"/>
        <v>26.028647382797534</v>
      </c>
      <c r="D909" s="5">
        <f t="shared" ca="1" si="92"/>
        <v>153.75600056327315</v>
      </c>
      <c r="E909" s="5">
        <f t="shared" ca="1" si="95"/>
        <v>-7.6548748966675344</v>
      </c>
      <c r="F909" s="5">
        <f t="shared" ca="1" si="93"/>
        <v>9.4652356604759493</v>
      </c>
      <c r="G909">
        <f t="shared" ca="1" si="94"/>
        <v>0.70299999999999996</v>
      </c>
    </row>
    <row r="910" spans="1:7" x14ac:dyDescent="0.3">
      <c r="A910">
        <v>854</v>
      </c>
      <c r="B910" s="5">
        <f t="shared" ca="1" si="90"/>
        <v>70.5061960826811</v>
      </c>
      <c r="C910" s="5">
        <f t="shared" ca="1" si="91"/>
        <v>28.565806357729873</v>
      </c>
      <c r="D910" s="5">
        <f t="shared" ca="1" si="92"/>
        <v>153.98904121941965</v>
      </c>
      <c r="E910" s="5">
        <f t="shared" ca="1" si="95"/>
        <v>-10.695020761351405</v>
      </c>
      <c r="F910" s="5">
        <f t="shared" ca="1" si="93"/>
        <v>6.4250897957920792</v>
      </c>
      <c r="G910">
        <f t="shared" ca="1" si="94"/>
        <v>0.61499999999999999</v>
      </c>
    </row>
    <row r="911" spans="1:7" x14ac:dyDescent="0.3">
      <c r="A911">
        <v>855</v>
      </c>
      <c r="B911" s="5">
        <f t="shared" ca="1" si="90"/>
        <v>69.601548536822733</v>
      </c>
      <c r="C911" s="5">
        <f t="shared" ca="1" si="91"/>
        <v>27.315056846326243</v>
      </c>
      <c r="D911" s="5">
        <f t="shared" ca="1" si="92"/>
        <v>148.67142290879744</v>
      </c>
      <c r="E911" s="5">
        <f t="shared" ca="1" si="95"/>
        <v>-6.8628576763692966</v>
      </c>
      <c r="F911" s="5">
        <f t="shared" ca="1" si="93"/>
        <v>10.257252880774187</v>
      </c>
      <c r="G911">
        <f t="shared" ca="1" si="94"/>
        <v>0.73199999999999998</v>
      </c>
    </row>
    <row r="912" spans="1:7" x14ac:dyDescent="0.3">
      <c r="A912">
        <v>856</v>
      </c>
      <c r="B912" s="5">
        <f t="shared" ca="1" si="90"/>
        <v>69.528898431739464</v>
      </c>
      <c r="C912" s="5">
        <f t="shared" ca="1" si="91"/>
        <v>31.867623145597417</v>
      </c>
      <c r="D912" s="5">
        <f t="shared" ca="1" si="92"/>
        <v>150.98408513101236</v>
      </c>
      <c r="E912" s="5">
        <f t="shared" ca="1" si="95"/>
        <v>-21.027242442969321</v>
      </c>
      <c r="F912" s="5">
        <f t="shared" ca="1" si="93"/>
        <v>-3.9071318858258373</v>
      </c>
      <c r="G912">
        <f t="shared" ca="1" si="94"/>
        <v>0.30299999999999999</v>
      </c>
    </row>
    <row r="913" spans="1:7" x14ac:dyDescent="0.3">
      <c r="A913">
        <v>857</v>
      </c>
      <c r="B913" s="5">
        <f t="shared" ca="1" si="90"/>
        <v>68.741395187966063</v>
      </c>
      <c r="C913" s="5">
        <f t="shared" ca="1" si="91"/>
        <v>32.790045537555102</v>
      </c>
      <c r="D913" s="5">
        <f t="shared" ca="1" si="92"/>
        <v>139.23634501044856</v>
      </c>
      <c r="E913" s="5">
        <f t="shared" ca="1" si="95"/>
        <v>-19.472533373195418</v>
      </c>
      <c r="F913" s="5">
        <f t="shared" ca="1" si="93"/>
        <v>-2.3524228160519343</v>
      </c>
      <c r="G913">
        <f t="shared" ca="1" si="94"/>
        <v>0.34599999999999997</v>
      </c>
    </row>
    <row r="914" spans="1:7" x14ac:dyDescent="0.3">
      <c r="A914">
        <v>858</v>
      </c>
      <c r="B914" s="5">
        <f t="shared" ca="1" si="90"/>
        <v>68.71489292945131</v>
      </c>
      <c r="C914" s="5">
        <f t="shared" ca="1" si="91"/>
        <v>29.62149932211868</v>
      </c>
      <c r="D914" s="5">
        <f t="shared" ca="1" si="92"/>
        <v>142.74019142439198</v>
      </c>
      <c r="E914" s="5">
        <f t="shared" ca="1" si="95"/>
        <v>-12.584969621858626</v>
      </c>
      <c r="F914" s="5">
        <f t="shared" ca="1" si="93"/>
        <v>4.5351409352848577</v>
      </c>
      <c r="G914">
        <f t="shared" ca="1" si="94"/>
        <v>0.54800000000000004</v>
      </c>
    </row>
    <row r="915" spans="1:7" x14ac:dyDescent="0.3">
      <c r="A915">
        <v>859</v>
      </c>
      <c r="B915" s="5">
        <f t="shared" ca="1" si="90"/>
        <v>70.101929814803569</v>
      </c>
      <c r="C915" s="5">
        <f t="shared" ca="1" si="91"/>
        <v>27.56039231939577</v>
      </c>
      <c r="D915" s="5">
        <f t="shared" ca="1" si="92"/>
        <v>153.59514182048531</v>
      </c>
      <c r="E915" s="5">
        <f t="shared" ca="1" si="95"/>
        <v>-8.8037634213196974</v>
      </c>
      <c r="F915" s="5">
        <f t="shared" ca="1" si="93"/>
        <v>8.3163471358237864</v>
      </c>
      <c r="G915">
        <f t="shared" ca="1" si="94"/>
        <v>0.67300000000000004</v>
      </c>
    </row>
    <row r="916" spans="1:7" x14ac:dyDescent="0.3">
      <c r="A916">
        <v>860</v>
      </c>
      <c r="B916" s="5">
        <f t="shared" ca="1" si="90"/>
        <v>71.874464935773474</v>
      </c>
      <c r="C916" s="5">
        <f t="shared" ca="1" si="91"/>
        <v>28.912714746789391</v>
      </c>
      <c r="D916" s="5">
        <f t="shared" ca="1" si="92"/>
        <v>152.9150466827237</v>
      </c>
      <c r="E916" s="5">
        <f t="shared" ca="1" si="95"/>
        <v>-7.2636327214704215</v>
      </c>
      <c r="F916" s="5">
        <f t="shared" ca="1" si="93"/>
        <v>9.8564778356730613</v>
      </c>
      <c r="G916">
        <f t="shared" ca="1" si="94"/>
        <v>0.72</v>
      </c>
    </row>
    <row r="917" spans="1:7" x14ac:dyDescent="0.3">
      <c r="A917">
        <v>861</v>
      </c>
      <c r="B917" s="5">
        <f t="shared" ca="1" si="90"/>
        <v>69.506128612408133</v>
      </c>
      <c r="C917" s="5">
        <f t="shared" ca="1" si="91"/>
        <v>28.328384306303395</v>
      </c>
      <c r="D917" s="5">
        <f t="shared" ca="1" si="92"/>
        <v>148.41978275664439</v>
      </c>
      <c r="E917" s="5">
        <f t="shared" ca="1" si="95"/>
        <v>-9.8239711910082139</v>
      </c>
      <c r="F917" s="5">
        <f t="shared" ca="1" si="93"/>
        <v>7.2961393661352698</v>
      </c>
      <c r="G917">
        <f t="shared" ca="1" si="94"/>
        <v>0.64900000000000002</v>
      </c>
    </row>
    <row r="918" spans="1:7" x14ac:dyDescent="0.3">
      <c r="A918">
        <v>862</v>
      </c>
      <c r="B918" s="5">
        <f t="shared" ca="1" si="90"/>
        <v>66.441439444337774</v>
      </c>
      <c r="C918" s="5">
        <f t="shared" ca="1" si="91"/>
        <v>29.819878081035004</v>
      </c>
      <c r="D918" s="5">
        <f t="shared" ca="1" si="92"/>
        <v>150.46709988154782</v>
      </c>
      <c r="E918" s="5">
        <f t="shared" ca="1" si="95"/>
        <v>-23.652559994585239</v>
      </c>
      <c r="F918" s="5">
        <f t="shared" ca="1" si="93"/>
        <v>-6.5324494374417554</v>
      </c>
      <c r="G918">
        <f t="shared" ca="1" si="94"/>
        <v>0.221</v>
      </c>
    </row>
    <row r="919" spans="1:7" x14ac:dyDescent="0.3">
      <c r="A919">
        <v>863</v>
      </c>
      <c r="B919" s="5">
        <f t="shared" ca="1" si="90"/>
        <v>66.148110673855939</v>
      </c>
      <c r="C919" s="5">
        <f t="shared" ca="1" si="91"/>
        <v>30.080506289394609</v>
      </c>
      <c r="D919" s="5">
        <f t="shared" ca="1" si="92"/>
        <v>149.03125463741554</v>
      </c>
      <c r="E919" s="5">
        <f t="shared" ca="1" si="95"/>
        <v>-24.426019494448546</v>
      </c>
      <c r="F919" s="5">
        <f t="shared" ca="1" si="93"/>
        <v>-7.3059089373050625</v>
      </c>
      <c r="G919">
        <f t="shared" ca="1" si="94"/>
        <v>0.20100000000000001</v>
      </c>
    </row>
    <row r="920" spans="1:7" x14ac:dyDescent="0.3">
      <c r="A920">
        <v>864</v>
      </c>
      <c r="B920" s="5">
        <f t="shared" ca="1" si="90"/>
        <v>70.135987390272106</v>
      </c>
      <c r="C920" s="5">
        <f t="shared" ca="1" si="91"/>
        <v>25.266336851090017</v>
      </c>
      <c r="D920" s="5">
        <f t="shared" ca="1" si="92"/>
        <v>152.95487834513048</v>
      </c>
      <c r="E920" s="5">
        <f t="shared" ca="1" si="95"/>
        <v>-1.9563596618023653</v>
      </c>
      <c r="F920" s="5">
        <f t="shared" ca="1" si="93"/>
        <v>15.163750895341119</v>
      </c>
      <c r="G920">
        <f t="shared" ca="1" si="94"/>
        <v>0.84199999999999997</v>
      </c>
    </row>
    <row r="921" spans="1:7" x14ac:dyDescent="0.3">
      <c r="A921">
        <v>865</v>
      </c>
      <c r="B921" s="5">
        <f t="shared" ca="1" si="90"/>
        <v>67.22435955612724</v>
      </c>
      <c r="C921" s="5">
        <f t="shared" ca="1" si="91"/>
        <v>37.953825957667469</v>
      </c>
      <c r="D921" s="5">
        <f t="shared" ca="1" si="92"/>
        <v>151.61472063150271</v>
      </c>
      <c r="E921" s="5">
        <f t="shared" ca="1" si="95"/>
        <v>-44.802289129082297</v>
      </c>
      <c r="F921" s="5">
        <f t="shared" ca="1" si="93"/>
        <v>-27.682178571938813</v>
      </c>
      <c r="G921">
        <f t="shared" ca="1" si="94"/>
        <v>8.9999999999999993E-3</v>
      </c>
    </row>
    <row r="922" spans="1:7" x14ac:dyDescent="0.3">
      <c r="A922">
        <v>866</v>
      </c>
      <c r="B922" s="5">
        <f t="shared" ca="1" si="90"/>
        <v>74.776945578054097</v>
      </c>
      <c r="C922" s="5">
        <f t="shared" ca="1" si="91"/>
        <v>28.102519148825579</v>
      </c>
      <c r="D922" s="5">
        <f t="shared" ca="1" si="92"/>
        <v>157.2501652894</v>
      </c>
      <c r="E922" s="5">
        <f t="shared" ca="1" si="95"/>
        <v>0.76975074185636849</v>
      </c>
      <c r="F922" s="5">
        <f t="shared" ca="1" si="93"/>
        <v>17.889861298999854</v>
      </c>
      <c r="G922">
        <f t="shared" ca="1" si="94"/>
        <v>0.88500000000000001</v>
      </c>
    </row>
    <row r="923" spans="1:7" x14ac:dyDescent="0.3">
      <c r="A923">
        <v>867</v>
      </c>
      <c r="B923" s="5">
        <f t="shared" ca="1" si="90"/>
        <v>66.566470005789697</v>
      </c>
      <c r="C923" s="5">
        <f t="shared" ca="1" si="91"/>
        <v>30.105554450674017</v>
      </c>
      <c r="D923" s="5">
        <f t="shared" ca="1" si="92"/>
        <v>158.28622316661742</v>
      </c>
      <c r="E923" s="5">
        <f t="shared" ca="1" si="95"/>
        <v>-28.314733021586189</v>
      </c>
      <c r="F923" s="5">
        <f t="shared" ca="1" si="93"/>
        <v>-11.194622464442705</v>
      </c>
      <c r="G923">
        <f t="shared" ca="1" si="94"/>
        <v>0.121</v>
      </c>
    </row>
    <row r="924" spans="1:7" x14ac:dyDescent="0.3">
      <c r="A924">
        <v>868</v>
      </c>
      <c r="B924" s="5">
        <f t="shared" ca="1" si="90"/>
        <v>66.641114227103486</v>
      </c>
      <c r="C924" s="5">
        <f t="shared" ca="1" si="91"/>
        <v>33.875289309461934</v>
      </c>
      <c r="D924" s="5">
        <f t="shared" ca="1" si="92"/>
        <v>150.01487958452509</v>
      </c>
      <c r="E924" s="5">
        <f t="shared" ca="1" si="95"/>
        <v>-34.177886243310894</v>
      </c>
      <c r="F924" s="5">
        <f t="shared" ca="1" si="93"/>
        <v>-17.05777568616741</v>
      </c>
      <c r="G924">
        <f t="shared" ca="1" si="94"/>
        <v>4.9000000000000002E-2</v>
      </c>
    </row>
    <row r="925" spans="1:7" x14ac:dyDescent="0.3">
      <c r="A925">
        <v>869</v>
      </c>
      <c r="B925" s="5">
        <f t="shared" ca="1" si="90"/>
        <v>67.373799629147712</v>
      </c>
      <c r="C925" s="5">
        <f t="shared" ca="1" si="91"/>
        <v>28.911645822773863</v>
      </c>
      <c r="D925" s="5">
        <f t="shared" ca="1" si="92"/>
        <v>156.01456071645768</v>
      </c>
      <c r="E925" s="5">
        <f t="shared" ca="1" si="95"/>
        <v>-21.501173553941022</v>
      </c>
      <c r="F925" s="5">
        <f t="shared" ca="1" si="93"/>
        <v>-4.3810629967975387</v>
      </c>
      <c r="G925">
        <f t="shared" ca="1" si="94"/>
        <v>0.29199999999999998</v>
      </c>
    </row>
    <row r="926" spans="1:7" x14ac:dyDescent="0.3">
      <c r="A926">
        <v>870</v>
      </c>
      <c r="B926" s="5">
        <f t="shared" ca="1" si="90"/>
        <v>73.681666895984151</v>
      </c>
      <c r="C926" s="5">
        <f t="shared" ca="1" si="91"/>
        <v>26.556384940140138</v>
      </c>
      <c r="D926" s="5">
        <f t="shared" ca="1" si="92"/>
        <v>152.88282980873424</v>
      </c>
      <c r="E926" s="5">
        <f t="shared" ca="1" si="95"/>
        <v>4.3824099603023603</v>
      </c>
      <c r="F926" s="5">
        <f t="shared" ca="1" si="93"/>
        <v>21.502520517445845</v>
      </c>
      <c r="G926">
        <f t="shared" ca="1" si="94"/>
        <v>0.92300000000000004</v>
      </c>
    </row>
    <row r="927" spans="1:7" x14ac:dyDescent="0.3">
      <c r="A927">
        <v>871</v>
      </c>
      <c r="B927" s="5">
        <f t="shared" ca="1" si="90"/>
        <v>71.497217166066221</v>
      </c>
      <c r="C927" s="5">
        <f t="shared" ca="1" si="91"/>
        <v>30.52324336000359</v>
      </c>
      <c r="D927" s="5">
        <f t="shared" ca="1" si="92"/>
        <v>155.05547494795181</v>
      </c>
      <c r="E927" s="5">
        <f t="shared" ca="1" si="95"/>
        <v>-13.968875214779045</v>
      </c>
      <c r="F927" s="5">
        <f t="shared" ca="1" si="93"/>
        <v>3.1512353423644388</v>
      </c>
      <c r="G927">
        <f t="shared" ca="1" si="94"/>
        <v>0.51</v>
      </c>
    </row>
    <row r="928" spans="1:7" x14ac:dyDescent="0.3">
      <c r="A928">
        <v>872</v>
      </c>
      <c r="B928" s="5">
        <f t="shared" ca="1" si="90"/>
        <v>64.223040765162764</v>
      </c>
      <c r="C928" s="5">
        <f t="shared" ca="1" si="91"/>
        <v>31.708996811698231</v>
      </c>
      <c r="D928" s="5">
        <f t="shared" ca="1" si="92"/>
        <v>152.33275097889862</v>
      </c>
      <c r="E928" s="5">
        <f t="shared" ca="1" si="95"/>
        <v>-36.130138283976486</v>
      </c>
      <c r="F928" s="5">
        <f t="shared" ca="1" si="93"/>
        <v>-19.010027726833002</v>
      </c>
      <c r="G928">
        <f t="shared" ca="1" si="94"/>
        <v>3.4000000000000002E-2</v>
      </c>
    </row>
    <row r="929" spans="1:7" x14ac:dyDescent="0.3">
      <c r="A929">
        <v>873</v>
      </c>
      <c r="B929" s="5">
        <f t="shared" ca="1" si="90"/>
        <v>72.034345489138133</v>
      </c>
      <c r="C929" s="5">
        <f t="shared" ca="1" si="91"/>
        <v>27.351643796198374</v>
      </c>
      <c r="D929" s="5">
        <f t="shared" ca="1" si="92"/>
        <v>140.4844376427765</v>
      </c>
      <c r="E929" s="5">
        <f t="shared" ca="1" si="95"/>
        <v>4.2414425387862797</v>
      </c>
      <c r="F929" s="5">
        <f t="shared" ca="1" si="93"/>
        <v>21.361553095929764</v>
      </c>
      <c r="G929">
        <f t="shared" ca="1" si="94"/>
        <v>0.91900000000000004</v>
      </c>
    </row>
    <row r="930" spans="1:7" x14ac:dyDescent="0.3">
      <c r="A930">
        <v>874</v>
      </c>
      <c r="B930" s="5">
        <f t="shared" ca="1" si="90"/>
        <v>74.020248646005243</v>
      </c>
      <c r="C930" s="5">
        <f t="shared" ca="1" si="91"/>
        <v>26.633586782925633</v>
      </c>
      <c r="D930" s="5">
        <f t="shared" ca="1" si="92"/>
        <v>152.44356855750118</v>
      </c>
      <c r="E930" s="5">
        <f t="shared" ca="1" si="95"/>
        <v>5.3491448840881608</v>
      </c>
      <c r="F930" s="5">
        <f t="shared" ca="1" si="93"/>
        <v>22.469255441231645</v>
      </c>
      <c r="G930">
        <f t="shared" ca="1" si="94"/>
        <v>0.93400000000000005</v>
      </c>
    </row>
    <row r="931" spans="1:7" x14ac:dyDescent="0.3">
      <c r="A931">
        <v>875</v>
      </c>
      <c r="B931" s="5">
        <f t="shared" ca="1" si="90"/>
        <v>66.320760382761009</v>
      </c>
      <c r="C931" s="5">
        <f t="shared" ca="1" si="91"/>
        <v>30.154954953211718</v>
      </c>
      <c r="D931" s="5">
        <f t="shared" ca="1" si="92"/>
        <v>149.10721082973549</v>
      </c>
      <c r="E931" s="5">
        <f t="shared" ca="1" si="95"/>
        <v>-24.192675964185035</v>
      </c>
      <c r="F931" s="5">
        <f t="shared" ca="1" si="93"/>
        <v>-7.0725654070415516</v>
      </c>
      <c r="G931">
        <f t="shared" ca="1" si="94"/>
        <v>0.20699999999999999</v>
      </c>
    </row>
    <row r="932" spans="1:7" x14ac:dyDescent="0.3">
      <c r="A932">
        <v>876</v>
      </c>
      <c r="B932" s="5">
        <f t="shared" ca="1" si="90"/>
        <v>69.525328654879146</v>
      </c>
      <c r="C932" s="5">
        <f t="shared" ca="1" si="91"/>
        <v>29.132357799395109</v>
      </c>
      <c r="D932" s="5">
        <f t="shared" ca="1" si="92"/>
        <v>157.07625462219016</v>
      </c>
      <c r="E932" s="5">
        <f t="shared" ca="1" si="95"/>
        <v>-16.68054549828776</v>
      </c>
      <c r="F932" s="5">
        <f t="shared" ca="1" si="93"/>
        <v>0.43956505885572383</v>
      </c>
      <c r="G932">
        <f t="shared" ca="1" si="94"/>
        <v>0.41799999999999998</v>
      </c>
    </row>
    <row r="933" spans="1:7" x14ac:dyDescent="0.3">
      <c r="A933">
        <v>877</v>
      </c>
      <c r="B933" s="5">
        <f t="shared" ca="1" si="90"/>
        <v>72.736857657009438</v>
      </c>
      <c r="C933" s="5">
        <f t="shared" ca="1" si="91"/>
        <v>36.017697860054504</v>
      </c>
      <c r="D933" s="5">
        <f t="shared" ca="1" si="92"/>
        <v>154.87457812718449</v>
      </c>
      <c r="E933" s="5">
        <f t="shared" ca="1" si="95"/>
        <v>-25.755027237927706</v>
      </c>
      <c r="F933" s="5">
        <f t="shared" ca="1" si="93"/>
        <v>-8.6349166807842224</v>
      </c>
      <c r="G933">
        <f t="shared" ca="1" si="94"/>
        <v>0.16300000000000001</v>
      </c>
    </row>
    <row r="934" spans="1:7" x14ac:dyDescent="0.3">
      <c r="A934">
        <v>878</v>
      </c>
      <c r="B934" s="5">
        <f t="shared" ca="1" si="90"/>
        <v>71.594788302390242</v>
      </c>
      <c r="C934" s="5">
        <f t="shared" ca="1" si="91"/>
        <v>30.32483305116682</v>
      </c>
      <c r="D934" s="5">
        <f t="shared" ca="1" si="92"/>
        <v>142.20503939949563</v>
      </c>
      <c r="E934" s="5">
        <f t="shared" ca="1" si="95"/>
        <v>-6.2174880732416842</v>
      </c>
      <c r="F934" s="5">
        <f t="shared" ca="1" si="93"/>
        <v>10.9026224839018</v>
      </c>
      <c r="G934">
        <f t="shared" ca="1" si="94"/>
        <v>0.75</v>
      </c>
    </row>
    <row r="935" spans="1:7" x14ac:dyDescent="0.3">
      <c r="A935">
        <v>879</v>
      </c>
      <c r="B935" s="5">
        <f t="shared" ca="1" si="90"/>
        <v>67.634262068099474</v>
      </c>
      <c r="C935" s="5">
        <f t="shared" ca="1" si="91"/>
        <v>35.143655395422051</v>
      </c>
      <c r="D935" s="5">
        <f t="shared" ca="1" si="92"/>
        <v>150.90291994385888</v>
      </c>
      <c r="E935" s="5">
        <f t="shared" ca="1" si="95"/>
        <v>-35.425105076888123</v>
      </c>
      <c r="F935" s="5">
        <f t="shared" ca="1" si="93"/>
        <v>-18.304994519744639</v>
      </c>
      <c r="G935">
        <f t="shared" ca="1" si="94"/>
        <v>3.6999999999999998E-2</v>
      </c>
    </row>
    <row r="936" spans="1:7" x14ac:dyDescent="0.3">
      <c r="A936">
        <v>880</v>
      </c>
      <c r="B936" s="5">
        <f t="shared" ca="1" si="90"/>
        <v>71.232713579778505</v>
      </c>
      <c r="C936" s="5">
        <f t="shared" ca="1" si="91"/>
        <v>32.593553026702601</v>
      </c>
      <c r="D936" s="5">
        <f t="shared" ca="1" si="92"/>
        <v>161.94609445358665</v>
      </c>
      <c r="E936" s="5">
        <f t="shared" ca="1" si="95"/>
        <v>-24.203122489688035</v>
      </c>
      <c r="F936" s="5">
        <f t="shared" ca="1" si="93"/>
        <v>-7.0830119325445509</v>
      </c>
      <c r="G936">
        <f t="shared" ca="1" si="94"/>
        <v>0.20599999999999999</v>
      </c>
    </row>
    <row r="937" spans="1:7" x14ac:dyDescent="0.3">
      <c r="A937">
        <v>881</v>
      </c>
      <c r="B937" s="5">
        <f t="shared" ca="1" si="90"/>
        <v>76.290450315320072</v>
      </c>
      <c r="C937" s="5">
        <f t="shared" ca="1" si="91"/>
        <v>28.769623843111081</v>
      </c>
      <c r="D937" s="5">
        <f t="shared" ca="1" si="92"/>
        <v>156.34344816236538</v>
      </c>
      <c r="E937" s="5">
        <f t="shared" ca="1" si="95"/>
        <v>3.6223361485460863</v>
      </c>
      <c r="F937" s="5">
        <f t="shared" ca="1" si="93"/>
        <v>20.74244670568957</v>
      </c>
      <c r="G937">
        <f t="shared" ca="1" si="94"/>
        <v>0.91300000000000003</v>
      </c>
    </row>
    <row r="938" spans="1:7" x14ac:dyDescent="0.3">
      <c r="A938">
        <v>882</v>
      </c>
      <c r="B938" s="5">
        <f t="shared" ca="1" si="90"/>
        <v>72.365555805823263</v>
      </c>
      <c r="C938" s="5">
        <f t="shared" ca="1" si="91"/>
        <v>34.934980192692585</v>
      </c>
      <c r="D938" s="5">
        <f t="shared" ca="1" si="92"/>
        <v>153.62229617783919</v>
      </c>
      <c r="E938" s="5">
        <f t="shared" ca="1" si="95"/>
        <v>-23.093236210715375</v>
      </c>
      <c r="F938" s="5">
        <f t="shared" ca="1" si="93"/>
        <v>-5.9731256535718913</v>
      </c>
      <c r="G938">
        <f t="shared" ca="1" si="94"/>
        <v>0.23599999999999999</v>
      </c>
    </row>
    <row r="939" spans="1:7" x14ac:dyDescent="0.3">
      <c r="A939">
        <v>883</v>
      </c>
      <c r="B939" s="5">
        <f t="shared" ca="1" si="90"/>
        <v>66.219500302379984</v>
      </c>
      <c r="C939" s="5">
        <f t="shared" ca="1" si="91"/>
        <v>29.53558631196622</v>
      </c>
      <c r="D939" s="5">
        <f t="shared" ca="1" si="92"/>
        <v>163.92559436420692</v>
      </c>
      <c r="E939" s="5">
        <f t="shared" ca="1" si="95"/>
        <v>-30.730790204088247</v>
      </c>
      <c r="F939" s="5">
        <f t="shared" ca="1" si="93"/>
        <v>-13.610679646944764</v>
      </c>
      <c r="G939">
        <f t="shared" ca="1" si="94"/>
        <v>8.5000000000000006E-2</v>
      </c>
    </row>
    <row r="940" spans="1:7" x14ac:dyDescent="0.3">
      <c r="A940">
        <v>884</v>
      </c>
      <c r="B940" s="5">
        <f t="shared" ca="1" si="90"/>
        <v>75.098734545366582</v>
      </c>
      <c r="C940" s="5">
        <f t="shared" ca="1" si="91"/>
        <v>32.058865608319195</v>
      </c>
      <c r="D940" s="5">
        <f t="shared" ca="1" si="92"/>
        <v>143.15057856777383</v>
      </c>
      <c r="E940" s="5">
        <f t="shared" ca="1" si="95"/>
        <v>-1.7836683913286842</v>
      </c>
      <c r="F940" s="5">
        <f t="shared" ca="1" si="93"/>
        <v>15.3364421658148</v>
      </c>
      <c r="G940">
        <f t="shared" ca="1" si="94"/>
        <v>0.84799999999999998</v>
      </c>
    </row>
    <row r="941" spans="1:7" x14ac:dyDescent="0.3">
      <c r="A941">
        <v>885</v>
      </c>
      <c r="B941" s="5">
        <f t="shared" ca="1" si="90"/>
        <v>69.686120252902271</v>
      </c>
      <c r="C941" s="5">
        <f t="shared" ca="1" si="91"/>
        <v>32.13743344771261</v>
      </c>
      <c r="D941" s="5">
        <f t="shared" ca="1" si="92"/>
        <v>153.95965119654201</v>
      </c>
      <c r="E941" s="5">
        <f t="shared" ca="1" si="95"/>
        <v>-22.945143947370124</v>
      </c>
      <c r="F941" s="5">
        <f t="shared" ca="1" si="93"/>
        <v>-5.8250333902266398</v>
      </c>
      <c r="G941">
        <f t="shared" ca="1" si="94"/>
        <v>0.24099999999999999</v>
      </c>
    </row>
    <row r="942" spans="1:7" x14ac:dyDescent="0.3">
      <c r="A942">
        <v>886</v>
      </c>
      <c r="B942" s="5">
        <f t="shared" ca="1" si="90"/>
        <v>67.038170215103079</v>
      </c>
      <c r="C942" s="5">
        <f t="shared" ca="1" si="91"/>
        <v>24.40901018766446</v>
      </c>
      <c r="D942" s="5">
        <f t="shared" ca="1" si="92"/>
        <v>150.60313064814039</v>
      </c>
      <c r="E942" s="5">
        <f t="shared" ca="1" si="95"/>
        <v>-6.9467296627391901</v>
      </c>
      <c r="F942" s="5">
        <f t="shared" ca="1" si="93"/>
        <v>10.173380894404293</v>
      </c>
      <c r="G942">
        <f t="shared" ca="1" si="94"/>
        <v>0.72899999999999998</v>
      </c>
    </row>
    <row r="943" spans="1:7" x14ac:dyDescent="0.3">
      <c r="A943">
        <v>887</v>
      </c>
      <c r="B943" s="5">
        <f t="shared" ca="1" si="90"/>
        <v>70.562033578351802</v>
      </c>
      <c r="C943" s="5">
        <f t="shared" ca="1" si="91"/>
        <v>24.685073064671329</v>
      </c>
      <c r="D943" s="5">
        <f t="shared" ca="1" si="92"/>
        <v>141.13698109882986</v>
      </c>
      <c r="E943" s="5">
        <f t="shared" ca="1" si="95"/>
        <v>7.225353416189547</v>
      </c>
      <c r="F943" s="5">
        <f t="shared" ca="1" si="93"/>
        <v>24.345463973333032</v>
      </c>
      <c r="G943">
        <f t="shared" ca="1" si="94"/>
        <v>0.95199999999999996</v>
      </c>
    </row>
    <row r="944" spans="1:7" x14ac:dyDescent="0.3">
      <c r="A944">
        <v>888</v>
      </c>
      <c r="B944" s="5">
        <f t="shared" ca="1" si="90"/>
        <v>72.679367673301329</v>
      </c>
      <c r="C944" s="5">
        <f t="shared" ca="1" si="91"/>
        <v>30.184900237952593</v>
      </c>
      <c r="D944" s="5">
        <f t="shared" ca="1" si="92"/>
        <v>148.50398970812677</v>
      </c>
      <c r="E944" s="5">
        <f t="shared" ca="1" si="95"/>
        <v>-6.1917597863326908</v>
      </c>
      <c r="F944" s="5">
        <f t="shared" ca="1" si="93"/>
        <v>10.928350770810793</v>
      </c>
      <c r="G944">
        <f t="shared" ca="1" si="94"/>
        <v>0.752</v>
      </c>
    </row>
    <row r="945" spans="1:7" x14ac:dyDescent="0.3">
      <c r="A945">
        <v>889</v>
      </c>
      <c r="B945" s="5">
        <f t="shared" ca="1" si="90"/>
        <v>65.269338268082436</v>
      </c>
      <c r="C945" s="5">
        <f t="shared" ca="1" si="91"/>
        <v>31.611193582985244</v>
      </c>
      <c r="D945" s="5">
        <f t="shared" ca="1" si="92"/>
        <v>146.6797310293351</v>
      </c>
      <c r="E945" s="5">
        <f t="shared" ca="1" si="95"/>
        <v>-29.888438664801875</v>
      </c>
      <c r="F945" s="5">
        <f t="shared" ca="1" si="93"/>
        <v>-12.768328107658391</v>
      </c>
      <c r="G945">
        <f t="shared" ca="1" si="94"/>
        <v>9.9000000000000005E-2</v>
      </c>
    </row>
    <row r="946" spans="1:7" x14ac:dyDescent="0.3">
      <c r="A946">
        <v>890</v>
      </c>
      <c r="B946" s="5">
        <f t="shared" ca="1" si="90"/>
        <v>70.36886456989329</v>
      </c>
      <c r="C946" s="5">
        <f t="shared" ca="1" si="91"/>
        <v>29.89173818149095</v>
      </c>
      <c r="D946" s="5">
        <f t="shared" ca="1" si="92"/>
        <v>150.73303015444213</v>
      </c>
      <c r="E946" s="5">
        <f t="shared" ca="1" si="95"/>
        <v>-13.027326398419312</v>
      </c>
      <c r="F946" s="5">
        <f t="shared" ca="1" si="93"/>
        <v>4.0927841587241716</v>
      </c>
      <c r="G946">
        <f t="shared" ca="1" si="94"/>
        <v>0.53400000000000003</v>
      </c>
    </row>
    <row r="947" spans="1:7" x14ac:dyDescent="0.3">
      <c r="A947">
        <v>891</v>
      </c>
      <c r="B947" s="5">
        <f t="shared" ca="1" si="90"/>
        <v>70.194771902905785</v>
      </c>
      <c r="C947" s="5">
        <f t="shared" ca="1" si="91"/>
        <v>32.904996059537503</v>
      </c>
      <c r="D947" s="5">
        <f t="shared" ca="1" si="92"/>
        <v>140.1263886089684</v>
      </c>
      <c r="E947" s="5">
        <f t="shared" ca="1" si="95"/>
        <v>-16.213946904478089</v>
      </c>
      <c r="F947" s="5">
        <f t="shared" ca="1" si="93"/>
        <v>0.90616365266539489</v>
      </c>
      <c r="G947">
        <f t="shared" ca="1" si="94"/>
        <v>0.437</v>
      </c>
    </row>
    <row r="948" spans="1:7" x14ac:dyDescent="0.3">
      <c r="A948">
        <v>892</v>
      </c>
      <c r="B948" s="5">
        <f t="shared" ca="1" si="90"/>
        <v>71.04714001445204</v>
      </c>
      <c r="C948" s="5">
        <f t="shared" ca="1" si="91"/>
        <v>32.052299587739867</v>
      </c>
      <c r="D948" s="5">
        <f t="shared" ca="1" si="92"/>
        <v>143.94684958426342</v>
      </c>
      <c r="E948" s="5">
        <f t="shared" ca="1" si="95"/>
        <v>-13.510459175810819</v>
      </c>
      <c r="F948" s="5">
        <f t="shared" ca="1" si="93"/>
        <v>3.6096513813326645</v>
      </c>
      <c r="G948">
        <f t="shared" ca="1" si="94"/>
        <v>0.52200000000000002</v>
      </c>
    </row>
    <row r="949" spans="1:7" x14ac:dyDescent="0.3">
      <c r="A949">
        <v>893</v>
      </c>
      <c r="B949" s="5">
        <f t="shared" ca="1" si="90"/>
        <v>68.65390500170308</v>
      </c>
      <c r="C949" s="5">
        <f t="shared" ca="1" si="91"/>
        <v>33.23679047786662</v>
      </c>
      <c r="D949" s="5">
        <f t="shared" ca="1" si="92"/>
        <v>157.78485052326593</v>
      </c>
      <c r="E949" s="5">
        <f t="shared" ca="1" si="95"/>
        <v>-30.959878972462093</v>
      </c>
      <c r="F949" s="5">
        <f t="shared" ca="1" si="93"/>
        <v>-13.839768415318609</v>
      </c>
      <c r="G949">
        <f t="shared" ca="1" si="94"/>
        <v>7.6999999999999999E-2</v>
      </c>
    </row>
    <row r="950" spans="1:7" x14ac:dyDescent="0.3">
      <c r="A950">
        <v>894</v>
      </c>
      <c r="B950" s="5">
        <f t="shared" ca="1" si="90"/>
        <v>68.923738783664703</v>
      </c>
      <c r="C950" s="5">
        <f t="shared" ca="1" si="91"/>
        <v>28.532022590285148</v>
      </c>
      <c r="D950" s="5">
        <f t="shared" ca="1" si="92"/>
        <v>149.619451378939</v>
      </c>
      <c r="E950" s="5">
        <f t="shared" ca="1" si="95"/>
        <v>-12.665801498477178</v>
      </c>
      <c r="F950" s="5">
        <f t="shared" ca="1" si="93"/>
        <v>4.4543090586663059</v>
      </c>
      <c r="G950">
        <f t="shared" ca="1" si="94"/>
        <v>0.54700000000000004</v>
      </c>
    </row>
    <row r="951" spans="1:7" x14ac:dyDescent="0.3">
      <c r="A951">
        <v>895</v>
      </c>
      <c r="B951" s="5">
        <f t="shared" ca="1" si="90"/>
        <v>73.732794836445024</v>
      </c>
      <c r="C951" s="5">
        <f t="shared" ca="1" si="91"/>
        <v>31.656875639031462</v>
      </c>
      <c r="D951" s="5">
        <f t="shared" ca="1" si="92"/>
        <v>157.83061648912886</v>
      </c>
      <c r="E951" s="5">
        <f t="shared" ca="1" si="95"/>
        <v>-12.386598991542595</v>
      </c>
      <c r="F951" s="5">
        <f t="shared" ca="1" si="93"/>
        <v>4.7335115656008888</v>
      </c>
      <c r="G951">
        <f t="shared" ca="1" si="94"/>
        <v>0.56000000000000005</v>
      </c>
    </row>
    <row r="952" spans="1:7" x14ac:dyDescent="0.3">
      <c r="A952">
        <v>896</v>
      </c>
      <c r="B952" s="5">
        <f t="shared" ca="1" si="90"/>
        <v>66.892378934560739</v>
      </c>
      <c r="C952" s="5">
        <f t="shared" ca="1" si="91"/>
        <v>31.98915842713523</v>
      </c>
      <c r="D952" s="5">
        <f t="shared" ca="1" si="92"/>
        <v>137.24114397080749</v>
      </c>
      <c r="E952" s="5">
        <f t="shared" ca="1" si="95"/>
        <v>-21.324788229493382</v>
      </c>
      <c r="F952" s="5">
        <f t="shared" ca="1" si="93"/>
        <v>-4.2046776723498986</v>
      </c>
      <c r="G952">
        <f t="shared" ca="1" si="94"/>
        <v>0.29699999999999999</v>
      </c>
    </row>
    <row r="953" spans="1:7" x14ac:dyDescent="0.3">
      <c r="A953">
        <v>897</v>
      </c>
      <c r="B953" s="5">
        <f t="shared" ca="1" si="90"/>
        <v>65.017255286027293</v>
      </c>
      <c r="C953" s="5">
        <f t="shared" ca="1" si="91"/>
        <v>31.765722288246202</v>
      </c>
      <c r="D953" s="5">
        <f t="shared" ca="1" si="92"/>
        <v>141.00647054577911</v>
      </c>
      <c r="E953" s="5">
        <f t="shared" ca="1" si="95"/>
        <v>-27.966948627151215</v>
      </c>
      <c r="F953" s="5">
        <f t="shared" ca="1" si="93"/>
        <v>-10.846838070007731</v>
      </c>
      <c r="G953">
        <f t="shared" ca="1" si="94"/>
        <v>0.127</v>
      </c>
    </row>
    <row r="954" spans="1:7" x14ac:dyDescent="0.3">
      <c r="A954">
        <v>898</v>
      </c>
      <c r="B954" s="5">
        <f t="shared" ref="B954:B1017" ca="1" si="96">_xlfn.NORM.INV(RAND(),$B$52,$C$52)</f>
        <v>69.654073683537561</v>
      </c>
      <c r="C954" s="5">
        <f t="shared" ref="C954:C1017" ca="1" si="97">_xlfn.NORM.INV(RAND(),$B$53,$C$53)</f>
        <v>33.294847808335405</v>
      </c>
      <c r="D954" s="5">
        <f t="shared" ref="D954:D1017" ca="1" si="98">_xlfn.NORM.INV(RAND(),$B$54,$C$54)</f>
        <v>147.72235685728708</v>
      </c>
      <c r="E954" s="5">
        <f t="shared" ca="1" si="95"/>
        <v>-22.906199163468347</v>
      </c>
      <c r="F954" s="5">
        <f t="shared" ref="F954:F1017" ca="1" si="99">E954+$C$46</f>
        <v>-5.7860886063248635</v>
      </c>
      <c r="G954">
        <f t="shared" ref="G954:G1017" ca="1" si="100">COUNTIF($F$57:$F$1056,"&lt;"&amp;F954)/COUNT($F$57:$F$1056)</f>
        <v>0.24299999999999999</v>
      </c>
    </row>
    <row r="955" spans="1:7" x14ac:dyDescent="0.3">
      <c r="A955">
        <v>899</v>
      </c>
      <c r="B955" s="5">
        <f t="shared" ca="1" si="96"/>
        <v>67.652101127179805</v>
      </c>
      <c r="C955" s="5">
        <f t="shared" ca="1" si="97"/>
        <v>31.939495961757761</v>
      </c>
      <c r="D955" s="5">
        <f t="shared" ca="1" si="98"/>
        <v>154.0104179496501</v>
      </c>
      <c r="E955" s="5">
        <f t="shared" ca="1" si="95"/>
        <v>-28.100649199171428</v>
      </c>
      <c r="F955" s="5">
        <f t="shared" ca="1" si="99"/>
        <v>-10.980538642027945</v>
      </c>
      <c r="G955">
        <f t="shared" ca="1" si="100"/>
        <v>0.123</v>
      </c>
    </row>
    <row r="956" spans="1:7" x14ac:dyDescent="0.3">
      <c r="A956">
        <v>900</v>
      </c>
      <c r="B956" s="5">
        <f t="shared" ca="1" si="96"/>
        <v>74.160515295447766</v>
      </c>
      <c r="C956" s="5">
        <f t="shared" ca="1" si="97"/>
        <v>30.567239139149699</v>
      </c>
      <c r="D956" s="5">
        <f t="shared" ca="1" si="98"/>
        <v>153.43170616077947</v>
      </c>
      <c r="E956" s="5">
        <f t="shared" ca="1" si="95"/>
        <v>-5.7782024779606882</v>
      </c>
      <c r="F956" s="5">
        <f t="shared" ca="1" si="99"/>
        <v>11.341908079182796</v>
      </c>
      <c r="G956">
        <f t="shared" ca="1" si="100"/>
        <v>0.76100000000000001</v>
      </c>
    </row>
    <row r="957" spans="1:7" x14ac:dyDescent="0.3">
      <c r="A957">
        <v>901</v>
      </c>
      <c r="B957" s="5">
        <f t="shared" ca="1" si="96"/>
        <v>75.614258681399093</v>
      </c>
      <c r="C957" s="5">
        <f t="shared" ca="1" si="97"/>
        <v>34.664923206390348</v>
      </c>
      <c r="D957" s="5">
        <f t="shared" ca="1" si="98"/>
        <v>159.22803548206537</v>
      </c>
      <c r="E957" s="5">
        <f t="shared" ca="1" si="95"/>
        <v>-16.28615778536485</v>
      </c>
      <c r="F957" s="5">
        <f t="shared" ca="1" si="99"/>
        <v>0.83395277177863392</v>
      </c>
      <c r="G957">
        <f t="shared" ca="1" si="100"/>
        <v>0.432</v>
      </c>
    </row>
    <row r="958" spans="1:7" x14ac:dyDescent="0.3">
      <c r="A958">
        <v>902</v>
      </c>
      <c r="B958" s="5">
        <f t="shared" ca="1" si="96"/>
        <v>69.366346278755046</v>
      </c>
      <c r="C958" s="5">
        <f t="shared" ca="1" si="97"/>
        <v>27.104981652788268</v>
      </c>
      <c r="D958" s="5">
        <f t="shared" ca="1" si="98"/>
        <v>163.86227087830824</v>
      </c>
      <c r="E958" s="5">
        <f t="shared" ca="1" si="95"/>
        <v>-15.118930840071116</v>
      </c>
      <c r="F958" s="5">
        <f t="shared" ca="1" si="99"/>
        <v>2.0011797170723682</v>
      </c>
      <c r="G958">
        <f t="shared" ca="1" si="100"/>
        <v>0.47299999999999998</v>
      </c>
    </row>
    <row r="959" spans="1:7" x14ac:dyDescent="0.3">
      <c r="A959">
        <v>903</v>
      </c>
      <c r="B959" s="5">
        <f t="shared" ca="1" si="96"/>
        <v>66.024742811215305</v>
      </c>
      <c r="C959" s="5">
        <f t="shared" ca="1" si="97"/>
        <v>30.835068462033181</v>
      </c>
      <c r="D959" s="5">
        <f t="shared" ca="1" si="98"/>
        <v>153.97129841950095</v>
      </c>
      <c r="E959" s="5">
        <f t="shared" ca="1" si="95"/>
        <v>-29.540106805268902</v>
      </c>
      <c r="F959" s="5">
        <f t="shared" ca="1" si="99"/>
        <v>-12.419996248125418</v>
      </c>
      <c r="G959">
        <f t="shared" ca="1" si="100"/>
        <v>0.104</v>
      </c>
    </row>
    <row r="960" spans="1:7" x14ac:dyDescent="0.3">
      <c r="A960">
        <v>904</v>
      </c>
      <c r="B960" s="5">
        <f t="shared" ca="1" si="96"/>
        <v>69.368509994290804</v>
      </c>
      <c r="C960" s="5">
        <f t="shared" ca="1" si="97"/>
        <v>29.698198917062221</v>
      </c>
      <c r="D960" s="5">
        <f t="shared" ca="1" si="98"/>
        <v>146.51119233535036</v>
      </c>
      <c r="E960" s="5">
        <f t="shared" ca="1" si="95"/>
        <v>-13.005727363612861</v>
      </c>
      <c r="F960" s="5">
        <f t="shared" ca="1" si="99"/>
        <v>4.1143831935306228</v>
      </c>
      <c r="G960">
        <f t="shared" ca="1" si="100"/>
        <v>0.53600000000000003</v>
      </c>
    </row>
    <row r="961" spans="1:7" x14ac:dyDescent="0.3">
      <c r="A961">
        <v>905</v>
      </c>
      <c r="B961" s="5">
        <f t="shared" ca="1" si="96"/>
        <v>72.083150414354705</v>
      </c>
      <c r="C961" s="5">
        <f t="shared" ca="1" si="97"/>
        <v>32.949575513121538</v>
      </c>
      <c r="D961" s="5">
        <f t="shared" ca="1" si="98"/>
        <v>155.94147295781158</v>
      </c>
      <c r="E961" s="5">
        <f t="shared" ca="1" si="95"/>
        <v>-19.586519667803717</v>
      </c>
      <c r="F961" s="5">
        <f t="shared" ca="1" si="99"/>
        <v>-2.4664091106602335</v>
      </c>
      <c r="G961">
        <f t="shared" ca="1" si="100"/>
        <v>0.34200000000000003</v>
      </c>
    </row>
    <row r="962" spans="1:7" x14ac:dyDescent="0.3">
      <c r="A962">
        <v>906</v>
      </c>
      <c r="B962" s="5">
        <f t="shared" ca="1" si="96"/>
        <v>67.204387509215209</v>
      </c>
      <c r="C962" s="5">
        <f t="shared" ca="1" si="97"/>
        <v>29.547520475271867</v>
      </c>
      <c r="D962" s="5">
        <f t="shared" ca="1" si="98"/>
        <v>137.64259975428237</v>
      </c>
      <c r="E962" s="5">
        <f t="shared" ca="1" si="95"/>
        <v>-13.85022716843558</v>
      </c>
      <c r="F962" s="5">
        <f t="shared" ca="1" si="99"/>
        <v>3.2698833887079033</v>
      </c>
      <c r="G962">
        <f t="shared" ca="1" si="100"/>
        <v>0.51300000000000001</v>
      </c>
    </row>
    <row r="963" spans="1:7" x14ac:dyDescent="0.3">
      <c r="A963">
        <v>907</v>
      </c>
      <c r="B963" s="5">
        <f t="shared" ca="1" si="96"/>
        <v>70.221848409878049</v>
      </c>
      <c r="C963" s="5">
        <f t="shared" ca="1" si="97"/>
        <v>26.341342879954055</v>
      </c>
      <c r="D963" s="5">
        <f t="shared" ca="1" si="98"/>
        <v>156.90419676217195</v>
      </c>
      <c r="E963" s="5">
        <f t="shared" ca="1" si="95"/>
        <v>-6.8471964631123763</v>
      </c>
      <c r="F963" s="5">
        <f t="shared" ca="1" si="99"/>
        <v>10.272914094031108</v>
      </c>
      <c r="G963">
        <f t="shared" ca="1" si="100"/>
        <v>0.73399999999999999</v>
      </c>
    </row>
    <row r="964" spans="1:7" x14ac:dyDescent="0.3">
      <c r="A964">
        <v>908</v>
      </c>
      <c r="B964" s="5">
        <f t="shared" ca="1" si="96"/>
        <v>67.997442694048772</v>
      </c>
      <c r="C964" s="5">
        <f t="shared" ca="1" si="97"/>
        <v>35.107123552594672</v>
      </c>
      <c r="D964" s="5">
        <f t="shared" ca="1" si="98"/>
        <v>144.67638339756502</v>
      </c>
      <c r="E964" s="5">
        <f t="shared" ca="1" si="95"/>
        <v>-30.953419804369435</v>
      </c>
      <c r="F964" s="5">
        <f t="shared" ca="1" si="99"/>
        <v>-13.833309247225952</v>
      </c>
      <c r="G964">
        <f t="shared" ca="1" si="100"/>
        <v>7.8E-2</v>
      </c>
    </row>
    <row r="965" spans="1:7" x14ac:dyDescent="0.3">
      <c r="A965">
        <v>909</v>
      </c>
      <c r="B965" s="5">
        <f t="shared" ca="1" si="96"/>
        <v>69.357444236683179</v>
      </c>
      <c r="C965" s="5">
        <f t="shared" ca="1" si="97"/>
        <v>35.874652789566476</v>
      </c>
      <c r="D965" s="5">
        <f t="shared" ca="1" si="98"/>
        <v>153.1915027615039</v>
      </c>
      <c r="E965" s="5">
        <f t="shared" ca="1" si="95"/>
        <v>-33.887196671268185</v>
      </c>
      <c r="F965" s="5">
        <f t="shared" ca="1" si="99"/>
        <v>-16.767086114124702</v>
      </c>
      <c r="G965">
        <f t="shared" ca="1" si="100"/>
        <v>5.3999999999999999E-2</v>
      </c>
    </row>
    <row r="966" spans="1:7" x14ac:dyDescent="0.3">
      <c r="A966">
        <v>910</v>
      </c>
      <c r="B966" s="5">
        <f t="shared" ca="1" si="96"/>
        <v>68.488270643700687</v>
      </c>
      <c r="C966" s="5">
        <f t="shared" ca="1" si="97"/>
        <v>30.487402708102337</v>
      </c>
      <c r="D966" s="5">
        <f t="shared" ca="1" si="98"/>
        <v>142.47057447817556</v>
      </c>
      <c r="E966" s="5">
        <f t="shared" ref="E966:E1029" ca="1" si="101">$J$46*(B966-$B$46)+$J$47*(C966-$B$47)+$J$48*(D966-$B$48)</f>
        <v>-15.491088978914469</v>
      </c>
      <c r="F966" s="5">
        <f t="shared" ca="1" si="99"/>
        <v>1.6290215782290147</v>
      </c>
      <c r="G966">
        <f t="shared" ca="1" si="100"/>
        <v>0.46300000000000002</v>
      </c>
    </row>
    <row r="967" spans="1:7" x14ac:dyDescent="0.3">
      <c r="A967">
        <v>911</v>
      </c>
      <c r="B967" s="5">
        <f t="shared" ca="1" si="96"/>
        <v>69.9737738980172</v>
      </c>
      <c r="C967" s="5">
        <f t="shared" ca="1" si="97"/>
        <v>33.057075023627107</v>
      </c>
      <c r="D967" s="5">
        <f t="shared" ca="1" si="98"/>
        <v>136.32636041651682</v>
      </c>
      <c r="E967" s="5">
        <f t="shared" ca="1" si="101"/>
        <v>-15.208223757615137</v>
      </c>
      <c r="F967" s="5">
        <f t="shared" ca="1" si="99"/>
        <v>1.9118867995283466</v>
      </c>
      <c r="G967">
        <f t="shared" ca="1" si="100"/>
        <v>0.47199999999999998</v>
      </c>
    </row>
    <row r="968" spans="1:7" x14ac:dyDescent="0.3">
      <c r="A968">
        <v>912</v>
      </c>
      <c r="B968" s="5">
        <f t="shared" ca="1" si="96"/>
        <v>70.084249212425291</v>
      </c>
      <c r="C968" s="5">
        <f t="shared" ca="1" si="97"/>
        <v>33.627253342591523</v>
      </c>
      <c r="D968" s="5">
        <f t="shared" ca="1" si="98"/>
        <v>146.40972184549122</v>
      </c>
      <c r="E968" s="5">
        <f t="shared" ca="1" si="101"/>
        <v>-21.925789280289369</v>
      </c>
      <c r="F968" s="5">
        <f t="shared" ca="1" si="99"/>
        <v>-4.8056787231458848</v>
      </c>
      <c r="G968">
        <f t="shared" ca="1" si="100"/>
        <v>0.27400000000000002</v>
      </c>
    </row>
    <row r="969" spans="1:7" x14ac:dyDescent="0.3">
      <c r="A969">
        <v>913</v>
      </c>
      <c r="B969" s="5">
        <f t="shared" ca="1" si="96"/>
        <v>67.990121172549394</v>
      </c>
      <c r="C969" s="5">
        <f t="shared" ca="1" si="97"/>
        <v>28.060716811136999</v>
      </c>
      <c r="D969" s="5">
        <f t="shared" ca="1" si="98"/>
        <v>145.66532462761236</v>
      </c>
      <c r="E969" s="5">
        <f t="shared" ca="1" si="101"/>
        <v>-11.826270885055417</v>
      </c>
      <c r="F969" s="5">
        <f t="shared" ca="1" si="99"/>
        <v>5.2938396720880672</v>
      </c>
      <c r="G969">
        <f t="shared" ca="1" si="100"/>
        <v>0.57899999999999996</v>
      </c>
    </row>
    <row r="970" spans="1:7" x14ac:dyDescent="0.3">
      <c r="A970">
        <v>914</v>
      </c>
      <c r="B970" s="5">
        <f t="shared" ca="1" si="96"/>
        <v>71.304710037021238</v>
      </c>
      <c r="C970" s="5">
        <f t="shared" ca="1" si="97"/>
        <v>29.842669423625054</v>
      </c>
      <c r="D970" s="5">
        <f t="shared" ca="1" si="98"/>
        <v>152.51066970658036</v>
      </c>
      <c r="E970" s="5">
        <f t="shared" ca="1" si="101"/>
        <v>-11.234392484023598</v>
      </c>
      <c r="F970" s="5">
        <f t="shared" ca="1" si="99"/>
        <v>5.8857180731198859</v>
      </c>
      <c r="G970">
        <f t="shared" ca="1" si="100"/>
        <v>0.59899999999999998</v>
      </c>
    </row>
    <row r="971" spans="1:7" x14ac:dyDescent="0.3">
      <c r="A971">
        <v>915</v>
      </c>
      <c r="B971" s="5">
        <f t="shared" ca="1" si="96"/>
        <v>66.922903480368106</v>
      </c>
      <c r="C971" s="5">
        <f t="shared" ca="1" si="97"/>
        <v>28.005824335571159</v>
      </c>
      <c r="D971" s="5">
        <f t="shared" ca="1" si="98"/>
        <v>154.71100049537711</v>
      </c>
      <c r="E971" s="5">
        <f t="shared" ca="1" si="101"/>
        <v>-19.528124269033</v>
      </c>
      <c r="F971" s="5">
        <f t="shared" ca="1" si="99"/>
        <v>-2.4080137118895166</v>
      </c>
      <c r="G971">
        <f t="shared" ca="1" si="100"/>
        <v>0.34399999999999997</v>
      </c>
    </row>
    <row r="972" spans="1:7" x14ac:dyDescent="0.3">
      <c r="A972">
        <v>916</v>
      </c>
      <c r="B972" s="5">
        <f t="shared" ca="1" si="96"/>
        <v>69.10403702980075</v>
      </c>
      <c r="C972" s="5">
        <f t="shared" ca="1" si="97"/>
        <v>30.834283986283342</v>
      </c>
      <c r="D972" s="5">
        <f t="shared" ca="1" si="98"/>
        <v>153.99060057551526</v>
      </c>
      <c r="E972" s="5">
        <f t="shared" ca="1" si="101"/>
        <v>-20.9478944197743</v>
      </c>
      <c r="F972" s="5">
        <f t="shared" ca="1" si="99"/>
        <v>-3.8277838626308167</v>
      </c>
      <c r="G972">
        <f t="shared" ca="1" si="100"/>
        <v>0.30399999999999999</v>
      </c>
    </row>
    <row r="973" spans="1:7" x14ac:dyDescent="0.3">
      <c r="A973">
        <v>917</v>
      </c>
      <c r="B973" s="5">
        <f t="shared" ca="1" si="96"/>
        <v>71.420183266865564</v>
      </c>
      <c r="C973" s="5">
        <f t="shared" ca="1" si="97"/>
        <v>26.78522027598946</v>
      </c>
      <c r="D973" s="5">
        <f t="shared" ca="1" si="98"/>
        <v>150.20409133452458</v>
      </c>
      <c r="E973" s="5">
        <f t="shared" ca="1" si="101"/>
        <v>-1.1295216247499591</v>
      </c>
      <c r="F973" s="5">
        <f t="shared" ca="1" si="99"/>
        <v>15.990588932393525</v>
      </c>
      <c r="G973">
        <f t="shared" ca="1" si="100"/>
        <v>0.85799999999999998</v>
      </c>
    </row>
    <row r="974" spans="1:7" x14ac:dyDescent="0.3">
      <c r="A974">
        <v>918</v>
      </c>
      <c r="B974" s="5">
        <f t="shared" ca="1" si="96"/>
        <v>68.151319756364217</v>
      </c>
      <c r="C974" s="5">
        <f t="shared" ca="1" si="97"/>
        <v>22.827015671830132</v>
      </c>
      <c r="D974" s="5">
        <f t="shared" ca="1" si="98"/>
        <v>147.9684896497134</v>
      </c>
      <c r="E974" s="5">
        <f t="shared" ca="1" si="101"/>
        <v>2.0004966291879356</v>
      </c>
      <c r="F974" s="5">
        <f t="shared" ca="1" si="99"/>
        <v>19.120607186331419</v>
      </c>
      <c r="G974">
        <f t="shared" ca="1" si="100"/>
        <v>0.9</v>
      </c>
    </row>
    <row r="975" spans="1:7" x14ac:dyDescent="0.3">
      <c r="A975">
        <v>919</v>
      </c>
      <c r="B975" s="5">
        <f t="shared" ca="1" si="96"/>
        <v>67.680623249519883</v>
      </c>
      <c r="C975" s="5">
        <f t="shared" ca="1" si="97"/>
        <v>24.511854130945657</v>
      </c>
      <c r="D975" s="5">
        <f t="shared" ca="1" si="98"/>
        <v>145.48591376912785</v>
      </c>
      <c r="E975" s="5">
        <f t="shared" ca="1" si="101"/>
        <v>-2.6820944072505553</v>
      </c>
      <c r="F975" s="5">
        <f t="shared" ca="1" si="99"/>
        <v>14.438016149892928</v>
      </c>
      <c r="G975">
        <f t="shared" ca="1" si="100"/>
        <v>0.82599999999999996</v>
      </c>
    </row>
    <row r="976" spans="1:7" x14ac:dyDescent="0.3">
      <c r="A976">
        <v>920</v>
      </c>
      <c r="B976" s="5">
        <f t="shared" ca="1" si="96"/>
        <v>68.494204228110348</v>
      </c>
      <c r="C976" s="5">
        <f t="shared" ca="1" si="97"/>
        <v>29.099116330774123</v>
      </c>
      <c r="D976" s="5">
        <f t="shared" ca="1" si="98"/>
        <v>148.04655229650407</v>
      </c>
      <c r="E976" s="5">
        <f t="shared" ca="1" si="101"/>
        <v>-14.601781153982142</v>
      </c>
      <c r="F976" s="5">
        <f t="shared" ca="1" si="99"/>
        <v>2.5183294031613421</v>
      </c>
      <c r="G976">
        <f t="shared" ca="1" si="100"/>
        <v>0.48899999999999999</v>
      </c>
    </row>
    <row r="977" spans="1:7" x14ac:dyDescent="0.3">
      <c r="A977">
        <v>921</v>
      </c>
      <c r="B977" s="5">
        <f t="shared" ca="1" si="96"/>
        <v>71.024385706545019</v>
      </c>
      <c r="C977" s="5">
        <f t="shared" ca="1" si="97"/>
        <v>30.420755116863624</v>
      </c>
      <c r="D977" s="5">
        <f t="shared" ca="1" si="98"/>
        <v>140.25331092081697</v>
      </c>
      <c r="E977" s="5">
        <f t="shared" ca="1" si="101"/>
        <v>-7.0267947845309058</v>
      </c>
      <c r="F977" s="5">
        <f t="shared" ca="1" si="99"/>
        <v>10.093315772612577</v>
      </c>
      <c r="G977">
        <f t="shared" ca="1" si="100"/>
        <v>0.72599999999999998</v>
      </c>
    </row>
    <row r="978" spans="1:7" x14ac:dyDescent="0.3">
      <c r="A978">
        <v>922</v>
      </c>
      <c r="B978" s="5">
        <f t="shared" ca="1" si="96"/>
        <v>69.835173122866323</v>
      </c>
      <c r="C978" s="5">
        <f t="shared" ca="1" si="97"/>
        <v>38.960185736545696</v>
      </c>
      <c r="D978" s="5">
        <f t="shared" ca="1" si="98"/>
        <v>142.65296658601531</v>
      </c>
      <c r="E978" s="5">
        <f t="shared" ca="1" si="101"/>
        <v>-35.491852459214968</v>
      </c>
      <c r="F978" s="5">
        <f t="shared" ca="1" si="99"/>
        <v>-18.371741902071484</v>
      </c>
      <c r="G978">
        <f t="shared" ca="1" si="100"/>
        <v>3.5999999999999997E-2</v>
      </c>
    </row>
    <row r="979" spans="1:7" x14ac:dyDescent="0.3">
      <c r="A979">
        <v>923</v>
      </c>
      <c r="B979" s="5">
        <f t="shared" ca="1" si="96"/>
        <v>70.143086647384365</v>
      </c>
      <c r="C979" s="5">
        <f t="shared" ca="1" si="97"/>
        <v>30.500921683509226</v>
      </c>
      <c r="D979" s="5">
        <f t="shared" ca="1" si="98"/>
        <v>147.56334759652307</v>
      </c>
      <c r="E979" s="5">
        <f t="shared" ca="1" si="101"/>
        <v>-13.651314040121791</v>
      </c>
      <c r="F979" s="5">
        <f t="shared" ca="1" si="99"/>
        <v>3.4687965170216923</v>
      </c>
      <c r="G979">
        <f t="shared" ca="1" si="100"/>
        <v>0.51600000000000001</v>
      </c>
    </row>
    <row r="980" spans="1:7" x14ac:dyDescent="0.3">
      <c r="A980">
        <v>924</v>
      </c>
      <c r="B980" s="5">
        <f t="shared" ca="1" si="96"/>
        <v>71.067259649155659</v>
      </c>
      <c r="C980" s="5">
        <f t="shared" ca="1" si="97"/>
        <v>30.084439205806426</v>
      </c>
      <c r="D980" s="5">
        <f t="shared" ca="1" si="98"/>
        <v>139.91734765108285</v>
      </c>
      <c r="E980" s="5">
        <f t="shared" ca="1" si="101"/>
        <v>-5.7866826346782538</v>
      </c>
      <c r="F980" s="5">
        <f t="shared" ca="1" si="99"/>
        <v>11.33342792246523</v>
      </c>
      <c r="G980">
        <f t="shared" ca="1" si="100"/>
        <v>0.76</v>
      </c>
    </row>
    <row r="981" spans="1:7" x14ac:dyDescent="0.3">
      <c r="A981">
        <v>925</v>
      </c>
      <c r="B981" s="5">
        <f t="shared" ca="1" si="96"/>
        <v>74.066337909000367</v>
      </c>
      <c r="C981" s="5">
        <f t="shared" ca="1" si="97"/>
        <v>30.009610259556656</v>
      </c>
      <c r="D981" s="5">
        <f t="shared" ca="1" si="98"/>
        <v>147.69773991491633</v>
      </c>
      <c r="E981" s="5">
        <f t="shared" ca="1" si="101"/>
        <v>-1.3939264666831752</v>
      </c>
      <c r="F981" s="5">
        <f t="shared" ca="1" si="99"/>
        <v>15.726184090460308</v>
      </c>
      <c r="G981">
        <f t="shared" ca="1" si="100"/>
        <v>0.85099999999999998</v>
      </c>
    </row>
    <row r="982" spans="1:7" x14ac:dyDescent="0.3">
      <c r="A982">
        <v>926</v>
      </c>
      <c r="B982" s="5">
        <f t="shared" ca="1" si="96"/>
        <v>66.336826880338123</v>
      </c>
      <c r="C982" s="5">
        <f t="shared" ca="1" si="97"/>
        <v>33.844143069246051</v>
      </c>
      <c r="D982" s="5">
        <f t="shared" ca="1" si="98"/>
        <v>140.70901035974725</v>
      </c>
      <c r="E982" s="5">
        <f t="shared" ca="1" si="101"/>
        <v>-29.926110661379848</v>
      </c>
      <c r="F982" s="5">
        <f t="shared" ca="1" si="99"/>
        <v>-12.806000104236364</v>
      </c>
      <c r="G982">
        <f t="shared" ca="1" si="100"/>
        <v>9.7000000000000003E-2</v>
      </c>
    </row>
    <row r="983" spans="1:7" x14ac:dyDescent="0.3">
      <c r="A983">
        <v>927</v>
      </c>
      <c r="B983" s="5">
        <f t="shared" ca="1" si="96"/>
        <v>68.960669013050918</v>
      </c>
      <c r="C983" s="5">
        <f t="shared" ca="1" si="97"/>
        <v>26.213089719492828</v>
      </c>
      <c r="D983" s="5">
        <f t="shared" ca="1" si="98"/>
        <v>149.65874423093396</v>
      </c>
      <c r="E983" s="5">
        <f t="shared" ca="1" si="101"/>
        <v>-6.1070848272147096</v>
      </c>
      <c r="F983" s="5">
        <f t="shared" ca="1" si="99"/>
        <v>11.013025729928774</v>
      </c>
      <c r="G983">
        <f t="shared" ca="1" si="100"/>
        <v>0.754</v>
      </c>
    </row>
    <row r="984" spans="1:7" x14ac:dyDescent="0.3">
      <c r="A984">
        <v>928</v>
      </c>
      <c r="B984" s="5">
        <f t="shared" ca="1" si="96"/>
        <v>72.72302836097731</v>
      </c>
      <c r="C984" s="5">
        <f t="shared" ca="1" si="97"/>
        <v>26.99419701589693</v>
      </c>
      <c r="D984" s="5">
        <f t="shared" ca="1" si="98"/>
        <v>146.00564129019753</v>
      </c>
      <c r="E984" s="5">
        <f t="shared" ca="1" si="101"/>
        <v>4.1880554961784719</v>
      </c>
      <c r="F984" s="5">
        <f t="shared" ca="1" si="99"/>
        <v>21.308166053321955</v>
      </c>
      <c r="G984">
        <f t="shared" ca="1" si="100"/>
        <v>0.91800000000000004</v>
      </c>
    </row>
    <row r="985" spans="1:7" x14ac:dyDescent="0.3">
      <c r="A985">
        <v>929</v>
      </c>
      <c r="B985" s="5">
        <f t="shared" ca="1" si="96"/>
        <v>69.144125966448343</v>
      </c>
      <c r="C985" s="5">
        <f t="shared" ca="1" si="97"/>
        <v>28.92470515401893</v>
      </c>
      <c r="D985" s="5">
        <f t="shared" ca="1" si="98"/>
        <v>148.47777160404081</v>
      </c>
      <c r="E985" s="5">
        <f t="shared" ca="1" si="101"/>
        <v>-12.53180283558776</v>
      </c>
      <c r="F985" s="5">
        <f t="shared" ca="1" si="99"/>
        <v>4.588307721555724</v>
      </c>
      <c r="G985">
        <f t="shared" ca="1" si="100"/>
        <v>0.54900000000000004</v>
      </c>
    </row>
    <row r="986" spans="1:7" x14ac:dyDescent="0.3">
      <c r="A986">
        <v>930</v>
      </c>
      <c r="B986" s="5">
        <f t="shared" ca="1" si="96"/>
        <v>69.742752015396647</v>
      </c>
      <c r="C986" s="5">
        <f t="shared" ca="1" si="97"/>
        <v>32.189180705033408</v>
      </c>
      <c r="D986" s="5">
        <f t="shared" ca="1" si="98"/>
        <v>147.51611981340108</v>
      </c>
      <c r="E986" s="5">
        <f t="shared" ca="1" si="101"/>
        <v>-19.459275245975242</v>
      </c>
      <c r="F986" s="5">
        <f t="shared" ca="1" si="99"/>
        <v>-2.3391646888317581</v>
      </c>
      <c r="G986">
        <f t="shared" ca="1" si="100"/>
        <v>0.34699999999999998</v>
      </c>
    </row>
    <row r="987" spans="1:7" x14ac:dyDescent="0.3">
      <c r="A987">
        <v>931</v>
      </c>
      <c r="B987" s="5">
        <f t="shared" ca="1" si="96"/>
        <v>76.238016395605612</v>
      </c>
      <c r="C987" s="5">
        <f t="shared" ca="1" si="97"/>
        <v>29.995711228222444</v>
      </c>
      <c r="D987" s="5">
        <f t="shared" ca="1" si="98"/>
        <v>154.27033543632115</v>
      </c>
      <c r="E987" s="5">
        <f t="shared" ca="1" si="101"/>
        <v>1.1685837066878024</v>
      </c>
      <c r="F987" s="5">
        <f t="shared" ca="1" si="99"/>
        <v>18.288694263831285</v>
      </c>
      <c r="G987">
        <f t="shared" ca="1" si="100"/>
        <v>0.88900000000000001</v>
      </c>
    </row>
    <row r="988" spans="1:7" x14ac:dyDescent="0.3">
      <c r="A988">
        <v>932</v>
      </c>
      <c r="B988" s="5">
        <f t="shared" ca="1" si="96"/>
        <v>65.324619535999602</v>
      </c>
      <c r="C988" s="5">
        <f t="shared" ca="1" si="97"/>
        <v>27.718464999780583</v>
      </c>
      <c r="D988" s="5">
        <f t="shared" ca="1" si="98"/>
        <v>153.45162413858557</v>
      </c>
      <c r="E988" s="5">
        <f t="shared" ca="1" si="101"/>
        <v>-22.51087684622421</v>
      </c>
      <c r="F988" s="5">
        <f t="shared" ca="1" si="99"/>
        <v>-5.3907662890807266</v>
      </c>
      <c r="G988">
        <f t="shared" ca="1" si="100"/>
        <v>0.255</v>
      </c>
    </row>
    <row r="989" spans="1:7" x14ac:dyDescent="0.3">
      <c r="A989">
        <v>933</v>
      </c>
      <c r="B989" s="5">
        <f t="shared" ca="1" si="96"/>
        <v>71.458667110819817</v>
      </c>
      <c r="C989" s="5">
        <f t="shared" ca="1" si="97"/>
        <v>24.545980633037001</v>
      </c>
      <c r="D989" s="5">
        <f t="shared" ca="1" si="98"/>
        <v>147.61595549563745</v>
      </c>
      <c r="E989" s="5">
        <f t="shared" ca="1" si="101"/>
        <v>6.6267950162765139</v>
      </c>
      <c r="F989" s="5">
        <f t="shared" ca="1" si="99"/>
        <v>23.746905573419998</v>
      </c>
      <c r="G989">
        <f t="shared" ca="1" si="100"/>
        <v>0.94799999999999995</v>
      </c>
    </row>
    <row r="990" spans="1:7" x14ac:dyDescent="0.3">
      <c r="A990">
        <v>934</v>
      </c>
      <c r="B990" s="5">
        <f t="shared" ca="1" si="96"/>
        <v>76.319299154090046</v>
      </c>
      <c r="C990" s="5">
        <f t="shared" ca="1" si="97"/>
        <v>33.056426790792564</v>
      </c>
      <c r="D990" s="5">
        <f t="shared" ca="1" si="98"/>
        <v>153.50905886830952</v>
      </c>
      <c r="E990" s="5">
        <f t="shared" ca="1" si="101"/>
        <v>-6.7426983922793866</v>
      </c>
      <c r="F990" s="5">
        <f t="shared" ca="1" si="99"/>
        <v>10.377412164864097</v>
      </c>
      <c r="G990">
        <f t="shared" ca="1" si="100"/>
        <v>0.73799999999999999</v>
      </c>
    </row>
    <row r="991" spans="1:7" x14ac:dyDescent="0.3">
      <c r="A991">
        <v>935</v>
      </c>
      <c r="B991" s="5">
        <f t="shared" ca="1" si="96"/>
        <v>75.589740455287313</v>
      </c>
      <c r="C991" s="5">
        <f t="shared" ca="1" si="97"/>
        <v>22.407135662177371</v>
      </c>
      <c r="D991" s="5">
        <f t="shared" ca="1" si="98"/>
        <v>141.0028647978898</v>
      </c>
      <c r="E991" s="5">
        <f t="shared" ca="1" si="101"/>
        <v>27.702179918463493</v>
      </c>
      <c r="F991" s="5">
        <f t="shared" ca="1" si="99"/>
        <v>44.822290475606977</v>
      </c>
      <c r="G991">
        <f t="shared" ca="1" si="100"/>
        <v>0.998</v>
      </c>
    </row>
    <row r="992" spans="1:7" x14ac:dyDescent="0.3">
      <c r="A992">
        <v>936</v>
      </c>
      <c r="B992" s="5">
        <f t="shared" ca="1" si="96"/>
        <v>64.785215917868257</v>
      </c>
      <c r="C992" s="5">
        <f t="shared" ca="1" si="97"/>
        <v>26.977545311328008</v>
      </c>
      <c r="D992" s="5">
        <f t="shared" ca="1" si="98"/>
        <v>149.21934455351553</v>
      </c>
      <c r="E992" s="5">
        <f t="shared" ca="1" si="101"/>
        <v>-19.667396584028111</v>
      </c>
      <c r="F992" s="5">
        <f t="shared" ca="1" si="99"/>
        <v>-2.5472860268846276</v>
      </c>
      <c r="G992">
        <f t="shared" ca="1" si="100"/>
        <v>0.33800000000000002</v>
      </c>
    </row>
    <row r="993" spans="1:7" x14ac:dyDescent="0.3">
      <c r="A993">
        <v>937</v>
      </c>
      <c r="B993" s="5">
        <f t="shared" ca="1" si="96"/>
        <v>67.386465426336457</v>
      </c>
      <c r="C993" s="5">
        <f t="shared" ca="1" si="97"/>
        <v>33.179749682360686</v>
      </c>
      <c r="D993" s="5">
        <f t="shared" ca="1" si="98"/>
        <v>146.19660200510964</v>
      </c>
      <c r="E993" s="5">
        <f t="shared" ca="1" si="101"/>
        <v>-28.095944117662018</v>
      </c>
      <c r="F993" s="5">
        <f t="shared" ca="1" si="99"/>
        <v>-10.975833560518534</v>
      </c>
      <c r="G993">
        <f t="shared" ca="1" si="100"/>
        <v>0.124</v>
      </c>
    </row>
    <row r="994" spans="1:7" x14ac:dyDescent="0.3">
      <c r="A994">
        <v>938</v>
      </c>
      <c r="B994" s="5">
        <f t="shared" ca="1" si="96"/>
        <v>70.499786739438619</v>
      </c>
      <c r="C994" s="5">
        <f t="shared" ca="1" si="97"/>
        <v>32.741277283532447</v>
      </c>
      <c r="D994" s="5">
        <f t="shared" ca="1" si="98"/>
        <v>159.40027006951686</v>
      </c>
      <c r="E994" s="5">
        <f t="shared" ca="1" si="101"/>
        <v>-25.290899215685315</v>
      </c>
      <c r="F994" s="5">
        <f t="shared" ca="1" si="99"/>
        <v>-8.1707886585418308</v>
      </c>
      <c r="G994">
        <f t="shared" ca="1" si="100"/>
        <v>0.17499999999999999</v>
      </c>
    </row>
    <row r="995" spans="1:7" x14ac:dyDescent="0.3">
      <c r="A995">
        <v>939</v>
      </c>
      <c r="B995" s="5">
        <f t="shared" ca="1" si="96"/>
        <v>69.062325543783913</v>
      </c>
      <c r="C995" s="5">
        <f t="shared" ca="1" si="97"/>
        <v>35.872133994050415</v>
      </c>
      <c r="D995" s="5">
        <f t="shared" ca="1" si="98"/>
        <v>138.14764923653169</v>
      </c>
      <c r="E995" s="5">
        <f t="shared" ca="1" si="101"/>
        <v>-26.597741071453864</v>
      </c>
      <c r="F995" s="5">
        <f t="shared" ca="1" si="99"/>
        <v>-9.4776305143103805</v>
      </c>
      <c r="G995">
        <f t="shared" ca="1" si="100"/>
        <v>0.14899999999999999</v>
      </c>
    </row>
    <row r="996" spans="1:7" x14ac:dyDescent="0.3">
      <c r="A996">
        <v>940</v>
      </c>
      <c r="B996" s="5">
        <f t="shared" ca="1" si="96"/>
        <v>67.671892693493049</v>
      </c>
      <c r="C996" s="5">
        <f t="shared" ca="1" si="97"/>
        <v>28.263500202271313</v>
      </c>
      <c r="D996" s="5">
        <f t="shared" ca="1" si="98"/>
        <v>154.06074882583377</v>
      </c>
      <c r="E996" s="5">
        <f t="shared" ca="1" si="101"/>
        <v>-17.805492261346281</v>
      </c>
      <c r="F996" s="5">
        <f t="shared" ca="1" si="99"/>
        <v>-0.68538170420279698</v>
      </c>
      <c r="G996">
        <f t="shared" ca="1" si="100"/>
        <v>0.39</v>
      </c>
    </row>
    <row r="997" spans="1:7" x14ac:dyDescent="0.3">
      <c r="A997">
        <v>941</v>
      </c>
      <c r="B997" s="5">
        <f t="shared" ca="1" si="96"/>
        <v>68.002008139994615</v>
      </c>
      <c r="C997" s="5">
        <f t="shared" ca="1" si="97"/>
        <v>24.76042584734796</v>
      </c>
      <c r="D997" s="5">
        <f t="shared" ca="1" si="98"/>
        <v>151.26113037633559</v>
      </c>
      <c r="E997" s="5">
        <f t="shared" ca="1" si="101"/>
        <v>-5.5908198072189101</v>
      </c>
      <c r="F997" s="5">
        <f t="shared" ca="1" si="99"/>
        <v>11.529290749924574</v>
      </c>
      <c r="G997">
        <f t="shared" ca="1" si="100"/>
        <v>0.77100000000000002</v>
      </c>
    </row>
    <row r="998" spans="1:7" x14ac:dyDescent="0.3">
      <c r="A998">
        <v>942</v>
      </c>
      <c r="B998" s="5">
        <f t="shared" ca="1" si="96"/>
        <v>75.463015984267201</v>
      </c>
      <c r="C998" s="5">
        <f t="shared" ca="1" si="97"/>
        <v>31.533083550699292</v>
      </c>
      <c r="D998" s="5">
        <f t="shared" ca="1" si="98"/>
        <v>155.43911859686619</v>
      </c>
      <c r="E998" s="5">
        <f t="shared" ca="1" si="101"/>
        <v>-5.9196610540283743</v>
      </c>
      <c r="F998" s="5">
        <f t="shared" ca="1" si="99"/>
        <v>11.200449503115109</v>
      </c>
      <c r="G998">
        <f t="shared" ca="1" si="100"/>
        <v>0.75700000000000001</v>
      </c>
    </row>
    <row r="999" spans="1:7" x14ac:dyDescent="0.3">
      <c r="A999">
        <v>943</v>
      </c>
      <c r="B999" s="5">
        <f t="shared" ca="1" si="96"/>
        <v>71.868009529862846</v>
      </c>
      <c r="C999" s="5">
        <f t="shared" ca="1" si="97"/>
        <v>30.333664842449863</v>
      </c>
      <c r="D999" s="5">
        <f t="shared" ca="1" si="98"/>
        <v>157.33120771880795</v>
      </c>
      <c r="E999" s="5">
        <f t="shared" ca="1" si="101"/>
        <v>-13.630092050196012</v>
      </c>
      <c r="F999" s="5">
        <f t="shared" ca="1" si="99"/>
        <v>3.4900185069474716</v>
      </c>
      <c r="G999">
        <f t="shared" ca="1" si="100"/>
        <v>0.51800000000000002</v>
      </c>
    </row>
    <row r="1000" spans="1:7" x14ac:dyDescent="0.3">
      <c r="A1000">
        <v>944</v>
      </c>
      <c r="B1000" s="5">
        <f t="shared" ca="1" si="96"/>
        <v>71.209676152677048</v>
      </c>
      <c r="C1000" s="5">
        <f t="shared" ca="1" si="97"/>
        <v>24.917315013838905</v>
      </c>
      <c r="D1000" s="5">
        <f t="shared" ca="1" si="98"/>
        <v>145.83524512687256</v>
      </c>
      <c r="E1000" s="5">
        <f t="shared" ca="1" si="101"/>
        <v>5.8538071805396932</v>
      </c>
      <c r="F1000" s="5">
        <f t="shared" ca="1" si="99"/>
        <v>22.973917737683177</v>
      </c>
      <c r="G1000">
        <f t="shared" ca="1" si="100"/>
        <v>0.94</v>
      </c>
    </row>
    <row r="1001" spans="1:7" x14ac:dyDescent="0.3">
      <c r="A1001">
        <v>945</v>
      </c>
      <c r="B1001" s="5">
        <f t="shared" ca="1" si="96"/>
        <v>68.426805823204333</v>
      </c>
      <c r="C1001" s="5">
        <f t="shared" ca="1" si="97"/>
        <v>27.286052060384662</v>
      </c>
      <c r="D1001" s="5">
        <f t="shared" ca="1" si="98"/>
        <v>155.65382885752621</v>
      </c>
      <c r="E1001" s="5">
        <f t="shared" ca="1" si="101"/>
        <v>-13.825496315751803</v>
      </c>
      <c r="F1001" s="5">
        <f t="shared" ca="1" si="99"/>
        <v>3.294614241391681</v>
      </c>
      <c r="G1001">
        <f t="shared" ca="1" si="100"/>
        <v>0.51400000000000001</v>
      </c>
    </row>
    <row r="1002" spans="1:7" x14ac:dyDescent="0.3">
      <c r="A1002">
        <v>946</v>
      </c>
      <c r="B1002" s="5">
        <f t="shared" ca="1" si="96"/>
        <v>67.100867233299539</v>
      </c>
      <c r="C1002" s="5">
        <f t="shared" ca="1" si="97"/>
        <v>30.620348737278086</v>
      </c>
      <c r="D1002" s="5">
        <f t="shared" ca="1" si="98"/>
        <v>151.47749117754685</v>
      </c>
      <c r="E1002" s="5">
        <f t="shared" ca="1" si="101"/>
        <v>-24.590960265017884</v>
      </c>
      <c r="F1002" s="5">
        <f t="shared" ca="1" si="99"/>
        <v>-7.4708497078744003</v>
      </c>
      <c r="G1002">
        <f t="shared" ca="1" si="100"/>
        <v>0.19600000000000001</v>
      </c>
    </row>
    <row r="1003" spans="1:7" x14ac:dyDescent="0.3">
      <c r="A1003">
        <v>947</v>
      </c>
      <c r="B1003" s="5">
        <f t="shared" ca="1" si="96"/>
        <v>66.569143255207194</v>
      </c>
      <c r="C1003" s="5">
        <f t="shared" ca="1" si="97"/>
        <v>26.20383904300072</v>
      </c>
      <c r="D1003" s="5">
        <f t="shared" ca="1" si="98"/>
        <v>146.8487188134828</v>
      </c>
      <c r="E1003" s="5">
        <f t="shared" ca="1" si="101"/>
        <v>-11.246504853565165</v>
      </c>
      <c r="F1003" s="5">
        <f t="shared" ca="1" si="99"/>
        <v>5.8736057035783187</v>
      </c>
      <c r="G1003">
        <f t="shared" ca="1" si="100"/>
        <v>0.59799999999999998</v>
      </c>
    </row>
    <row r="1004" spans="1:7" x14ac:dyDescent="0.3">
      <c r="A1004">
        <v>948</v>
      </c>
      <c r="B1004" s="5">
        <f t="shared" ca="1" si="96"/>
        <v>67.52612090050998</v>
      </c>
      <c r="C1004" s="5">
        <f t="shared" ca="1" si="97"/>
        <v>25.03207641345924</v>
      </c>
      <c r="D1004" s="5">
        <f t="shared" ca="1" si="98"/>
        <v>148.72185879549511</v>
      </c>
      <c r="E1004" s="5">
        <f t="shared" ca="1" si="101"/>
        <v>-6.3103442098354137</v>
      </c>
      <c r="F1004" s="5">
        <f t="shared" ca="1" si="99"/>
        <v>10.80976634730807</v>
      </c>
      <c r="G1004">
        <f t="shared" ca="1" si="100"/>
        <v>0.749</v>
      </c>
    </row>
    <row r="1005" spans="1:7" x14ac:dyDescent="0.3">
      <c r="A1005">
        <v>949</v>
      </c>
      <c r="B1005" s="5">
        <f t="shared" ca="1" si="96"/>
        <v>69.585878880947689</v>
      </c>
      <c r="C1005" s="5">
        <f t="shared" ca="1" si="97"/>
        <v>34.28788059663556</v>
      </c>
      <c r="D1005" s="5">
        <f t="shared" ca="1" si="98"/>
        <v>147.23449024508636</v>
      </c>
      <c r="E1005" s="5">
        <f t="shared" ca="1" si="101"/>
        <v>-25.607295231029795</v>
      </c>
      <c r="F1005" s="5">
        <f t="shared" ca="1" si="99"/>
        <v>-8.4871846738863113</v>
      </c>
      <c r="G1005">
        <f t="shared" ca="1" si="100"/>
        <v>0.16700000000000001</v>
      </c>
    </row>
    <row r="1006" spans="1:7" x14ac:dyDescent="0.3">
      <c r="A1006">
        <v>950</v>
      </c>
      <c r="B1006" s="5">
        <f t="shared" ca="1" si="96"/>
        <v>73.042234419809617</v>
      </c>
      <c r="C1006" s="5">
        <f t="shared" ca="1" si="97"/>
        <v>30.161030850032947</v>
      </c>
      <c r="D1006" s="5">
        <f t="shared" ca="1" si="98"/>
        <v>143.67536922657038</v>
      </c>
      <c r="E1006" s="5">
        <f t="shared" ca="1" si="101"/>
        <v>-2.5096123805278188</v>
      </c>
      <c r="F1006" s="5">
        <f t="shared" ca="1" si="99"/>
        <v>14.610498176615664</v>
      </c>
      <c r="G1006">
        <f t="shared" ca="1" si="100"/>
        <v>0.83</v>
      </c>
    </row>
    <row r="1007" spans="1:7" x14ac:dyDescent="0.3">
      <c r="A1007">
        <v>951</v>
      </c>
      <c r="B1007" s="5">
        <f t="shared" ca="1" si="96"/>
        <v>70.044914295290951</v>
      </c>
      <c r="C1007" s="5">
        <f t="shared" ca="1" si="97"/>
        <v>32.677177054811708</v>
      </c>
      <c r="D1007" s="5">
        <f t="shared" ca="1" si="98"/>
        <v>152.52155274619707</v>
      </c>
      <c r="E1007" s="5">
        <f t="shared" ca="1" si="101"/>
        <v>-22.675585131314648</v>
      </c>
      <c r="F1007" s="5">
        <f t="shared" ca="1" si="99"/>
        <v>-5.5554745741711642</v>
      </c>
      <c r="G1007">
        <f t="shared" ca="1" si="100"/>
        <v>0.25</v>
      </c>
    </row>
    <row r="1008" spans="1:7" x14ac:dyDescent="0.3">
      <c r="A1008">
        <v>952</v>
      </c>
      <c r="B1008" s="5">
        <f t="shared" ca="1" si="96"/>
        <v>72.959139833098035</v>
      </c>
      <c r="C1008" s="5">
        <f t="shared" ca="1" si="97"/>
        <v>28.610799700628526</v>
      </c>
      <c r="D1008" s="5">
        <f t="shared" ca="1" si="98"/>
        <v>149.68085217318421</v>
      </c>
      <c r="E1008" s="5">
        <f t="shared" ca="1" si="101"/>
        <v>-1.6480970475167156</v>
      </c>
      <c r="F1008" s="5">
        <f t="shared" ca="1" si="99"/>
        <v>15.472013509626768</v>
      </c>
      <c r="G1008">
        <f t="shared" ca="1" si="100"/>
        <v>0.84899999999999998</v>
      </c>
    </row>
    <row r="1009" spans="1:7" x14ac:dyDescent="0.3">
      <c r="A1009">
        <v>953</v>
      </c>
      <c r="B1009" s="5">
        <f t="shared" ca="1" si="96"/>
        <v>68.651260191116421</v>
      </c>
      <c r="C1009" s="5">
        <f t="shared" ca="1" si="97"/>
        <v>31.838811911616769</v>
      </c>
      <c r="D1009" s="5">
        <f t="shared" ca="1" si="98"/>
        <v>151.82629035698497</v>
      </c>
      <c r="E1009" s="5">
        <f t="shared" ca="1" si="101"/>
        <v>-23.851842788796077</v>
      </c>
      <c r="F1009" s="5">
        <f t="shared" ca="1" si="99"/>
        <v>-6.7317322316525932</v>
      </c>
      <c r="G1009">
        <f t="shared" ca="1" si="100"/>
        <v>0.214</v>
      </c>
    </row>
    <row r="1010" spans="1:7" x14ac:dyDescent="0.3">
      <c r="A1010">
        <v>954</v>
      </c>
      <c r="B1010" s="5">
        <f t="shared" ca="1" si="96"/>
        <v>67.184132609330476</v>
      </c>
      <c r="C1010" s="5">
        <f t="shared" ca="1" si="97"/>
        <v>24.332452402123749</v>
      </c>
      <c r="D1010" s="5">
        <f t="shared" ca="1" si="98"/>
        <v>161.7566323562487</v>
      </c>
      <c r="E1010" s="5">
        <f t="shared" ca="1" si="101"/>
        <v>-12.335522623205698</v>
      </c>
      <c r="F1010" s="5">
        <f t="shared" ca="1" si="99"/>
        <v>4.7845879339377859</v>
      </c>
      <c r="G1010">
        <f t="shared" ca="1" si="100"/>
        <v>0.56100000000000005</v>
      </c>
    </row>
    <row r="1011" spans="1:7" x14ac:dyDescent="0.3">
      <c r="A1011">
        <v>955</v>
      </c>
      <c r="B1011" s="5">
        <f t="shared" ca="1" si="96"/>
        <v>68.531564486181196</v>
      </c>
      <c r="C1011" s="5">
        <f t="shared" ca="1" si="97"/>
        <v>27.198746143784568</v>
      </c>
      <c r="D1011" s="5">
        <f t="shared" ca="1" si="98"/>
        <v>155.74738424847078</v>
      </c>
      <c r="E1011" s="5">
        <f t="shared" ca="1" si="101"/>
        <v>-13.339477018891735</v>
      </c>
      <c r="F1011" s="5">
        <f t="shared" ca="1" si="99"/>
        <v>3.7806335382517489</v>
      </c>
      <c r="G1011">
        <f t="shared" ca="1" si="100"/>
        <v>0.52600000000000002</v>
      </c>
    </row>
    <row r="1012" spans="1:7" x14ac:dyDescent="0.3">
      <c r="A1012">
        <v>956</v>
      </c>
      <c r="B1012" s="5">
        <f t="shared" ca="1" si="96"/>
        <v>69.818715392944569</v>
      </c>
      <c r="C1012" s="5">
        <f t="shared" ca="1" si="97"/>
        <v>35.605853615071254</v>
      </c>
      <c r="D1012" s="5">
        <f t="shared" ca="1" si="98"/>
        <v>155.39643968825933</v>
      </c>
      <c r="E1012" s="5">
        <f t="shared" ca="1" si="101"/>
        <v>-33.036295718783187</v>
      </c>
      <c r="F1012" s="5">
        <f t="shared" ca="1" si="99"/>
        <v>-15.916185161639703</v>
      </c>
      <c r="G1012">
        <f t="shared" ca="1" si="100"/>
        <v>5.8999999999999997E-2</v>
      </c>
    </row>
    <row r="1013" spans="1:7" x14ac:dyDescent="0.3">
      <c r="A1013">
        <v>957</v>
      </c>
      <c r="B1013" s="5">
        <f t="shared" ca="1" si="96"/>
        <v>71.786156247997909</v>
      </c>
      <c r="C1013" s="5">
        <f t="shared" ca="1" si="97"/>
        <v>34.31213974667493</v>
      </c>
      <c r="D1013" s="5">
        <f t="shared" ca="1" si="98"/>
        <v>155.80671463778538</v>
      </c>
      <c r="E1013" s="5">
        <f t="shared" ca="1" si="101"/>
        <v>-24.14902423675748</v>
      </c>
      <c r="F1013" s="5">
        <f t="shared" ca="1" si="99"/>
        <v>-7.0289136796139964</v>
      </c>
      <c r="G1013">
        <f t="shared" ca="1" si="100"/>
        <v>0.20799999999999999</v>
      </c>
    </row>
    <row r="1014" spans="1:7" x14ac:dyDescent="0.3">
      <c r="A1014">
        <v>958</v>
      </c>
      <c r="B1014" s="5">
        <f t="shared" ca="1" si="96"/>
        <v>70.852890350093034</v>
      </c>
      <c r="C1014" s="5">
        <f t="shared" ca="1" si="97"/>
        <v>27.851723235064785</v>
      </c>
      <c r="D1014" s="5">
        <f t="shared" ca="1" si="98"/>
        <v>148.96363835022288</v>
      </c>
      <c r="E1014" s="5">
        <f t="shared" ca="1" si="101"/>
        <v>-5.0242460633512778</v>
      </c>
      <c r="F1014" s="5">
        <f t="shared" ca="1" si="99"/>
        <v>12.095864493792206</v>
      </c>
      <c r="G1014">
        <f t="shared" ca="1" si="100"/>
        <v>0.78300000000000003</v>
      </c>
    </row>
    <row r="1015" spans="1:7" x14ac:dyDescent="0.3">
      <c r="A1015">
        <v>959</v>
      </c>
      <c r="B1015" s="5">
        <f t="shared" ca="1" si="96"/>
        <v>73.019573615471842</v>
      </c>
      <c r="C1015" s="5">
        <f t="shared" ca="1" si="97"/>
        <v>31.21606359203308</v>
      </c>
      <c r="D1015" s="5">
        <f t="shared" ca="1" si="98"/>
        <v>149.74250416069171</v>
      </c>
      <c r="E1015" s="5">
        <f t="shared" ca="1" si="101"/>
        <v>-8.7889919040623852</v>
      </c>
      <c r="F1015" s="5">
        <f t="shared" ca="1" si="99"/>
        <v>8.3311186530810986</v>
      </c>
      <c r="G1015">
        <f t="shared" ca="1" si="100"/>
        <v>0.67400000000000004</v>
      </c>
    </row>
    <row r="1016" spans="1:7" x14ac:dyDescent="0.3">
      <c r="A1016">
        <v>960</v>
      </c>
      <c r="B1016" s="5">
        <f t="shared" ca="1" si="96"/>
        <v>72.357985700185807</v>
      </c>
      <c r="C1016" s="5">
        <f t="shared" ca="1" si="97"/>
        <v>33.717027764267854</v>
      </c>
      <c r="D1016" s="5">
        <f t="shared" ca="1" si="98"/>
        <v>146.22803788174596</v>
      </c>
      <c r="E1016" s="5">
        <f t="shared" ca="1" si="101"/>
        <v>-15.728111829891521</v>
      </c>
      <c r="F1016" s="5">
        <f t="shared" ca="1" si="99"/>
        <v>1.3919987272519627</v>
      </c>
      <c r="G1016">
        <f t="shared" ca="1" si="100"/>
        <v>0.45100000000000001</v>
      </c>
    </row>
    <row r="1017" spans="1:7" x14ac:dyDescent="0.3">
      <c r="A1017">
        <v>961</v>
      </c>
      <c r="B1017" s="5">
        <f t="shared" ca="1" si="96"/>
        <v>68.584516639263242</v>
      </c>
      <c r="C1017" s="5">
        <f t="shared" ca="1" si="97"/>
        <v>28.193436304481807</v>
      </c>
      <c r="D1017" s="5">
        <f t="shared" ca="1" si="98"/>
        <v>168.45859671427638</v>
      </c>
      <c r="E1017" s="5">
        <f t="shared" ca="1" si="101"/>
        <v>-22.819429428637974</v>
      </c>
      <c r="F1017" s="5">
        <f t="shared" ca="1" si="99"/>
        <v>-5.6993188714944907</v>
      </c>
      <c r="G1017">
        <f t="shared" ca="1" si="100"/>
        <v>0.245</v>
      </c>
    </row>
    <row r="1018" spans="1:7" x14ac:dyDescent="0.3">
      <c r="A1018">
        <v>962</v>
      </c>
      <c r="B1018" s="5">
        <f t="shared" ref="B1018:B1056" ca="1" si="102">_xlfn.NORM.INV(RAND(),$B$52,$C$52)</f>
        <v>73.548413989569781</v>
      </c>
      <c r="C1018" s="5">
        <f t="shared" ref="C1018:C1056" ca="1" si="103">_xlfn.NORM.INV(RAND(),$B$53,$C$53)</f>
        <v>31.029400225832084</v>
      </c>
      <c r="D1018" s="5">
        <f t="shared" ref="D1018:D1056" ca="1" si="104">_xlfn.NORM.INV(RAND(),$B$54,$C$54)</f>
        <v>155.57029189482068</v>
      </c>
      <c r="E1018" s="5">
        <f t="shared" ca="1" si="101"/>
        <v>-9.9310211700577415</v>
      </c>
      <c r="F1018" s="5">
        <f t="shared" ref="F1018:F1056" ca="1" si="105">E1018+$C$46</f>
        <v>7.1890893870857422</v>
      </c>
      <c r="G1018">
        <f t="shared" ref="G1018:G1056" ca="1" si="106">COUNTIF($F$57:$F$1056,"&lt;"&amp;F1018)/COUNT($F$57:$F$1056)</f>
        <v>0.64200000000000002</v>
      </c>
    </row>
    <row r="1019" spans="1:7" x14ac:dyDescent="0.3">
      <c r="A1019">
        <v>963</v>
      </c>
      <c r="B1019" s="5">
        <f t="shared" ca="1" si="102"/>
        <v>68.256244855958528</v>
      </c>
      <c r="C1019" s="5">
        <f t="shared" ca="1" si="103"/>
        <v>28.471470809807968</v>
      </c>
      <c r="D1019" s="5">
        <f t="shared" ca="1" si="104"/>
        <v>154.85846717464023</v>
      </c>
      <c r="E1019" s="5">
        <f t="shared" ca="1" si="101"/>
        <v>-17.184130766357868</v>
      </c>
      <c r="F1019" s="5">
        <f t="shared" ca="1" si="105"/>
        <v>-6.4020209214383783E-2</v>
      </c>
      <c r="G1019">
        <f t="shared" ca="1" si="106"/>
        <v>0.40699999999999997</v>
      </c>
    </row>
    <row r="1020" spans="1:7" x14ac:dyDescent="0.3">
      <c r="A1020">
        <v>964</v>
      </c>
      <c r="B1020" s="5">
        <f t="shared" ca="1" si="102"/>
        <v>68.747379195262525</v>
      </c>
      <c r="C1020" s="5">
        <f t="shared" ca="1" si="103"/>
        <v>27.412178859845291</v>
      </c>
      <c r="D1020" s="5">
        <f t="shared" ca="1" si="104"/>
        <v>158.29473935520267</v>
      </c>
      <c r="E1020" s="5">
        <f t="shared" ca="1" si="101"/>
        <v>-14.705517629607408</v>
      </c>
      <c r="F1020" s="5">
        <f t="shared" ca="1" si="105"/>
        <v>2.4145929275360754</v>
      </c>
      <c r="G1020">
        <f t="shared" ca="1" si="106"/>
        <v>0.48299999999999998</v>
      </c>
    </row>
    <row r="1021" spans="1:7" x14ac:dyDescent="0.3">
      <c r="A1021">
        <v>965</v>
      </c>
      <c r="B1021" s="5">
        <f t="shared" ca="1" si="102"/>
        <v>72.838208466944309</v>
      </c>
      <c r="C1021" s="5">
        <f t="shared" ca="1" si="103"/>
        <v>26.376452568446155</v>
      </c>
      <c r="D1021" s="5">
        <f t="shared" ca="1" si="104"/>
        <v>139.85788962182139</v>
      </c>
      <c r="E1021" s="5">
        <f t="shared" ca="1" si="101"/>
        <v>9.5479423244893589</v>
      </c>
      <c r="F1021" s="5">
        <f t="shared" ca="1" si="105"/>
        <v>26.668052881632843</v>
      </c>
      <c r="G1021">
        <f t="shared" ca="1" si="106"/>
        <v>0.96799999999999997</v>
      </c>
    </row>
    <row r="1022" spans="1:7" x14ac:dyDescent="0.3">
      <c r="A1022">
        <v>966</v>
      </c>
      <c r="B1022" s="5">
        <f t="shared" ca="1" si="102"/>
        <v>70.507014672928747</v>
      </c>
      <c r="C1022" s="5">
        <f t="shared" ca="1" si="103"/>
        <v>30.300658097265632</v>
      </c>
      <c r="D1022" s="5">
        <f t="shared" ca="1" si="104"/>
        <v>147.68566509327439</v>
      </c>
      <c r="E1022" s="5">
        <f t="shared" ca="1" si="101"/>
        <v>-12.14144854493421</v>
      </c>
      <c r="F1022" s="5">
        <f t="shared" ca="1" si="105"/>
        <v>4.9786620122092735</v>
      </c>
      <c r="G1022">
        <f t="shared" ca="1" si="106"/>
        <v>0.56899999999999995</v>
      </c>
    </row>
    <row r="1023" spans="1:7" x14ac:dyDescent="0.3">
      <c r="A1023">
        <v>967</v>
      </c>
      <c r="B1023" s="5">
        <f t="shared" ca="1" si="102"/>
        <v>70.010377602795927</v>
      </c>
      <c r="C1023" s="5">
        <f t="shared" ca="1" si="103"/>
        <v>29.406262026174282</v>
      </c>
      <c r="D1023" s="5">
        <f t="shared" ca="1" si="104"/>
        <v>154.43155595928863</v>
      </c>
      <c r="E1023" s="5">
        <f t="shared" ca="1" si="101"/>
        <v>-14.665672436466828</v>
      </c>
      <c r="F1023" s="5">
        <f t="shared" ca="1" si="105"/>
        <v>2.4544381206766559</v>
      </c>
      <c r="G1023">
        <f t="shared" ca="1" si="106"/>
        <v>0.48799999999999999</v>
      </c>
    </row>
    <row r="1024" spans="1:7" x14ac:dyDescent="0.3">
      <c r="A1024">
        <v>968</v>
      </c>
      <c r="B1024" s="5">
        <f t="shared" ca="1" si="102"/>
        <v>69.845745404158833</v>
      </c>
      <c r="C1024" s="5">
        <f t="shared" ca="1" si="103"/>
        <v>28.656811384512444</v>
      </c>
      <c r="D1024" s="5">
        <f t="shared" ca="1" si="104"/>
        <v>151.18994899554721</v>
      </c>
      <c r="E1024" s="5">
        <f t="shared" ca="1" si="101"/>
        <v>-11.285478225370248</v>
      </c>
      <c r="F1024" s="5">
        <f t="shared" ca="1" si="105"/>
        <v>5.8346323317732356</v>
      </c>
      <c r="G1024">
        <f t="shared" ca="1" si="106"/>
        <v>0.59599999999999997</v>
      </c>
    </row>
    <row r="1025" spans="1:7" x14ac:dyDescent="0.3">
      <c r="A1025">
        <v>969</v>
      </c>
      <c r="B1025" s="5">
        <f t="shared" ca="1" si="102"/>
        <v>72.020755471410652</v>
      </c>
      <c r="C1025" s="5">
        <f t="shared" ca="1" si="103"/>
        <v>33.354916080803314</v>
      </c>
      <c r="D1025" s="5">
        <f t="shared" ca="1" si="104"/>
        <v>158.44800194089913</v>
      </c>
      <c r="E1025" s="5">
        <f t="shared" ca="1" si="101"/>
        <v>-22.243591460010926</v>
      </c>
      <c r="F1025" s="5">
        <f t="shared" ca="1" si="105"/>
        <v>-5.123480902867442</v>
      </c>
      <c r="G1025">
        <f t="shared" ca="1" si="106"/>
        <v>0.26500000000000001</v>
      </c>
    </row>
    <row r="1026" spans="1:7" x14ac:dyDescent="0.3">
      <c r="A1026">
        <v>970</v>
      </c>
      <c r="B1026" s="5">
        <f t="shared" ca="1" si="102"/>
        <v>68.89837823306064</v>
      </c>
      <c r="C1026" s="5">
        <f t="shared" ca="1" si="103"/>
        <v>30.165771297611435</v>
      </c>
      <c r="D1026" s="5">
        <f t="shared" ca="1" si="104"/>
        <v>155.12096521818972</v>
      </c>
      <c r="E1026" s="5">
        <f t="shared" ca="1" si="101"/>
        <v>-20.264270119562674</v>
      </c>
      <c r="F1026" s="5">
        <f t="shared" ca="1" si="105"/>
        <v>-3.1441595624191905</v>
      </c>
      <c r="G1026">
        <f t="shared" ca="1" si="106"/>
        <v>0.32500000000000001</v>
      </c>
    </row>
    <row r="1027" spans="1:7" x14ac:dyDescent="0.3">
      <c r="A1027">
        <v>971</v>
      </c>
      <c r="B1027" s="5">
        <f t="shared" ca="1" si="102"/>
        <v>72.953540394998299</v>
      </c>
      <c r="C1027" s="5">
        <f t="shared" ca="1" si="103"/>
        <v>33.957607028143684</v>
      </c>
      <c r="D1027" s="5">
        <f t="shared" ca="1" si="104"/>
        <v>155.82365401221884</v>
      </c>
      <c r="E1027" s="5">
        <f t="shared" ca="1" si="101"/>
        <v>-19.907461309221397</v>
      </c>
      <c r="F1027" s="5">
        <f t="shared" ca="1" si="105"/>
        <v>-2.7873507520779128</v>
      </c>
      <c r="G1027">
        <f t="shared" ca="1" si="106"/>
        <v>0.33300000000000002</v>
      </c>
    </row>
    <row r="1028" spans="1:7" x14ac:dyDescent="0.3">
      <c r="A1028">
        <v>972</v>
      </c>
      <c r="B1028" s="5">
        <f t="shared" ca="1" si="102"/>
        <v>69.582192847329964</v>
      </c>
      <c r="C1028" s="5">
        <f t="shared" ca="1" si="103"/>
        <v>27.128586060040153</v>
      </c>
      <c r="D1028" s="5">
        <f t="shared" ca="1" si="104"/>
        <v>157.62158869532999</v>
      </c>
      <c r="E1028" s="5">
        <f t="shared" ca="1" si="101"/>
        <v>-11.219084373637866</v>
      </c>
      <c r="F1028" s="5">
        <f t="shared" ca="1" si="105"/>
        <v>5.9010261835056177</v>
      </c>
      <c r="G1028">
        <f t="shared" ca="1" si="106"/>
        <v>0.6</v>
      </c>
    </row>
    <row r="1029" spans="1:7" x14ac:dyDescent="0.3">
      <c r="A1029">
        <v>973</v>
      </c>
      <c r="B1029" s="5">
        <f t="shared" ca="1" si="102"/>
        <v>72.010459622656128</v>
      </c>
      <c r="C1029" s="5">
        <f t="shared" ca="1" si="103"/>
        <v>29.05160861237712</v>
      </c>
      <c r="D1029" s="5">
        <f t="shared" ca="1" si="104"/>
        <v>153.17709455978712</v>
      </c>
      <c r="E1029" s="5">
        <f t="shared" ca="1" si="101"/>
        <v>-7.4129398479579667</v>
      </c>
      <c r="F1029" s="5">
        <f t="shared" ca="1" si="105"/>
        <v>9.7071707091855171</v>
      </c>
      <c r="G1029">
        <f t="shared" ca="1" si="106"/>
        <v>0.71399999999999997</v>
      </c>
    </row>
    <row r="1030" spans="1:7" x14ac:dyDescent="0.3">
      <c r="A1030">
        <v>974</v>
      </c>
      <c r="B1030" s="5">
        <f t="shared" ca="1" si="102"/>
        <v>72.973318278511456</v>
      </c>
      <c r="C1030" s="5">
        <f t="shared" ca="1" si="103"/>
        <v>31.016284188714987</v>
      </c>
      <c r="D1030" s="5">
        <f t="shared" ca="1" si="104"/>
        <v>152.18263415378507</v>
      </c>
      <c r="E1030" s="5">
        <f t="shared" ref="E1030:E1056" ca="1" si="107">$J$46*(B1030-$B$46)+$J$47*(C1030-$B$47)+$J$48*(D1030-$B$48)</f>
        <v>-9.6751145569282784</v>
      </c>
      <c r="F1030" s="5">
        <f t="shared" ca="1" si="105"/>
        <v>7.4449960002152054</v>
      </c>
      <c r="G1030">
        <f t="shared" ca="1" si="106"/>
        <v>0.65600000000000003</v>
      </c>
    </row>
    <row r="1031" spans="1:7" x14ac:dyDescent="0.3">
      <c r="A1031">
        <v>975</v>
      </c>
      <c r="B1031" s="5">
        <f t="shared" ca="1" si="102"/>
        <v>70.545232339167654</v>
      </c>
      <c r="C1031" s="5">
        <f t="shared" ca="1" si="103"/>
        <v>29.923900456983525</v>
      </c>
      <c r="D1031" s="5">
        <f t="shared" ca="1" si="104"/>
        <v>150.5595850824792</v>
      </c>
      <c r="E1031" s="5">
        <f t="shared" ca="1" si="107"/>
        <v>-12.531098248494539</v>
      </c>
      <c r="F1031" s="5">
        <f t="shared" ca="1" si="105"/>
        <v>4.5890123086489449</v>
      </c>
      <c r="G1031">
        <f t="shared" ca="1" si="106"/>
        <v>0.55000000000000004</v>
      </c>
    </row>
    <row r="1032" spans="1:7" x14ac:dyDescent="0.3">
      <c r="A1032">
        <v>976</v>
      </c>
      <c r="B1032" s="5">
        <f t="shared" ca="1" si="102"/>
        <v>68.109085474129699</v>
      </c>
      <c r="C1032" s="5">
        <f t="shared" ca="1" si="103"/>
        <v>32.346305790155988</v>
      </c>
      <c r="D1032" s="5">
        <f t="shared" ca="1" si="104"/>
        <v>143.73217598323333</v>
      </c>
      <c r="E1032" s="5">
        <f t="shared" ca="1" si="107"/>
        <v>-22.421875321449377</v>
      </c>
      <c r="F1032" s="5">
        <f t="shared" ca="1" si="105"/>
        <v>-5.3017647643058936</v>
      </c>
      <c r="G1032">
        <f t="shared" ca="1" si="106"/>
        <v>0.25700000000000001</v>
      </c>
    </row>
    <row r="1033" spans="1:7" x14ac:dyDescent="0.3">
      <c r="A1033">
        <v>977</v>
      </c>
      <c r="B1033" s="5">
        <f t="shared" ca="1" si="102"/>
        <v>79.599844252500418</v>
      </c>
      <c r="C1033" s="5">
        <f t="shared" ca="1" si="103"/>
        <v>32.827378949395602</v>
      </c>
      <c r="D1033" s="5">
        <f t="shared" ca="1" si="104"/>
        <v>145.48278228402421</v>
      </c>
      <c r="E1033" s="5">
        <f t="shared" ca="1" si="107"/>
        <v>7.3846626175174155</v>
      </c>
      <c r="F1033" s="5">
        <f t="shared" ca="1" si="105"/>
        <v>24.504773174660897</v>
      </c>
      <c r="G1033">
        <f t="shared" ca="1" si="106"/>
        <v>0.95399999999999996</v>
      </c>
    </row>
    <row r="1034" spans="1:7" x14ac:dyDescent="0.3">
      <c r="A1034">
        <v>978</v>
      </c>
      <c r="B1034" s="5">
        <f t="shared" ca="1" si="102"/>
        <v>73.720505571873744</v>
      </c>
      <c r="C1034" s="5">
        <f t="shared" ca="1" si="103"/>
        <v>29.682382952563849</v>
      </c>
      <c r="D1034" s="5">
        <f t="shared" ca="1" si="104"/>
        <v>140.79175129890046</v>
      </c>
      <c r="E1034" s="5">
        <f t="shared" ca="1" si="107"/>
        <v>2.2755406855986706</v>
      </c>
      <c r="F1034" s="5">
        <f t="shared" ca="1" si="105"/>
        <v>19.395651242742154</v>
      </c>
      <c r="G1034">
        <f t="shared" ca="1" si="106"/>
        <v>0.90200000000000002</v>
      </c>
    </row>
    <row r="1035" spans="1:7" x14ac:dyDescent="0.3">
      <c r="A1035">
        <v>979</v>
      </c>
      <c r="B1035" s="5">
        <f t="shared" ca="1" si="102"/>
        <v>67.748162681287141</v>
      </c>
      <c r="C1035" s="5">
        <f t="shared" ca="1" si="103"/>
        <v>30.969720330656362</v>
      </c>
      <c r="D1035" s="5">
        <f t="shared" ca="1" si="104"/>
        <v>141.18047254934018</v>
      </c>
      <c r="E1035" s="5">
        <f t="shared" ca="1" si="107"/>
        <v>-18.210108014550364</v>
      </c>
      <c r="F1035" s="5">
        <f t="shared" ca="1" si="105"/>
        <v>-1.0899974574068807</v>
      </c>
      <c r="G1035">
        <f t="shared" ca="1" si="106"/>
        <v>0.38200000000000001</v>
      </c>
    </row>
    <row r="1036" spans="1:7" x14ac:dyDescent="0.3">
      <c r="A1036">
        <v>980</v>
      </c>
      <c r="B1036" s="5">
        <f t="shared" ca="1" si="102"/>
        <v>70.463134393993712</v>
      </c>
      <c r="C1036" s="5">
        <f t="shared" ca="1" si="103"/>
        <v>26.679181036581301</v>
      </c>
      <c r="D1036" s="5">
        <f t="shared" ca="1" si="104"/>
        <v>151.36610458871979</v>
      </c>
      <c r="E1036" s="5">
        <f t="shared" ca="1" si="107"/>
        <v>-4.1325529963559013</v>
      </c>
      <c r="F1036" s="5">
        <f t="shared" ca="1" si="105"/>
        <v>12.987557560787582</v>
      </c>
      <c r="G1036">
        <f t="shared" ca="1" si="106"/>
        <v>0.80400000000000005</v>
      </c>
    </row>
    <row r="1037" spans="1:7" x14ac:dyDescent="0.3">
      <c r="A1037">
        <v>981</v>
      </c>
      <c r="B1037" s="5">
        <f t="shared" ca="1" si="102"/>
        <v>70.6773482713091</v>
      </c>
      <c r="C1037" s="5">
        <f t="shared" ca="1" si="103"/>
        <v>34.131699980210136</v>
      </c>
      <c r="D1037" s="5">
        <f t="shared" ca="1" si="104"/>
        <v>153.17738959900856</v>
      </c>
      <c r="E1037" s="5">
        <f t="shared" ca="1" si="107"/>
        <v>-25.325078140538334</v>
      </c>
      <c r="F1037" s="5">
        <f t="shared" ca="1" si="105"/>
        <v>-8.2049675833948505</v>
      </c>
      <c r="G1037">
        <f t="shared" ca="1" si="106"/>
        <v>0.17399999999999999</v>
      </c>
    </row>
    <row r="1038" spans="1:7" x14ac:dyDescent="0.3">
      <c r="A1038">
        <v>982</v>
      </c>
      <c r="B1038" s="5">
        <f t="shared" ca="1" si="102"/>
        <v>65.925212655280163</v>
      </c>
      <c r="C1038" s="5">
        <f t="shared" ca="1" si="103"/>
        <v>29.059383364654629</v>
      </c>
      <c r="D1038" s="5">
        <f t="shared" ca="1" si="104"/>
        <v>151.69328947691207</v>
      </c>
      <c r="E1038" s="5">
        <f t="shared" ca="1" si="107"/>
        <v>-23.631080226344867</v>
      </c>
      <c r="F1038" s="5">
        <f t="shared" ca="1" si="105"/>
        <v>-6.5109696692013834</v>
      </c>
      <c r="G1038">
        <f t="shared" ca="1" si="106"/>
        <v>0.222</v>
      </c>
    </row>
    <row r="1039" spans="1:7" x14ac:dyDescent="0.3">
      <c r="A1039">
        <v>983</v>
      </c>
      <c r="B1039" s="5">
        <f t="shared" ca="1" si="102"/>
        <v>63.661176069980776</v>
      </c>
      <c r="C1039" s="5">
        <f t="shared" ca="1" si="103"/>
        <v>24.014442200240559</v>
      </c>
      <c r="D1039" s="5">
        <f t="shared" ca="1" si="104"/>
        <v>152.10555621829545</v>
      </c>
      <c r="E1039" s="5">
        <f t="shared" ca="1" si="107"/>
        <v>-16.086213533831913</v>
      </c>
      <c r="F1039" s="5">
        <f t="shared" ca="1" si="105"/>
        <v>1.033897023311571</v>
      </c>
      <c r="G1039">
        <f t="shared" ca="1" si="106"/>
        <v>0.442</v>
      </c>
    </row>
    <row r="1040" spans="1:7" x14ac:dyDescent="0.3">
      <c r="A1040">
        <v>984</v>
      </c>
      <c r="B1040" s="5">
        <f t="shared" ca="1" si="102"/>
        <v>71.063632742207346</v>
      </c>
      <c r="C1040" s="5">
        <f t="shared" ca="1" si="103"/>
        <v>33.046769410544385</v>
      </c>
      <c r="D1040" s="5">
        <f t="shared" ca="1" si="104"/>
        <v>144.11678920512173</v>
      </c>
      <c r="E1040" s="5">
        <f t="shared" ca="1" si="107"/>
        <v>-16.333509958801681</v>
      </c>
      <c r="F1040" s="5">
        <f t="shared" ca="1" si="105"/>
        <v>0.78660059834180274</v>
      </c>
      <c r="G1040">
        <f t="shared" ca="1" si="106"/>
        <v>0.43</v>
      </c>
    </row>
    <row r="1041" spans="1:7" x14ac:dyDescent="0.3">
      <c r="A1041">
        <v>985</v>
      </c>
      <c r="B1041" s="5">
        <f t="shared" ca="1" si="102"/>
        <v>70.690519297463624</v>
      </c>
      <c r="C1041" s="5">
        <f t="shared" ca="1" si="103"/>
        <v>30.375383059565273</v>
      </c>
      <c r="D1041" s="5">
        <f t="shared" ca="1" si="104"/>
        <v>145.3009850086336</v>
      </c>
      <c r="E1041" s="5">
        <f t="shared" ca="1" si="107"/>
        <v>-10.552595797349598</v>
      </c>
      <c r="F1041" s="5">
        <f t="shared" ca="1" si="105"/>
        <v>6.5675147597938857</v>
      </c>
      <c r="G1041">
        <f t="shared" ca="1" si="106"/>
        <v>0.61699999999999999</v>
      </c>
    </row>
    <row r="1042" spans="1:7" x14ac:dyDescent="0.3">
      <c r="A1042">
        <v>986</v>
      </c>
      <c r="B1042" s="5">
        <f t="shared" ca="1" si="102"/>
        <v>66.145026767635983</v>
      </c>
      <c r="C1042" s="5">
        <f t="shared" ca="1" si="103"/>
        <v>24.741330216826558</v>
      </c>
      <c r="D1042" s="5">
        <f t="shared" ca="1" si="104"/>
        <v>146.33585537163202</v>
      </c>
      <c r="E1042" s="5">
        <f t="shared" ca="1" si="107"/>
        <v>-8.0699238075681841</v>
      </c>
      <c r="F1042" s="5">
        <f t="shared" ca="1" si="105"/>
        <v>9.0501867495752997</v>
      </c>
      <c r="G1042">
        <f t="shared" ca="1" si="106"/>
        <v>0.68799999999999994</v>
      </c>
    </row>
    <row r="1043" spans="1:7" x14ac:dyDescent="0.3">
      <c r="A1043">
        <v>987</v>
      </c>
      <c r="B1043" s="5">
        <f t="shared" ca="1" si="102"/>
        <v>66.189614596479544</v>
      </c>
      <c r="C1043" s="5">
        <f t="shared" ca="1" si="103"/>
        <v>28.33051222932756</v>
      </c>
      <c r="D1043" s="5">
        <f t="shared" ca="1" si="104"/>
        <v>142.82038683221342</v>
      </c>
      <c r="E1043" s="5">
        <f t="shared" ca="1" si="107"/>
        <v>-16.075541507438047</v>
      </c>
      <c r="F1043" s="5">
        <f t="shared" ca="1" si="105"/>
        <v>1.0445690497054372</v>
      </c>
      <c r="G1043">
        <f t="shared" ca="1" si="106"/>
        <v>0.443</v>
      </c>
    </row>
    <row r="1044" spans="1:7" x14ac:dyDescent="0.3">
      <c r="A1044">
        <v>988</v>
      </c>
      <c r="B1044" s="5">
        <f t="shared" ca="1" si="102"/>
        <v>67.798433140417472</v>
      </c>
      <c r="C1044" s="5">
        <f t="shared" ca="1" si="103"/>
        <v>35.241527442077469</v>
      </c>
      <c r="D1044" s="5">
        <f t="shared" ca="1" si="104"/>
        <v>149.0181547512075</v>
      </c>
      <c r="E1044" s="5">
        <f t="shared" ca="1" si="107"/>
        <v>-34.224289296094774</v>
      </c>
      <c r="F1044" s="5">
        <f t="shared" ca="1" si="105"/>
        <v>-17.10417873895129</v>
      </c>
      <c r="G1044">
        <f t="shared" ca="1" si="106"/>
        <v>4.8000000000000001E-2</v>
      </c>
    </row>
    <row r="1045" spans="1:7" x14ac:dyDescent="0.3">
      <c r="A1045">
        <v>989</v>
      </c>
      <c r="B1045" s="5">
        <f t="shared" ca="1" si="102"/>
        <v>73.617575041543361</v>
      </c>
      <c r="C1045" s="5">
        <f t="shared" ca="1" si="103"/>
        <v>30.221241333361096</v>
      </c>
      <c r="D1045" s="5">
        <f t="shared" ca="1" si="104"/>
        <v>150.24304279970721</v>
      </c>
      <c r="E1045" s="5">
        <f t="shared" ca="1" si="107"/>
        <v>-4.6099844710275617</v>
      </c>
      <c r="F1045" s="5">
        <f t="shared" ca="1" si="105"/>
        <v>12.510126086115921</v>
      </c>
      <c r="G1045">
        <f t="shared" ca="1" si="106"/>
        <v>0.79</v>
      </c>
    </row>
    <row r="1046" spans="1:7" x14ac:dyDescent="0.3">
      <c r="A1046">
        <v>990</v>
      </c>
      <c r="B1046" s="5">
        <f t="shared" ca="1" si="102"/>
        <v>71.660400603036734</v>
      </c>
      <c r="C1046" s="5">
        <f t="shared" ca="1" si="103"/>
        <v>28.081919462739364</v>
      </c>
      <c r="D1046" s="5">
        <f t="shared" ca="1" si="104"/>
        <v>143.52818671303794</v>
      </c>
      <c r="E1046" s="5">
        <f t="shared" ca="1" si="107"/>
        <v>-0.48281429706552093</v>
      </c>
      <c r="F1046" s="5">
        <f t="shared" ca="1" si="105"/>
        <v>16.637296260077964</v>
      </c>
      <c r="G1046">
        <f t="shared" ca="1" si="106"/>
        <v>0.871</v>
      </c>
    </row>
    <row r="1047" spans="1:7" x14ac:dyDescent="0.3">
      <c r="A1047">
        <v>991</v>
      </c>
      <c r="B1047" s="5">
        <f t="shared" ca="1" si="102"/>
        <v>73.041206187480867</v>
      </c>
      <c r="C1047" s="5">
        <f t="shared" ca="1" si="103"/>
        <v>27.643083569946178</v>
      </c>
      <c r="D1047" s="5">
        <f t="shared" ca="1" si="104"/>
        <v>154.49290265996905</v>
      </c>
      <c r="E1047" s="5">
        <f t="shared" ca="1" si="107"/>
        <v>-1.3091403532226349</v>
      </c>
      <c r="F1047" s="5">
        <f t="shared" ca="1" si="105"/>
        <v>15.810970203920849</v>
      </c>
      <c r="G1047">
        <f t="shared" ca="1" si="106"/>
        <v>0.85299999999999998</v>
      </c>
    </row>
    <row r="1048" spans="1:7" x14ac:dyDescent="0.3">
      <c r="A1048">
        <v>992</v>
      </c>
      <c r="B1048" s="5">
        <f t="shared" ca="1" si="102"/>
        <v>69.411285975821883</v>
      </c>
      <c r="C1048" s="5">
        <f t="shared" ca="1" si="103"/>
        <v>29.566213113282199</v>
      </c>
      <c r="D1048" s="5">
        <f t="shared" ca="1" si="104"/>
        <v>145.21469740964909</v>
      </c>
      <c r="E1048" s="5">
        <f t="shared" ca="1" si="107"/>
        <v>-11.818977969927989</v>
      </c>
      <c r="F1048" s="5">
        <f t="shared" ca="1" si="105"/>
        <v>5.3011325872154949</v>
      </c>
      <c r="G1048">
        <f t="shared" ca="1" si="106"/>
        <v>0.58099999999999996</v>
      </c>
    </row>
    <row r="1049" spans="1:7" x14ac:dyDescent="0.3">
      <c r="A1049">
        <v>993</v>
      </c>
      <c r="B1049" s="5">
        <f t="shared" ca="1" si="102"/>
        <v>66.281445684169142</v>
      </c>
      <c r="C1049" s="5">
        <f t="shared" ca="1" si="103"/>
        <v>28.904044435165034</v>
      </c>
      <c r="D1049" s="5">
        <f t="shared" ca="1" si="104"/>
        <v>146.4300130955375</v>
      </c>
      <c r="E1049" s="5">
        <f t="shared" ca="1" si="107"/>
        <v>-19.366045165910698</v>
      </c>
      <c r="F1049" s="5">
        <f t="shared" ca="1" si="105"/>
        <v>-2.2459346087672145</v>
      </c>
      <c r="G1049">
        <f t="shared" ca="1" si="106"/>
        <v>0.35099999999999998</v>
      </c>
    </row>
    <row r="1050" spans="1:7" x14ac:dyDescent="0.3">
      <c r="A1050">
        <v>994</v>
      </c>
      <c r="B1050" s="5">
        <f t="shared" ca="1" si="102"/>
        <v>70.884610288640388</v>
      </c>
      <c r="C1050" s="5">
        <f t="shared" ca="1" si="103"/>
        <v>26.816960794344968</v>
      </c>
      <c r="D1050" s="5">
        <f t="shared" ca="1" si="104"/>
        <v>151.13026864529766</v>
      </c>
      <c r="E1050" s="5">
        <f t="shared" ca="1" si="107"/>
        <v>-3.2131089912419979</v>
      </c>
      <c r="F1050" s="5">
        <f t="shared" ca="1" si="105"/>
        <v>13.907001565901485</v>
      </c>
      <c r="G1050">
        <f t="shared" ca="1" si="106"/>
        <v>0.81799999999999995</v>
      </c>
    </row>
    <row r="1051" spans="1:7" x14ac:dyDescent="0.3">
      <c r="A1051">
        <v>995</v>
      </c>
      <c r="B1051" s="5">
        <f t="shared" ca="1" si="102"/>
        <v>71.553460189685524</v>
      </c>
      <c r="C1051" s="5">
        <f t="shared" ca="1" si="103"/>
        <v>26.109563110886508</v>
      </c>
      <c r="D1051" s="5">
        <f t="shared" ca="1" si="104"/>
        <v>162.92720618603983</v>
      </c>
      <c r="E1051" s="5">
        <f t="shared" ca="1" si="107"/>
        <v>-5.7262868873107138</v>
      </c>
      <c r="F1051" s="5">
        <f t="shared" ca="1" si="105"/>
        <v>11.39382366983277</v>
      </c>
      <c r="G1051">
        <f t="shared" ca="1" si="106"/>
        <v>0.76600000000000001</v>
      </c>
    </row>
    <row r="1052" spans="1:7" x14ac:dyDescent="0.3">
      <c r="A1052">
        <v>996</v>
      </c>
      <c r="B1052" s="5">
        <f t="shared" ca="1" si="102"/>
        <v>72.152179942489553</v>
      </c>
      <c r="C1052" s="5">
        <f t="shared" ca="1" si="103"/>
        <v>26.248569901745874</v>
      </c>
      <c r="D1052" s="5">
        <f t="shared" ca="1" si="104"/>
        <v>136.08698397752389</v>
      </c>
      <c r="E1052" s="5">
        <f t="shared" ca="1" si="107"/>
        <v>10.021077561928143</v>
      </c>
      <c r="F1052" s="5">
        <f t="shared" ca="1" si="105"/>
        <v>27.141188119071629</v>
      </c>
      <c r="G1052">
        <f t="shared" ca="1" si="106"/>
        <v>0.97199999999999998</v>
      </c>
    </row>
    <row r="1053" spans="1:7" x14ac:dyDescent="0.3">
      <c r="A1053">
        <v>997</v>
      </c>
      <c r="B1053" s="5">
        <f t="shared" ca="1" si="102"/>
        <v>67.623860473618947</v>
      </c>
      <c r="C1053" s="5">
        <f t="shared" ca="1" si="103"/>
        <v>27.706472678908497</v>
      </c>
      <c r="D1053" s="5">
        <f t="shared" ca="1" si="104"/>
        <v>139.16104828815847</v>
      </c>
      <c r="E1053" s="5">
        <f t="shared" ca="1" si="107"/>
        <v>-8.3548729844868639</v>
      </c>
      <c r="F1053" s="5">
        <f t="shared" ca="1" si="105"/>
        <v>8.7652375726566198</v>
      </c>
      <c r="G1053">
        <f t="shared" ca="1" si="106"/>
        <v>0.68200000000000005</v>
      </c>
    </row>
    <row r="1054" spans="1:7" x14ac:dyDescent="0.3">
      <c r="A1054">
        <v>998</v>
      </c>
      <c r="B1054" s="5">
        <f t="shared" ca="1" si="102"/>
        <v>66.646664458511822</v>
      </c>
      <c r="C1054" s="5">
        <f t="shared" ca="1" si="103"/>
        <v>31.429159837498592</v>
      </c>
      <c r="D1054" s="5">
        <f t="shared" ca="1" si="104"/>
        <v>140.44895183034151</v>
      </c>
      <c r="E1054" s="5">
        <f t="shared" ca="1" si="107"/>
        <v>-22.175589116904554</v>
      </c>
      <c r="F1054" s="5">
        <f t="shared" ca="1" si="105"/>
        <v>-5.0554785597610703</v>
      </c>
      <c r="G1054">
        <f t="shared" ca="1" si="106"/>
        <v>0.26700000000000002</v>
      </c>
    </row>
    <row r="1055" spans="1:7" x14ac:dyDescent="0.3">
      <c r="A1055">
        <v>999</v>
      </c>
      <c r="B1055" s="5">
        <f t="shared" ca="1" si="102"/>
        <v>71.879298148642931</v>
      </c>
      <c r="C1055" s="5">
        <f t="shared" ca="1" si="103"/>
        <v>30.246418243620813</v>
      </c>
      <c r="D1055" s="5">
        <f t="shared" ca="1" si="104"/>
        <v>147.34804619028685</v>
      </c>
      <c r="E1055" s="5">
        <f t="shared" ca="1" si="107"/>
        <v>-7.9752574859121834</v>
      </c>
      <c r="F1055" s="5">
        <f t="shared" ca="1" si="105"/>
        <v>9.1448530712312994</v>
      </c>
      <c r="G1055">
        <f t="shared" ca="1" si="106"/>
        <v>0.69399999999999995</v>
      </c>
    </row>
    <row r="1056" spans="1:7" x14ac:dyDescent="0.3">
      <c r="A1056">
        <v>1000</v>
      </c>
      <c r="B1056" s="5">
        <f t="shared" ca="1" si="102"/>
        <v>70.491141306173219</v>
      </c>
      <c r="C1056" s="5">
        <f t="shared" ca="1" si="103"/>
        <v>31.567388118968523</v>
      </c>
      <c r="D1056" s="5">
        <f t="shared" ca="1" si="104"/>
        <v>152.75203575532117</v>
      </c>
      <c r="E1056" s="5">
        <f t="shared" ca="1" si="107"/>
        <v>-18.453856257998133</v>
      </c>
      <c r="F1056" s="5">
        <f t="shared" ca="1" si="105"/>
        <v>-1.3337457008546494</v>
      </c>
      <c r="G1056">
        <f t="shared" ca="1" si="106"/>
        <v>0.376</v>
      </c>
    </row>
    <row r="1057" spans="2:6" x14ac:dyDescent="0.3">
      <c r="B1057" s="5"/>
      <c r="C1057" s="5"/>
      <c r="D1057" s="5"/>
      <c r="E1057" s="5"/>
      <c r="F1057" s="5"/>
    </row>
    <row r="1058" spans="2:6" x14ac:dyDescent="0.3">
      <c r="B1058" s="5"/>
      <c r="C1058" s="5"/>
      <c r="D1058" s="5"/>
      <c r="E1058" s="5"/>
      <c r="F1058" s="5"/>
    </row>
    <row r="1059" spans="2:6" x14ac:dyDescent="0.3">
      <c r="B1059" s="5"/>
      <c r="C1059" s="5"/>
      <c r="D1059" s="5"/>
      <c r="E1059" s="5"/>
      <c r="F1059" s="5"/>
    </row>
    <row r="1060" spans="2:6" x14ac:dyDescent="0.3">
      <c r="B1060" s="5"/>
      <c r="C1060" s="5"/>
      <c r="D1060" s="5"/>
      <c r="E1060" s="5"/>
      <c r="F1060" s="5"/>
    </row>
    <row r="1061" spans="2:6" x14ac:dyDescent="0.3">
      <c r="B1061" s="5"/>
      <c r="C1061" s="5"/>
      <c r="D1061" s="5"/>
      <c r="E1061" s="5"/>
      <c r="F1061" s="5"/>
    </row>
    <row r="1062" spans="2:6" x14ac:dyDescent="0.3">
      <c r="B1062" s="5"/>
      <c r="C1062" s="5"/>
      <c r="D1062" s="5"/>
      <c r="E1062" s="5"/>
      <c r="F1062" s="5"/>
    </row>
    <row r="1063" spans="2:6" x14ac:dyDescent="0.3">
      <c r="B1063" s="5"/>
      <c r="C1063" s="5"/>
      <c r="D1063" s="5"/>
      <c r="E1063" s="5"/>
      <c r="F1063" s="5"/>
    </row>
    <row r="1064" spans="2:6" x14ac:dyDescent="0.3">
      <c r="B1064" s="5"/>
      <c r="C1064" s="5"/>
      <c r="D1064" s="5"/>
      <c r="E1064" s="5"/>
      <c r="F1064" s="5"/>
    </row>
    <row r="1065" spans="2:6" x14ac:dyDescent="0.3">
      <c r="B1065" s="5"/>
      <c r="C1065" s="5"/>
      <c r="D1065" s="5"/>
      <c r="E1065" s="5"/>
      <c r="F1065" s="5"/>
    </row>
    <row r="1066" spans="2:6" x14ac:dyDescent="0.3">
      <c r="B1066" s="5"/>
      <c r="C1066" s="5"/>
      <c r="D1066" s="5"/>
      <c r="E1066" s="5"/>
      <c r="F1066" s="5"/>
    </row>
    <row r="1067" spans="2:6" x14ac:dyDescent="0.3">
      <c r="B1067" s="5"/>
      <c r="C1067" s="5"/>
      <c r="D1067" s="5"/>
      <c r="E1067" s="5"/>
      <c r="F1067" s="5"/>
    </row>
    <row r="1068" spans="2:6" x14ac:dyDescent="0.3">
      <c r="B1068" s="5"/>
      <c r="C1068" s="5"/>
      <c r="D1068" s="5"/>
      <c r="E1068" s="5"/>
      <c r="F1068" s="5"/>
    </row>
    <row r="1069" spans="2:6" x14ac:dyDescent="0.3">
      <c r="B1069" s="5"/>
      <c r="C1069" s="5"/>
      <c r="D1069" s="5"/>
      <c r="E1069" s="5"/>
      <c r="F1069" s="5"/>
    </row>
    <row r="1070" spans="2:6" x14ac:dyDescent="0.3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2020-03-18T04:43:03Z</dcterms:modified>
</cp:coreProperties>
</file>