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4940" yWindow="1820" windowWidth="33600" windowHeight="20480" tabRatio="500" activeTab="1"/>
  </bookViews>
  <sheets>
    <sheet name="data" sheetId="1" r:id="rId1"/>
    <sheet name="Calcul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2" l="1"/>
  <c r="D23" i="2"/>
  <c r="F23" i="2"/>
  <c r="D21" i="2"/>
  <c r="F21" i="2"/>
  <c r="D19" i="2"/>
  <c r="F19" i="2"/>
  <c r="J23" i="2"/>
  <c r="J22" i="2"/>
  <c r="J21" i="2"/>
  <c r="J20" i="2"/>
  <c r="J19" i="2"/>
  <c r="J18" i="2"/>
  <c r="D22" i="2"/>
  <c r="F22" i="2"/>
  <c r="D20" i="2"/>
  <c r="F20" i="2"/>
  <c r="D18" i="2"/>
  <c r="F18" i="2"/>
</calcChain>
</file>

<file path=xl/sharedStrings.xml><?xml version="1.0" encoding="utf-8"?>
<sst xmlns="http://schemas.openxmlformats.org/spreadsheetml/2006/main" count="62" uniqueCount="47">
  <si>
    <t>Metrics</t>
  </si>
  <si>
    <t>Values</t>
  </si>
  <si>
    <t>IR</t>
  </si>
  <si>
    <t>IR Var</t>
  </si>
  <si>
    <t>IR Stdev</t>
  </si>
  <si>
    <t>IPU</t>
  </si>
  <si>
    <t>IPU Var</t>
  </si>
  <si>
    <t>IPU Stdev</t>
  </si>
  <si>
    <t>CTR</t>
  </si>
  <si>
    <t>CTR Var</t>
  </si>
  <si>
    <t>CTR Stdev</t>
  </si>
  <si>
    <t>CPU</t>
  </si>
  <si>
    <t>CPU Var</t>
  </si>
  <si>
    <t>CPU Stdev</t>
  </si>
  <si>
    <t>RPAC</t>
  </si>
  <si>
    <t>RPAC Var</t>
  </si>
  <si>
    <t>RPAC Stdev</t>
  </si>
  <si>
    <t>RPU</t>
  </si>
  <si>
    <t>RPU Var</t>
  </si>
  <si>
    <t>RPU Stdev</t>
  </si>
  <si>
    <t>IR-based</t>
  </si>
  <si>
    <t>Minimum Sample Size</t>
  </si>
  <si>
    <t>Effect Size</t>
  </si>
  <si>
    <t>Measured Unit</t>
  </si>
  <si>
    <t>Served Ad Calls</t>
  </si>
  <si>
    <t>Estimated Collection Period (days)</t>
  </si>
  <si>
    <t>Users</t>
  </si>
  <si>
    <t>IPU-based</t>
  </si>
  <si>
    <t>CTR-based</t>
  </si>
  <si>
    <t>CPU-based</t>
  </si>
  <si>
    <t>RPAC-based</t>
  </si>
  <si>
    <t>RPU-based</t>
  </si>
  <si>
    <t>Confidence Level</t>
  </si>
  <si>
    <t>Collection Period (days)</t>
  </si>
  <si>
    <t>Estimated Effect Size (%)</t>
  </si>
  <si>
    <t>Input Parameters</t>
  </si>
  <si>
    <t>Results Per Metric</t>
  </si>
  <si>
    <t>Effect Size Calculator</t>
  </si>
  <si>
    <t>Minimum Sample Size Calculator</t>
  </si>
  <si>
    <t>Results</t>
  </si>
  <si>
    <t>*Note:</t>
  </si>
  <si>
    <t>(1) estimation performed using historical data without introducing variants may underestimate the size of variance</t>
  </si>
  <si>
    <t>(2) estimation used past 14 days of data for the specific publisher + ad unit type + product category type (i.e. Hotwire SCA Hotels)</t>
  </si>
  <si>
    <t>Number of Variants</t>
  </si>
  <si>
    <t>Revenue Ratio</t>
  </si>
  <si>
    <t>Return Rate Cutoff</t>
  </si>
  <si>
    <t>(3) return rate cutoff is determined by media revenue contribution (%) of return users (i.e. if return users contribute greater than 10% of media revenue, then we cannot use Event-based methodology)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</si>
</sst>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3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11" fontId="0" fillId="0" borderId="0" xfId="0" applyNumberFormat="1"/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3" xfId="0" applyFill="1" applyBorder="1" applyAlignment="1">
      <alignment horizontal="center"/>
    </xf>
    <xf numFmtId="10" fontId="0" fillId="4" borderId="4" xfId="1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10" fontId="0" fillId="4" borderId="0" xfId="1" applyNumberFormat="1" applyFont="1" applyFill="1" applyAlignment="1">
      <alignment horizontal="center"/>
    </xf>
    <xf numFmtId="0" fontId="0" fillId="4" borderId="0" xfId="0" applyFill="1" applyBorder="1" applyAlignment="1">
      <alignment horizontal="center"/>
    </xf>
    <xf numFmtId="10" fontId="0" fillId="4" borderId="0" xfId="1" applyNumberFormat="1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" fontId="0" fillId="4" borderId="6" xfId="0" applyNumberFormat="1" applyFill="1" applyBorder="1" applyAlignment="1">
      <alignment horizontal="center"/>
    </xf>
    <xf numFmtId="1" fontId="0" fillId="4" borderId="4" xfId="1" applyNumberFormat="1" applyFont="1" applyFill="1" applyBorder="1" applyAlignment="1">
      <alignment horizontal="center"/>
    </xf>
    <xf numFmtId="164" fontId="0" fillId="4" borderId="4" xfId="1" applyNumberFormat="1" applyFont="1" applyFill="1" applyBorder="1" applyAlignment="1">
      <alignment horizontal="center"/>
    </xf>
    <xf numFmtId="164" fontId="0" fillId="4" borderId="6" xfId="1" applyNumberFormat="1" applyFont="1" applyFill="1" applyBorder="1" applyAlignment="1">
      <alignment horizontal="center"/>
    </xf>
    <xf numFmtId="0" fontId="0" fillId="4" borderId="0" xfId="0" applyFill="1" applyAlignment="1">
      <alignment horizontal="left"/>
    </xf>
    <xf numFmtId="0" fontId="0" fillId="4" borderId="6" xfId="1" applyNumberFormat="1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</cellXfs>
  <cellStyles count="3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60960</xdr:colOff>
      <xdr:row>2</xdr:row>
      <xdr:rowOff>142240</xdr:rowOff>
    </xdr:from>
    <xdr:to>
      <xdr:col>3</xdr:col>
      <xdr:colOff>576580</xdr:colOff>
      <xdr:row>6</xdr:row>
      <xdr:rowOff>43180</xdr:rowOff>
    </xdr:to>
    <xdr:pic>
      <xdr:nvPicPr>
        <xdr:cNvPr id="2" name="Picture 1" descr="Screen Shot 2014-09-30 at 4.46.56 PM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760" y="528320"/>
          <a:ext cx="1866900" cy="673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CCFFCC"/>
  </sheetPr>
  <dimension ref="A1:B22"/>
  <sheetViews>
    <sheetView workbookViewId="0">
      <selection activeCell="E13" sqref="E13"/>
    </sheetView>
  </sheetViews>
  <sheetFormatPr baseColWidth="10" defaultRowHeight="15" x14ac:dyDescent="0"/>
  <cols>
    <col min="1" max="1" width="13.6640625" bestFit="1" customWidth="1"/>
  </cols>
  <sheetData>
    <row r="1" spans="1:2">
      <c r="A1" t="s">
        <v>0</v>
      </c>
      <c r="B1" t="s">
        <v>1</v>
      </c>
    </row>
    <row r="2" spans="1:2">
      <c r="A2" t="s">
        <v>26</v>
      </c>
      <c r="B2">
        <v>1130605</v>
      </c>
    </row>
    <row r="3" spans="1:2">
      <c r="A3" t="s">
        <v>24</v>
      </c>
      <c r="B3">
        <v>3408216</v>
      </c>
    </row>
    <row r="4" spans="1:2">
      <c r="A4" t="s">
        <v>2</v>
      </c>
      <c r="B4">
        <v>1.6290634161684601E-2</v>
      </c>
    </row>
    <row r="5" spans="1:2">
      <c r="A5" t="s">
        <v>3</v>
      </c>
      <c r="B5">
        <v>1.6025249400294699E-2</v>
      </c>
    </row>
    <row r="6" spans="1:2">
      <c r="A6" t="s">
        <v>4</v>
      </c>
      <c r="B6" s="1">
        <v>6.8570741075507806E-5</v>
      </c>
    </row>
    <row r="7" spans="1:2">
      <c r="A7" t="s">
        <v>5</v>
      </c>
      <c r="B7">
        <v>4.9108220819826597E-2</v>
      </c>
    </row>
    <row r="8" spans="1:2">
      <c r="A8" t="s">
        <v>6</v>
      </c>
      <c r="B8">
        <v>6.0542287857953597E-2</v>
      </c>
    </row>
    <row r="9" spans="1:2">
      <c r="A9" t="s">
        <v>7</v>
      </c>
      <c r="B9">
        <v>2.31405652651654E-4</v>
      </c>
    </row>
    <row r="10" spans="1:2">
      <c r="A10" t="s">
        <v>8</v>
      </c>
      <c r="B10">
        <v>3.74251514575367E-2</v>
      </c>
    </row>
    <row r="11" spans="1:2">
      <c r="A11" t="s">
        <v>9</v>
      </c>
      <c r="B11">
        <v>0.122652234968716</v>
      </c>
    </row>
    <row r="12" spans="1:2">
      <c r="A12" t="s">
        <v>10</v>
      </c>
      <c r="B12">
        <v>1.8970299071311401E-4</v>
      </c>
    </row>
    <row r="13" spans="1:2">
      <c r="A13" t="s">
        <v>11</v>
      </c>
      <c r="B13">
        <v>0.11281835831258499</v>
      </c>
    </row>
    <row r="14" spans="1:2">
      <c r="A14" t="s">
        <v>12</v>
      </c>
      <c r="B14">
        <v>0.44326239486129498</v>
      </c>
    </row>
    <row r="15" spans="1:2">
      <c r="A15" t="s">
        <v>13</v>
      </c>
      <c r="B15">
        <v>6.2614511023704902E-4</v>
      </c>
    </row>
    <row r="16" spans="1:2">
      <c r="A16" t="s">
        <v>14</v>
      </c>
      <c r="B16">
        <v>2.9843252305605E-2</v>
      </c>
    </row>
    <row r="17" spans="1:2">
      <c r="A17" t="s">
        <v>15</v>
      </c>
      <c r="B17">
        <v>8.0556879775424806E-2</v>
      </c>
    </row>
    <row r="18" spans="1:2">
      <c r="A18" t="s">
        <v>16</v>
      </c>
      <c r="B18">
        <v>1.5374031362028599E-4</v>
      </c>
    </row>
    <row r="19" spans="1:2">
      <c r="A19" t="s">
        <v>17</v>
      </c>
      <c r="B19">
        <v>8.99626748510753E-2</v>
      </c>
    </row>
    <row r="20" spans="1:2">
      <c r="A20" t="s">
        <v>18</v>
      </c>
      <c r="B20">
        <v>0.29343910563360198</v>
      </c>
    </row>
    <row r="21" spans="1:2">
      <c r="A21" t="s">
        <v>19</v>
      </c>
      <c r="B21">
        <v>5.0945231995324204E-4</v>
      </c>
    </row>
    <row r="22" spans="1:2">
      <c r="A22" t="s">
        <v>44</v>
      </c>
      <c r="B22">
        <v>0.100844259363393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6600"/>
  </sheetPr>
  <dimension ref="C5:J29"/>
  <sheetViews>
    <sheetView tabSelected="1" zoomScale="125" zoomScaleNormal="125" zoomScalePageLayoutView="125" workbookViewId="0">
      <selection activeCell="N12" sqref="N12"/>
    </sheetView>
  </sheetViews>
  <sheetFormatPr baseColWidth="10" defaultRowHeight="15" x14ac:dyDescent="0"/>
  <cols>
    <col min="1" max="1" width="5.1640625" style="2" customWidth="1"/>
    <col min="2" max="2" width="5.5" style="2" customWidth="1"/>
    <col min="3" max="3" width="17.6640625" style="2" customWidth="1"/>
    <col min="4" max="4" width="19.1640625" style="2" customWidth="1"/>
    <col min="5" max="5" width="17" style="2" customWidth="1"/>
    <col min="6" max="6" width="29.1640625" style="2" bestFit="1" customWidth="1"/>
    <col min="7" max="8" width="2.83203125" style="2" customWidth="1"/>
    <col min="9" max="9" width="24.33203125" style="2" customWidth="1"/>
    <col min="10" max="10" width="21.33203125" style="2" bestFit="1" customWidth="1"/>
    <col min="11" max="16384" width="10.83203125" style="2"/>
  </cols>
  <sheetData>
    <row r="5" spans="3:10">
      <c r="I5" s="19" t="s">
        <v>45</v>
      </c>
      <c r="J5" s="19"/>
    </row>
    <row r="6" spans="3:10">
      <c r="I6" s="25" t="str">
        <f>IF(data!B22 &lt; 0.1,"Event-based allowed", "User-based mandatory")</f>
        <v>User-based mandatory</v>
      </c>
      <c r="J6" s="25"/>
    </row>
    <row r="9" spans="3:10">
      <c r="C9" s="19" t="s">
        <v>38</v>
      </c>
      <c r="D9" s="19"/>
      <c r="E9" s="19"/>
      <c r="F9" s="19"/>
      <c r="I9" s="19" t="s">
        <v>37</v>
      </c>
      <c r="J9" s="19"/>
    </row>
    <row r="10" spans="3:10" ht="16" thickBot="1">
      <c r="C10" s="3"/>
      <c r="D10" s="3"/>
      <c r="E10" s="3"/>
      <c r="F10" s="3"/>
    </row>
    <row r="11" spans="3:10">
      <c r="C11" s="20" t="s">
        <v>35</v>
      </c>
      <c r="D11" s="21"/>
      <c r="E11" s="3"/>
      <c r="F11" s="3"/>
      <c r="I11" s="20" t="s">
        <v>35</v>
      </c>
      <c r="J11" s="21"/>
    </row>
    <row r="12" spans="3:10">
      <c r="C12" s="4" t="s">
        <v>22</v>
      </c>
      <c r="D12" s="5">
        <v>0.01</v>
      </c>
      <c r="I12" s="4" t="s">
        <v>33</v>
      </c>
      <c r="J12" s="14">
        <v>30</v>
      </c>
    </row>
    <row r="13" spans="3:10">
      <c r="C13" s="4" t="s">
        <v>32</v>
      </c>
      <c r="D13" s="5">
        <v>0.95</v>
      </c>
      <c r="I13" s="4" t="s">
        <v>32</v>
      </c>
      <c r="J13" s="5">
        <v>0.95</v>
      </c>
    </row>
    <row r="14" spans="3:10" ht="16" thickBot="1">
      <c r="C14" s="6" t="s">
        <v>43</v>
      </c>
      <c r="D14" s="18">
        <v>4</v>
      </c>
      <c r="I14" s="6" t="s">
        <v>43</v>
      </c>
      <c r="J14" s="18">
        <v>4</v>
      </c>
    </row>
    <row r="15" spans="3:10" ht="16" thickBot="1">
      <c r="C15" s="8"/>
      <c r="D15" s="9"/>
      <c r="J15" s="7"/>
    </row>
    <row r="16" spans="3:10">
      <c r="C16" s="22" t="s">
        <v>36</v>
      </c>
      <c r="D16" s="23"/>
      <c r="E16" s="23"/>
      <c r="F16" s="24"/>
      <c r="I16" s="22" t="s">
        <v>39</v>
      </c>
      <c r="J16" s="24"/>
    </row>
    <row r="17" spans="3:10">
      <c r="C17" s="4"/>
      <c r="D17" s="8" t="s">
        <v>21</v>
      </c>
      <c r="E17" s="8" t="s">
        <v>23</v>
      </c>
      <c r="F17" s="10" t="s">
        <v>25</v>
      </c>
      <c r="I17" s="4"/>
      <c r="J17" s="10" t="s">
        <v>34</v>
      </c>
    </row>
    <row r="18" spans="3:10">
      <c r="C18" s="4" t="s">
        <v>20</v>
      </c>
      <c r="D18" s="8">
        <f>$D$14*((4*(_xlfn.NORM.INV((1-(1-$D$13)/2),0,1)^2)*data!B5)/((Calculation!$D$12*data!B4)^2))</f>
        <v>37114616.73394534</v>
      </c>
      <c r="E18" s="8" t="s">
        <v>24</v>
      </c>
      <c r="F18" s="11">
        <f>D18/(data!$B$3/14)</f>
        <v>152.45648581992302</v>
      </c>
      <c r="I18" s="4" t="s">
        <v>20</v>
      </c>
      <c r="J18" s="15">
        <f>SQRT($J$14*(4*(_xlfn.NORM.INV((1-(1-$J$13)/2),0,1)^2)*data!B5)/((data!B4^2)*$J$12*(data!B3/14)))</f>
        <v>2.2543031873872028E-2</v>
      </c>
    </row>
    <row r="19" spans="3:10">
      <c r="C19" s="4" t="s">
        <v>27</v>
      </c>
      <c r="D19" s="8">
        <f>$D$14*((4*(_xlfn.NORM.INV((1-(1-$D$13)/2),0,1)^2)*data!B8)/((Calculation!$D$12*data!B7)^2))</f>
        <v>15430023.706903232</v>
      </c>
      <c r="E19" s="8" t="s">
        <v>26</v>
      </c>
      <c r="F19" s="11">
        <f>D19/(data!$B$2/14)</f>
        <v>191.06613883420403</v>
      </c>
      <c r="I19" s="4" t="s">
        <v>27</v>
      </c>
      <c r="J19" s="15">
        <f>SQRT($J$14*(4*(_xlfn.NORM.INV((1-(1-$J$13)/2),0,1)^2)*data!B8)/((data!B7^2)*$J$12*(data!B2/14)))</f>
        <v>2.5236622782126513E-2</v>
      </c>
    </row>
    <row r="20" spans="3:10">
      <c r="C20" s="4" t="s">
        <v>28</v>
      </c>
      <c r="D20" s="8">
        <f>$D$14*((4*(_xlfn.NORM.INV((1-(1-$D$13)/2),0,1)^2)*data!B11)/((Calculation!$D$12*data!B10)^2))</f>
        <v>53822578.253030919</v>
      </c>
      <c r="E20" s="8" t="s">
        <v>24</v>
      </c>
      <c r="F20" s="11">
        <f>D20/(data!$B$3/14)</f>
        <v>221.08812808297151</v>
      </c>
      <c r="I20" s="4" t="s">
        <v>28</v>
      </c>
      <c r="J20" s="15">
        <f>SQRT($J$14*(4*(_xlfn.NORM.INV((1-(1-$J$13)/2),0,1)^2)*data!B11)/((data!B10^2)*$J$12*(data!B3/14)))</f>
        <v>2.7147015065071861E-2</v>
      </c>
    </row>
    <row r="21" spans="3:10">
      <c r="C21" s="4" t="s">
        <v>29</v>
      </c>
      <c r="D21" s="8">
        <f>$D$14*((4*(_xlfn.NORM.INV((1-(1-$D$13)/2),0,1)^2)*data!B14)/((Calculation!$D$12*data!B13)^2))</f>
        <v>21405111.8591641</v>
      </c>
      <c r="E21" s="8" t="s">
        <v>26</v>
      </c>
      <c r="F21" s="11">
        <f>D21/(data!$B$2/14)</f>
        <v>265.05416659956165</v>
      </c>
      <c r="I21" s="4" t="s">
        <v>29</v>
      </c>
      <c r="J21" s="15">
        <f>SQRT($J$14*(4*(_xlfn.NORM.INV((1-(1-$J$13)/2),0,1)^2)*data!B14)/((data!B13^2)*$J$12*(data!B2/14)))</f>
        <v>2.9723961523747226E-2</v>
      </c>
    </row>
    <row r="22" spans="3:10">
      <c r="C22" s="4" t="s">
        <v>30</v>
      </c>
      <c r="D22" s="8">
        <f>$D$14*((4*(_xlfn.NORM.INV((1-(1-$D$13)/2),0,1)^2)*data!B17)/((Calculation!$D$12*data!B16)^2))</f>
        <v>55593817.839880832</v>
      </c>
      <c r="E22" s="8" t="s">
        <v>24</v>
      </c>
      <c r="F22" s="11">
        <f>D22/(data!$B$3/14)</f>
        <v>228.36388590345555</v>
      </c>
      <c r="I22" s="4" t="s">
        <v>30</v>
      </c>
      <c r="J22" s="15">
        <f>SQRT($J$14*(4*(_xlfn.NORM.INV((1-(1-$J$13)/2),0,1)^2)*data!B17)/((data!B16^2)*$J$12*(data!B3/14)))</f>
        <v>2.7590087948600645E-2</v>
      </c>
    </row>
    <row r="23" spans="3:10" ht="16" thickBot="1">
      <c r="C23" s="6" t="s">
        <v>31</v>
      </c>
      <c r="D23" s="12">
        <f>$D$14*((4*(_xlfn.NORM.INV((1-(1-$D$13)/2),0,1)^2)*data!B20)/((Calculation!$D$12*data!B19)^2))</f>
        <v>22284835.645285856</v>
      </c>
      <c r="E23" s="12" t="s">
        <v>26</v>
      </c>
      <c r="F23" s="13">
        <f>D23/(data!$B$2/14)</f>
        <v>275.94756704065696</v>
      </c>
      <c r="I23" s="6" t="s">
        <v>31</v>
      </c>
      <c r="J23" s="16">
        <f>SQRT($J$14*(4*(_xlfn.NORM.INV((1-(1-$J$13)/2),0,1)^2)*data!B20)/((data!B19^2)*$J$12*(data!B2/14)))</f>
        <v>3.0328620533562955E-2</v>
      </c>
    </row>
    <row r="26" spans="3:10" ht="15" customHeight="1">
      <c r="C26" s="17" t="s">
        <v>40</v>
      </c>
      <c r="D26" s="17"/>
      <c r="E26" s="17"/>
      <c r="F26" s="17"/>
      <c r="G26" s="17"/>
      <c r="H26" s="17"/>
      <c r="I26" s="17"/>
      <c r="J26" s="17"/>
    </row>
    <row r="27" spans="3:10">
      <c r="C27" s="17" t="s">
        <v>41</v>
      </c>
    </row>
    <row r="28" spans="3:10">
      <c r="C28" s="17" t="s">
        <v>42</v>
      </c>
    </row>
    <row r="29" spans="3:10">
      <c r="C29" s="17" t="s">
        <v>46</v>
      </c>
    </row>
  </sheetData>
  <mergeCells count="8">
    <mergeCell ref="I5:J5"/>
    <mergeCell ref="I6:J6"/>
    <mergeCell ref="C9:F9"/>
    <mergeCell ref="C11:D11"/>
    <mergeCell ref="C16:F16"/>
    <mergeCell ref="I11:J11"/>
    <mergeCell ref="I9:J9"/>
    <mergeCell ref="I16:J16"/>
  </mergeCells>
  <pageMargins left="0.75" right="0.75" top="1" bottom="1" header="0.5" footer="0.5"/>
  <pageSetup orientation="portrait" horizontalDpi="4294967292" verticalDpi="4294967292"/>
  <ignoredErrors>
    <ignoredError sqref="F19:F22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Calculation</vt:lpstr>
    </vt:vector>
  </TitlesOfParts>
  <Company>Intent Media 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Yoojong Bang</dc:creator>
  <cp:lastModifiedBy>Yoojong Bang</cp:lastModifiedBy>
  <dcterms:created xsi:type="dcterms:W3CDTF">2014-09-30T19:36:01Z</dcterms:created>
  <dcterms:modified xsi:type="dcterms:W3CDTF">2014-11-13T20:25:11Z</dcterms:modified>
</cp:coreProperties>
</file>