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CHARTS" sheetId="2" r:id="rId5"/>
  </sheets>
  <definedNames>
    <definedName name="_xlchart.v1.3">Sheet1!$C$2:$C$16</definedName>
    <definedName name="_xlchart.v1.9">Sheet1!$A$2:$A$16</definedName>
    <definedName name="_xlchart.v1.22">Sheet1!$D$1</definedName>
    <definedName name="_xlchart.v1.24">Sheet1!$C$1</definedName>
    <definedName name="_xlchart.v1.28">Sheet1!$D$1</definedName>
    <definedName name="_xlchart.v1.12">Sheet1!$C$1</definedName>
    <definedName name="_xlchart.v1.0">Sheet1!$D$1</definedName>
    <definedName name="_xlchart.v1.10">Sheet1!$B$1</definedName>
    <definedName name="_xlchart.v1.11">Sheet1!$B$2:$B$16</definedName>
    <definedName name="_xlchart.v1.25">Sheet1!$C$2:$C$16</definedName>
    <definedName name="_xlchart.v1.18">Sheet1!$B$1</definedName>
    <definedName name="_xlchart.v1.14">Sheet1!$D$1</definedName>
    <definedName name="_xlchart.v1.5">Sheet1!$B$2:$B$16</definedName>
    <definedName name="_xlchart.v1.30">Sheet1!$C$1</definedName>
    <definedName name="_xlchart.v1.27">Sheet1!$B$2:$B$16</definedName>
    <definedName name="_xlchart.v1.2">Sheet1!$C$1</definedName>
    <definedName name="_xlchart.v1.20">Sheet1!$C$1</definedName>
    <definedName name="_xlchart.v1.15">Sheet1!$D$2:$D$16</definedName>
    <definedName name="_xlchart.v1.26">Sheet1!$B$1</definedName>
    <definedName name="_xlchart.v1.23">Sheet1!$D$2:$D$16</definedName>
    <definedName name="_xlchart.v1.6">Sheet1!$D$1</definedName>
    <definedName name="_xlchart.v1.21">Sheet1!$C$2:$C$16</definedName>
    <definedName name="_xlchart.v1.29">Sheet1!$D$2:$D$16</definedName>
    <definedName name="_xlchart.v1.13">Sheet1!$C$2:$C$16</definedName>
    <definedName name="_xlchart.v1.31">Sheet1!$C$2:$C$16</definedName>
    <definedName name="_xlchart.v1.19">Sheet1!$B$2:$B$16</definedName>
    <definedName name="_xlchart.v1.4">Sheet1!$B$1</definedName>
    <definedName name="_xlchart.v1.1">Sheet1!$D$2:$D$16</definedName>
    <definedName name="_xlchart.v1.8">Sheet1!$A$1</definedName>
    <definedName name="_xlchart.v1.16">Sheet1!$A$1</definedName>
    <definedName name="_xlchart.v1.17">Sheet1!$A$2:$A$16</definedName>
    <definedName name="_xlchart.v1.7">Sheet1!$D$2:$D$16</definedName>
  </definedNames>
  <calcPr/>
</workbook>
</file>

<file path=xl/sharedStrings.xml><?xml version="1.0" encoding="utf-8"?>
<sst xmlns="http://schemas.openxmlformats.org/spreadsheetml/2006/main" count="22" uniqueCount="10">
  <si>
    <t>pal_length</t>
  </si>
  <si>
    <t>sepal_width</t>
  </si>
  <si>
    <t>petal_length</t>
  </si>
  <si>
    <t>petal_width</t>
  </si>
  <si>
    <t>species</t>
  </si>
  <si>
    <t>correlation</t>
  </si>
  <si>
    <t>matrix</t>
  </si>
  <si>
    <t>Setosa</t>
  </si>
  <si>
    <t>Versicolor</t>
  </si>
  <si>
    <t>Virginica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</si>
</sst>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center" wrapText="1"/>
    </xf>
    <xf borderId="0" fillId="0" fontId="2" numFmtId="0" xfId="0" applyAlignment="1" applyFont="1">
      <alignment shrinkToFit="0" vertical="center" wrapText="1"/>
    </xf>
    <xf borderId="0" fillId="0" fontId="3" numFmtId="0" xfId="0" applyFont="1"/>
    <xf borderId="0" fillId="0" fontId="2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Chart for line graph for sepal length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pal_length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val>
            <c:numRef>
              <c:f>Sheet1!$A$2:$A$16</c:f>
              <c:numCache/>
            </c:numRef>
          </c:val>
        </c:ser>
        <c:ser>
          <c:idx val="1"/>
          <c:order val="1"/>
          <c:tx>
            <c:v>sepal_width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val>
            <c:numRef>
              <c:f>Sheet1!$B$2:$B$16</c:f>
              <c:numCache/>
            </c:numRef>
          </c:val>
        </c:ser>
        <c:ser>
          <c:idx val="2"/>
          <c:order val="2"/>
          <c:tx>
            <c:v>petal_length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val>
            <c:numRef>
              <c:f>Sheet1!$C$2:$C$16</c:f>
              <c:numCache/>
            </c:numRef>
          </c:val>
        </c:ser>
        <c:ser>
          <c:idx val="3"/>
          <c:order val="3"/>
          <c:tx>
            <c:v>petal_width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val>
            <c:numRef>
              <c:f>Sheet1!$D$2:$D$16</c:f>
              <c:numCache/>
            </c:numRef>
          </c:val>
        </c:ser>
        <c:axId val="1920902574"/>
        <c:axId val="440846478"/>
      </c:barChart>
      <c:catAx>
        <c:axId val="192090257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sepal length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440846478"/>
      </c:catAx>
      <c:valAx>
        <c:axId val="4408464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 frequency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920902574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line chart for sepal width</a:t>
            </a:r>
          </a:p>
        </c:rich>
      </c:tx>
      <c:overlay val="0"/>
    </c:title>
    <c:plotArea>
      <c:layout/>
      <c:lineChart>
        <c:ser>
          <c:idx val="0"/>
          <c:order val="0"/>
          <c:tx>
            <c:v>pal_length</c:v>
          </c:tx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Sheet1!$A$2:$A$16</c:f>
              <c:numCache/>
            </c:numRef>
          </c:val>
          <c:smooth val="0"/>
        </c:ser>
        <c:ser>
          <c:idx val="1"/>
          <c:order val="1"/>
          <c:tx>
            <c:v>sepal_width</c:v>
          </c:tx>
          <c:spPr>
            <a:ln cmpd="sng" w="28575">
              <a:solidFill>
                <a:schemeClr val="accent2"/>
              </a:solidFill>
            </a:ln>
          </c:spPr>
          <c:marker>
            <c:symbol val="none"/>
          </c:marker>
          <c:val>
            <c:numRef>
              <c:f>Sheet1!$B$2:$B$16</c:f>
              <c:numCache/>
            </c:numRef>
          </c:val>
          <c:smooth val="0"/>
        </c:ser>
        <c:ser>
          <c:idx val="2"/>
          <c:order val="2"/>
          <c:tx>
            <c:v>petal_length</c:v>
          </c:tx>
          <c:spPr>
            <a:ln cmpd="sng" w="28575">
              <a:solidFill>
                <a:schemeClr val="accent3"/>
              </a:solidFill>
            </a:ln>
          </c:spPr>
          <c:marker>
            <c:symbol val="none"/>
          </c:marker>
          <c:val>
            <c:numRef>
              <c:f>Sheet1!$C$2:$C$16</c:f>
              <c:numCache/>
            </c:numRef>
          </c:val>
          <c:smooth val="0"/>
        </c:ser>
        <c:ser>
          <c:idx val="3"/>
          <c:order val="3"/>
          <c:tx>
            <c:v>petal_width</c:v>
          </c:tx>
          <c:spPr>
            <a:ln cmpd="sng" w="28575">
              <a:solidFill>
                <a:schemeClr val="accent4"/>
              </a:solidFill>
            </a:ln>
          </c:spPr>
          <c:marker>
            <c:symbol val="none"/>
          </c:marker>
          <c:val>
            <c:numRef>
              <c:f>Sheet1!$D$2:$D$16</c:f>
              <c:numCache/>
            </c:numRef>
          </c:val>
          <c:smooth val="0"/>
        </c:ser>
        <c:axId val="1206032659"/>
        <c:axId val="1350023723"/>
      </c:lineChart>
      <c:catAx>
        <c:axId val="12060326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sepal width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350023723"/>
      </c:catAx>
      <c:valAx>
        <c:axId val="135002372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frequency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206032659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line chart for petal length</a:t>
            </a:r>
          </a:p>
        </c:rich>
      </c:tx>
      <c:overlay val="0"/>
    </c:title>
    <c:plotArea>
      <c:layout/>
      <c:lineChart>
        <c:ser>
          <c:idx val="0"/>
          <c:order val="0"/>
          <c:tx>
            <c:v>pal_length</c:v>
          </c:tx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Sheet1!$A$2:$A$16</c:f>
              <c:numCache/>
            </c:numRef>
          </c:val>
          <c:smooth val="0"/>
        </c:ser>
        <c:ser>
          <c:idx val="1"/>
          <c:order val="1"/>
          <c:tx>
            <c:v>sepal_width</c:v>
          </c:tx>
          <c:spPr>
            <a:ln cmpd="sng" w="28575">
              <a:solidFill>
                <a:schemeClr val="accent2"/>
              </a:solidFill>
            </a:ln>
          </c:spPr>
          <c:marker>
            <c:symbol val="none"/>
          </c:marker>
          <c:val>
            <c:numRef>
              <c:f>Sheet1!$B$2:$B$16</c:f>
              <c:numCache/>
            </c:numRef>
          </c:val>
          <c:smooth val="0"/>
        </c:ser>
        <c:ser>
          <c:idx val="2"/>
          <c:order val="2"/>
          <c:tx>
            <c:v>petal_length</c:v>
          </c:tx>
          <c:spPr>
            <a:ln cmpd="sng" w="28575">
              <a:solidFill>
                <a:schemeClr val="accent3"/>
              </a:solidFill>
            </a:ln>
          </c:spPr>
          <c:marker>
            <c:symbol val="none"/>
          </c:marker>
          <c:val>
            <c:numRef>
              <c:f>Sheet1!$C$2:$C$16</c:f>
              <c:numCache/>
            </c:numRef>
          </c:val>
          <c:smooth val="0"/>
        </c:ser>
        <c:ser>
          <c:idx val="3"/>
          <c:order val="3"/>
          <c:tx>
            <c:v>petal_width</c:v>
          </c:tx>
          <c:spPr>
            <a:ln cmpd="sng" w="28575">
              <a:solidFill>
                <a:schemeClr val="accent4"/>
              </a:solidFill>
            </a:ln>
          </c:spPr>
          <c:marker>
            <c:symbol val="none"/>
          </c:marker>
          <c:val>
            <c:numRef>
              <c:f>Sheet1!$D$2:$D$16</c:f>
              <c:numCache/>
            </c:numRef>
          </c:val>
          <c:smooth val="0"/>
        </c:ser>
        <c:axId val="1528407822"/>
        <c:axId val="63187386"/>
      </c:lineChart>
      <c:catAx>
        <c:axId val="152840782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petal length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63187386"/>
      </c:catAx>
      <c:valAx>
        <c:axId val="6318738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frequency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528407822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line chart for petal width</a:t>
            </a:r>
          </a:p>
        </c:rich>
      </c:tx>
      <c:overlay val="0"/>
    </c:title>
    <c:plotArea>
      <c:layout/>
      <c:lineChart>
        <c:ser>
          <c:idx val="0"/>
          <c:order val="0"/>
          <c:tx>
            <c:v>pal_length</c:v>
          </c:tx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Sheet1!$A$2:$A$16</c:f>
              <c:numCache/>
            </c:numRef>
          </c:val>
          <c:smooth val="0"/>
        </c:ser>
        <c:ser>
          <c:idx val="1"/>
          <c:order val="1"/>
          <c:tx>
            <c:v>sepal_width</c:v>
          </c:tx>
          <c:spPr>
            <a:ln cmpd="sng" w="28575">
              <a:solidFill>
                <a:schemeClr val="accent2"/>
              </a:solidFill>
            </a:ln>
          </c:spPr>
          <c:marker>
            <c:symbol val="none"/>
          </c:marker>
          <c:val>
            <c:numRef>
              <c:f>Sheet1!$B$2:$B$16</c:f>
              <c:numCache/>
            </c:numRef>
          </c:val>
          <c:smooth val="0"/>
        </c:ser>
        <c:ser>
          <c:idx val="2"/>
          <c:order val="2"/>
          <c:tx>
            <c:v>petal_length</c:v>
          </c:tx>
          <c:spPr>
            <a:ln cmpd="sng" w="28575">
              <a:solidFill>
                <a:schemeClr val="accent3"/>
              </a:solidFill>
            </a:ln>
          </c:spPr>
          <c:marker>
            <c:symbol val="none"/>
          </c:marker>
          <c:val>
            <c:numRef>
              <c:f>Sheet1!$C$2:$C$16</c:f>
              <c:numCache/>
            </c:numRef>
          </c:val>
          <c:smooth val="0"/>
        </c:ser>
        <c:ser>
          <c:idx val="3"/>
          <c:order val="3"/>
          <c:tx>
            <c:v>petal_width</c:v>
          </c:tx>
          <c:spPr>
            <a:ln cmpd="sng" w="28575">
              <a:solidFill>
                <a:schemeClr val="accent4"/>
              </a:solidFill>
            </a:ln>
          </c:spPr>
          <c:marker>
            <c:symbol val="none"/>
          </c:marker>
          <c:val>
            <c:numRef>
              <c:f>Sheet1!$D$2:$D$16</c:f>
              <c:numCache/>
            </c:numRef>
          </c:val>
          <c:smooth val="0"/>
        </c:ser>
        <c:axId val="571425319"/>
        <c:axId val="529428373"/>
      </c:lineChart>
      <c:catAx>
        <c:axId val="5714253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petal width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529428373"/>
      </c:catAx>
      <c:valAx>
        <c:axId val="52942837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frequency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571425319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4371975" cy="269557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</xdr:col>
      <xdr:colOff>0</xdr:colOff>
      <xdr:row>19</xdr:row>
      <xdr:rowOff>0</xdr:rowOff>
    </xdr:from>
    <xdr:ext cx="4371975" cy="2695575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10</xdr:col>
      <xdr:colOff>0</xdr:colOff>
      <xdr:row>25</xdr:row>
      <xdr:rowOff>0</xdr:rowOff>
    </xdr:from>
    <xdr:ext cx="4371975" cy="2695575"/>
    <xdr:graphicFrame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2</xdr:col>
      <xdr:colOff>0</xdr:colOff>
      <xdr:row>38</xdr:row>
      <xdr:rowOff>0</xdr:rowOff>
    </xdr:from>
    <xdr:ext cx="4371975" cy="2695575"/>
    <xdr:graphicFrame>
      <xdr:nvGraphicFramePr>
        <xdr:cNvPr id="4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71"/>
    <col customWidth="1" min="2" max="2" width="16.71"/>
    <col customWidth="1" min="3" max="3" width="18.57"/>
    <col customWidth="1" min="4" max="4" width="12.57"/>
    <col customWidth="1" min="5" max="5" width="15.14"/>
    <col customWidth="1" min="6" max="6" width="7.86"/>
    <col customWidth="1" min="7" max="23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ht="14.25" customHeight="1">
      <c r="A2" s="2">
        <v>5.1</v>
      </c>
      <c r="B2" s="2">
        <v>3.5</v>
      </c>
      <c r="C2" s="2">
        <v>1.4</v>
      </c>
      <c r="D2" s="2">
        <v>0.2</v>
      </c>
      <c r="E2" s="2" t="s">
        <v>7</v>
      </c>
      <c r="F2" s="3">
        <f>CORREL(A2:A16,C2:C16)</f>
        <v>0.8854496149</v>
      </c>
      <c r="G2" s="3">
        <f>CORREL(A2:A16,A2:A16)</f>
        <v>1</v>
      </c>
      <c r="H2" s="4"/>
    </row>
    <row r="3" ht="14.25" customHeight="1">
      <c r="A3" s="2">
        <v>4.9</v>
      </c>
      <c r="B3" s="2">
        <v>3.0</v>
      </c>
      <c r="C3" s="2">
        <v>1.4</v>
      </c>
      <c r="D3" s="2">
        <v>0.2</v>
      </c>
      <c r="E3" s="2" t="s">
        <v>7</v>
      </c>
      <c r="F3" s="3">
        <f>CORREL(A2:A16,D2:D16)</f>
        <v>0.8251793483</v>
      </c>
      <c r="G3" s="3">
        <f>CORREL(A2:A16,B2:B16)</f>
        <v>-0.1609042059</v>
      </c>
      <c r="H3" s="4"/>
    </row>
    <row r="4" ht="14.25" customHeight="1">
      <c r="A4" s="2">
        <v>4.7</v>
      </c>
      <c r="B4" s="2">
        <v>3.2</v>
      </c>
      <c r="C4" s="2">
        <v>1.3</v>
      </c>
      <c r="D4" s="2">
        <v>0.2</v>
      </c>
      <c r="E4" s="2" t="s">
        <v>7</v>
      </c>
      <c r="F4" s="3">
        <f>CORREL(B2:B16,C2:C16)</f>
        <v>-0.3817904853</v>
      </c>
      <c r="G4" s="3">
        <f>CORREL(A2:A16,C2:C16)</f>
        <v>0.8854496149</v>
      </c>
      <c r="H4" s="4"/>
    </row>
    <row r="5" ht="14.25" customHeight="1">
      <c r="A5" s="2">
        <v>4.6</v>
      </c>
      <c r="B5" s="2">
        <v>3.1</v>
      </c>
      <c r="C5" s="2">
        <v>1.5</v>
      </c>
      <c r="D5" s="2">
        <v>0.2</v>
      </c>
      <c r="E5" s="2" t="s">
        <v>7</v>
      </c>
      <c r="F5" s="3">
        <f>CORREL(B2:B16,D2:D16)</f>
        <v>-0.3578667821</v>
      </c>
      <c r="G5" s="3">
        <f>CORREL(A2:A16,D2:D16)</f>
        <v>0.8251793483</v>
      </c>
    </row>
    <row r="6" ht="14.25" customHeight="1">
      <c r="A6" s="2">
        <v>5.0</v>
      </c>
      <c r="B6" s="2">
        <v>3.6</v>
      </c>
      <c r="C6" s="2">
        <v>1.4</v>
      </c>
      <c r="D6" s="2">
        <v>0.2</v>
      </c>
      <c r="E6" s="2" t="s">
        <v>7</v>
      </c>
      <c r="F6" s="3">
        <f>CORREL(C2:C16,D2:D16)</f>
        <v>0.98603978</v>
      </c>
      <c r="G6" s="3">
        <f>CORREL(B2:B16,A2:A16)</f>
        <v>-0.1609042059</v>
      </c>
    </row>
    <row r="7" ht="14.25" customHeight="1">
      <c r="A7" s="2">
        <v>7.0</v>
      </c>
      <c r="B7" s="2">
        <v>3.2</v>
      </c>
      <c r="C7" s="2">
        <v>4.7</v>
      </c>
      <c r="D7" s="2">
        <v>1.4</v>
      </c>
      <c r="E7" s="2" t="s">
        <v>8</v>
      </c>
      <c r="G7" s="3">
        <f>CORREL(B2:B16,B2:B16)</f>
        <v>1</v>
      </c>
    </row>
    <row r="8" ht="14.25" customHeight="1">
      <c r="A8" s="2">
        <v>6.4</v>
      </c>
      <c r="B8" s="2">
        <v>3.2</v>
      </c>
      <c r="C8" s="2">
        <v>4.5</v>
      </c>
      <c r="D8" s="2">
        <v>1.5</v>
      </c>
      <c r="E8" s="2" t="s">
        <v>8</v>
      </c>
      <c r="G8" s="3">
        <f>CORREL(B2:B16,C2:C16)</f>
        <v>-0.3817904853</v>
      </c>
      <c r="I8" s="3">
        <f>MAX(A2:A16)-MIN(A2:A16)</f>
        <v>2.5</v>
      </c>
    </row>
    <row r="9" ht="14.25" customHeight="1">
      <c r="A9" s="2">
        <v>6.9</v>
      </c>
      <c r="B9" s="2">
        <v>3.1</v>
      </c>
      <c r="C9" s="2">
        <v>4.9</v>
      </c>
      <c r="D9" s="2">
        <v>1.5</v>
      </c>
      <c r="E9" s="2" t="s">
        <v>8</v>
      </c>
      <c r="G9" s="3">
        <f>CORREL(B2:B16,D2:D16)</f>
        <v>-0.3578667821</v>
      </c>
      <c r="I9" s="3">
        <f>MAX(B2:B16)-MIN(B2:B16)</f>
        <v>1.3</v>
      </c>
    </row>
    <row r="10" ht="14.25" customHeight="1">
      <c r="A10" s="2">
        <v>5.5</v>
      </c>
      <c r="B10" s="2">
        <v>2.3</v>
      </c>
      <c r="C10" s="2">
        <v>4.0</v>
      </c>
      <c r="D10" s="2">
        <v>1.3</v>
      </c>
      <c r="E10" s="2" t="s">
        <v>8</v>
      </c>
      <c r="I10" s="3">
        <f>MAX(C2:C16)-MIN(C2:C16)</f>
        <v>4.7</v>
      </c>
    </row>
    <row r="11" ht="14.25" customHeight="1">
      <c r="A11" s="2">
        <v>6.5</v>
      </c>
      <c r="B11" s="2">
        <v>2.8</v>
      </c>
      <c r="C11" s="2">
        <v>4.6</v>
      </c>
      <c r="D11" s="2">
        <v>1.5</v>
      </c>
      <c r="E11" s="2" t="s">
        <v>8</v>
      </c>
      <c r="G11" s="3">
        <f>CORREL(A2:A16,B2:B16)</f>
        <v>-0.1609042059</v>
      </c>
      <c r="I11" s="3">
        <f>MAX(D2:D16)-MIN(D2:D16)</f>
        <v>2.3</v>
      </c>
    </row>
    <row r="12" ht="14.25" customHeight="1">
      <c r="A12" s="2">
        <v>6.3</v>
      </c>
      <c r="B12" s="2">
        <v>3.3</v>
      </c>
      <c r="C12" s="2">
        <v>6.0</v>
      </c>
      <c r="D12" s="2">
        <v>2.5</v>
      </c>
      <c r="E12" s="2" t="s">
        <v>9</v>
      </c>
      <c r="G12" s="3">
        <f>CORREL(C2:C16,B2:B16)</f>
        <v>-0.3817904853</v>
      </c>
    </row>
    <row r="13" ht="14.25" customHeight="1">
      <c r="A13" s="2">
        <v>5.8</v>
      </c>
      <c r="B13" s="2">
        <v>2.7</v>
      </c>
      <c r="C13" s="2">
        <v>5.1</v>
      </c>
      <c r="D13" s="2">
        <v>1.9</v>
      </c>
      <c r="E13" s="2" t="s">
        <v>9</v>
      </c>
      <c r="G13" s="3">
        <f>CORREL(C2:C16,C2:C16)</f>
        <v>1</v>
      </c>
    </row>
    <row r="14" ht="14.25" customHeight="1">
      <c r="A14" s="2">
        <v>7.1</v>
      </c>
      <c r="B14" s="2">
        <v>3.0</v>
      </c>
      <c r="C14" s="2">
        <v>5.9</v>
      </c>
      <c r="D14" s="2">
        <v>2.1</v>
      </c>
      <c r="E14" s="2" t="s">
        <v>9</v>
      </c>
      <c r="G14" s="3">
        <f>CORREL(C2:C16,D2:D16)</f>
        <v>0.98603978</v>
      </c>
    </row>
    <row r="15" ht="14.25" customHeight="1">
      <c r="A15" s="2">
        <v>6.3</v>
      </c>
      <c r="B15" s="2">
        <v>2.9</v>
      </c>
      <c r="C15" s="2">
        <v>5.6</v>
      </c>
      <c r="D15" s="2">
        <v>1.8</v>
      </c>
      <c r="E15" s="2" t="s">
        <v>9</v>
      </c>
      <c r="G15" s="3">
        <f>CORREL(D2:D16,B2:B16)</f>
        <v>-0.3578667821</v>
      </c>
    </row>
    <row r="16" ht="14.25" customHeight="1">
      <c r="A16" s="2">
        <v>6.5</v>
      </c>
      <c r="B16" s="2">
        <v>3.0</v>
      </c>
      <c r="C16" s="2">
        <v>5.8</v>
      </c>
      <c r="D16" s="2">
        <v>2.2</v>
      </c>
      <c r="E16" s="2" t="s">
        <v>9</v>
      </c>
      <c r="G16" s="3">
        <f>CORREL(D2:D16,C2:C16)</f>
        <v>0.98603978</v>
      </c>
    </row>
    <row r="17" ht="14.25" customHeight="1">
      <c r="G17" s="3">
        <f>CORREL(D2:D16,D2:D16)</f>
        <v>1</v>
      </c>
    </row>
    <row r="18" ht="14.25" customHeight="1">
      <c r="A18" s="3">
        <f t="shared" ref="A18:D18" si="1">MODE(A2:A16)</f>
        <v>6.5</v>
      </c>
      <c r="B18" s="3">
        <f t="shared" si="1"/>
        <v>3</v>
      </c>
      <c r="C18" s="3">
        <f t="shared" si="1"/>
        <v>1.4</v>
      </c>
      <c r="D18" s="3">
        <f t="shared" si="1"/>
        <v>0.2</v>
      </c>
    </row>
    <row r="19" ht="14.25" customHeight="1">
      <c r="A19" s="3">
        <f t="shared" ref="A19:D19" si="2">MEDIAN(A2:A16)</f>
        <v>6.3</v>
      </c>
      <c r="B19" s="3">
        <f t="shared" si="2"/>
        <v>3.1</v>
      </c>
      <c r="C19" s="3">
        <f t="shared" si="2"/>
        <v>4.6</v>
      </c>
      <c r="D19" s="3">
        <f t="shared" si="2"/>
        <v>1.5</v>
      </c>
    </row>
    <row r="20" ht="14.25" customHeight="1">
      <c r="A20" s="3">
        <f t="shared" ref="A20:D20" si="3">AVERAGE(A2:A16)</f>
        <v>5.906666667</v>
      </c>
      <c r="B20" s="3">
        <f t="shared" si="3"/>
        <v>3.06</v>
      </c>
      <c r="C20" s="3">
        <f t="shared" si="3"/>
        <v>3.873333333</v>
      </c>
      <c r="D20" s="3">
        <f t="shared" si="3"/>
        <v>1.246666667</v>
      </c>
      <c r="G20" s="4"/>
    </row>
    <row r="21" ht="14.25" customHeight="1"/>
    <row r="22" ht="14.25" customHeight="1">
      <c r="A22" s="3">
        <f t="shared" ref="A22:D22" si="4">_xlfn.VAR.P(A2:A16)</f>
        <v>0.7126222222</v>
      </c>
      <c r="B22" s="3">
        <f t="shared" si="4"/>
        <v>0.0944</v>
      </c>
      <c r="C22" s="3">
        <f t="shared" si="4"/>
        <v>3.340622222</v>
      </c>
      <c r="D22" s="3">
        <f t="shared" si="4"/>
        <v>0.6424888889</v>
      </c>
    </row>
    <row r="23" ht="14.25" customHeight="1">
      <c r="A23" s="3">
        <f t="shared" ref="A23:D23" si="5">_xlfn.STDEV.P(A2:A16)</f>
        <v>0.8441695459</v>
      </c>
      <c r="B23" s="3">
        <f t="shared" si="5"/>
        <v>0.3072458299</v>
      </c>
      <c r="C23" s="3">
        <f t="shared" si="5"/>
        <v>1.827736913</v>
      </c>
      <c r="D23" s="3">
        <f t="shared" si="5"/>
        <v>0.8015540461</v>
      </c>
    </row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H2:V2"/>
    <mergeCell ref="H3:W3"/>
    <mergeCell ref="H4:V4"/>
    <mergeCell ref="G20:J20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