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1" l="1"/>
  <c r="K26" i="1"/>
  <c r="J26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26" i="1"/>
  <c r="B26" i="1"/>
</calcChain>
</file>

<file path=xl/sharedStrings.xml><?xml version="1.0" encoding="utf-8"?>
<sst xmlns="http://schemas.openxmlformats.org/spreadsheetml/2006/main" count="155" uniqueCount="117">
  <si>
    <t>Item #</t>
  </si>
  <si>
    <t>Quantity</t>
  </si>
  <si>
    <t>Ref des</t>
  </si>
  <si>
    <t>Value</t>
  </si>
  <si>
    <t>Package</t>
  </si>
  <si>
    <t>Description</t>
    <phoneticPr fontId="0" type="noConversion"/>
  </si>
  <si>
    <t>Manufacturer</t>
  </si>
  <si>
    <t>Mfg part #</t>
  </si>
  <si>
    <t>Reseller</t>
  </si>
  <si>
    <t>Cost (x10)</t>
  </si>
  <si>
    <t>Comments</t>
  </si>
  <si>
    <t>SMT</t>
  </si>
  <si>
    <t>C1, C2, C3, C11, C25</t>
  </si>
  <si>
    <t>0.1uF</t>
  </si>
  <si>
    <t>0402</t>
  </si>
  <si>
    <t>Decoupling capacitor</t>
  </si>
  <si>
    <t>Cost (x1)</t>
  </si>
  <si>
    <t>C4, C5, C8, C13, C14</t>
  </si>
  <si>
    <t>10uF</t>
  </si>
  <si>
    <t>1206</t>
  </si>
  <si>
    <t>2.2pF</t>
  </si>
  <si>
    <t>C6</t>
  </si>
  <si>
    <t>RF matching</t>
  </si>
  <si>
    <t>1uF</t>
  </si>
  <si>
    <t>C7, C12, C17, C19</t>
  </si>
  <si>
    <t>C9, C10</t>
  </si>
  <si>
    <t>22pF</t>
  </si>
  <si>
    <t>C15, C16, C18</t>
  </si>
  <si>
    <t>4.7uF</t>
  </si>
  <si>
    <t>0805</t>
  </si>
  <si>
    <t>D1, D2</t>
  </si>
  <si>
    <t>Diode</t>
  </si>
  <si>
    <t>SOD-323</t>
  </si>
  <si>
    <t>L1</t>
  </si>
  <si>
    <t>2.2nH</t>
  </si>
  <si>
    <t>L3</t>
  </si>
  <si>
    <t>6.8-10uH</t>
  </si>
  <si>
    <t>Coilcraft</t>
  </si>
  <si>
    <t>DO1608C-822MLB</t>
  </si>
  <si>
    <t>Farnell</t>
  </si>
  <si>
    <t>LED1, LED2, LED3</t>
  </si>
  <si>
    <t>0603</t>
  </si>
  <si>
    <t>White</t>
  </si>
  <si>
    <t>Q1</t>
  </si>
  <si>
    <t>NPN</t>
  </si>
  <si>
    <t>SOT-23</t>
  </si>
  <si>
    <t>Q2</t>
  </si>
  <si>
    <t>PNP</t>
  </si>
  <si>
    <t>R1, R2, R3, R4, R8, R11, R12</t>
  </si>
  <si>
    <t>10k</t>
  </si>
  <si>
    <t>R7, R9</t>
  </si>
  <si>
    <t>R10, R13</t>
  </si>
  <si>
    <t>1k</t>
  </si>
  <si>
    <t>S1</t>
  </si>
  <si>
    <t>SPST</t>
  </si>
  <si>
    <t>C&amp;K Components</t>
  </si>
  <si>
    <t>KSR231GLFS</t>
  </si>
  <si>
    <t>U1</t>
  </si>
  <si>
    <t>TQFP-32</t>
  </si>
  <si>
    <t>ATMEGA328P</t>
  </si>
  <si>
    <t>Atmel</t>
  </si>
  <si>
    <t>U2</t>
  </si>
  <si>
    <t>CC3000</t>
  </si>
  <si>
    <t>Texas Instruments</t>
  </si>
  <si>
    <t>CC3000MOD</t>
  </si>
  <si>
    <t>U3</t>
  </si>
  <si>
    <t>EKMC1603</t>
  </si>
  <si>
    <t>Panasonic</t>
  </si>
  <si>
    <t>U4</t>
  </si>
  <si>
    <t>TPS62203</t>
  </si>
  <si>
    <t>SOT-23-5</t>
  </si>
  <si>
    <t>TPS62203DBVT</t>
  </si>
  <si>
    <t>U5</t>
  </si>
  <si>
    <t>Maxim Integrated</t>
  </si>
  <si>
    <t>U6</t>
  </si>
  <si>
    <t>MCP73831</t>
  </si>
  <si>
    <t>TDFN-8</t>
  </si>
  <si>
    <t>Y1</t>
  </si>
  <si>
    <t>8MHz</t>
  </si>
  <si>
    <t>5.6r</t>
  </si>
  <si>
    <t>Digikey</t>
  </si>
  <si>
    <t>TDK Corporation</t>
  </si>
  <si>
    <t>Cost (x100)</t>
  </si>
  <si>
    <t>C1005X7R1C104K050BC</t>
  </si>
  <si>
    <t>In cart</t>
  </si>
  <si>
    <t>Kemet</t>
  </si>
  <si>
    <t>T491A106K006AT7280</t>
  </si>
  <si>
    <t>Required x 3</t>
  </si>
  <si>
    <t>Johanson Technology Inc</t>
  </si>
  <si>
    <t>500R07S2R2BV4T</t>
  </si>
  <si>
    <t>C1005X5R0J105K050BB</t>
  </si>
  <si>
    <t>Yageo</t>
  </si>
  <si>
    <t>CC0402JRNPO9BN220</t>
  </si>
  <si>
    <t>Samsung Electro-Mechanics</t>
  </si>
  <si>
    <t>CL21A475KOFNNNE</t>
  </si>
  <si>
    <t>Fairchild Semiconductor</t>
  </si>
  <si>
    <t>1N4148WS</t>
  </si>
  <si>
    <t>n/a (~30 In stock)</t>
  </si>
  <si>
    <t>L-07C2N2SV6T</t>
  </si>
  <si>
    <t>NXP Semiconductors</t>
  </si>
  <si>
    <t>MMBT3904,215</t>
  </si>
  <si>
    <t>PBSS4041PT,215</t>
  </si>
  <si>
    <t>RC0402FR-0710KL</t>
  </si>
  <si>
    <t>Panasonic Electronic Components</t>
  </si>
  <si>
    <t>ERJ-2GEJ5R6X</t>
  </si>
  <si>
    <t>ERJ-2RKF1001X</t>
  </si>
  <si>
    <t>in stock</t>
  </si>
  <si>
    <t>ATMEGA328P-AUR</t>
  </si>
  <si>
    <t>1 in stock</t>
  </si>
  <si>
    <t>MAX17048</t>
  </si>
  <si>
    <t>MAX17048G+</t>
  </si>
  <si>
    <t>Mouser</t>
  </si>
  <si>
    <t>Microchip Technology</t>
  </si>
  <si>
    <t>MCP73831T-2ACI/OT</t>
  </si>
  <si>
    <t>TXC Corporation</t>
  </si>
  <si>
    <t>4-SMD</t>
  </si>
  <si>
    <t>7B-8.000MAAJ-T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</si>
</sst>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##0.000_-"/>
    <numFmt numFmtId="166" formatCode="&quot;€&quot;###0.00_-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Arial"/>
    </font>
    <font>
      <sz val="11"/>
      <color theme="1"/>
      <name val="Arial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/>
    <xf numFmtId="164" fontId="1" fillId="0" borderId="0" xfId="0" applyNumberFormat="1" applyFont="1"/>
    <xf numFmtId="0" fontId="6" fillId="0" borderId="0" xfId="0" applyFont="1"/>
    <xf numFmtId="1" fontId="1" fillId="0" borderId="0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49" fontId="7" fillId="0" borderId="2" xfId="0" applyNumberFormat="1" applyFont="1" applyBorder="1"/>
    <xf numFmtId="164" fontId="7" fillId="0" borderId="2" xfId="0" applyNumberFormat="1" applyFont="1" applyBorder="1"/>
    <xf numFmtId="166" fontId="7" fillId="0" borderId="2" xfId="0" applyNumberFormat="1" applyFont="1" applyBorder="1" applyAlignment="1">
      <alignment horizontal="left"/>
    </xf>
  </cellXfs>
  <cellStyles count="4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showRuler="0" workbookViewId="0">
      <selection activeCell="J30" sqref="J30"/>
    </sheetView>
  </sheetViews>
  <sheetFormatPr baseColWidth="10" defaultRowHeight="12" x14ac:dyDescent="0"/>
  <cols>
    <col min="1" max="2" width="10.83203125" style="11"/>
    <col min="3" max="3" width="26.5" style="11" customWidth="1"/>
    <col min="4" max="4" width="15.33203125" style="11" customWidth="1"/>
    <col min="5" max="5" width="10.83203125" style="11"/>
    <col min="6" max="6" width="21.1640625" style="11" customWidth="1"/>
    <col min="7" max="7" width="28.1640625" style="11" customWidth="1"/>
    <col min="8" max="8" width="23.33203125" style="11" customWidth="1"/>
    <col min="9" max="9" width="15" style="11" customWidth="1"/>
    <col min="10" max="10" width="15.6640625" style="11" customWidth="1"/>
    <col min="11" max="14" width="21.5" style="11" customWidth="1"/>
    <col min="15" max="15" width="36" style="11" customWidth="1"/>
    <col min="16" max="16384" width="10.83203125" style="11"/>
  </cols>
  <sheetData>
    <row r="1" spans="1:15" s="17" customFormat="1" ht="19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16</v>
      </c>
      <c r="K1" s="10" t="s">
        <v>9</v>
      </c>
      <c r="L1" s="10" t="s">
        <v>82</v>
      </c>
      <c r="M1" s="10" t="s">
        <v>87</v>
      </c>
      <c r="N1" s="10" t="s">
        <v>84</v>
      </c>
      <c r="O1" s="10" t="s">
        <v>10</v>
      </c>
    </row>
    <row r="2" spans="1:15">
      <c r="A2" s="1">
        <v>1</v>
      </c>
      <c r="B2" s="1">
        <v>5</v>
      </c>
      <c r="C2" s="2" t="s">
        <v>12</v>
      </c>
      <c r="D2" s="2" t="s">
        <v>13</v>
      </c>
      <c r="E2" s="3" t="s">
        <v>14</v>
      </c>
      <c r="F2" s="2" t="s">
        <v>15</v>
      </c>
      <c r="G2" s="2" t="s">
        <v>81</v>
      </c>
      <c r="H2" s="11" t="s">
        <v>83</v>
      </c>
      <c r="I2" s="7" t="s">
        <v>80</v>
      </c>
      <c r="J2" s="9">
        <v>0.08</v>
      </c>
      <c r="K2" s="9">
        <v>2.1999999999999999E-2</v>
      </c>
      <c r="L2" s="9">
        <v>1.01E-2</v>
      </c>
      <c r="M2" s="18">
        <f>B2*3</f>
        <v>15</v>
      </c>
      <c r="N2" s="18">
        <v>100</v>
      </c>
      <c r="O2" s="9"/>
    </row>
    <row r="3" spans="1:15">
      <c r="A3" s="1">
        <v>2</v>
      </c>
      <c r="B3" s="1">
        <v>5</v>
      </c>
      <c r="C3" s="2" t="s">
        <v>17</v>
      </c>
      <c r="D3" s="2" t="s">
        <v>18</v>
      </c>
      <c r="E3" s="3" t="s">
        <v>19</v>
      </c>
      <c r="F3" s="2"/>
      <c r="G3" s="2" t="s">
        <v>85</v>
      </c>
      <c r="H3" s="2" t="s">
        <v>86</v>
      </c>
      <c r="I3" s="7" t="s">
        <v>80</v>
      </c>
      <c r="J3" s="9">
        <v>0.27</v>
      </c>
      <c r="K3" s="9">
        <v>0.23499999999999999</v>
      </c>
      <c r="L3" s="9">
        <v>0.1174</v>
      </c>
      <c r="M3" s="18">
        <f>B3*3</f>
        <v>15</v>
      </c>
      <c r="N3" s="18">
        <v>15</v>
      </c>
      <c r="O3" s="9"/>
    </row>
    <row r="4" spans="1:15">
      <c r="A4" s="1">
        <v>3</v>
      </c>
      <c r="B4" s="1">
        <v>1</v>
      </c>
      <c r="C4" s="2" t="s">
        <v>21</v>
      </c>
      <c r="D4" s="2" t="s">
        <v>20</v>
      </c>
      <c r="E4" s="3" t="s">
        <v>14</v>
      </c>
      <c r="F4" s="2" t="s">
        <v>22</v>
      </c>
      <c r="G4" s="2" t="s">
        <v>88</v>
      </c>
      <c r="H4" s="2" t="s">
        <v>89</v>
      </c>
      <c r="I4" s="7" t="s">
        <v>80</v>
      </c>
      <c r="J4" s="9">
        <v>0.21</v>
      </c>
      <c r="K4" s="9">
        <v>0.17799999999999999</v>
      </c>
      <c r="L4" s="9">
        <v>8.8800000000000004E-2</v>
      </c>
      <c r="M4" s="18">
        <f>B4*3</f>
        <v>3</v>
      </c>
      <c r="N4" s="18">
        <v>9</v>
      </c>
      <c r="O4" s="9"/>
    </row>
    <row r="5" spans="1:15">
      <c r="A5" s="5">
        <v>4</v>
      </c>
      <c r="B5" s="5">
        <v>4</v>
      </c>
      <c r="C5" s="4" t="s">
        <v>24</v>
      </c>
      <c r="D5" s="4" t="s">
        <v>23</v>
      </c>
      <c r="E5" s="12" t="s">
        <v>14</v>
      </c>
      <c r="G5" s="4" t="s">
        <v>81</v>
      </c>
      <c r="H5" s="11" t="s">
        <v>90</v>
      </c>
      <c r="I5" s="13" t="s">
        <v>80</v>
      </c>
      <c r="J5" s="14">
        <v>0.08</v>
      </c>
      <c r="K5" s="14">
        <v>3.3000000000000002E-2</v>
      </c>
      <c r="L5" s="14">
        <v>1.52E-2</v>
      </c>
      <c r="M5" s="18">
        <f>B5*3</f>
        <v>12</v>
      </c>
      <c r="N5" s="19">
        <v>100</v>
      </c>
      <c r="O5" s="13"/>
    </row>
    <row r="6" spans="1:15">
      <c r="A6" s="5">
        <v>5</v>
      </c>
      <c r="B6" s="5">
        <v>2</v>
      </c>
      <c r="C6" s="4" t="s">
        <v>25</v>
      </c>
      <c r="D6" s="4" t="s">
        <v>26</v>
      </c>
      <c r="E6" s="12" t="s">
        <v>14</v>
      </c>
      <c r="G6" s="11" t="s">
        <v>91</v>
      </c>
      <c r="H6" s="11" t="s">
        <v>92</v>
      </c>
      <c r="I6" s="13" t="s">
        <v>80</v>
      </c>
      <c r="J6" s="14">
        <v>0.08</v>
      </c>
      <c r="K6" s="14">
        <v>1.0999999999999999E-2</v>
      </c>
      <c r="L6" s="14">
        <v>5.0000000000000001E-3</v>
      </c>
      <c r="M6" s="18">
        <f>B6*3</f>
        <v>6</v>
      </c>
      <c r="N6" s="19">
        <v>100</v>
      </c>
      <c r="O6" s="13"/>
    </row>
    <row r="7" spans="1:15">
      <c r="A7" s="5">
        <v>6</v>
      </c>
      <c r="B7" s="5">
        <v>3</v>
      </c>
      <c r="C7" s="4" t="s">
        <v>27</v>
      </c>
      <c r="D7" s="4" t="s">
        <v>28</v>
      </c>
      <c r="E7" s="12" t="s">
        <v>29</v>
      </c>
      <c r="G7" s="11" t="s">
        <v>93</v>
      </c>
      <c r="H7" s="11" t="s">
        <v>94</v>
      </c>
      <c r="I7" s="13" t="s">
        <v>80</v>
      </c>
      <c r="J7" s="14">
        <v>0.12</v>
      </c>
      <c r="K7" s="14">
        <v>7.9000000000000001E-2</v>
      </c>
      <c r="L7" s="14">
        <v>3.7499999999999999E-2</v>
      </c>
      <c r="M7" s="18">
        <f>B7*3</f>
        <v>9</v>
      </c>
      <c r="N7" s="19">
        <v>100</v>
      </c>
      <c r="O7" s="13"/>
    </row>
    <row r="8" spans="1:15">
      <c r="A8" s="5">
        <v>7</v>
      </c>
      <c r="B8" s="5">
        <v>2</v>
      </c>
      <c r="C8" s="4" t="s">
        <v>30</v>
      </c>
      <c r="D8" s="4" t="s">
        <v>31</v>
      </c>
      <c r="E8" s="12" t="s">
        <v>32</v>
      </c>
      <c r="G8" s="11" t="s">
        <v>95</v>
      </c>
      <c r="H8" s="11" t="s">
        <v>96</v>
      </c>
      <c r="I8" s="13" t="s">
        <v>80</v>
      </c>
      <c r="J8" s="14">
        <v>0.11</v>
      </c>
      <c r="K8" s="14">
        <v>9.9000000000000005E-2</v>
      </c>
      <c r="L8" s="14">
        <v>6.8400000000000002E-2</v>
      </c>
      <c r="M8" s="18">
        <f>B8*3</f>
        <v>6</v>
      </c>
      <c r="N8" s="19" t="s">
        <v>97</v>
      </c>
      <c r="O8" s="13"/>
    </row>
    <row r="9" spans="1:15">
      <c r="A9" s="5">
        <v>8</v>
      </c>
      <c r="B9" s="5">
        <v>1</v>
      </c>
      <c r="C9" s="4" t="s">
        <v>33</v>
      </c>
      <c r="D9" s="4" t="s">
        <v>34</v>
      </c>
      <c r="E9" s="12" t="s">
        <v>14</v>
      </c>
      <c r="F9" s="11" t="s">
        <v>22</v>
      </c>
      <c r="G9" s="11" t="s">
        <v>88</v>
      </c>
      <c r="H9" s="11" t="s">
        <v>98</v>
      </c>
      <c r="I9" s="13" t="s">
        <v>80</v>
      </c>
      <c r="J9" s="14">
        <v>0.08</v>
      </c>
      <c r="K9" s="14">
        <v>4.1000000000000002E-2</v>
      </c>
      <c r="L9" s="14">
        <v>2.8899999999999999E-2</v>
      </c>
      <c r="M9" s="18">
        <f>B9*3</f>
        <v>3</v>
      </c>
      <c r="N9" s="19">
        <v>10</v>
      </c>
      <c r="O9" s="13"/>
    </row>
    <row r="10" spans="1:15">
      <c r="A10" s="5">
        <v>9</v>
      </c>
      <c r="B10" s="5">
        <v>1</v>
      </c>
      <c r="C10" s="4" t="s">
        <v>35</v>
      </c>
      <c r="D10" s="4" t="s">
        <v>36</v>
      </c>
      <c r="E10" s="12"/>
      <c r="G10" s="11" t="s">
        <v>37</v>
      </c>
      <c r="H10" s="11" t="s">
        <v>38</v>
      </c>
      <c r="I10" s="13" t="s">
        <v>39</v>
      </c>
      <c r="J10" s="14">
        <v>1.03</v>
      </c>
      <c r="K10" s="14">
        <v>0.95199999999999996</v>
      </c>
      <c r="L10" s="14">
        <v>0.76400000000000001</v>
      </c>
      <c r="M10" s="18">
        <f>B10*3</f>
        <v>3</v>
      </c>
      <c r="N10" s="19">
        <v>3</v>
      </c>
      <c r="O10" s="13"/>
    </row>
    <row r="11" spans="1:15">
      <c r="A11" s="5">
        <v>10</v>
      </c>
      <c r="B11" s="5">
        <v>3</v>
      </c>
      <c r="C11" s="4" t="s">
        <v>40</v>
      </c>
      <c r="D11" s="4" t="s">
        <v>42</v>
      </c>
      <c r="E11" s="12" t="s">
        <v>41</v>
      </c>
      <c r="I11" s="13"/>
      <c r="J11" s="14"/>
      <c r="K11" s="14"/>
      <c r="L11" s="14"/>
      <c r="M11" s="18">
        <f>B11*3</f>
        <v>9</v>
      </c>
      <c r="N11" s="19"/>
      <c r="O11" s="13"/>
    </row>
    <row r="12" spans="1:15">
      <c r="A12" s="5">
        <v>11</v>
      </c>
      <c r="B12" s="5">
        <v>1</v>
      </c>
      <c r="C12" s="4" t="s">
        <v>43</v>
      </c>
      <c r="D12" s="4" t="s">
        <v>44</v>
      </c>
      <c r="E12" s="12" t="s">
        <v>45</v>
      </c>
      <c r="G12" s="11" t="s">
        <v>99</v>
      </c>
      <c r="H12" s="11" t="s">
        <v>100</v>
      </c>
      <c r="I12" s="13" t="s">
        <v>80</v>
      </c>
      <c r="J12" s="14">
        <v>0.08</v>
      </c>
      <c r="K12" s="14">
        <v>7.8E-2</v>
      </c>
      <c r="L12" s="14">
        <v>5.0999999999999997E-2</v>
      </c>
      <c r="M12" s="18">
        <f>B12*3</f>
        <v>3</v>
      </c>
      <c r="N12" s="19">
        <v>25</v>
      </c>
      <c r="O12" s="13"/>
    </row>
    <row r="13" spans="1:15">
      <c r="A13" s="5">
        <v>12</v>
      </c>
      <c r="B13" s="5">
        <v>1</v>
      </c>
      <c r="C13" s="4" t="s">
        <v>46</v>
      </c>
      <c r="D13" s="4" t="s">
        <v>47</v>
      </c>
      <c r="E13" s="12" t="s">
        <v>45</v>
      </c>
      <c r="G13" s="11" t="s">
        <v>99</v>
      </c>
      <c r="H13" s="11" t="s">
        <v>101</v>
      </c>
      <c r="I13" s="13" t="s">
        <v>80</v>
      </c>
      <c r="J13" s="14">
        <v>0.38</v>
      </c>
      <c r="K13" s="14">
        <v>0.312</v>
      </c>
      <c r="L13" s="14">
        <v>0.24129999999999999</v>
      </c>
      <c r="M13" s="18">
        <f>B13*3</f>
        <v>3</v>
      </c>
      <c r="N13" s="19">
        <v>10</v>
      </c>
      <c r="O13" s="13"/>
    </row>
    <row r="14" spans="1:15">
      <c r="A14" s="5">
        <v>13</v>
      </c>
      <c r="B14" s="5">
        <v>7</v>
      </c>
      <c r="C14" s="4" t="s">
        <v>48</v>
      </c>
      <c r="D14" s="4" t="s">
        <v>49</v>
      </c>
      <c r="E14" s="12" t="s">
        <v>14</v>
      </c>
      <c r="G14" s="11" t="s">
        <v>91</v>
      </c>
      <c r="H14" s="11" t="s">
        <v>102</v>
      </c>
      <c r="I14" s="13" t="s">
        <v>80</v>
      </c>
      <c r="J14" s="14">
        <v>0.08</v>
      </c>
      <c r="K14" s="14">
        <v>1.2E-2</v>
      </c>
      <c r="L14" s="14">
        <v>4.8999999999999998E-3</v>
      </c>
      <c r="M14" s="18">
        <f>B14*3</f>
        <v>21</v>
      </c>
      <c r="N14" s="19">
        <v>100</v>
      </c>
      <c r="O14" s="13"/>
    </row>
    <row r="15" spans="1:15">
      <c r="A15" s="5">
        <v>14</v>
      </c>
      <c r="B15" s="5">
        <v>2</v>
      </c>
      <c r="C15" s="4" t="s">
        <v>50</v>
      </c>
      <c r="D15" s="4" t="s">
        <v>79</v>
      </c>
      <c r="E15" s="12" t="s">
        <v>14</v>
      </c>
      <c r="G15" s="11" t="s">
        <v>103</v>
      </c>
      <c r="H15" s="11" t="s">
        <v>104</v>
      </c>
      <c r="I15" s="13" t="s">
        <v>80</v>
      </c>
      <c r="J15" s="14">
        <v>0.08</v>
      </c>
      <c r="K15" s="14">
        <v>1.14E-2</v>
      </c>
      <c r="L15" s="14">
        <v>8.6E-3</v>
      </c>
      <c r="M15" s="18">
        <f>B15*3</f>
        <v>6</v>
      </c>
      <c r="N15" s="19">
        <v>100</v>
      </c>
      <c r="O15" s="13"/>
    </row>
    <row r="16" spans="1:15">
      <c r="A16" s="5">
        <v>15</v>
      </c>
      <c r="B16" s="5">
        <v>2</v>
      </c>
      <c r="C16" s="4" t="s">
        <v>51</v>
      </c>
      <c r="D16" s="4" t="s">
        <v>52</v>
      </c>
      <c r="E16" s="12" t="s">
        <v>14</v>
      </c>
      <c r="G16" s="11" t="s">
        <v>103</v>
      </c>
      <c r="H16" s="11" t="s">
        <v>105</v>
      </c>
      <c r="I16" s="13" t="s">
        <v>80</v>
      </c>
      <c r="J16" s="14">
        <v>0.08</v>
      </c>
      <c r="K16" s="14">
        <v>1.6199999999999999E-2</v>
      </c>
      <c r="L16" s="14">
        <v>1.2200000000000001E-2</v>
      </c>
      <c r="M16" s="18">
        <f>B16*3</f>
        <v>6</v>
      </c>
      <c r="N16" s="19">
        <v>50</v>
      </c>
      <c r="O16" s="13"/>
    </row>
    <row r="17" spans="1:15">
      <c r="A17" s="5">
        <v>16</v>
      </c>
      <c r="B17" s="5">
        <v>1</v>
      </c>
      <c r="C17" s="4" t="s">
        <v>53</v>
      </c>
      <c r="D17" s="4" t="s">
        <v>54</v>
      </c>
      <c r="E17" s="12" t="s">
        <v>11</v>
      </c>
      <c r="G17" s="11" t="s">
        <v>55</v>
      </c>
      <c r="H17" s="11" t="s">
        <v>56</v>
      </c>
      <c r="I17" s="13" t="s">
        <v>80</v>
      </c>
      <c r="J17" s="14">
        <v>0.56000000000000005</v>
      </c>
      <c r="K17" s="14">
        <v>0.53800000000000003</v>
      </c>
      <c r="L17" s="14">
        <v>0.43930000000000002</v>
      </c>
      <c r="M17" s="18">
        <f>B17*3</f>
        <v>3</v>
      </c>
      <c r="N17" s="19">
        <v>5</v>
      </c>
      <c r="O17" s="13"/>
    </row>
    <row r="18" spans="1:15">
      <c r="A18" s="5">
        <v>17</v>
      </c>
      <c r="B18" s="5">
        <v>1</v>
      </c>
      <c r="C18" s="4" t="s">
        <v>57</v>
      </c>
      <c r="D18" s="4" t="s">
        <v>59</v>
      </c>
      <c r="E18" s="6" t="s">
        <v>58</v>
      </c>
      <c r="G18" s="11" t="s">
        <v>60</v>
      </c>
      <c r="H18" s="11" t="s">
        <v>107</v>
      </c>
      <c r="I18" s="13" t="s">
        <v>80</v>
      </c>
      <c r="J18" s="14">
        <v>3.16</v>
      </c>
      <c r="K18" s="14">
        <v>2.8319999999999999</v>
      </c>
      <c r="L18" s="14">
        <v>2.3161</v>
      </c>
      <c r="M18" s="18">
        <f>B18*3</f>
        <v>3</v>
      </c>
      <c r="N18" s="19" t="s">
        <v>106</v>
      </c>
      <c r="O18" s="13"/>
    </row>
    <row r="19" spans="1:15">
      <c r="A19" s="5">
        <v>18</v>
      </c>
      <c r="B19" s="5">
        <v>1</v>
      </c>
      <c r="C19" s="4" t="s">
        <v>61</v>
      </c>
      <c r="D19" s="4" t="s">
        <v>62</v>
      </c>
      <c r="E19" s="12" t="s">
        <v>11</v>
      </c>
      <c r="G19" s="11" t="s">
        <v>63</v>
      </c>
      <c r="H19" s="11" t="s">
        <v>64</v>
      </c>
      <c r="I19" s="13" t="s">
        <v>80</v>
      </c>
      <c r="J19" s="14">
        <v>11.91</v>
      </c>
      <c r="K19" s="14">
        <v>11.91</v>
      </c>
      <c r="L19" s="14">
        <v>11.91</v>
      </c>
      <c r="M19" s="18">
        <f>B19*3</f>
        <v>3</v>
      </c>
      <c r="N19" s="19">
        <v>2</v>
      </c>
      <c r="O19" s="13"/>
    </row>
    <row r="20" spans="1:15">
      <c r="A20" s="5">
        <v>19</v>
      </c>
      <c r="B20" s="5">
        <v>1</v>
      </c>
      <c r="C20" s="4" t="s">
        <v>65</v>
      </c>
      <c r="D20" s="4" t="s">
        <v>66</v>
      </c>
      <c r="E20" s="12"/>
      <c r="G20" s="11" t="s">
        <v>67</v>
      </c>
      <c r="I20" s="13" t="s">
        <v>39</v>
      </c>
      <c r="J20" s="14">
        <v>7.96</v>
      </c>
      <c r="K20" s="14">
        <v>7.96</v>
      </c>
      <c r="L20" s="14">
        <v>6.66</v>
      </c>
      <c r="M20" s="18">
        <f>B20*3</f>
        <v>3</v>
      </c>
      <c r="N20" s="19" t="s">
        <v>108</v>
      </c>
      <c r="O20" s="13"/>
    </row>
    <row r="21" spans="1:15">
      <c r="A21" s="5">
        <v>20</v>
      </c>
      <c r="B21" s="5">
        <v>1</v>
      </c>
      <c r="C21" s="4" t="s">
        <v>68</v>
      </c>
      <c r="D21" s="4" t="s">
        <v>69</v>
      </c>
      <c r="E21" s="12" t="s">
        <v>70</v>
      </c>
      <c r="G21" s="11" t="s">
        <v>63</v>
      </c>
      <c r="H21" s="11" t="s">
        <v>71</v>
      </c>
      <c r="I21" s="13" t="s">
        <v>80</v>
      </c>
      <c r="J21" s="14">
        <v>1.6</v>
      </c>
      <c r="K21" s="14">
        <v>1.4490000000000001</v>
      </c>
      <c r="L21" s="14">
        <v>1.1671</v>
      </c>
      <c r="M21" s="18">
        <f>B21*3</f>
        <v>3</v>
      </c>
      <c r="N21" s="19">
        <v>3</v>
      </c>
      <c r="O21" s="13"/>
    </row>
    <row r="22" spans="1:15">
      <c r="A22" s="5">
        <v>21</v>
      </c>
      <c r="B22" s="5">
        <v>1</v>
      </c>
      <c r="C22" s="4" t="s">
        <v>72</v>
      </c>
      <c r="D22" s="4" t="s">
        <v>109</v>
      </c>
      <c r="E22" s="12" t="s">
        <v>70</v>
      </c>
      <c r="G22" s="11" t="s">
        <v>73</v>
      </c>
      <c r="H22" s="11" t="s">
        <v>110</v>
      </c>
      <c r="I22" s="13" t="s">
        <v>111</v>
      </c>
      <c r="J22" s="14">
        <v>2.15</v>
      </c>
      <c r="K22" s="14">
        <v>1.96</v>
      </c>
      <c r="L22" s="14">
        <v>1.47</v>
      </c>
      <c r="M22" s="18">
        <f>B22*3</f>
        <v>3</v>
      </c>
      <c r="N22" s="19" t="s">
        <v>106</v>
      </c>
      <c r="O22" s="13"/>
    </row>
    <row r="23" spans="1:15">
      <c r="A23" s="5">
        <v>22</v>
      </c>
      <c r="B23" s="5">
        <v>1</v>
      </c>
      <c r="C23" s="4" t="s">
        <v>74</v>
      </c>
      <c r="D23" s="11" t="s">
        <v>75</v>
      </c>
      <c r="E23" s="12" t="s">
        <v>76</v>
      </c>
      <c r="G23" s="11" t="s">
        <v>112</v>
      </c>
      <c r="H23" s="11" t="s">
        <v>113</v>
      </c>
      <c r="I23" s="13" t="s">
        <v>80</v>
      </c>
      <c r="J23" s="14">
        <v>0.55000000000000004</v>
      </c>
      <c r="K23" s="14">
        <v>0.46</v>
      </c>
      <c r="L23" s="14">
        <v>0.3453</v>
      </c>
      <c r="M23" s="18">
        <f>B23*3</f>
        <v>3</v>
      </c>
      <c r="N23" s="19">
        <v>5</v>
      </c>
      <c r="O23" s="13"/>
    </row>
    <row r="24" spans="1:15">
      <c r="A24" s="5">
        <v>23</v>
      </c>
      <c r="B24" s="5">
        <v>1</v>
      </c>
      <c r="C24" s="4" t="s">
        <v>77</v>
      </c>
      <c r="D24" s="4" t="s">
        <v>78</v>
      </c>
      <c r="E24" s="12" t="s">
        <v>115</v>
      </c>
      <c r="G24" s="11" t="s">
        <v>114</v>
      </c>
      <c r="H24" s="11" t="s">
        <v>116</v>
      </c>
      <c r="I24" s="13" t="s">
        <v>80</v>
      </c>
      <c r="J24" s="14">
        <v>0.67</v>
      </c>
      <c r="K24" s="14">
        <v>0.59699999999999998</v>
      </c>
      <c r="L24" s="14">
        <v>0.49320000000000003</v>
      </c>
      <c r="M24" s="18">
        <f>B24*3</f>
        <v>3</v>
      </c>
      <c r="N24" s="19" t="s">
        <v>106</v>
      </c>
      <c r="O24" s="13"/>
    </row>
    <row r="25" spans="1:15">
      <c r="E25" s="12"/>
      <c r="I25" s="13"/>
      <c r="J25" s="14"/>
      <c r="K25" s="14"/>
      <c r="L25" s="14"/>
      <c r="M25" s="8"/>
      <c r="N25" s="15"/>
    </row>
    <row r="26" spans="1:15">
      <c r="A26" s="20">
        <f>A24</f>
        <v>23</v>
      </c>
      <c r="B26" s="20">
        <f>SUM(B2:B24)</f>
        <v>48</v>
      </c>
      <c r="C26" s="21"/>
      <c r="D26" s="21"/>
      <c r="E26" s="22"/>
      <c r="F26" s="21"/>
      <c r="G26" s="21"/>
      <c r="H26" s="21"/>
      <c r="I26" s="21"/>
      <c r="J26" s="24">
        <f>J2 * B2 + J3 * B3 + J4 * B4 + J5 * B5 + J6 * B6 + J7 * B7 + J8 * B8 + J9 * B9 + J10 * B10 + J11 * B11 + J12 * B12 + J13 * B13 + J14 * B14 + J15 * B15 + J16 * B16 + J17 * B17 + J18 * B18 + J19 * B19 + J20 * B20 + J21 * B21 + J22 * B22 + J23 * B23 + J24 * B24</f>
        <v>34.03</v>
      </c>
      <c r="K26" s="24">
        <f>K2 * B2 + K3 * B3 + K4 * B4 + K5 * B5 + K6 * B6 + K7 * B7 + K8 * B8 + K9 * B9 + K10 * B10 + K11 * B11 + K12 * B12 + K13 * B13 + K14 * B14 + K15 * B15 + K16 * B16 + K17 * B17 + K18 * B18 + K19 * B19 + K20 * B20 + K21 * B21 + K22 * B22 + K23 * B23 + K24 * B24</f>
        <v>31.280200000000004</v>
      </c>
      <c r="L26" s="24">
        <f>L2 * B2 + L3 * B3 + L4 * B4 + L5 * B5 + L6 * B6 + L7 * B7 + L8 * B8 + L9 * B9 + L10 * B10 + L11 * B11 + L12 * B12 + L13 * B13 + L14 * B14 + L15 * B15 + L16 * B16 + L17 * B17 + L18 * B18 + L19 * B19 + L20 * B20 + L21 * B21 + L22 * B22 + L23 * B23 + L24 * B24</f>
        <v>27.008500000000005</v>
      </c>
      <c r="M26" s="23"/>
      <c r="N26" s="23"/>
      <c r="O26" s="21"/>
    </row>
    <row r="27" spans="1:15">
      <c r="E27" s="12"/>
      <c r="J27" s="16"/>
      <c r="K27" s="16"/>
      <c r="L27" s="16"/>
      <c r="M27" s="16"/>
      <c r="N27" s="16"/>
    </row>
    <row r="28" spans="1:15">
      <c r="E28" s="12"/>
      <c r="J28" s="16"/>
      <c r="K28" s="16"/>
      <c r="L28" s="16"/>
      <c r="M28" s="16"/>
      <c r="N28" s="16"/>
    </row>
    <row r="29" spans="1:15">
      <c r="E29" s="12"/>
      <c r="J29" s="16"/>
      <c r="K29" s="16"/>
      <c r="L29" s="16"/>
      <c r="M29" s="16"/>
      <c r="N29" s="16"/>
    </row>
    <row r="30" spans="1:15">
      <c r="E30" s="12"/>
      <c r="J30" s="16"/>
      <c r="K30" s="16"/>
      <c r="L30" s="16"/>
      <c r="M30" s="16"/>
      <c r="N30" s="16"/>
    </row>
    <row r="31" spans="1:15">
      <c r="E31" s="12"/>
      <c r="J31" s="16"/>
      <c r="K31" s="16"/>
      <c r="L31" s="16"/>
      <c r="M31" s="16"/>
      <c r="N31" s="16"/>
    </row>
    <row r="32" spans="1:15">
      <c r="E32" s="12"/>
      <c r="J32" s="16"/>
      <c r="K32" s="16"/>
      <c r="L32" s="16"/>
      <c r="M32" s="16"/>
      <c r="N32" s="16"/>
    </row>
    <row r="33" spans="5:14">
      <c r="E33" s="12"/>
      <c r="J33" s="16"/>
      <c r="K33" s="16"/>
      <c r="L33" s="16"/>
      <c r="M33" s="16"/>
      <c r="N33" s="16"/>
    </row>
    <row r="34" spans="5:14">
      <c r="E34" s="12"/>
      <c r="J34" s="16"/>
      <c r="K34" s="16"/>
      <c r="L34" s="16"/>
      <c r="M34" s="16"/>
      <c r="N34" s="16"/>
    </row>
    <row r="35" spans="5:14">
      <c r="E35" s="12"/>
      <c r="J35" s="16"/>
      <c r="K35" s="16"/>
      <c r="L35" s="16"/>
      <c r="M35" s="16"/>
      <c r="N35" s="16"/>
    </row>
    <row r="36" spans="5:14">
      <c r="E36" s="12"/>
      <c r="J36" s="16"/>
      <c r="K36" s="16"/>
      <c r="L36" s="16"/>
      <c r="M36" s="16"/>
      <c r="N36" s="16"/>
    </row>
    <row r="37" spans="5:14">
      <c r="E37" s="12"/>
      <c r="J37" s="16"/>
      <c r="K37" s="16"/>
      <c r="L37" s="16"/>
      <c r="M37" s="16"/>
      <c r="N37" s="16"/>
    </row>
    <row r="38" spans="5:14">
      <c r="E38" s="12"/>
      <c r="J38" s="16"/>
      <c r="K38" s="16"/>
      <c r="L38" s="16"/>
      <c r="M38" s="16"/>
      <c r="N38" s="16"/>
    </row>
    <row r="39" spans="5:14">
      <c r="E39" s="12"/>
      <c r="J39" s="16"/>
      <c r="K39" s="16"/>
      <c r="L39" s="16"/>
      <c r="M39" s="16"/>
      <c r="N39" s="16"/>
    </row>
    <row r="40" spans="5:14">
      <c r="E40" s="12"/>
      <c r="J40" s="16"/>
      <c r="K40" s="16"/>
      <c r="L40" s="16"/>
      <c r="M40" s="16"/>
      <c r="N40" s="16"/>
    </row>
    <row r="41" spans="5:14">
      <c r="J41" s="16"/>
      <c r="K41" s="16"/>
      <c r="L41" s="16"/>
      <c r="M41" s="16"/>
      <c r="N41" s="16"/>
    </row>
    <row r="42" spans="5:14">
      <c r="J42" s="16"/>
      <c r="K42" s="16"/>
      <c r="L42" s="16"/>
      <c r="M42" s="16"/>
      <c r="N42" s="16"/>
    </row>
    <row r="43" spans="5:14">
      <c r="J43" s="16"/>
      <c r="K43" s="16"/>
      <c r="L43" s="16"/>
      <c r="M43" s="16"/>
      <c r="N43" s="16"/>
    </row>
    <row r="44" spans="5:14">
      <c r="J44" s="16"/>
      <c r="K44" s="16"/>
      <c r="L44" s="16"/>
      <c r="M44" s="16"/>
      <c r="N44" s="16"/>
    </row>
    <row r="45" spans="5:14">
      <c r="J45" s="16"/>
      <c r="K45" s="16"/>
      <c r="L45" s="16"/>
      <c r="M45" s="16"/>
      <c r="N45" s="16"/>
    </row>
    <row r="46" spans="5:14">
      <c r="J46" s="16"/>
      <c r="K46" s="16"/>
      <c r="L46" s="16"/>
      <c r="M46" s="16"/>
      <c r="N46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2014-08-18T19:33:30Z</dcterms:created>
  <dcterms:modified xsi:type="dcterms:W3CDTF">2014-08-19T08:13:59Z</dcterms:modified>
</cp:coreProperties>
</file>