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as\Desktop\"/>
    </mc:Choice>
  </mc:AlternateContent>
  <bookViews>
    <workbookView xWindow="0" yWindow="0" windowWidth="28800" windowHeight="12330" activeTab="3"/>
  </bookViews>
  <sheets>
    <sheet name="1 seminaras " sheetId="1" r:id="rId1"/>
    <sheet name="2 seminaras" sheetId="2" r:id="rId2"/>
    <sheet name="3 seminaras" sheetId="3" r:id="rId3"/>
    <sheet name="Sheet2" sheetId="5" r:id="rId4"/>
  </sheets>
  <definedNames>
    <definedName name="solver_adj" localSheetId="0" hidden="1">'1 seminaras '!$I$2:$L$2</definedName>
    <definedName name="solver_adj" localSheetId="1" hidden="1">'2 seminaras'!$C$67:$F$67</definedName>
    <definedName name="solver_adj" localSheetId="2" hidden="1">'3 seminaras'!$C$14:$F$14</definedName>
    <definedName name="solver_adj" localSheetId="3" hidden="1">Sheet2!$O$3:$O$5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'1 seminaras '!$M$11</definedName>
    <definedName name="solver_lhs1" localSheetId="1" hidden="1">'2 seminaras'!$C$67:$F$67</definedName>
    <definedName name="solver_lhs1" localSheetId="2" hidden="1">'3 seminaras'!$H$6</definedName>
    <definedName name="solver_lhs1" localSheetId="3" hidden="1">Sheet2!$P$10:$S$10</definedName>
    <definedName name="solver_lhs2" localSheetId="0" hidden="1">'1 seminaras '!$M$12</definedName>
    <definedName name="solver_lhs2" localSheetId="1" hidden="1">'2 seminaras'!$H$56:$H$59</definedName>
    <definedName name="solver_lhs2" localSheetId="2" hidden="1">'3 seminaras'!$H$7</definedName>
    <definedName name="solver_lhs2" localSheetId="3" hidden="1">Sheet2!$F$15</definedName>
    <definedName name="solver_lhs3" localSheetId="0" hidden="1">'1 seminaras '!$M$13</definedName>
    <definedName name="solver_lhs3" localSheetId="1" hidden="1">'2 seminaras'!$E$48</definedName>
    <definedName name="solver_lhs3" localSheetId="2" hidden="1">'3 seminaras'!$H$8</definedName>
    <definedName name="solver_lhs3" localSheetId="3" hidden="1">Sheet2!$F$16</definedName>
    <definedName name="solver_lhs4" localSheetId="3" hidden="1">Sheet2!$F$17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3</definedName>
    <definedName name="solver_num" localSheetId="1" hidden="1">2</definedName>
    <definedName name="solver_num" localSheetId="2" hidden="1">3</definedName>
    <definedName name="solver_num" localSheetId="3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'1 seminaras '!$M$5</definedName>
    <definedName name="solver_opt" localSheetId="1" hidden="1">'2 seminaras'!$G$70</definedName>
    <definedName name="solver_opt" localSheetId="2" hidden="1">'3 seminaras'!$G$17</definedName>
    <definedName name="solver_opt" localSheetId="3" hidden="1">Sheet2!$O$7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0" hidden="1">1</definedName>
    <definedName name="solver_rel1" localSheetId="1" hidden="1">1</definedName>
    <definedName name="solver_rel1" localSheetId="2" hidden="1">1</definedName>
    <definedName name="solver_rel1" localSheetId="3" hidden="1">3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3</definedName>
    <definedName name="solver_rel3" localSheetId="0" hidden="1">1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4" localSheetId="3" hidden="1">3</definedName>
    <definedName name="solver_rhs1" localSheetId="0" hidden="1">'1 seminaras '!$M$7</definedName>
    <definedName name="solver_rhs1" localSheetId="1" hidden="1">'2 seminaras'!$C$60:$F$60</definedName>
    <definedName name="solver_rhs1" localSheetId="2" hidden="1">'3 seminaras'!$C$6</definedName>
    <definedName name="solver_rhs1" localSheetId="3" hidden="1">Sheet2!$P$8:$S$8</definedName>
    <definedName name="solver_rhs2" localSheetId="0" hidden="1">'1 seminaras '!$M$8</definedName>
    <definedName name="solver_rhs2" localSheetId="1" hidden="1">1000</definedName>
    <definedName name="solver_rhs2" localSheetId="2" hidden="1">'3 seminaras'!$C$7</definedName>
    <definedName name="solver_rhs2" localSheetId="3" hidden="1">Sheet2!$F$10</definedName>
    <definedName name="solver_rhs3" localSheetId="0" hidden="1">'1 seminaras '!$M$9</definedName>
    <definedName name="solver_rhs3" localSheetId="1" hidden="1">8</definedName>
    <definedName name="solver_rhs3" localSheetId="2" hidden="1">'3 seminaras'!$C$8</definedName>
    <definedName name="solver_rhs3" localSheetId="3" hidden="1">Sheet2!$F$11</definedName>
    <definedName name="solver_rhs4" localSheetId="3" hidden="1">Sheet2!$F$12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E32" i="5"/>
  <c r="C32" i="5"/>
  <c r="C33" i="5"/>
  <c r="C34" i="5"/>
  <c r="E26" i="5"/>
  <c r="D26" i="5"/>
  <c r="C26" i="5"/>
  <c r="Q10" i="5"/>
  <c r="R10" i="5"/>
  <c r="S10" i="5"/>
  <c r="P10" i="5"/>
  <c r="O7" i="5"/>
  <c r="D14" i="5"/>
  <c r="E14" i="5"/>
  <c r="D15" i="5"/>
  <c r="E15" i="5"/>
  <c r="D16" i="5"/>
  <c r="E16" i="5"/>
  <c r="D17" i="5"/>
  <c r="E17" i="5"/>
  <c r="C15" i="5"/>
  <c r="C16" i="5"/>
  <c r="C17" i="5"/>
  <c r="C14" i="5"/>
  <c r="D7" i="5"/>
  <c r="E7" i="5"/>
  <c r="C7" i="5"/>
  <c r="F15" i="5" l="1"/>
  <c r="F7" i="5"/>
  <c r="F17" i="5"/>
  <c r="F14" i="5"/>
  <c r="F16" i="5"/>
  <c r="D17" i="3"/>
  <c r="E17" i="3"/>
  <c r="F17" i="3"/>
  <c r="C17" i="3"/>
  <c r="H7" i="3"/>
  <c r="H8" i="3"/>
  <c r="H6" i="3"/>
  <c r="H57" i="2"/>
  <c r="H58" i="2"/>
  <c r="H59" i="2"/>
  <c r="H56" i="2"/>
  <c r="D70" i="2"/>
  <c r="E70" i="2"/>
  <c r="F70" i="2"/>
  <c r="C70" i="2"/>
  <c r="G17" i="3" l="1"/>
  <c r="G70" i="2"/>
  <c r="D47" i="2"/>
  <c r="D48" i="2"/>
  <c r="D46" i="2"/>
  <c r="C47" i="2"/>
  <c r="C48" i="2"/>
  <c r="C46" i="2"/>
  <c r="E46" i="2" s="1"/>
  <c r="P23" i="2"/>
  <c r="P24" i="2"/>
  <c r="P20" i="2"/>
  <c r="P25" i="2"/>
  <c r="D40" i="2"/>
  <c r="C40" i="2"/>
  <c r="I32" i="2"/>
  <c r="E32" i="2"/>
  <c r="F32" i="2"/>
  <c r="D32" i="2"/>
  <c r="E16" i="2"/>
  <c r="F16" i="2"/>
  <c r="G16" i="2"/>
  <c r="D16" i="2"/>
  <c r="H13" i="2"/>
  <c r="H14" i="2"/>
  <c r="H15" i="2"/>
  <c r="H12" i="2"/>
  <c r="G19" i="2"/>
  <c r="G20" i="2"/>
  <c r="G21" i="2"/>
  <c r="F19" i="2"/>
  <c r="F20" i="2"/>
  <c r="F21" i="2"/>
  <c r="E19" i="2"/>
  <c r="E20" i="2"/>
  <c r="E21" i="2"/>
  <c r="D19" i="2"/>
  <c r="D20" i="2"/>
  <c r="D21" i="2"/>
  <c r="E18" i="2"/>
  <c r="F18" i="2"/>
  <c r="G18" i="2"/>
  <c r="D18" i="2"/>
  <c r="E40" i="2" l="1"/>
  <c r="E48" i="2"/>
  <c r="E47" i="2"/>
  <c r="K15" i="2"/>
  <c r="J5" i="1"/>
  <c r="K5" i="1"/>
  <c r="L5" i="1"/>
  <c r="I5" i="1"/>
  <c r="L12" i="1"/>
  <c r="L13" i="1"/>
  <c r="L11" i="1"/>
  <c r="K12" i="1"/>
  <c r="K13" i="1"/>
  <c r="K11" i="1"/>
  <c r="J12" i="1"/>
  <c r="J13" i="1"/>
  <c r="J11" i="1"/>
  <c r="I12" i="1"/>
  <c r="I13" i="1"/>
  <c r="I11" i="1"/>
  <c r="E12" i="1"/>
  <c r="E13" i="1"/>
  <c r="D12" i="1"/>
  <c r="D13" i="1"/>
  <c r="C12" i="1"/>
  <c r="C13" i="1"/>
  <c r="B12" i="1"/>
  <c r="B13" i="1"/>
  <c r="E11" i="1"/>
  <c r="D11" i="1"/>
  <c r="C11" i="1"/>
  <c r="B11" i="1"/>
  <c r="D5" i="1"/>
  <c r="C5" i="1"/>
  <c r="E5" i="1"/>
  <c r="B5" i="1"/>
  <c r="M5" i="1" l="1"/>
  <c r="M12" i="1"/>
  <c r="M11" i="1"/>
  <c r="M13" i="1"/>
  <c r="F11" i="1"/>
  <c r="F12" i="1"/>
  <c r="F13" i="1"/>
  <c r="F5" i="1"/>
</calcChain>
</file>

<file path=xl/sharedStrings.xml><?xml version="1.0" encoding="utf-8"?>
<sst xmlns="http://schemas.openxmlformats.org/spreadsheetml/2006/main" count="141" uniqueCount="81">
  <si>
    <t>Xa</t>
  </si>
  <si>
    <t>Xb</t>
  </si>
  <si>
    <t>Xc</t>
  </si>
  <si>
    <t>Xd</t>
  </si>
  <si>
    <t xml:space="preserve">Tikslo funkcija </t>
  </si>
  <si>
    <t>Darbo val</t>
  </si>
  <si>
    <t>H20</t>
  </si>
  <si>
    <t>Krosnis</t>
  </si>
  <si>
    <t>Tikslo f</t>
  </si>
  <si>
    <t>Zaliavos</t>
  </si>
  <si>
    <t>Irengimu v</t>
  </si>
  <si>
    <t>4 užduotis</t>
  </si>
  <si>
    <t>Tikslo f-cija</t>
  </si>
  <si>
    <t>Kadidat</t>
  </si>
  <si>
    <t>T</t>
  </si>
  <si>
    <t>R</t>
  </si>
  <si>
    <t>D</t>
  </si>
  <si>
    <t>W</t>
  </si>
  <si>
    <t>A</t>
  </si>
  <si>
    <t>M</t>
  </si>
  <si>
    <t>L</t>
  </si>
  <si>
    <t>7 UŽDUOTIS</t>
  </si>
  <si>
    <t>Komp</t>
  </si>
  <si>
    <t>K</t>
  </si>
  <si>
    <t>F</t>
  </si>
  <si>
    <t>B</t>
  </si>
  <si>
    <t>C</t>
  </si>
  <si>
    <t>XA</t>
  </si>
  <si>
    <t>XB</t>
  </si>
  <si>
    <t>XC</t>
  </si>
  <si>
    <t>XD</t>
  </si>
  <si>
    <t>3 uždavinys</t>
  </si>
  <si>
    <t>x1</t>
  </si>
  <si>
    <t>x2</t>
  </si>
  <si>
    <t>2 uždavinys</t>
  </si>
  <si>
    <t>Kaina</t>
  </si>
  <si>
    <t>Filmai</t>
  </si>
  <si>
    <t>Laidos</t>
  </si>
  <si>
    <t>Karpymas</t>
  </si>
  <si>
    <t>Vyniojimas</t>
  </si>
  <si>
    <t>10 uždavinys</t>
  </si>
  <si>
    <t>Š</t>
  </si>
  <si>
    <t>P</t>
  </si>
  <si>
    <t>T.P</t>
  </si>
  <si>
    <t>S</t>
  </si>
  <si>
    <t>B.U.N</t>
  </si>
  <si>
    <t>cntrl f rašyti tarpas h</t>
  </si>
  <si>
    <t>x3</t>
  </si>
  <si>
    <t>x4</t>
  </si>
  <si>
    <t>6 uždavinys</t>
  </si>
  <si>
    <t>Išteklių sąnaudos produkto vienetui</t>
  </si>
  <si>
    <t>Turimas kiekis</t>
  </si>
  <si>
    <t>pirmojo</t>
  </si>
  <si>
    <t>antrojo</t>
  </si>
  <si>
    <t>trečiojo</t>
  </si>
  <si>
    <t>Žaliavų(kg.)</t>
  </si>
  <si>
    <t>Darbo valandų (val.)</t>
  </si>
  <si>
    <t>Įrengimų valandų(val.)</t>
  </si>
  <si>
    <t>Pajamos(tūkst.Eur)</t>
  </si>
  <si>
    <t>Sąnaudos(tūkstEur)</t>
  </si>
  <si>
    <t>ketvirtojo</t>
  </si>
  <si>
    <t>sumprodukt</t>
  </si>
  <si>
    <t>8 uždavinys.</t>
  </si>
  <si>
    <t>P1</t>
  </si>
  <si>
    <t>P2</t>
  </si>
  <si>
    <t>P3</t>
  </si>
  <si>
    <t>gamins</t>
  </si>
  <si>
    <t>kaina reikia didinti 11,25</t>
  </si>
  <si>
    <t xml:space="preserve">reikia pakelti kaina 16.25 </t>
  </si>
  <si>
    <t>duali kaina =0</t>
  </si>
  <si>
    <t>1 uzd</t>
  </si>
  <si>
    <t>5 uzd</t>
  </si>
  <si>
    <t>p1</t>
  </si>
  <si>
    <t>p2</t>
  </si>
  <si>
    <t>p3</t>
  </si>
  <si>
    <t>TF</t>
  </si>
  <si>
    <t>APRIBOJIMAI</t>
  </si>
  <si>
    <t>Kad gaminti reikia, 208</t>
  </si>
  <si>
    <t>tu ir pasiekti 120 pelningumą, kad apsimokėtų gaminti</t>
  </si>
  <si>
    <t>ne, nes zmoniu resursai yra pilnaineapkrauti, todel nereikia daugiau, nes  p=0</t>
  </si>
  <si>
    <t>3 uzd.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</si>
</sst>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NumberFormat="1"/>
    <xf numFmtId="0" fontId="0" fillId="2" borderId="0" xfId="0" applyFill="1"/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11" sqref="H11:M13"/>
    </sheetView>
  </sheetViews>
  <sheetFormatPr defaultRowHeight="15" x14ac:dyDescent="0.25"/>
  <cols>
    <col min="2" max="2" width="12" customWidth="1"/>
    <col min="3" max="3" width="9.140625" customWidth="1"/>
    <col min="4" max="4" width="12" bestFit="1" customWidth="1"/>
    <col min="7" max="7" width="34.28515625" customWidth="1"/>
  </cols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I1" s="2" t="s">
        <v>0</v>
      </c>
      <c r="J1" s="2" t="s">
        <v>1</v>
      </c>
      <c r="K1" s="2" t="s">
        <v>2</v>
      </c>
      <c r="L1" s="2" t="s">
        <v>3</v>
      </c>
    </row>
    <row r="2" spans="1:13" x14ac:dyDescent="0.25">
      <c r="B2" s="1">
        <v>200</v>
      </c>
      <c r="C2" s="1">
        <v>0</v>
      </c>
      <c r="D2" s="1">
        <v>95</v>
      </c>
      <c r="E2" s="1">
        <v>0</v>
      </c>
      <c r="I2" s="2">
        <v>29.99999542176597</v>
      </c>
      <c r="J2" s="2">
        <v>0</v>
      </c>
      <c r="K2" s="2">
        <v>20.000002670636508</v>
      </c>
      <c r="L2" s="2">
        <v>0</v>
      </c>
    </row>
    <row r="3" spans="1:13" x14ac:dyDescent="0.25">
      <c r="B3" s="1">
        <v>50</v>
      </c>
      <c r="C3" s="1">
        <v>60</v>
      </c>
      <c r="D3" s="1">
        <v>70</v>
      </c>
      <c r="E3" s="1">
        <v>40</v>
      </c>
      <c r="I3" s="2">
        <v>102</v>
      </c>
      <c r="J3" s="2">
        <v>130</v>
      </c>
      <c r="K3" s="2">
        <v>192</v>
      </c>
      <c r="L3" s="2">
        <v>100</v>
      </c>
    </row>
    <row r="5" spans="1:13" x14ac:dyDescent="0.25">
      <c r="A5" t="s">
        <v>4</v>
      </c>
      <c r="B5">
        <f>B2*B3</f>
        <v>10000</v>
      </c>
      <c r="C5">
        <f t="shared" ref="C5:E5" si="0">C2*C3</f>
        <v>0</v>
      </c>
      <c r="D5">
        <f>D2*D3</f>
        <v>6650</v>
      </c>
      <c r="E5">
        <f t="shared" si="0"/>
        <v>0</v>
      </c>
      <c r="F5">
        <f>SUM(B5:E5)</f>
        <v>16650</v>
      </c>
      <c r="H5" s="2" t="s">
        <v>8</v>
      </c>
      <c r="I5" s="2">
        <f>I2*I3</f>
        <v>3059.9995330201291</v>
      </c>
      <c r="J5" s="2">
        <f t="shared" ref="J5:L5" si="1">J2*J3</f>
        <v>0</v>
      </c>
      <c r="K5" s="2">
        <f t="shared" si="1"/>
        <v>3840.0005127622098</v>
      </c>
      <c r="L5" s="2">
        <f t="shared" si="1"/>
        <v>0</v>
      </c>
      <c r="M5" s="2">
        <f>SUM(I5:L5)</f>
        <v>6900.0000457823389</v>
      </c>
    </row>
    <row r="7" spans="1:13" x14ac:dyDescent="0.25">
      <c r="A7" t="s">
        <v>5</v>
      </c>
      <c r="B7">
        <v>2</v>
      </c>
      <c r="C7">
        <v>3</v>
      </c>
      <c r="D7">
        <v>4</v>
      </c>
      <c r="E7">
        <v>3</v>
      </c>
      <c r="F7">
        <v>780</v>
      </c>
      <c r="H7" s="2" t="s">
        <v>9</v>
      </c>
      <c r="I7" s="2">
        <v>7</v>
      </c>
      <c r="J7" s="2">
        <v>9</v>
      </c>
      <c r="K7" s="2">
        <v>12</v>
      </c>
      <c r="L7" s="2">
        <v>4</v>
      </c>
      <c r="M7" s="2">
        <v>450</v>
      </c>
    </row>
    <row r="8" spans="1:13" x14ac:dyDescent="0.25">
      <c r="A8" t="s">
        <v>6</v>
      </c>
      <c r="B8">
        <v>1</v>
      </c>
      <c r="C8">
        <v>4</v>
      </c>
      <c r="D8">
        <v>5</v>
      </c>
      <c r="E8">
        <v>1</v>
      </c>
      <c r="F8">
        <v>850</v>
      </c>
      <c r="H8" s="2" t="s">
        <v>5</v>
      </c>
      <c r="I8" s="2">
        <v>8</v>
      </c>
      <c r="J8" s="2">
        <v>3</v>
      </c>
      <c r="K8" s="2">
        <v>2</v>
      </c>
      <c r="L8" s="2">
        <v>5</v>
      </c>
      <c r="M8" s="2">
        <v>300</v>
      </c>
    </row>
    <row r="9" spans="1:13" x14ac:dyDescent="0.25">
      <c r="A9" t="s">
        <v>7</v>
      </c>
      <c r="B9">
        <v>3</v>
      </c>
      <c r="C9">
        <v>4</v>
      </c>
      <c r="D9">
        <v>2</v>
      </c>
      <c r="E9">
        <v>2</v>
      </c>
      <c r="F9">
        <v>790</v>
      </c>
      <c r="H9" s="2" t="s">
        <v>10</v>
      </c>
      <c r="I9" s="2">
        <v>4</v>
      </c>
      <c r="J9" s="2">
        <v>6</v>
      </c>
      <c r="K9" s="2">
        <v>9</v>
      </c>
      <c r="L9" s="2">
        <v>10</v>
      </c>
      <c r="M9" s="2">
        <v>300</v>
      </c>
    </row>
    <row r="11" spans="1:13" x14ac:dyDescent="0.25">
      <c r="A11" t="s">
        <v>5</v>
      </c>
      <c r="B11">
        <f>B7*$B$2</f>
        <v>400</v>
      </c>
      <c r="C11">
        <f>C7*$C$2</f>
        <v>0</v>
      </c>
      <c r="D11">
        <f>D7*$D$2</f>
        <v>380</v>
      </c>
      <c r="E11">
        <f>E7*$E$2</f>
        <v>0</v>
      </c>
      <c r="F11">
        <f>SUM(B11:E11)</f>
        <v>780</v>
      </c>
      <c r="H11" s="2" t="s">
        <v>9</v>
      </c>
      <c r="I11" s="2">
        <f>I7*$I$2</f>
        <v>209.9999679523618</v>
      </c>
      <c r="J11" s="2">
        <f>J7*$J$2</f>
        <v>0</v>
      </c>
      <c r="K11" s="2">
        <f>K7*$K$2</f>
        <v>240.00003204763811</v>
      </c>
      <c r="L11" s="2">
        <f>L7*$L$2</f>
        <v>0</v>
      </c>
      <c r="M11" s="2">
        <f>SUM(I11:L11)</f>
        <v>449.99999999999989</v>
      </c>
    </row>
    <row r="12" spans="1:13" x14ac:dyDescent="0.25">
      <c r="A12" t="s">
        <v>6</v>
      </c>
      <c r="B12">
        <f t="shared" ref="B12:B13" si="2">B8*$B$2</f>
        <v>200</v>
      </c>
      <c r="C12">
        <f t="shared" ref="C12:C13" si="3">C8*$C$2</f>
        <v>0</v>
      </c>
      <c r="D12">
        <f t="shared" ref="D12:D13" si="4">D8*$D$2</f>
        <v>475</v>
      </c>
      <c r="E12">
        <f t="shared" ref="E12:E13" si="5">E8*$E$2</f>
        <v>0</v>
      </c>
      <c r="F12">
        <f>SUM(B12:E12)</f>
        <v>675</v>
      </c>
      <c r="G12" t="s">
        <v>69</v>
      </c>
      <c r="H12" s="2" t="s">
        <v>5</v>
      </c>
      <c r="I12" s="2">
        <f t="shared" ref="I12:I13" si="6">I8*$I$2</f>
        <v>239.99996337412776</v>
      </c>
      <c r="J12" s="2">
        <f t="shared" ref="J12:J13" si="7">J8*$J$2</f>
        <v>0</v>
      </c>
      <c r="K12" s="2">
        <f t="shared" ref="K12:K13" si="8">K8*$K$2</f>
        <v>40.000005341273017</v>
      </c>
      <c r="L12" s="2">
        <f t="shared" ref="L12:L13" si="9">L8*$L$2</f>
        <v>0</v>
      </c>
      <c r="M12" s="2">
        <f>SUM(I12:L12)</f>
        <v>279.99996871540077</v>
      </c>
    </row>
    <row r="13" spans="1:13" x14ac:dyDescent="0.25">
      <c r="A13" t="s">
        <v>7</v>
      </c>
      <c r="B13">
        <f t="shared" si="2"/>
        <v>600</v>
      </c>
      <c r="C13">
        <f t="shared" si="3"/>
        <v>0</v>
      </c>
      <c r="D13">
        <f t="shared" si="4"/>
        <v>190</v>
      </c>
      <c r="E13">
        <f t="shared" si="5"/>
        <v>0</v>
      </c>
      <c r="F13">
        <f>SUM(B13:E13)</f>
        <v>790</v>
      </c>
      <c r="H13" s="2" t="s">
        <v>10</v>
      </c>
      <c r="I13" s="2">
        <f t="shared" si="6"/>
        <v>119.99998168706388</v>
      </c>
      <c r="J13" s="2">
        <f t="shared" si="7"/>
        <v>0</v>
      </c>
      <c r="K13" s="2">
        <f t="shared" si="8"/>
        <v>180.00002403572859</v>
      </c>
      <c r="L13" s="2">
        <f t="shared" si="9"/>
        <v>0</v>
      </c>
      <c r="M13" s="2">
        <f>SUM(I13:L13)</f>
        <v>300.00000572279248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"/>
  <sheetViews>
    <sheetView topLeftCell="A25" workbookViewId="0">
      <selection activeCell="B44" sqref="B44"/>
    </sheetView>
  </sheetViews>
  <sheetFormatPr defaultRowHeight="15" x14ac:dyDescent="0.25"/>
  <cols>
    <col min="2" max="2" width="15.140625" customWidth="1"/>
    <col min="10" max="10" width="16.28515625" customWidth="1"/>
    <col min="11" max="11" width="9.42578125" customWidth="1"/>
  </cols>
  <sheetData>
    <row r="1" spans="1:11" x14ac:dyDescent="0.25">
      <c r="A1" s="13" t="s">
        <v>11</v>
      </c>
      <c r="B1" s="13"/>
    </row>
    <row r="3" spans="1:11" x14ac:dyDescent="0.25">
      <c r="B3" t="s">
        <v>12</v>
      </c>
    </row>
    <row r="5" spans="1:11" x14ac:dyDescent="0.25"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</row>
    <row r="6" spans="1:11" x14ac:dyDescent="0.25">
      <c r="C6" s="2" t="s">
        <v>18</v>
      </c>
      <c r="D6" s="2">
        <v>3</v>
      </c>
      <c r="E6" s="2">
        <v>10</v>
      </c>
      <c r="F6" s="2">
        <v>9</v>
      </c>
      <c r="G6" s="2">
        <v>3</v>
      </c>
    </row>
    <row r="7" spans="1:11" x14ac:dyDescent="0.25">
      <c r="C7" s="2" t="s">
        <v>19</v>
      </c>
      <c r="D7" s="2">
        <v>2</v>
      </c>
      <c r="E7" s="2">
        <v>9</v>
      </c>
      <c r="F7" s="2">
        <v>5</v>
      </c>
      <c r="G7" s="2">
        <v>2</v>
      </c>
    </row>
    <row r="8" spans="1:11" x14ac:dyDescent="0.25">
      <c r="C8" s="2" t="s">
        <v>13</v>
      </c>
      <c r="D8" s="2">
        <v>7</v>
      </c>
      <c r="E8" s="2">
        <v>8</v>
      </c>
      <c r="F8" s="2">
        <v>7</v>
      </c>
      <c r="G8" s="2">
        <v>6</v>
      </c>
    </row>
    <row r="9" spans="1:11" x14ac:dyDescent="0.25">
      <c r="C9" s="2" t="s">
        <v>20</v>
      </c>
      <c r="D9" s="2">
        <v>4</v>
      </c>
      <c r="E9" s="2">
        <v>2</v>
      </c>
      <c r="F9" s="2">
        <v>7</v>
      </c>
      <c r="G9" s="2">
        <v>10</v>
      </c>
    </row>
    <row r="11" spans="1:11" x14ac:dyDescent="0.25"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</row>
    <row r="12" spans="1:11" x14ac:dyDescent="0.25">
      <c r="C12" s="2" t="s">
        <v>18</v>
      </c>
      <c r="D12" s="2">
        <v>0</v>
      </c>
      <c r="E12" s="2">
        <v>0</v>
      </c>
      <c r="F12" s="2">
        <v>1</v>
      </c>
      <c r="G12" s="2">
        <v>0</v>
      </c>
      <c r="H12">
        <f>SUM(D12:G12)</f>
        <v>1</v>
      </c>
    </row>
    <row r="13" spans="1:11" x14ac:dyDescent="0.25">
      <c r="C13" s="2" t="s">
        <v>19</v>
      </c>
      <c r="D13" s="2">
        <v>0</v>
      </c>
      <c r="E13" s="2">
        <v>1</v>
      </c>
      <c r="F13" s="2">
        <v>0</v>
      </c>
      <c r="G13" s="2">
        <v>0</v>
      </c>
      <c r="H13">
        <f t="shared" ref="H13:H15" si="0">SUM(D13:G13)</f>
        <v>1</v>
      </c>
    </row>
    <row r="14" spans="1:11" x14ac:dyDescent="0.25">
      <c r="C14" s="2" t="s">
        <v>13</v>
      </c>
      <c r="D14" s="2">
        <v>1</v>
      </c>
      <c r="E14" s="2">
        <v>0</v>
      </c>
      <c r="F14" s="2">
        <v>0</v>
      </c>
      <c r="G14" s="2">
        <v>0</v>
      </c>
      <c r="H14">
        <f t="shared" si="0"/>
        <v>1</v>
      </c>
    </row>
    <row r="15" spans="1:11" x14ac:dyDescent="0.25">
      <c r="C15" s="2" t="s">
        <v>20</v>
      </c>
      <c r="D15" s="2">
        <v>0</v>
      </c>
      <c r="E15" s="2">
        <v>0</v>
      </c>
      <c r="F15" s="2">
        <v>0</v>
      </c>
      <c r="G15" s="2">
        <v>1</v>
      </c>
      <c r="H15">
        <f t="shared" si="0"/>
        <v>1</v>
      </c>
      <c r="J15" t="s">
        <v>12</v>
      </c>
      <c r="K15" s="3">
        <f>SUM(D18:G21)</f>
        <v>35</v>
      </c>
    </row>
    <row r="16" spans="1:11" x14ac:dyDescent="0.25">
      <c r="D16">
        <f>SUM(D12:D15)</f>
        <v>1</v>
      </c>
      <c r="E16">
        <f t="shared" ref="E16:G16" si="1">SUM(E12:E15)</f>
        <v>1</v>
      </c>
      <c r="F16">
        <f t="shared" si="1"/>
        <v>1</v>
      </c>
      <c r="G16">
        <f t="shared" si="1"/>
        <v>1</v>
      </c>
    </row>
    <row r="17" spans="1:16" x14ac:dyDescent="0.25">
      <c r="C17" s="2" t="s">
        <v>13</v>
      </c>
      <c r="D17" s="2" t="s">
        <v>14</v>
      </c>
      <c r="E17" s="2" t="s">
        <v>15</v>
      </c>
      <c r="F17" s="2" t="s">
        <v>16</v>
      </c>
      <c r="G17" s="2" t="s">
        <v>17</v>
      </c>
      <c r="N17" s="13" t="s">
        <v>34</v>
      </c>
      <c r="O17" s="13"/>
    </row>
    <row r="18" spans="1:16" x14ac:dyDescent="0.25">
      <c r="C18" s="2" t="s">
        <v>18</v>
      </c>
      <c r="D18" s="2">
        <f>D6*D12</f>
        <v>0</v>
      </c>
      <c r="E18" s="2">
        <f t="shared" ref="E18:G18" si="2">E6*E12</f>
        <v>0</v>
      </c>
      <c r="F18" s="2">
        <f t="shared" si="2"/>
        <v>9</v>
      </c>
      <c r="G18" s="2">
        <f t="shared" si="2"/>
        <v>0</v>
      </c>
    </row>
    <row r="19" spans="1:16" x14ac:dyDescent="0.25">
      <c r="C19" s="2" t="s">
        <v>19</v>
      </c>
      <c r="D19" s="2">
        <f t="shared" ref="D19:G21" si="3">D7*D13</f>
        <v>0</v>
      </c>
      <c r="E19" s="2">
        <f t="shared" si="3"/>
        <v>9</v>
      </c>
      <c r="F19" s="2">
        <f t="shared" si="3"/>
        <v>0</v>
      </c>
      <c r="G19" s="2">
        <f t="shared" si="3"/>
        <v>0</v>
      </c>
      <c r="M19" s="2"/>
      <c r="N19" s="2">
        <v>42</v>
      </c>
      <c r="O19" s="2">
        <v>14</v>
      </c>
      <c r="P19" s="2"/>
    </row>
    <row r="20" spans="1:16" x14ac:dyDescent="0.25">
      <c r="C20" s="2" t="s">
        <v>13</v>
      </c>
      <c r="D20" s="2">
        <f t="shared" si="3"/>
        <v>7</v>
      </c>
      <c r="E20" s="2">
        <f t="shared" si="3"/>
        <v>0</v>
      </c>
      <c r="F20" s="2">
        <f t="shared" si="3"/>
        <v>0</v>
      </c>
      <c r="G20" s="2">
        <f t="shared" si="3"/>
        <v>0</v>
      </c>
      <c r="M20" s="2" t="s">
        <v>35</v>
      </c>
      <c r="N20" s="2">
        <v>500</v>
      </c>
      <c r="O20" s="2">
        <v>1500</v>
      </c>
      <c r="P20" s="2">
        <f>SUMPRODUCT(N20:O20,$N$19:$O$19)</f>
        <v>42000</v>
      </c>
    </row>
    <row r="21" spans="1:16" x14ac:dyDescent="0.25">
      <c r="C21" s="2" t="s">
        <v>20</v>
      </c>
      <c r="D21" s="2">
        <f t="shared" si="3"/>
        <v>0</v>
      </c>
      <c r="E21" s="2">
        <f t="shared" si="3"/>
        <v>0</v>
      </c>
      <c r="F21" s="2">
        <f t="shared" si="3"/>
        <v>0</v>
      </c>
      <c r="G21" s="2">
        <f t="shared" si="3"/>
        <v>10</v>
      </c>
      <c r="M21" s="2"/>
      <c r="N21" s="2"/>
      <c r="O21" s="2"/>
      <c r="P21" s="2"/>
    </row>
    <row r="22" spans="1:16" x14ac:dyDescent="0.25">
      <c r="M22" s="2"/>
      <c r="N22" s="2"/>
      <c r="O22" s="2"/>
      <c r="P22" s="2"/>
    </row>
    <row r="23" spans="1:16" x14ac:dyDescent="0.25">
      <c r="M23" s="2" t="s">
        <v>36</v>
      </c>
      <c r="N23" s="2">
        <v>5</v>
      </c>
      <c r="O23" s="2">
        <v>5</v>
      </c>
      <c r="P23" s="2">
        <f t="shared" ref="P23:P24" si="4">SUMPRODUCT(N23:O23,$N$19:$O$19)</f>
        <v>280</v>
      </c>
    </row>
    <row r="24" spans="1:16" x14ac:dyDescent="0.25">
      <c r="M24" s="2" t="s">
        <v>37</v>
      </c>
      <c r="N24" s="2">
        <v>5</v>
      </c>
      <c r="O24" s="2">
        <v>10</v>
      </c>
      <c r="P24" s="2">
        <f t="shared" si="4"/>
        <v>350</v>
      </c>
    </row>
    <row r="25" spans="1:16" x14ac:dyDescent="0.25">
      <c r="A25" s="13" t="s">
        <v>21</v>
      </c>
      <c r="B25" s="13"/>
      <c r="M25" s="2"/>
      <c r="N25" s="2"/>
      <c r="O25" s="2"/>
      <c r="P25" s="2">
        <f>(0.25*(N19+O19))</f>
        <v>14</v>
      </c>
    </row>
    <row r="27" spans="1:16" x14ac:dyDescent="0.25">
      <c r="C27" s="2" t="s">
        <v>22</v>
      </c>
      <c r="D27" s="2" t="s">
        <v>23</v>
      </c>
      <c r="E27" s="2" t="s">
        <v>24</v>
      </c>
      <c r="F27" s="2" t="s">
        <v>18</v>
      </c>
    </row>
    <row r="28" spans="1:16" x14ac:dyDescent="0.25">
      <c r="C28" s="2" t="s">
        <v>18</v>
      </c>
      <c r="D28" s="2">
        <v>50</v>
      </c>
      <c r="E28" s="2">
        <v>40</v>
      </c>
      <c r="F28" s="2">
        <v>50</v>
      </c>
      <c r="G28" t="s">
        <v>27</v>
      </c>
      <c r="H28">
        <v>0.87499999999999989</v>
      </c>
      <c r="I28">
        <v>3.5</v>
      </c>
    </row>
    <row r="29" spans="1:16" x14ac:dyDescent="0.25">
      <c r="C29" s="2" t="s">
        <v>25</v>
      </c>
      <c r="D29" s="2">
        <v>30</v>
      </c>
      <c r="E29" s="2">
        <v>10</v>
      </c>
      <c r="F29" s="2">
        <v>40</v>
      </c>
      <c r="G29" t="s">
        <v>28</v>
      </c>
      <c r="H29">
        <v>0</v>
      </c>
      <c r="I29">
        <v>1</v>
      </c>
    </row>
    <row r="30" spans="1:16" x14ac:dyDescent="0.25">
      <c r="C30" s="2" t="s">
        <v>26</v>
      </c>
      <c r="D30" s="2">
        <v>80</v>
      </c>
      <c r="E30" s="2">
        <v>20</v>
      </c>
      <c r="F30" s="2">
        <v>50</v>
      </c>
      <c r="G30" t="s">
        <v>29</v>
      </c>
      <c r="H30">
        <v>0</v>
      </c>
      <c r="I30">
        <v>2.6</v>
      </c>
    </row>
    <row r="31" spans="1:16" x14ac:dyDescent="0.25">
      <c r="C31" s="2" t="s">
        <v>16</v>
      </c>
      <c r="D31" s="2">
        <v>10</v>
      </c>
      <c r="E31" s="2">
        <v>20</v>
      </c>
      <c r="F31" s="2">
        <v>30</v>
      </c>
      <c r="G31" t="s">
        <v>30</v>
      </c>
      <c r="H31">
        <v>0</v>
      </c>
      <c r="I31">
        <v>1.8</v>
      </c>
    </row>
    <row r="32" spans="1:16" x14ac:dyDescent="0.25">
      <c r="D32">
        <f>SUMPRODUCT(D28:D31,$H$28:$H$31)</f>
        <v>43.749999999999993</v>
      </c>
      <c r="E32">
        <f t="shared" ref="E32:F32" si="5">SUMPRODUCT(E28:E31,$H$28:$H$31)</f>
        <v>34.999999999999993</v>
      </c>
      <c r="F32">
        <f t="shared" si="5"/>
        <v>43.749999999999993</v>
      </c>
      <c r="I32">
        <f>SUMPRODUCT(H28:H31,I28:I31)</f>
        <v>3.0624999999999996</v>
      </c>
    </row>
    <row r="33" spans="1:9" x14ac:dyDescent="0.25">
      <c r="I33" s="4"/>
    </row>
    <row r="34" spans="1:9" x14ac:dyDescent="0.25">
      <c r="C34" s="5"/>
      <c r="D34" s="5"/>
      <c r="E34" s="5"/>
      <c r="F34" s="5"/>
    </row>
    <row r="35" spans="1:9" x14ac:dyDescent="0.25">
      <c r="A35" s="13" t="s">
        <v>31</v>
      </c>
      <c r="B35" s="13"/>
      <c r="C35" s="5"/>
      <c r="D35" s="5"/>
      <c r="E35" s="5"/>
      <c r="F35" s="5"/>
    </row>
    <row r="36" spans="1:9" x14ac:dyDescent="0.25">
      <c r="C36" s="5"/>
      <c r="D36" s="5"/>
      <c r="E36" s="5"/>
      <c r="F36" s="5"/>
    </row>
    <row r="37" spans="1:9" x14ac:dyDescent="0.25">
      <c r="B37" s="2"/>
      <c r="C37" s="2" t="s">
        <v>32</v>
      </c>
      <c r="D37" s="2" t="s">
        <v>33</v>
      </c>
      <c r="E37" s="2"/>
      <c r="F37" s="5"/>
    </row>
    <row r="38" spans="1:9" x14ac:dyDescent="0.25">
      <c r="B38" s="2"/>
      <c r="C38" s="2">
        <v>16</v>
      </c>
      <c r="D38" s="2">
        <v>3.9880596609043479</v>
      </c>
      <c r="E38" s="2"/>
      <c r="F38" s="5"/>
    </row>
    <row r="39" spans="1:9" x14ac:dyDescent="0.25">
      <c r="B39" s="2"/>
      <c r="C39" s="2">
        <v>40</v>
      </c>
      <c r="D39" s="2">
        <v>30</v>
      </c>
      <c r="E39" s="2"/>
      <c r="F39" s="5"/>
    </row>
    <row r="40" spans="1:9" x14ac:dyDescent="0.25">
      <c r="B40" s="2"/>
      <c r="C40" s="2">
        <f>C38*C39</f>
        <v>640</v>
      </c>
      <c r="D40" s="2">
        <f>D38*D39</f>
        <v>119.64178982713044</v>
      </c>
      <c r="E40" s="2">
        <f>SUM(C40:D40)</f>
        <v>759.64178982713042</v>
      </c>
      <c r="F40" s="5"/>
    </row>
    <row r="41" spans="1:9" x14ac:dyDescent="0.25">
      <c r="B41" s="2"/>
      <c r="C41" s="2"/>
      <c r="D41" s="2"/>
      <c r="E41" s="2"/>
      <c r="F41" s="5"/>
    </row>
    <row r="42" spans="1:9" x14ac:dyDescent="0.25">
      <c r="B42" s="2" t="s">
        <v>38</v>
      </c>
      <c r="C42" s="2">
        <v>0.5</v>
      </c>
      <c r="D42" s="2">
        <v>0</v>
      </c>
      <c r="E42" s="2">
        <v>8</v>
      </c>
      <c r="F42" s="5"/>
    </row>
    <row r="43" spans="1:9" x14ac:dyDescent="0.25">
      <c r="B43" s="2" t="s">
        <v>39</v>
      </c>
      <c r="C43" s="9">
        <v>0.33300000000000002</v>
      </c>
      <c r="D43" s="9">
        <v>0.67</v>
      </c>
      <c r="E43" s="2"/>
      <c r="F43" s="5"/>
    </row>
    <row r="44" spans="1:9" x14ac:dyDescent="0.25">
      <c r="B44" s="2"/>
      <c r="C44" s="9">
        <v>0</v>
      </c>
      <c r="D44" s="9">
        <v>1</v>
      </c>
      <c r="E44" s="2"/>
      <c r="F44" s="5"/>
    </row>
    <row r="45" spans="1:9" x14ac:dyDescent="0.25">
      <c r="B45" s="2"/>
      <c r="C45" s="2"/>
      <c r="D45" s="2"/>
      <c r="E45" s="2"/>
      <c r="F45" s="5"/>
    </row>
    <row r="46" spans="1:9" x14ac:dyDescent="0.25">
      <c r="B46" s="2"/>
      <c r="C46" s="2">
        <f>$C$38*C42</f>
        <v>8</v>
      </c>
      <c r="D46" s="2">
        <f>$D$38*D42</f>
        <v>0</v>
      </c>
      <c r="E46" s="2">
        <f>SUM(C46:D46)</f>
        <v>8</v>
      </c>
    </row>
    <row r="47" spans="1:9" x14ac:dyDescent="0.25">
      <c r="B47" s="2"/>
      <c r="C47" s="2">
        <f t="shared" ref="C47:C48" si="6">$C$38*C43</f>
        <v>5.3280000000000003</v>
      </c>
      <c r="D47" s="2">
        <f t="shared" ref="D47:D48" si="7">$D$38*D43</f>
        <v>2.6719999728059132</v>
      </c>
      <c r="E47" s="2">
        <f t="shared" ref="E47:E48" si="8">SUM(C47:D47)</f>
        <v>7.999999972805913</v>
      </c>
    </row>
    <row r="48" spans="1:9" x14ac:dyDescent="0.25">
      <c r="B48" s="2"/>
      <c r="C48" s="2">
        <f t="shared" si="6"/>
        <v>0</v>
      </c>
      <c r="D48" s="2">
        <f t="shared" si="7"/>
        <v>3.9880596609043479</v>
      </c>
      <c r="E48" s="2">
        <f t="shared" si="8"/>
        <v>3.9880596609043479</v>
      </c>
    </row>
    <row r="52" spans="2:8" x14ac:dyDescent="0.25">
      <c r="B52" s="13" t="s">
        <v>40</v>
      </c>
      <c r="C52" s="13"/>
    </row>
    <row r="55" spans="2:8" x14ac:dyDescent="0.25">
      <c r="B55" s="2"/>
      <c r="C55" s="2" t="s">
        <v>41</v>
      </c>
      <c r="D55" s="2" t="s">
        <v>42</v>
      </c>
      <c r="E55" s="2" t="s">
        <v>23</v>
      </c>
      <c r="F55" s="2" t="s">
        <v>42</v>
      </c>
      <c r="G55" s="2" t="s">
        <v>43</v>
      </c>
    </row>
    <row r="56" spans="2:8" x14ac:dyDescent="0.25">
      <c r="B56" s="2" t="s">
        <v>44</v>
      </c>
      <c r="C56" s="2">
        <v>0.3</v>
      </c>
      <c r="D56" s="2">
        <v>0.3</v>
      </c>
      <c r="E56" s="2">
        <v>0.25</v>
      </c>
      <c r="F56" s="2">
        <v>0.15</v>
      </c>
      <c r="G56" s="2">
        <v>1000</v>
      </c>
      <c r="H56">
        <f>SUMPRODUCT(C56:F56,$C$67:$F$67)</f>
        <v>636.87500034522827</v>
      </c>
    </row>
    <row r="57" spans="2:8" x14ac:dyDescent="0.25">
      <c r="B57" s="2" t="s">
        <v>18</v>
      </c>
      <c r="C57" s="2">
        <v>0.25</v>
      </c>
      <c r="D57" s="2">
        <v>0.35</v>
      </c>
      <c r="E57" s="2">
        <v>0.3</v>
      </c>
      <c r="F57" s="2">
        <v>0.1</v>
      </c>
      <c r="G57" s="2">
        <v>1000</v>
      </c>
      <c r="H57">
        <f t="shared" ref="H57:H59" si="9">SUMPRODUCT(C57:F57,$C$67:$F$67)</f>
        <v>628.75000041427393</v>
      </c>
    </row>
    <row r="58" spans="2:8" x14ac:dyDescent="0.25">
      <c r="B58" s="2" t="s">
        <v>44</v>
      </c>
      <c r="C58" s="2">
        <v>0.45</v>
      </c>
      <c r="D58" s="2">
        <v>0.5</v>
      </c>
      <c r="E58" s="2">
        <v>0.4</v>
      </c>
      <c r="F58" s="2">
        <v>0.22</v>
      </c>
      <c r="G58" s="2">
        <v>1000</v>
      </c>
      <c r="H58">
        <f t="shared" si="9"/>
        <v>1000.0000005523653</v>
      </c>
    </row>
    <row r="59" spans="2:8" x14ac:dyDescent="0.25">
      <c r="B59" s="2" t="s">
        <v>42</v>
      </c>
      <c r="C59" s="2">
        <v>0.15</v>
      </c>
      <c r="D59" s="2">
        <v>0.15</v>
      </c>
      <c r="E59" s="2">
        <v>0.1</v>
      </c>
      <c r="F59" s="2">
        <v>0.05</v>
      </c>
      <c r="G59" s="2">
        <v>1000</v>
      </c>
      <c r="H59">
        <f t="shared" si="9"/>
        <v>296.25000013809131</v>
      </c>
    </row>
    <row r="60" spans="2:8" x14ac:dyDescent="0.25">
      <c r="B60" s="2" t="s">
        <v>42</v>
      </c>
      <c r="C60" s="2">
        <v>800</v>
      </c>
      <c r="D60" s="2">
        <v>750</v>
      </c>
      <c r="E60" s="2">
        <v>600</v>
      </c>
      <c r="F60" s="2">
        <v>500</v>
      </c>
      <c r="G60" s="2"/>
    </row>
    <row r="61" spans="2:8" x14ac:dyDescent="0.25">
      <c r="B61" s="2" t="s">
        <v>42</v>
      </c>
      <c r="C61" s="2">
        <v>30</v>
      </c>
      <c r="D61" s="2">
        <v>40</v>
      </c>
      <c r="E61" s="2">
        <v>20</v>
      </c>
      <c r="F61" s="2">
        <v>10</v>
      </c>
      <c r="G61" s="2"/>
    </row>
    <row r="62" spans="2:8" x14ac:dyDescent="0.25">
      <c r="B62" s="2" t="s">
        <v>45</v>
      </c>
      <c r="C62" s="2">
        <v>15</v>
      </c>
      <c r="D62" s="2">
        <v>20</v>
      </c>
      <c r="E62" s="2">
        <v>10</v>
      </c>
      <c r="F62" s="2">
        <v>8</v>
      </c>
      <c r="G62" s="2"/>
    </row>
    <row r="64" spans="2:8" x14ac:dyDescent="0.25">
      <c r="B64" t="s">
        <v>46</v>
      </c>
    </row>
    <row r="66" spans="2:7" x14ac:dyDescent="0.25">
      <c r="C66" s="7" t="s">
        <v>32</v>
      </c>
      <c r="D66" s="7" t="s">
        <v>33</v>
      </c>
      <c r="E66" s="7" t="s">
        <v>47</v>
      </c>
      <c r="F66" s="7" t="s">
        <v>48</v>
      </c>
    </row>
    <row r="67" spans="2:7" x14ac:dyDescent="0.25">
      <c r="C67" s="7">
        <v>800</v>
      </c>
      <c r="D67" s="7">
        <v>750</v>
      </c>
      <c r="E67" s="7">
        <v>387.50000138091332</v>
      </c>
      <c r="F67" s="7">
        <v>500</v>
      </c>
    </row>
    <row r="70" spans="2:7" x14ac:dyDescent="0.25">
      <c r="B70" t="s">
        <v>12</v>
      </c>
      <c r="C70">
        <f>C61*C67-(C60-C67)*C62</f>
        <v>24000</v>
      </c>
      <c r="D70">
        <f t="shared" ref="D70:F70" si="10">D61*D67-(D60-D67)*D62</f>
        <v>30000</v>
      </c>
      <c r="E70">
        <f t="shared" si="10"/>
        <v>5625.0000414274</v>
      </c>
      <c r="F70">
        <f t="shared" si="10"/>
        <v>5000</v>
      </c>
      <c r="G70" s="8">
        <f>SUM(C70:F70)</f>
        <v>64625.000041427396</v>
      </c>
    </row>
  </sheetData>
  <mergeCells count="5">
    <mergeCell ref="A1:B1"/>
    <mergeCell ref="A25:B25"/>
    <mergeCell ref="A35:B35"/>
    <mergeCell ref="N17:O17"/>
    <mergeCell ref="B52:C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workbookViewId="0">
      <selection activeCell="B22" sqref="B22"/>
    </sheetView>
  </sheetViews>
  <sheetFormatPr defaultRowHeight="15" x14ac:dyDescent="0.25"/>
  <cols>
    <col min="2" max="2" width="21.42578125" customWidth="1"/>
  </cols>
  <sheetData>
    <row r="2" spans="2:8" x14ac:dyDescent="0.25">
      <c r="B2" s="2" t="s">
        <v>49</v>
      </c>
    </row>
    <row r="4" spans="2:8" x14ac:dyDescent="0.25">
      <c r="B4" s="2"/>
      <c r="C4" s="15" t="s">
        <v>51</v>
      </c>
      <c r="D4" s="14" t="s">
        <v>50</v>
      </c>
      <c r="E4" s="14"/>
      <c r="F4" s="14"/>
      <c r="G4" s="14"/>
    </row>
    <row r="5" spans="2:8" x14ac:dyDescent="0.25">
      <c r="B5" s="2"/>
      <c r="C5" s="15"/>
      <c r="D5" s="2" t="s">
        <v>52</v>
      </c>
      <c r="E5" s="2" t="s">
        <v>53</v>
      </c>
      <c r="F5" s="2" t="s">
        <v>54</v>
      </c>
      <c r="G5" s="2" t="s">
        <v>60</v>
      </c>
      <c r="H5" s="11" t="s">
        <v>61</v>
      </c>
    </row>
    <row r="6" spans="2:8" x14ac:dyDescent="0.25">
      <c r="B6" s="2" t="s">
        <v>55</v>
      </c>
      <c r="C6" s="2">
        <v>1700</v>
      </c>
      <c r="D6" s="2">
        <v>6</v>
      </c>
      <c r="E6" s="2">
        <v>4</v>
      </c>
      <c r="F6" s="2">
        <v>5</v>
      </c>
      <c r="G6" s="2">
        <v>2</v>
      </c>
      <c r="H6">
        <f>SUMPRODUCT(D6:G6,$C$14:$F$14)</f>
        <v>1700.0000010012327</v>
      </c>
    </row>
    <row r="7" spans="2:8" x14ac:dyDescent="0.25">
      <c r="B7" s="2" t="s">
        <v>56</v>
      </c>
      <c r="C7" s="2">
        <v>2700</v>
      </c>
      <c r="D7" s="2">
        <v>8</v>
      </c>
      <c r="E7" s="2">
        <v>3</v>
      </c>
      <c r="F7" s="2">
        <v>6</v>
      </c>
      <c r="G7" s="2">
        <v>7</v>
      </c>
      <c r="H7">
        <f t="shared" ref="H7:H8" si="0">SUMPRODUCT(D7:G7,$C$14:$F$14)</f>
        <v>2699.9999968196157</v>
      </c>
    </row>
    <row r="8" spans="2:8" x14ac:dyDescent="0.25">
      <c r="B8" s="2" t="s">
        <v>57</v>
      </c>
      <c r="C8" s="2">
        <v>3000</v>
      </c>
      <c r="D8" s="2">
        <v>9</v>
      </c>
      <c r="E8" s="2">
        <v>1</v>
      </c>
      <c r="F8" s="2">
        <v>5</v>
      </c>
      <c r="G8" s="2">
        <v>6</v>
      </c>
      <c r="H8">
        <f t="shared" si="0"/>
        <v>2849.9999983758298</v>
      </c>
    </row>
    <row r="9" spans="2:8" x14ac:dyDescent="0.25">
      <c r="B9" s="2" t="s">
        <v>58</v>
      </c>
      <c r="C9" s="2"/>
      <c r="D9" s="2">
        <v>100</v>
      </c>
      <c r="E9" s="2">
        <v>50</v>
      </c>
      <c r="F9" s="2">
        <v>70</v>
      </c>
      <c r="G9" s="2">
        <v>60</v>
      </c>
    </row>
    <row r="10" spans="2:8" x14ac:dyDescent="0.25">
      <c r="B10" s="2" t="s">
        <v>59</v>
      </c>
      <c r="C10" s="2"/>
      <c r="D10" s="2">
        <v>46</v>
      </c>
      <c r="E10" s="2">
        <v>25</v>
      </c>
      <c r="F10" s="2">
        <v>30</v>
      </c>
      <c r="G10" s="2">
        <v>29</v>
      </c>
    </row>
    <row r="13" spans="2:8" x14ac:dyDescent="0.25">
      <c r="C13" s="7" t="s">
        <v>32</v>
      </c>
      <c r="D13" s="7" t="s">
        <v>33</v>
      </c>
      <c r="E13" s="7" t="s">
        <v>47</v>
      </c>
      <c r="F13" s="7" t="s">
        <v>48</v>
      </c>
    </row>
    <row r="14" spans="2:8" x14ac:dyDescent="0.25">
      <c r="C14" s="7">
        <v>250.00000051420761</v>
      </c>
      <c r="D14" s="7">
        <v>0</v>
      </c>
      <c r="E14" s="7">
        <v>0</v>
      </c>
      <c r="F14" s="7">
        <v>99.99999895799354</v>
      </c>
    </row>
    <row r="17" spans="2:7" x14ac:dyDescent="0.25">
      <c r="B17" s="2" t="s">
        <v>12</v>
      </c>
      <c r="C17" s="2">
        <f>(D9-D10)*C14</f>
        <v>13500.000027767212</v>
      </c>
      <c r="D17" s="2">
        <f t="shared" ref="D17:F17" si="1">(E9-E10)*D14</f>
        <v>0</v>
      </c>
      <c r="E17" s="2">
        <f t="shared" si="1"/>
        <v>0</v>
      </c>
      <c r="F17" s="2">
        <f t="shared" si="1"/>
        <v>3099.9999676977995</v>
      </c>
      <c r="G17" s="12">
        <f>SUM(C17:F17)</f>
        <v>16599.999995465012</v>
      </c>
    </row>
    <row r="20" spans="2:7" x14ac:dyDescent="0.25">
      <c r="B20" t="s">
        <v>62</v>
      </c>
    </row>
  </sheetData>
  <mergeCells count="2">
    <mergeCell ref="D4:G4"/>
    <mergeCell ref="C4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4"/>
  <sheetViews>
    <sheetView tabSelected="1" workbookViewId="0">
      <selection activeCell="E32" sqref="E32"/>
    </sheetView>
  </sheetViews>
  <sheetFormatPr defaultRowHeight="15" x14ac:dyDescent="0.25"/>
  <cols>
    <col min="17" max="17" width="25.140625" customWidth="1"/>
  </cols>
  <sheetData>
    <row r="1" spans="2:21" x14ac:dyDescent="0.25">
      <c r="B1" t="s">
        <v>70</v>
      </c>
      <c r="N1" t="s">
        <v>71</v>
      </c>
    </row>
    <row r="3" spans="2:21" x14ac:dyDescent="0.25">
      <c r="B3" s="6"/>
      <c r="C3" s="18" t="s">
        <v>63</v>
      </c>
      <c r="D3" s="18" t="s">
        <v>64</v>
      </c>
      <c r="E3" s="18" t="s">
        <v>65</v>
      </c>
      <c r="F3" s="16"/>
      <c r="N3" t="s">
        <v>72</v>
      </c>
      <c r="O3" s="8">
        <v>9.9999999999999929</v>
      </c>
      <c r="P3" s="2">
        <v>7</v>
      </c>
      <c r="Q3" s="2">
        <v>9</v>
      </c>
      <c r="R3" s="2">
        <v>12</v>
      </c>
      <c r="S3" s="2">
        <v>4</v>
      </c>
      <c r="U3">
        <v>450</v>
      </c>
    </row>
    <row r="4" spans="2:21" x14ac:dyDescent="0.25">
      <c r="B4" s="6"/>
      <c r="C4" s="10">
        <v>13.750000020963268</v>
      </c>
      <c r="D4" s="10">
        <v>0</v>
      </c>
      <c r="E4" s="10">
        <v>7.4999999580734578</v>
      </c>
      <c r="F4" s="16"/>
      <c r="N4" t="s">
        <v>73</v>
      </c>
      <c r="O4" s="8">
        <v>0</v>
      </c>
      <c r="P4" s="2">
        <v>8</v>
      </c>
      <c r="Q4" s="2">
        <v>3</v>
      </c>
      <c r="R4" s="2">
        <v>2</v>
      </c>
      <c r="S4" s="2">
        <v>5</v>
      </c>
      <c r="U4">
        <v>300</v>
      </c>
    </row>
    <row r="5" spans="2:21" x14ac:dyDescent="0.25">
      <c r="B5" s="6"/>
      <c r="C5" s="17">
        <v>780</v>
      </c>
      <c r="D5" s="17">
        <v>850</v>
      </c>
      <c r="E5" s="17">
        <v>790</v>
      </c>
      <c r="F5" s="16"/>
      <c r="N5" t="s">
        <v>74</v>
      </c>
      <c r="O5" s="8">
        <v>8.0000000000000071</v>
      </c>
      <c r="P5" s="2">
        <v>4</v>
      </c>
      <c r="Q5" s="2">
        <v>6</v>
      </c>
      <c r="R5" s="2">
        <v>9</v>
      </c>
      <c r="S5" s="2">
        <v>10</v>
      </c>
      <c r="U5">
        <v>300</v>
      </c>
    </row>
    <row r="6" spans="2:21" x14ac:dyDescent="0.25">
      <c r="B6" s="6"/>
      <c r="C6" s="17"/>
      <c r="D6" s="17"/>
      <c r="E6" s="17"/>
      <c r="F6" s="16"/>
      <c r="P6" s="2">
        <v>150</v>
      </c>
      <c r="Q6" s="2">
        <v>200</v>
      </c>
      <c r="R6" s="2">
        <v>250</v>
      </c>
      <c r="S6" s="2">
        <v>140</v>
      </c>
    </row>
    <row r="7" spans="2:21" x14ac:dyDescent="0.25">
      <c r="B7" s="6"/>
      <c r="C7" s="10">
        <f>C4*C5</f>
        <v>10725.000016351349</v>
      </c>
      <c r="D7" s="10">
        <f t="shared" ref="D7:E7" si="0">D4*D5</f>
        <v>0</v>
      </c>
      <c r="E7" s="10">
        <f t="shared" si="0"/>
        <v>5924.999966878032</v>
      </c>
      <c r="F7" s="10">
        <f>SUM(C7:E7)</f>
        <v>16649.99998322938</v>
      </c>
      <c r="N7" t="s">
        <v>75</v>
      </c>
      <c r="O7" s="8">
        <f>SUMPRODUCT(U3:U5,O3:O5)</f>
        <v>6899.9999999999982</v>
      </c>
      <c r="P7" s="2">
        <v>48</v>
      </c>
      <c r="Q7" s="2">
        <v>70</v>
      </c>
      <c r="R7" s="2">
        <v>58</v>
      </c>
      <c r="S7" s="2">
        <v>40</v>
      </c>
    </row>
    <row r="8" spans="2:21" x14ac:dyDescent="0.25">
      <c r="B8" s="16"/>
      <c r="C8" s="16"/>
      <c r="D8" s="16"/>
      <c r="E8" s="16"/>
      <c r="F8" s="16"/>
      <c r="G8" s="5"/>
      <c r="P8" s="2">
        <v>102</v>
      </c>
      <c r="Q8" s="2">
        <v>130</v>
      </c>
      <c r="R8" s="2">
        <v>192</v>
      </c>
      <c r="S8" s="2">
        <v>100</v>
      </c>
    </row>
    <row r="9" spans="2:21" x14ac:dyDescent="0.25">
      <c r="B9" s="18" t="s">
        <v>18</v>
      </c>
      <c r="C9" s="10">
        <v>2</v>
      </c>
      <c r="D9" s="10">
        <v>1</v>
      </c>
      <c r="E9" s="10">
        <v>3</v>
      </c>
      <c r="F9" s="19">
        <v>50</v>
      </c>
      <c r="G9" s="5"/>
    </row>
    <row r="10" spans="2:21" x14ac:dyDescent="0.25">
      <c r="B10" s="18" t="s">
        <v>25</v>
      </c>
      <c r="C10" s="19">
        <v>3</v>
      </c>
      <c r="D10" s="19">
        <v>4</v>
      </c>
      <c r="E10" s="19">
        <v>4</v>
      </c>
      <c r="F10" s="19">
        <v>60</v>
      </c>
      <c r="G10" s="5"/>
      <c r="N10" t="s">
        <v>76</v>
      </c>
      <c r="P10">
        <f>SUMPRODUCT(P3:P5,$O$3:$O$5)</f>
        <v>101.99999999999997</v>
      </c>
      <c r="Q10">
        <f t="shared" ref="Q10:S10" si="1">SUMPRODUCT(Q3:Q5,$O$3:$O$5)</f>
        <v>138</v>
      </c>
      <c r="R10">
        <f t="shared" si="1"/>
        <v>191.99999999999997</v>
      </c>
      <c r="S10">
        <f t="shared" si="1"/>
        <v>120.00000000000004</v>
      </c>
    </row>
    <row r="11" spans="2:21" x14ac:dyDescent="0.25">
      <c r="B11" s="18" t="s">
        <v>26</v>
      </c>
      <c r="C11" s="19">
        <v>4</v>
      </c>
      <c r="D11" s="19">
        <v>5</v>
      </c>
      <c r="E11" s="19">
        <v>2</v>
      </c>
      <c r="F11" s="19">
        <v>70</v>
      </c>
      <c r="G11" s="5"/>
    </row>
    <row r="12" spans="2:21" x14ac:dyDescent="0.25">
      <c r="B12" s="18" t="s">
        <v>16</v>
      </c>
      <c r="C12" s="19">
        <v>3</v>
      </c>
      <c r="D12" s="19">
        <v>1</v>
      </c>
      <c r="E12" s="19">
        <v>2</v>
      </c>
      <c r="F12" s="19">
        <v>40</v>
      </c>
      <c r="G12" s="5"/>
      <c r="Q12" t="s">
        <v>77</v>
      </c>
      <c r="S12" t="s">
        <v>78</v>
      </c>
    </row>
    <row r="13" spans="2:21" x14ac:dyDescent="0.25">
      <c r="B13" s="16"/>
      <c r="C13" s="16"/>
      <c r="D13" s="16"/>
      <c r="E13" s="16"/>
      <c r="F13" s="16"/>
      <c r="G13" s="5"/>
    </row>
    <row r="14" spans="2:21" x14ac:dyDescent="0.25">
      <c r="B14" s="18" t="s">
        <v>18</v>
      </c>
      <c r="C14" s="10">
        <f>C9*C$4</f>
        <v>27.500000041926537</v>
      </c>
      <c r="D14" s="10">
        <f t="shared" ref="D14:F14" si="2">D9*D$4</f>
        <v>0</v>
      </c>
      <c r="E14" s="10">
        <f t="shared" si="2"/>
        <v>22.499999874220372</v>
      </c>
      <c r="F14" s="10">
        <f>SUM(C14:E14)</f>
        <v>49.999999916146905</v>
      </c>
      <c r="G14" s="5"/>
      <c r="H14" t="s">
        <v>66</v>
      </c>
      <c r="N14" t="s">
        <v>79</v>
      </c>
    </row>
    <row r="15" spans="2:21" x14ac:dyDescent="0.25">
      <c r="B15" s="18" t="s">
        <v>25</v>
      </c>
      <c r="C15" s="10">
        <f t="shared" ref="C15:E17" si="3">C10*C$4</f>
        <v>41.250000062889804</v>
      </c>
      <c r="D15" s="10">
        <f t="shared" si="3"/>
        <v>0</v>
      </c>
      <c r="E15" s="10">
        <f t="shared" si="3"/>
        <v>29.999999832293831</v>
      </c>
      <c r="F15" s="10">
        <f t="shared" ref="F15:F17" si="4">SUM(C15:E15)</f>
        <v>71.249999895183635</v>
      </c>
      <c r="G15" s="5"/>
      <c r="H15" t="s">
        <v>67</v>
      </c>
    </row>
    <row r="16" spans="2:21" x14ac:dyDescent="0.25">
      <c r="B16" s="18" t="s">
        <v>26</v>
      </c>
      <c r="C16" s="10">
        <f t="shared" si="3"/>
        <v>55.000000083853074</v>
      </c>
      <c r="D16" s="10">
        <f t="shared" si="3"/>
        <v>0</v>
      </c>
      <c r="E16" s="10">
        <f t="shared" si="3"/>
        <v>14.999999916146916</v>
      </c>
      <c r="F16" s="10">
        <f t="shared" si="4"/>
        <v>69.999999999999986</v>
      </c>
      <c r="G16" s="5"/>
      <c r="H16" t="s">
        <v>66</v>
      </c>
    </row>
    <row r="17" spans="2:8" x14ac:dyDescent="0.25">
      <c r="B17" s="18" t="s">
        <v>16</v>
      </c>
      <c r="C17" s="10">
        <f t="shared" si="3"/>
        <v>41.250000062889804</v>
      </c>
      <c r="D17" s="10">
        <f t="shared" si="3"/>
        <v>0</v>
      </c>
      <c r="E17" s="10">
        <f t="shared" si="3"/>
        <v>14.999999916146916</v>
      </c>
      <c r="F17" s="10">
        <f t="shared" si="4"/>
        <v>56.249999979036716</v>
      </c>
      <c r="H17" t="s">
        <v>68</v>
      </c>
    </row>
    <row r="21" spans="2:8" x14ac:dyDescent="0.25">
      <c r="B21" t="s">
        <v>80</v>
      </c>
    </row>
    <row r="23" spans="2:8" x14ac:dyDescent="0.25">
      <c r="C23" t="s">
        <v>63</v>
      </c>
      <c r="D23" t="s">
        <v>64</v>
      </c>
    </row>
    <row r="24" spans="2:8" x14ac:dyDescent="0.25">
      <c r="C24">
        <v>0</v>
      </c>
      <c r="D24">
        <v>0</v>
      </c>
    </row>
    <row r="25" spans="2:8" x14ac:dyDescent="0.25">
      <c r="C25">
        <v>40</v>
      </c>
      <c r="D25">
        <v>30</v>
      </c>
    </row>
    <row r="26" spans="2:8" x14ac:dyDescent="0.25">
      <c r="C26">
        <f>C24*C25</f>
        <v>0</v>
      </c>
      <c r="D26">
        <f>D24*D25</f>
        <v>0</v>
      </c>
      <c r="E26">
        <f>SUM(C26:D26)</f>
        <v>0</v>
      </c>
    </row>
    <row r="28" spans="2:8" x14ac:dyDescent="0.25">
      <c r="C28">
        <v>30</v>
      </c>
      <c r="D28">
        <v>0</v>
      </c>
      <c r="E28">
        <v>480</v>
      </c>
    </row>
    <row r="29" spans="2:8" x14ac:dyDescent="0.25">
      <c r="C29">
        <v>20</v>
      </c>
      <c r="D29">
        <v>40</v>
      </c>
      <c r="E29">
        <v>480</v>
      </c>
    </row>
    <row r="30" spans="2:8" x14ac:dyDescent="0.25">
      <c r="C30">
        <v>0</v>
      </c>
      <c r="D30">
        <v>60</v>
      </c>
      <c r="E30">
        <v>480</v>
      </c>
    </row>
    <row r="32" spans="2:8" x14ac:dyDescent="0.25">
      <c r="C32">
        <f>C28*C$26</f>
        <v>0</v>
      </c>
      <c r="D32">
        <f t="shared" ref="D32:E32" si="5">D28*D$26</f>
        <v>0</v>
      </c>
      <c r="E32">
        <f t="shared" si="5"/>
        <v>0</v>
      </c>
    </row>
    <row r="33" spans="3:3" x14ac:dyDescent="0.25">
      <c r="C33">
        <f t="shared" ref="C33:C34" si="6">C29*$C$26</f>
        <v>0</v>
      </c>
    </row>
    <row r="34" spans="3:3" x14ac:dyDescent="0.25">
      <c r="C34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seminaras </vt:lpstr>
      <vt:lpstr>2 seminaras</vt:lpstr>
      <vt:lpstr>3 seminaras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Studentas</dc:creator>
  <cp:lastModifiedBy>Studentas</cp:lastModifiedBy>
  <dcterms:created xsi:type="dcterms:W3CDTF">2019-02-13T14:16:47Z</dcterms:created>
  <dcterms:modified xsi:type="dcterms:W3CDTF">2019-04-10T14:23:54Z</dcterms:modified>
</cp:coreProperties>
</file>