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solver_adj" localSheetId="0" hidden="1">Sheet1!$B$23:$G$23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Sheet1!$B$27:$G$27</definedName>
    <definedName name="solver_lhs2" localSheetId="0" hidden="1">Sheet1!$E$9</definedName>
    <definedName name="solver_lhs3" localSheetId="0" hidden="1">Sheet1!$E$9</definedName>
    <definedName name="solver_lhs4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Sheet1!$H$29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Sheet1!$F$9</definedName>
    <definedName name="solver_rhs3" localSheetId="0" hidden="1">Sheet1!$F$9</definedName>
    <definedName name="solver_rhs4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B27" i="1"/>
  <c r="C27" i="1" s="1"/>
  <c r="C28" i="1" s="1"/>
  <c r="C26" i="1"/>
  <c r="D26" i="1"/>
  <c r="E26" i="1"/>
  <c r="F26" i="1"/>
  <c r="B26" i="1"/>
  <c r="F12" i="1"/>
  <c r="E12" i="1"/>
  <c r="F11" i="1"/>
  <c r="E11" i="1"/>
  <c r="F10" i="1"/>
  <c r="E10" i="1"/>
  <c r="E9" i="1"/>
  <c r="H3" i="1"/>
  <c r="H4" i="1"/>
  <c r="H6" i="1"/>
  <c r="H2" i="1"/>
  <c r="E3" i="1"/>
  <c r="E4" i="1"/>
  <c r="E5" i="1"/>
  <c r="E6" i="1"/>
  <c r="E2" i="1"/>
  <c r="D3" i="1"/>
  <c r="D4" i="1"/>
  <c r="D5" i="1"/>
  <c r="H5" i="1" s="1"/>
  <c r="D6" i="1"/>
  <c r="D2" i="1"/>
  <c r="B28" i="1" l="1"/>
  <c r="H26" i="1"/>
  <c r="D27" i="1"/>
  <c r="D28" i="1" s="1"/>
  <c r="H7" i="1"/>
  <c r="E27" i="1" l="1"/>
  <c r="E28" i="1" s="1"/>
  <c r="F27" i="1" l="1"/>
  <c r="G27" i="1" l="1"/>
  <c r="G28" i="1" s="1"/>
  <c r="F28" i="1"/>
  <c r="H28" i="1" l="1"/>
  <c r="H29" i="1" s="1"/>
</calcChain>
</file>

<file path=xl/sharedStrings.xml><?xml version="1.0" encoding="utf-8"?>
<sst xmlns="http://schemas.openxmlformats.org/spreadsheetml/2006/main" count="30" uniqueCount="28">
  <si>
    <t>Palūkanos</t>
  </si>
  <si>
    <t>Blogų paskolų dalis</t>
  </si>
  <si>
    <t>Vartojimo</t>
  </si>
  <si>
    <t>Automobilių</t>
  </si>
  <si>
    <t>Nekilnojamo turto</t>
  </si>
  <si>
    <t>Žemės ūkio</t>
  </si>
  <si>
    <t>Verslo</t>
  </si>
  <si>
    <t>Tikslo f-ja</t>
  </si>
  <si>
    <t>Kapitlas</t>
  </si>
  <si>
    <t>Apribojimai</t>
  </si>
  <si>
    <t>1)</t>
  </si>
  <si>
    <t>2)</t>
  </si>
  <si>
    <t>3)</t>
  </si>
  <si>
    <t>4)</t>
  </si>
  <si>
    <t>8 uzdavinys</t>
  </si>
  <si>
    <t>9 uzdavinys mazuli</t>
  </si>
  <si>
    <t>x1</t>
  </si>
  <si>
    <t>x2</t>
  </si>
  <si>
    <t>x3</t>
  </si>
  <si>
    <t>x4</t>
  </si>
  <si>
    <t>x5</t>
  </si>
  <si>
    <t>x6</t>
  </si>
  <si>
    <t xml:space="preserve">Gamybos planas </t>
  </si>
  <si>
    <t>Paklausa</t>
  </si>
  <si>
    <t>Kastai</t>
  </si>
  <si>
    <t>I) tikslo f-ja</t>
  </si>
  <si>
    <t>sandeliavimas</t>
  </si>
  <si>
    <t xml:space="preserve">II)tikslo f-ja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</si>
</sst>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30" sqref="H30"/>
    </sheetView>
  </sheetViews>
  <sheetFormatPr defaultRowHeight="15" x14ac:dyDescent="0.25"/>
  <cols>
    <col min="1" max="1" width="17.7109375" customWidth="1"/>
    <col min="2" max="2" width="27.42578125" customWidth="1"/>
    <col min="3" max="3" width="29.85546875" customWidth="1"/>
    <col min="4" max="4" width="20.5703125" customWidth="1"/>
    <col min="5" max="5" width="18" customWidth="1"/>
    <col min="6" max="6" width="19.140625" customWidth="1"/>
    <col min="7" max="7" width="23.28515625" customWidth="1"/>
    <col min="8" max="8" width="33" customWidth="1"/>
  </cols>
  <sheetData>
    <row r="1" spans="1:8" ht="16.5" thickBot="1" x14ac:dyDescent="0.3">
      <c r="A1" s="1"/>
      <c r="B1" s="2" t="s">
        <v>0</v>
      </c>
      <c r="C1" s="2" t="s">
        <v>1</v>
      </c>
      <c r="D1" s="2" t="s">
        <v>0</v>
      </c>
      <c r="E1" s="2" t="s">
        <v>1</v>
      </c>
      <c r="G1" s="5" t="s">
        <v>8</v>
      </c>
      <c r="H1" s="5" t="s">
        <v>7</v>
      </c>
    </row>
    <row r="2" spans="1:8" ht="16.5" thickBot="1" x14ac:dyDescent="0.3">
      <c r="A2" s="3" t="s">
        <v>2</v>
      </c>
      <c r="B2" s="4">
        <v>14</v>
      </c>
      <c r="C2" s="4">
        <v>10</v>
      </c>
      <c r="D2">
        <f>B2/100</f>
        <v>0.14000000000000001</v>
      </c>
      <c r="E2">
        <f>C2/100</f>
        <v>0.1</v>
      </c>
      <c r="G2">
        <v>0</v>
      </c>
      <c r="H2">
        <f>D2*(G2-E2*G2)-E2*G2</f>
        <v>0</v>
      </c>
    </row>
    <row r="3" spans="1:8" ht="32.25" thickBot="1" x14ac:dyDescent="0.3">
      <c r="A3" s="3" t="s">
        <v>3</v>
      </c>
      <c r="B3" s="4">
        <v>13</v>
      </c>
      <c r="C3" s="4">
        <v>7</v>
      </c>
      <c r="D3">
        <f t="shared" ref="D3:D7" si="0">B3/100</f>
        <v>0.13</v>
      </c>
      <c r="E3">
        <f t="shared" ref="E3:E6" si="1">C3/100</f>
        <v>7.0000000000000007E-2</v>
      </c>
      <c r="G3">
        <v>0</v>
      </c>
      <c r="H3">
        <f t="shared" ref="H3:H6" si="2">D3*(G3-E3*G3)-E3*G3</f>
        <v>0</v>
      </c>
    </row>
    <row r="4" spans="1:8" ht="48" thickBot="1" x14ac:dyDescent="0.3">
      <c r="A4" s="3" t="s">
        <v>4</v>
      </c>
      <c r="B4" s="4">
        <v>12</v>
      </c>
      <c r="C4" s="4">
        <v>3</v>
      </c>
      <c r="D4">
        <f t="shared" si="0"/>
        <v>0.12</v>
      </c>
      <c r="E4">
        <f t="shared" si="1"/>
        <v>0.03</v>
      </c>
      <c r="G4">
        <v>7.1999998712539695</v>
      </c>
      <c r="H4">
        <f t="shared" si="2"/>
        <v>0.62207998887634297</v>
      </c>
    </row>
    <row r="5" spans="1:8" ht="16.5" thickBot="1" x14ac:dyDescent="0.3">
      <c r="A5" s="3" t="s">
        <v>5</v>
      </c>
      <c r="B5" s="4">
        <v>12.5</v>
      </c>
      <c r="C5" s="4">
        <v>5</v>
      </c>
      <c r="D5">
        <f t="shared" si="0"/>
        <v>0.125</v>
      </c>
      <c r="E5">
        <f t="shared" si="1"/>
        <v>0.05</v>
      </c>
      <c r="G5">
        <v>0</v>
      </c>
      <c r="H5">
        <f t="shared" si="2"/>
        <v>0</v>
      </c>
    </row>
    <row r="6" spans="1:8" ht="16.5" thickBot="1" x14ac:dyDescent="0.3">
      <c r="A6" s="3" t="s">
        <v>6</v>
      </c>
      <c r="B6" s="4">
        <v>10</v>
      </c>
      <c r="C6" s="4">
        <v>2</v>
      </c>
      <c r="D6">
        <f t="shared" si="0"/>
        <v>0.1</v>
      </c>
      <c r="E6">
        <f t="shared" si="1"/>
        <v>0.02</v>
      </c>
      <c r="G6">
        <v>4.7999999141693142</v>
      </c>
      <c r="H6">
        <f t="shared" si="2"/>
        <v>0.37439999330520651</v>
      </c>
    </row>
    <row r="7" spans="1:8" x14ac:dyDescent="0.25">
      <c r="H7" s="6">
        <f>SUM(H2:H6)</f>
        <v>0.99647998218154954</v>
      </c>
    </row>
    <row r="8" spans="1:8" x14ac:dyDescent="0.25">
      <c r="D8" t="s">
        <v>9</v>
      </c>
    </row>
    <row r="9" spans="1:8" x14ac:dyDescent="0.25">
      <c r="D9" t="s">
        <v>10</v>
      </c>
      <c r="E9">
        <f>SUM(G2:G6)</f>
        <v>11.999999785423284</v>
      </c>
      <c r="F9">
        <v>12</v>
      </c>
    </row>
    <row r="10" spans="1:8" x14ac:dyDescent="0.25">
      <c r="A10" t="s">
        <v>14</v>
      </c>
      <c r="D10" t="s">
        <v>11</v>
      </c>
      <c r="E10">
        <f>SUM(G5:G6)</f>
        <v>4.7999999141693142</v>
      </c>
      <c r="F10">
        <f>0.4*SUM(G2:G6)</f>
        <v>4.7999999141693142</v>
      </c>
    </row>
    <row r="11" spans="1:8" x14ac:dyDescent="0.25">
      <c r="D11" t="s">
        <v>12</v>
      </c>
      <c r="E11">
        <f>SUM(G4)</f>
        <v>7.1999998712539695</v>
      </c>
      <c r="F11">
        <f>0.5*SUM(G2:G4)</f>
        <v>3.5999999356269847</v>
      </c>
    </row>
    <row r="12" spans="1:8" x14ac:dyDescent="0.25">
      <c r="D12" t="s">
        <v>13</v>
      </c>
      <c r="E12">
        <f>SUMPRODUCT(E2:E6*G2:G6)</f>
        <v>0.31199999442100534</v>
      </c>
      <c r="F12">
        <f>0.04*SUM(G2:G6)</f>
        <v>0.47999999141693139</v>
      </c>
    </row>
    <row r="20" spans="1:8" x14ac:dyDescent="0.25">
      <c r="A20" t="s">
        <v>15</v>
      </c>
    </row>
    <row r="22" spans="1:8" x14ac:dyDescent="0.25">
      <c r="A22">
        <v>0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</row>
    <row r="23" spans="1:8" x14ac:dyDescent="0.25">
      <c r="A23" t="s">
        <v>22</v>
      </c>
      <c r="B23">
        <v>100</v>
      </c>
      <c r="C23">
        <v>440.00000000000006</v>
      </c>
      <c r="D23">
        <v>0</v>
      </c>
      <c r="E23">
        <v>195.20937998695359</v>
      </c>
      <c r="F23">
        <v>164.79062001304644</v>
      </c>
      <c r="G23">
        <v>110.00000000000009</v>
      </c>
    </row>
    <row r="24" spans="1:8" x14ac:dyDescent="0.25">
      <c r="A24" t="s">
        <v>23</v>
      </c>
      <c r="B24">
        <v>100</v>
      </c>
      <c r="C24">
        <v>250</v>
      </c>
      <c r="D24">
        <v>190</v>
      </c>
      <c r="E24">
        <v>140</v>
      </c>
      <c r="F24">
        <v>220</v>
      </c>
      <c r="G24">
        <v>110</v>
      </c>
    </row>
    <row r="25" spans="1:8" x14ac:dyDescent="0.25">
      <c r="A25" t="s">
        <v>24</v>
      </c>
      <c r="B25">
        <v>50</v>
      </c>
      <c r="C25">
        <v>45</v>
      </c>
      <c r="D25">
        <v>55</v>
      </c>
      <c r="E25">
        <v>48</v>
      </c>
      <c r="F25">
        <v>52</v>
      </c>
      <c r="G25">
        <v>50</v>
      </c>
    </row>
    <row r="26" spans="1:8" x14ac:dyDescent="0.25">
      <c r="A26" t="s">
        <v>25</v>
      </c>
      <c r="B26">
        <f>B25*B23</f>
        <v>5000</v>
      </c>
      <c r="C26">
        <f t="shared" ref="C26:G26" si="3">C25*C23</f>
        <v>19800.000000000004</v>
      </c>
      <c r="D26">
        <f t="shared" si="3"/>
        <v>0</v>
      </c>
      <c r="E26">
        <f t="shared" si="3"/>
        <v>9370.0502393737734</v>
      </c>
      <c r="F26">
        <f t="shared" si="3"/>
        <v>8569.1122406784143</v>
      </c>
      <c r="G26">
        <f t="shared" si="3"/>
        <v>5500.0000000000045</v>
      </c>
      <c r="H26">
        <f>SUM(B26:G26)</f>
        <v>48239.162480052197</v>
      </c>
    </row>
    <row r="27" spans="1:8" x14ac:dyDescent="0.25">
      <c r="A27" t="s">
        <v>26</v>
      </c>
      <c r="B27">
        <f>B23-B24</f>
        <v>0</v>
      </c>
      <c r="C27">
        <f>B27+C23-C24</f>
        <v>190.00000000000006</v>
      </c>
      <c r="D27">
        <f>C27+D23-D24</f>
        <v>0</v>
      </c>
      <c r="E27">
        <f t="shared" ref="E27:G27" si="4">D27+E23-E24</f>
        <v>55.209379986953593</v>
      </c>
      <c r="F27">
        <f t="shared" si="4"/>
        <v>0</v>
      </c>
      <c r="G27">
        <f t="shared" si="4"/>
        <v>0</v>
      </c>
    </row>
    <row r="28" spans="1:8" x14ac:dyDescent="0.25">
      <c r="A28" t="s">
        <v>27</v>
      </c>
      <c r="B28">
        <f>4*B27</f>
        <v>0</v>
      </c>
      <c r="C28">
        <f>4*C27</f>
        <v>760.00000000000023</v>
      </c>
      <c r="D28">
        <f>4*D27</f>
        <v>0</v>
      </c>
      <c r="E28">
        <f>4*E27</f>
        <v>220.83751994781437</v>
      </c>
      <c r="F28">
        <f>4*F27</f>
        <v>0</v>
      </c>
      <c r="G28">
        <f>4*G27</f>
        <v>0</v>
      </c>
      <c r="H28">
        <f>SUM(B28:G28)</f>
        <v>980.8375199478146</v>
      </c>
    </row>
    <row r="29" spans="1:8" x14ac:dyDescent="0.25">
      <c r="H29">
        <f>SUM(H26,H28)</f>
        <v>49220.000000000015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2019-03-27T15:35:59Z</dcterms:created>
  <dcterms:modified xsi:type="dcterms:W3CDTF">2019-03-27T16:56:39Z</dcterms:modified>
</cp:coreProperties>
</file>