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"/>
    </mc:Choice>
  </mc:AlternateContent>
  <bookViews>
    <workbookView xWindow="120" yWindow="120" windowWidth="28512" windowHeight="14376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AG22" i="1" l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5" i="1"/>
  <c r="B18" i="1"/>
  <c r="P17" i="1" l="1"/>
  <c r="B17" i="1" l="1"/>
  <c r="B16" i="1"/>
  <c r="R17" i="1"/>
  <c r="S17" i="1"/>
  <c r="T17" i="1"/>
  <c r="U17" i="1"/>
  <c r="Q16" i="1"/>
  <c r="Q17" i="1" s="1"/>
  <c r="R16" i="1"/>
  <c r="S16" i="1"/>
  <c r="T16" i="1"/>
  <c r="U16" i="1"/>
  <c r="V16" i="1"/>
  <c r="V17" i="1" s="1"/>
  <c r="F17" i="1"/>
  <c r="J17" i="1"/>
  <c r="K17" i="1"/>
  <c r="L17" i="1"/>
  <c r="M17" i="1"/>
  <c r="N17" i="1"/>
  <c r="C17" i="1"/>
  <c r="E16" i="1"/>
  <c r="E17" i="1" s="1"/>
  <c r="F16" i="1"/>
  <c r="G16" i="1"/>
  <c r="G17" i="1" s="1"/>
  <c r="H16" i="1"/>
  <c r="H17" i="1" s="1"/>
  <c r="I16" i="1"/>
  <c r="I17" i="1" s="1"/>
  <c r="J16" i="1"/>
  <c r="K16" i="1"/>
  <c r="L16" i="1"/>
  <c r="M16" i="1"/>
  <c r="N16" i="1"/>
  <c r="O16" i="1"/>
  <c r="O17" i="1" s="1"/>
  <c r="P16" i="1"/>
  <c r="D16" i="1"/>
  <c r="D17" i="1" s="1"/>
  <c r="C16" i="1"/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7" i="1" l="1"/>
  <c r="W8" i="1"/>
  <c r="W9" i="1"/>
  <c r="W10" i="1"/>
  <c r="W11" i="1"/>
  <c r="W6" i="1"/>
  <c r="L13" i="1"/>
  <c r="M13" i="1"/>
  <c r="N13" i="1"/>
  <c r="O13" i="1"/>
  <c r="P13" i="1"/>
  <c r="Q13" i="1"/>
  <c r="R13" i="1"/>
  <c r="S13" i="1"/>
  <c r="T13" i="1"/>
  <c r="U13" i="1"/>
  <c r="V13" i="1"/>
  <c r="I13" i="1"/>
  <c r="J13" i="1"/>
  <c r="K13" i="1"/>
  <c r="E13" i="1"/>
  <c r="F13" i="1"/>
  <c r="G13" i="1"/>
  <c r="H13" i="1"/>
  <c r="C13" i="1" l="1"/>
  <c r="D13" i="1"/>
  <c r="B13" i="1"/>
</calcChain>
</file>

<file path=xl/sharedStrings.xml><?xml version="1.0" encoding="utf-8"?>
<sst xmlns="http://schemas.openxmlformats.org/spreadsheetml/2006/main" count="28" uniqueCount="21">
  <si>
    <t>sb</t>
  </si>
  <si>
    <t>t1</t>
  </si>
  <si>
    <t>t2</t>
  </si>
  <si>
    <t>t3</t>
  </si>
  <si>
    <t>t4</t>
  </si>
  <si>
    <t>t5</t>
  </si>
  <si>
    <t>F</t>
  </si>
  <si>
    <t>wk</t>
  </si>
  <si>
    <t>H</t>
  </si>
  <si>
    <t>Pmax</t>
  </si>
  <si>
    <t>AVG</t>
  </si>
  <si>
    <t>sys accl const</t>
  </si>
  <si>
    <t>Ta</t>
  </si>
  <si>
    <t>Sb</t>
  </si>
  <si>
    <t>Delta P</t>
  </si>
  <si>
    <t>inf</t>
  </si>
  <si>
    <t>RE penetration MVA</t>
  </si>
  <si>
    <t>RE penetration %</t>
  </si>
  <si>
    <t>sys accl const +(SI)</t>
  </si>
  <si>
    <t>R_0.05@ Pload</t>
  </si>
  <si>
    <t>R_0.05@ Pnom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</si>
</sst>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Tabelle1!$A$13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Tabelle1!$B$5:$V$5</c:f>
              <c:numCache>
                <c:formatCode>General</c:formatCode>
                <c:ptCount val="21"/>
                <c:pt idx="0">
                  <c:v>911</c:v>
                </c:pt>
                <c:pt idx="1">
                  <c:v>896</c:v>
                </c:pt>
                <c:pt idx="2">
                  <c:v>835</c:v>
                </c:pt>
                <c:pt idx="3">
                  <c:v>590</c:v>
                </c:pt>
                <c:pt idx="4">
                  <c:v>552</c:v>
                </c:pt>
                <c:pt idx="5">
                  <c:v>512</c:v>
                </c:pt>
                <c:pt idx="6">
                  <c:v>448</c:v>
                </c:pt>
                <c:pt idx="7">
                  <c:v>410</c:v>
                </c:pt>
                <c:pt idx="8">
                  <c:v>384</c:v>
                </c:pt>
                <c:pt idx="9">
                  <c:v>330</c:v>
                </c:pt>
                <c:pt idx="10">
                  <c:v>270</c:v>
                </c:pt>
                <c:pt idx="11">
                  <c:v>233</c:v>
                </c:pt>
                <c:pt idx="12">
                  <c:v>192</c:v>
                </c:pt>
                <c:pt idx="13">
                  <c:v>160</c:v>
                </c:pt>
                <c:pt idx="14">
                  <c:v>147.1</c:v>
                </c:pt>
                <c:pt idx="15">
                  <c:v>125</c:v>
                </c:pt>
                <c:pt idx="16">
                  <c:v>100</c:v>
                </c:pt>
                <c:pt idx="17">
                  <c:v>75</c:v>
                </c:pt>
                <c:pt idx="18">
                  <c:v>51.2</c:v>
                </c:pt>
                <c:pt idx="19">
                  <c:v>35.29</c:v>
                </c:pt>
                <c:pt idx="20">
                  <c:v>25</c:v>
                </c:pt>
              </c:numCache>
            </c:numRef>
          </c:xVal>
          <c:yVal>
            <c:numRef>
              <c:f>Tabelle1!$B$13:$V$13</c:f>
              <c:numCache>
                <c:formatCode>General</c:formatCode>
                <c:ptCount val="21"/>
                <c:pt idx="0">
                  <c:v>2.4862788144895718</c:v>
                </c:pt>
                <c:pt idx="1">
                  <c:v>2.5279017857142856</c:v>
                </c:pt>
                <c:pt idx="2">
                  <c:v>2.6423952095808385</c:v>
                </c:pt>
                <c:pt idx="3">
                  <c:v>2.31864406779661</c:v>
                </c:pt>
                <c:pt idx="4">
                  <c:v>5.4528985507246377</c:v>
                </c:pt>
                <c:pt idx="5">
                  <c:v>2.68359375</c:v>
                </c:pt>
                <c:pt idx="6">
                  <c:v>2.65625</c:v>
                </c:pt>
                <c:pt idx="7">
                  <c:v>3.7041463414634146</c:v>
                </c:pt>
                <c:pt idx="8">
                  <c:v>2.62109375</c:v>
                </c:pt>
                <c:pt idx="9">
                  <c:v>3.0060606060606059</c:v>
                </c:pt>
                <c:pt idx="10">
                  <c:v>4.1296296296296298</c:v>
                </c:pt>
                <c:pt idx="11">
                  <c:v>4.122317596566524</c:v>
                </c:pt>
                <c:pt idx="12">
                  <c:v>3.3020833333333335</c:v>
                </c:pt>
                <c:pt idx="13">
                  <c:v>3.9624999999999999</c:v>
                </c:pt>
                <c:pt idx="14">
                  <c:v>2.9299796057104013</c:v>
                </c:pt>
                <c:pt idx="15">
                  <c:v>4.7679999999999998</c:v>
                </c:pt>
                <c:pt idx="16">
                  <c:v>4.9850000000000003</c:v>
                </c:pt>
                <c:pt idx="17">
                  <c:v>6.1866666666666665</c:v>
                </c:pt>
                <c:pt idx="18">
                  <c:v>5.078125</c:v>
                </c:pt>
                <c:pt idx="19">
                  <c:v>4.3893454236327578</c:v>
                </c:pt>
                <c:pt idx="20">
                  <c:v>5.016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6420640"/>
        <c:axId val="-226424448"/>
      </c:scatterChart>
      <c:valAx>
        <c:axId val="-2264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26424448"/>
        <c:crosses val="autoZero"/>
        <c:crossBetween val="midCat"/>
      </c:valAx>
      <c:valAx>
        <c:axId val="-22642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26420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Tabelle1!$A$12</c:f>
              <c:strCache>
                <c:ptCount val="1"/>
                <c:pt idx="0">
                  <c:v>wk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Tabelle1!$B$5:$V$5</c:f>
              <c:numCache>
                <c:formatCode>General</c:formatCode>
                <c:ptCount val="21"/>
                <c:pt idx="0">
                  <c:v>911</c:v>
                </c:pt>
                <c:pt idx="1">
                  <c:v>896</c:v>
                </c:pt>
                <c:pt idx="2">
                  <c:v>835</c:v>
                </c:pt>
                <c:pt idx="3">
                  <c:v>590</c:v>
                </c:pt>
                <c:pt idx="4">
                  <c:v>552</c:v>
                </c:pt>
                <c:pt idx="5">
                  <c:v>512</c:v>
                </c:pt>
                <c:pt idx="6">
                  <c:v>448</c:v>
                </c:pt>
                <c:pt idx="7">
                  <c:v>410</c:v>
                </c:pt>
                <c:pt idx="8">
                  <c:v>384</c:v>
                </c:pt>
                <c:pt idx="9">
                  <c:v>330</c:v>
                </c:pt>
                <c:pt idx="10">
                  <c:v>270</c:v>
                </c:pt>
                <c:pt idx="11">
                  <c:v>233</c:v>
                </c:pt>
                <c:pt idx="12">
                  <c:v>192</c:v>
                </c:pt>
                <c:pt idx="13">
                  <c:v>160</c:v>
                </c:pt>
                <c:pt idx="14">
                  <c:v>147.1</c:v>
                </c:pt>
                <c:pt idx="15">
                  <c:v>125</c:v>
                </c:pt>
                <c:pt idx="16">
                  <c:v>100</c:v>
                </c:pt>
                <c:pt idx="17">
                  <c:v>75</c:v>
                </c:pt>
                <c:pt idx="18">
                  <c:v>51.2</c:v>
                </c:pt>
                <c:pt idx="19">
                  <c:v>35.29</c:v>
                </c:pt>
                <c:pt idx="20">
                  <c:v>25</c:v>
                </c:pt>
              </c:numCache>
            </c:numRef>
          </c:xVal>
          <c:yVal>
            <c:numRef>
              <c:f>Tabelle1!$B$12:$V$12</c:f>
              <c:numCache>
                <c:formatCode>General</c:formatCode>
                <c:ptCount val="21"/>
                <c:pt idx="0">
                  <c:v>2265</c:v>
                </c:pt>
                <c:pt idx="1">
                  <c:v>2265</c:v>
                </c:pt>
                <c:pt idx="2">
                  <c:v>2206.4</c:v>
                </c:pt>
                <c:pt idx="3">
                  <c:v>1368</c:v>
                </c:pt>
                <c:pt idx="4">
                  <c:v>3010</c:v>
                </c:pt>
                <c:pt idx="5">
                  <c:v>1374</c:v>
                </c:pt>
                <c:pt idx="6">
                  <c:v>1190</c:v>
                </c:pt>
                <c:pt idx="7">
                  <c:v>1518.7</c:v>
                </c:pt>
                <c:pt idx="8">
                  <c:v>1006.5</c:v>
                </c:pt>
                <c:pt idx="9">
                  <c:v>992</c:v>
                </c:pt>
                <c:pt idx="10">
                  <c:v>1115</c:v>
                </c:pt>
                <c:pt idx="11">
                  <c:v>960.5</c:v>
                </c:pt>
                <c:pt idx="12">
                  <c:v>634</c:v>
                </c:pt>
                <c:pt idx="13">
                  <c:v>634</c:v>
                </c:pt>
                <c:pt idx="14">
                  <c:v>431</c:v>
                </c:pt>
                <c:pt idx="15">
                  <c:v>596</c:v>
                </c:pt>
                <c:pt idx="16">
                  <c:v>498.5</c:v>
                </c:pt>
                <c:pt idx="17">
                  <c:v>464</c:v>
                </c:pt>
                <c:pt idx="18">
                  <c:v>260</c:v>
                </c:pt>
                <c:pt idx="19">
                  <c:v>154.9</c:v>
                </c:pt>
                <c:pt idx="20">
                  <c:v>125.4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6413568"/>
        <c:axId val="-226427712"/>
      </c:scatterChart>
      <c:valAx>
        <c:axId val="-22641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26427712"/>
        <c:crosses val="autoZero"/>
        <c:crossBetween val="midCat"/>
      </c:valAx>
      <c:valAx>
        <c:axId val="-22642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26413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34</xdr:row>
      <xdr:rowOff>42862</xdr:rowOff>
    </xdr:from>
    <xdr:to>
      <xdr:col>9</xdr:col>
      <xdr:colOff>285749</xdr:colOff>
      <xdr:row>54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90</xdr:row>
      <xdr:rowOff>172402</xdr:rowOff>
    </xdr:from>
    <xdr:to>
      <xdr:col>21</xdr:col>
      <xdr:colOff>57150</xdr:colOff>
      <xdr:row>105</xdr:row>
      <xdr:rowOff>65722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R_0.05@%20Pnom" TargetMode="External"/><Relationship Id="rId1" Type="http://schemas.openxmlformats.org/officeDocument/2006/relationships/hyperlink" Target="mailto:R_0.05@%20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7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17.6640625" bestFit="1" customWidth="1"/>
  </cols>
  <sheetData>
    <row r="3" spans="1:23" x14ac:dyDescent="0.3">
      <c r="A3" s="3"/>
    </row>
    <row r="4" spans="1:23" x14ac:dyDescent="0.3">
      <c r="A4" s="3"/>
    </row>
    <row r="5" spans="1:23" x14ac:dyDescent="0.3">
      <c r="A5" t="s">
        <v>0</v>
      </c>
      <c r="B5">
        <v>911</v>
      </c>
      <c r="C5">
        <v>896</v>
      </c>
      <c r="D5">
        <v>835</v>
      </c>
      <c r="E5">
        <v>590</v>
      </c>
      <c r="F5">
        <v>552</v>
      </c>
      <c r="G5">
        <v>512</v>
      </c>
      <c r="H5">
        <v>448</v>
      </c>
      <c r="I5">
        <v>410</v>
      </c>
      <c r="J5">
        <v>384</v>
      </c>
      <c r="K5">
        <v>330</v>
      </c>
      <c r="L5">
        <v>270</v>
      </c>
      <c r="M5">
        <v>233</v>
      </c>
      <c r="N5">
        <v>192</v>
      </c>
      <c r="O5">
        <v>160</v>
      </c>
      <c r="P5">
        <v>147.1</v>
      </c>
      <c r="Q5">
        <v>125</v>
      </c>
      <c r="R5">
        <v>100</v>
      </c>
      <c r="S5">
        <v>75</v>
      </c>
      <c r="T5">
        <v>51.2</v>
      </c>
      <c r="U5">
        <v>35.29</v>
      </c>
      <c r="V5">
        <v>25</v>
      </c>
      <c r="W5" t="s">
        <v>10</v>
      </c>
    </row>
    <row r="6" spans="1:23" x14ac:dyDescent="0.3">
      <c r="A6" t="s">
        <v>1</v>
      </c>
      <c r="B6">
        <v>0.1</v>
      </c>
      <c r="C6">
        <v>0.1</v>
      </c>
      <c r="D6">
        <v>0.18</v>
      </c>
      <c r="E6">
        <v>0.08</v>
      </c>
      <c r="F6">
        <v>0.1</v>
      </c>
      <c r="G6">
        <v>0.15</v>
      </c>
      <c r="H6">
        <v>0.1</v>
      </c>
      <c r="I6">
        <v>0.18</v>
      </c>
      <c r="J6">
        <v>0.22</v>
      </c>
      <c r="K6">
        <v>0.1</v>
      </c>
      <c r="L6">
        <v>0.1</v>
      </c>
      <c r="M6">
        <v>0.15</v>
      </c>
      <c r="N6">
        <v>8.3000000000000004E-2</v>
      </c>
      <c r="O6">
        <v>0.1</v>
      </c>
      <c r="P6">
        <v>0.2</v>
      </c>
      <c r="Q6">
        <v>8.3000000000000004E-2</v>
      </c>
      <c r="R6">
        <v>0.09</v>
      </c>
      <c r="S6">
        <v>0.09</v>
      </c>
      <c r="T6">
        <v>0.2</v>
      </c>
      <c r="U6">
        <v>0.2</v>
      </c>
      <c r="V6">
        <v>0.2</v>
      </c>
      <c r="W6" s="1">
        <f>AVERAGE(B6:V6)</f>
        <v>0.13361904761904764</v>
      </c>
    </row>
    <row r="7" spans="1:23" x14ac:dyDescent="0.3">
      <c r="A7" t="s">
        <v>2</v>
      </c>
      <c r="B7">
        <v>0</v>
      </c>
      <c r="C7">
        <v>0.2</v>
      </c>
      <c r="D7">
        <v>0.03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f t="shared" ref="W7:W11" si="0">AVERAGE(B7:V7)</f>
        <v>1.3333333333333334E-2</v>
      </c>
    </row>
    <row r="8" spans="1:23" x14ac:dyDescent="0.3">
      <c r="A8" t="s">
        <v>3</v>
      </c>
      <c r="B8">
        <v>0.2</v>
      </c>
      <c r="C8">
        <v>0.2</v>
      </c>
      <c r="D8">
        <v>0.2</v>
      </c>
      <c r="E8">
        <v>0.15</v>
      </c>
      <c r="F8">
        <v>0.3</v>
      </c>
      <c r="G8">
        <v>0.3</v>
      </c>
      <c r="H8">
        <v>0.3</v>
      </c>
      <c r="I8">
        <v>0.04</v>
      </c>
      <c r="J8">
        <v>0.2</v>
      </c>
      <c r="K8">
        <v>0.4</v>
      </c>
      <c r="L8">
        <v>0.25900000000000001</v>
      </c>
      <c r="M8">
        <v>0.1</v>
      </c>
      <c r="N8">
        <v>0.2</v>
      </c>
      <c r="O8">
        <v>0.2</v>
      </c>
      <c r="P8">
        <v>0.3</v>
      </c>
      <c r="Q8">
        <v>0.2</v>
      </c>
      <c r="R8">
        <v>0.2</v>
      </c>
      <c r="S8">
        <v>0.2</v>
      </c>
      <c r="T8">
        <v>0.3</v>
      </c>
      <c r="U8">
        <v>0.3</v>
      </c>
      <c r="V8">
        <v>0.3</v>
      </c>
      <c r="W8" s="1">
        <f t="shared" si="0"/>
        <v>0.23090476190476192</v>
      </c>
    </row>
    <row r="9" spans="1:23" x14ac:dyDescent="0.3">
      <c r="A9" t="s">
        <v>4</v>
      </c>
      <c r="B9">
        <v>0.1</v>
      </c>
      <c r="C9">
        <v>0.1</v>
      </c>
      <c r="D9">
        <v>0</v>
      </c>
      <c r="E9">
        <v>0.05</v>
      </c>
      <c r="F9">
        <v>0.1</v>
      </c>
      <c r="G9">
        <v>0.26</v>
      </c>
      <c r="H9">
        <v>0.05</v>
      </c>
      <c r="I9">
        <v>0.25</v>
      </c>
      <c r="J9">
        <v>0.25</v>
      </c>
      <c r="K9">
        <v>0.05</v>
      </c>
      <c r="L9">
        <v>0.1</v>
      </c>
      <c r="M9">
        <v>0.3</v>
      </c>
      <c r="N9">
        <v>0.05</v>
      </c>
      <c r="O9">
        <v>0.05</v>
      </c>
      <c r="P9">
        <v>0.09</v>
      </c>
      <c r="Q9">
        <v>0.05</v>
      </c>
      <c r="R9">
        <v>0.3</v>
      </c>
      <c r="S9">
        <v>0.3</v>
      </c>
      <c r="T9">
        <v>0.09</v>
      </c>
      <c r="U9">
        <v>0.2</v>
      </c>
      <c r="V9">
        <v>0.09</v>
      </c>
      <c r="W9" s="1">
        <f t="shared" si="0"/>
        <v>0.13476190476190478</v>
      </c>
    </row>
    <row r="10" spans="1:23" x14ac:dyDescent="0.3">
      <c r="A10" t="s">
        <v>5</v>
      </c>
      <c r="B10">
        <v>8.7200000000000006</v>
      </c>
      <c r="C10">
        <v>8.7200000000000006</v>
      </c>
      <c r="D10">
        <v>8</v>
      </c>
      <c r="E10">
        <v>10</v>
      </c>
      <c r="F10">
        <v>10</v>
      </c>
      <c r="G10">
        <v>8</v>
      </c>
      <c r="H10">
        <v>10</v>
      </c>
      <c r="I10">
        <v>8</v>
      </c>
      <c r="J10">
        <v>8</v>
      </c>
      <c r="K10">
        <v>8</v>
      </c>
      <c r="L10">
        <v>10</v>
      </c>
      <c r="M10">
        <v>10</v>
      </c>
      <c r="N10">
        <v>8</v>
      </c>
      <c r="O10">
        <v>8</v>
      </c>
      <c r="P10">
        <v>10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 s="1">
        <f t="shared" si="0"/>
        <v>6.5923809523809522</v>
      </c>
    </row>
    <row r="11" spans="1:23" x14ac:dyDescent="0.3">
      <c r="A11" t="s">
        <v>6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0.27</v>
      </c>
      <c r="H11">
        <v>0.25</v>
      </c>
      <c r="I11">
        <v>0.26700000000000002</v>
      </c>
      <c r="J11">
        <v>0.27</v>
      </c>
      <c r="K11">
        <v>0.25</v>
      </c>
      <c r="L11">
        <v>0.27200000000000002</v>
      </c>
      <c r="M11">
        <v>0.23699999999999999</v>
      </c>
      <c r="N11">
        <v>0.27100000000000002</v>
      </c>
      <c r="O11">
        <v>0.3</v>
      </c>
      <c r="P11">
        <v>0.25</v>
      </c>
      <c r="Q11">
        <v>0.28000000000000003</v>
      </c>
      <c r="R11">
        <v>1</v>
      </c>
      <c r="S11">
        <v>1</v>
      </c>
      <c r="T11">
        <v>1</v>
      </c>
      <c r="U11">
        <v>1</v>
      </c>
      <c r="V11">
        <v>1</v>
      </c>
      <c r="W11" s="1">
        <f t="shared" si="0"/>
        <v>0.4484285714285714</v>
      </c>
    </row>
    <row r="12" spans="1:23" x14ac:dyDescent="0.3">
      <c r="A12" t="s">
        <v>7</v>
      </c>
      <c r="B12">
        <v>2265</v>
      </c>
      <c r="C12">
        <v>2265</v>
      </c>
      <c r="D12">
        <v>2206.4</v>
      </c>
      <c r="E12">
        <v>1368</v>
      </c>
      <c r="F12">
        <v>3010</v>
      </c>
      <c r="G12">
        <v>1374</v>
      </c>
      <c r="H12">
        <v>1190</v>
      </c>
      <c r="I12">
        <v>1518.7</v>
      </c>
      <c r="J12">
        <v>1006.5</v>
      </c>
      <c r="K12">
        <v>992</v>
      </c>
      <c r="L12">
        <v>1115</v>
      </c>
      <c r="M12">
        <v>960.5</v>
      </c>
      <c r="N12">
        <v>634</v>
      </c>
      <c r="O12">
        <v>634</v>
      </c>
      <c r="P12">
        <v>431</v>
      </c>
      <c r="Q12">
        <v>596</v>
      </c>
      <c r="R12">
        <v>498.5</v>
      </c>
      <c r="S12">
        <v>464</v>
      </c>
      <c r="T12">
        <v>260</v>
      </c>
      <c r="U12">
        <v>154.9</v>
      </c>
      <c r="V12">
        <v>125.4</v>
      </c>
    </row>
    <row r="13" spans="1:23" x14ac:dyDescent="0.3">
      <c r="A13" t="s">
        <v>8</v>
      </c>
      <c r="B13">
        <f>B12/B5</f>
        <v>2.4862788144895718</v>
      </c>
      <c r="C13">
        <f t="shared" ref="C13:V13" si="1">C12/C5</f>
        <v>2.5279017857142856</v>
      </c>
      <c r="D13">
        <f t="shared" si="1"/>
        <v>2.6423952095808385</v>
      </c>
      <c r="E13">
        <f t="shared" si="1"/>
        <v>2.31864406779661</v>
      </c>
      <c r="F13">
        <f t="shared" si="1"/>
        <v>5.4528985507246377</v>
      </c>
      <c r="G13">
        <f t="shared" si="1"/>
        <v>2.68359375</v>
      </c>
      <c r="H13">
        <f t="shared" si="1"/>
        <v>2.65625</v>
      </c>
      <c r="I13">
        <f t="shared" si="1"/>
        <v>3.7041463414634146</v>
      </c>
      <c r="J13">
        <f t="shared" si="1"/>
        <v>2.62109375</v>
      </c>
      <c r="K13">
        <f t="shared" si="1"/>
        <v>3.0060606060606059</v>
      </c>
      <c r="L13">
        <f t="shared" si="1"/>
        <v>4.1296296296296298</v>
      </c>
      <c r="M13">
        <f t="shared" si="1"/>
        <v>4.122317596566524</v>
      </c>
      <c r="N13">
        <f t="shared" si="1"/>
        <v>3.3020833333333335</v>
      </c>
      <c r="O13">
        <f t="shared" si="1"/>
        <v>3.9624999999999999</v>
      </c>
      <c r="P13">
        <f t="shared" si="1"/>
        <v>2.9299796057104013</v>
      </c>
      <c r="Q13">
        <f t="shared" si="1"/>
        <v>4.7679999999999998</v>
      </c>
      <c r="R13">
        <f t="shared" si="1"/>
        <v>4.9850000000000003</v>
      </c>
      <c r="S13">
        <f t="shared" si="1"/>
        <v>6.1866666666666665</v>
      </c>
      <c r="T13">
        <f t="shared" si="1"/>
        <v>5.078125</v>
      </c>
      <c r="U13">
        <f t="shared" si="1"/>
        <v>4.3893454236327578</v>
      </c>
      <c r="V13">
        <f t="shared" si="1"/>
        <v>5.016</v>
      </c>
    </row>
    <row r="14" spans="1:23" x14ac:dyDescent="0.3">
      <c r="A14" t="s">
        <v>9</v>
      </c>
      <c r="B14">
        <v>820</v>
      </c>
      <c r="C14">
        <v>810</v>
      </c>
      <c r="D14">
        <v>766.29</v>
      </c>
      <c r="E14">
        <v>553</v>
      </c>
      <c r="F14">
        <v>497</v>
      </c>
      <c r="G14">
        <v>460</v>
      </c>
      <c r="H14">
        <v>390</v>
      </c>
      <c r="I14">
        <v>367</v>
      </c>
      <c r="J14">
        <v>360</v>
      </c>
      <c r="K14">
        <v>347</v>
      </c>
      <c r="L14">
        <v>230</v>
      </c>
      <c r="M14">
        <v>210</v>
      </c>
      <c r="N14">
        <v>175</v>
      </c>
      <c r="O14">
        <v>142.30000000000001</v>
      </c>
      <c r="P14">
        <v>121</v>
      </c>
      <c r="Q14">
        <v>132</v>
      </c>
      <c r="R14">
        <v>105</v>
      </c>
      <c r="S14">
        <v>75</v>
      </c>
      <c r="T14">
        <v>53</v>
      </c>
      <c r="U14">
        <v>36.1</v>
      </c>
      <c r="V14">
        <v>22.5</v>
      </c>
    </row>
    <row r="15" spans="1:23" x14ac:dyDescent="0.3">
      <c r="A15" t="s">
        <v>11</v>
      </c>
      <c r="B15">
        <f>2*B12/315</f>
        <v>14.380952380952381</v>
      </c>
      <c r="C15">
        <f t="shared" ref="C15:V15" si="2">2*C12/315</f>
        <v>14.380952380952381</v>
      </c>
      <c r="D15">
        <f t="shared" si="2"/>
        <v>14.00888888888889</v>
      </c>
      <c r="E15">
        <f t="shared" si="2"/>
        <v>8.6857142857142851</v>
      </c>
      <c r="F15">
        <f t="shared" si="2"/>
        <v>19.111111111111111</v>
      </c>
      <c r="G15">
        <f t="shared" si="2"/>
        <v>8.723809523809523</v>
      </c>
      <c r="H15">
        <f t="shared" si="2"/>
        <v>7.5555555555555554</v>
      </c>
      <c r="I15">
        <f t="shared" si="2"/>
        <v>9.6425396825396827</v>
      </c>
      <c r="J15">
        <f t="shared" si="2"/>
        <v>6.3904761904761909</v>
      </c>
      <c r="K15">
        <f t="shared" si="2"/>
        <v>6.2984126984126982</v>
      </c>
      <c r="L15">
        <f t="shared" si="2"/>
        <v>7.0793650793650791</v>
      </c>
      <c r="M15">
        <f t="shared" si="2"/>
        <v>6.0984126984126981</v>
      </c>
      <c r="N15">
        <f t="shared" si="2"/>
        <v>4.0253968253968253</v>
      </c>
      <c r="O15">
        <f t="shared" si="2"/>
        <v>4.0253968253968253</v>
      </c>
      <c r="P15">
        <f t="shared" si="2"/>
        <v>2.7365079365079366</v>
      </c>
      <c r="Q15">
        <f t="shared" si="2"/>
        <v>3.784126984126984</v>
      </c>
      <c r="R15">
        <f t="shared" si="2"/>
        <v>3.1650793650793649</v>
      </c>
      <c r="S15">
        <f t="shared" si="2"/>
        <v>2.9460317460317462</v>
      </c>
      <c r="T15">
        <f t="shared" si="2"/>
        <v>1.6507936507936507</v>
      </c>
      <c r="U15">
        <f t="shared" si="2"/>
        <v>0.98349206349206353</v>
      </c>
      <c r="V15">
        <f t="shared" si="2"/>
        <v>0.79619047619047623</v>
      </c>
    </row>
    <row r="16" spans="1:23" x14ac:dyDescent="0.3">
      <c r="A16" s="2" t="s">
        <v>16</v>
      </c>
      <c r="B16">
        <f t="shared" ref="B16:V16" si="3">$B5-B5</f>
        <v>0</v>
      </c>
      <c r="C16">
        <f t="shared" si="3"/>
        <v>15</v>
      </c>
      <c r="D16">
        <f t="shared" si="3"/>
        <v>76</v>
      </c>
      <c r="E16">
        <f t="shared" si="3"/>
        <v>321</v>
      </c>
      <c r="F16">
        <f t="shared" si="3"/>
        <v>359</v>
      </c>
      <c r="G16">
        <f t="shared" si="3"/>
        <v>399</v>
      </c>
      <c r="H16">
        <f t="shared" si="3"/>
        <v>463</v>
      </c>
      <c r="I16">
        <f t="shared" si="3"/>
        <v>501</v>
      </c>
      <c r="J16">
        <f t="shared" si="3"/>
        <v>527</v>
      </c>
      <c r="K16">
        <f t="shared" si="3"/>
        <v>581</v>
      </c>
      <c r="L16">
        <f t="shared" si="3"/>
        <v>641</v>
      </c>
      <c r="M16">
        <f t="shared" si="3"/>
        <v>678</v>
      </c>
      <c r="N16">
        <f t="shared" si="3"/>
        <v>719</v>
      </c>
      <c r="O16">
        <f t="shared" si="3"/>
        <v>751</v>
      </c>
      <c r="P16">
        <f t="shared" si="3"/>
        <v>763.9</v>
      </c>
      <c r="Q16">
        <f t="shared" si="3"/>
        <v>786</v>
      </c>
      <c r="R16">
        <f t="shared" si="3"/>
        <v>811</v>
      </c>
      <c r="S16">
        <f t="shared" si="3"/>
        <v>836</v>
      </c>
      <c r="T16">
        <f t="shared" si="3"/>
        <v>859.8</v>
      </c>
      <c r="U16">
        <f t="shared" si="3"/>
        <v>875.71</v>
      </c>
      <c r="V16">
        <f t="shared" si="3"/>
        <v>886</v>
      </c>
    </row>
    <row r="17" spans="1:33" x14ac:dyDescent="0.3">
      <c r="A17" t="s">
        <v>17</v>
      </c>
      <c r="B17">
        <f>B16/911</f>
        <v>0</v>
      </c>
      <c r="C17">
        <f>C16/911</f>
        <v>1.6465422612513721E-2</v>
      </c>
      <c r="D17">
        <f t="shared" ref="D17:O17" si="4">D16/911</f>
        <v>8.3424807903402856E-2</v>
      </c>
      <c r="E17">
        <f t="shared" si="4"/>
        <v>0.35236004390779363</v>
      </c>
      <c r="F17">
        <f t="shared" si="4"/>
        <v>0.39407244785949508</v>
      </c>
      <c r="G17">
        <f t="shared" si="4"/>
        <v>0.43798024149286496</v>
      </c>
      <c r="H17">
        <f t="shared" si="4"/>
        <v>0.50823271130625691</v>
      </c>
      <c r="I17">
        <f t="shared" si="4"/>
        <v>0.54994511525795831</v>
      </c>
      <c r="J17">
        <f t="shared" si="4"/>
        <v>0.57848518111964875</v>
      </c>
      <c r="K17">
        <f t="shared" si="4"/>
        <v>0.63776070252469819</v>
      </c>
      <c r="L17">
        <f t="shared" si="4"/>
        <v>0.70362239297475304</v>
      </c>
      <c r="M17">
        <f t="shared" si="4"/>
        <v>0.74423710208562022</v>
      </c>
      <c r="N17">
        <f t="shared" si="4"/>
        <v>0.78924259055982438</v>
      </c>
      <c r="O17">
        <f t="shared" si="4"/>
        <v>0.82436882546652035</v>
      </c>
      <c r="P17">
        <f>P16/911</f>
        <v>0.83852908891328204</v>
      </c>
      <c r="Q17">
        <f t="shared" ref="Q17" si="5">Q16/911</f>
        <v>0.86278814489571898</v>
      </c>
      <c r="R17">
        <f t="shared" ref="R17" si="6">R16/911</f>
        <v>0.8902305159165752</v>
      </c>
      <c r="S17">
        <f t="shared" ref="S17" si="7">S16/911</f>
        <v>0.91767288693743143</v>
      </c>
      <c r="T17">
        <f t="shared" ref="T17" si="8">T16/911</f>
        <v>0.94379802414928649</v>
      </c>
      <c r="U17">
        <f t="shared" ref="U17" si="9">U16/911</f>
        <v>0.9612623490669594</v>
      </c>
      <c r="V17">
        <f t="shared" ref="V17" si="10">V16/911</f>
        <v>0.97255762897914377</v>
      </c>
    </row>
    <row r="18" spans="1:33" x14ac:dyDescent="0.3">
      <c r="A18" t="s">
        <v>18</v>
      </c>
      <c r="B18">
        <f>2*(B5*B13+0.8*B16)/315</f>
        <v>14.380952380952381</v>
      </c>
      <c r="C18">
        <f t="shared" ref="C18:V18" si="11">2*(C5*C13+0.8*C16)/315</f>
        <v>14.457142857142857</v>
      </c>
      <c r="D18">
        <f t="shared" si="11"/>
        <v>14.394920634920636</v>
      </c>
      <c r="E18">
        <f t="shared" si="11"/>
        <v>10.316190476190476</v>
      </c>
      <c r="F18">
        <f t="shared" si="11"/>
        <v>20.934603174603172</v>
      </c>
      <c r="G18">
        <f t="shared" si="11"/>
        <v>10.75047619047619</v>
      </c>
      <c r="H18">
        <f t="shared" si="11"/>
        <v>9.9073015873015873</v>
      </c>
      <c r="I18">
        <f t="shared" si="11"/>
        <v>12.187301587301587</v>
      </c>
      <c r="J18">
        <f t="shared" si="11"/>
        <v>9.0673015873015874</v>
      </c>
      <c r="K18">
        <f t="shared" si="11"/>
        <v>9.2495238095238097</v>
      </c>
      <c r="L18">
        <f t="shared" si="11"/>
        <v>10.335238095238097</v>
      </c>
      <c r="M18">
        <f t="shared" si="11"/>
        <v>9.5422222222222235</v>
      </c>
      <c r="N18">
        <f t="shared" si="11"/>
        <v>7.6774603174603175</v>
      </c>
      <c r="O18">
        <f t="shared" si="11"/>
        <v>7.8400000000000007</v>
      </c>
      <c r="P18">
        <f t="shared" si="11"/>
        <v>6.6166349206349198</v>
      </c>
      <c r="Q18">
        <f t="shared" si="11"/>
        <v>7.7765079365079375</v>
      </c>
      <c r="R18">
        <f t="shared" si="11"/>
        <v>7.2844444444444454</v>
      </c>
      <c r="S18">
        <f t="shared" si="11"/>
        <v>7.1923809523809537</v>
      </c>
      <c r="T18">
        <f t="shared" si="11"/>
        <v>6.0180317460317463</v>
      </c>
      <c r="U18">
        <f t="shared" si="11"/>
        <v>5.4315428571428575</v>
      </c>
      <c r="V18">
        <f t="shared" si="11"/>
        <v>5.2965079365079371</v>
      </c>
    </row>
    <row r="20" spans="1:33" x14ac:dyDescent="0.3">
      <c r="C20" s="2" t="s">
        <v>14</v>
      </c>
      <c r="D20" s="2"/>
      <c r="E20" s="2"/>
      <c r="F20" s="2"/>
      <c r="G20" s="2"/>
      <c r="H20" s="2"/>
      <c r="I20" s="2"/>
      <c r="J20" s="2"/>
    </row>
    <row r="21" spans="1:33" x14ac:dyDescent="0.3">
      <c r="A21" t="s">
        <v>13</v>
      </c>
      <c r="B21" t="s">
        <v>12</v>
      </c>
      <c r="C21">
        <v>0.05</v>
      </c>
      <c r="D21">
        <v>0.1</v>
      </c>
      <c r="E21">
        <v>0.15</v>
      </c>
      <c r="F21">
        <v>0.2</v>
      </c>
      <c r="G21">
        <v>0.25</v>
      </c>
      <c r="H21">
        <v>0.3</v>
      </c>
      <c r="I21">
        <v>0.35</v>
      </c>
      <c r="J21">
        <v>0.4</v>
      </c>
      <c r="L21" s="3" t="s">
        <v>19</v>
      </c>
      <c r="M21">
        <f>315/2.5</f>
        <v>126</v>
      </c>
      <c r="N21">
        <f t="shared" ref="N21:AG21" si="12">315/2.5</f>
        <v>126</v>
      </c>
      <c r="O21">
        <f t="shared" si="12"/>
        <v>126</v>
      </c>
      <c r="P21">
        <f t="shared" si="12"/>
        <v>126</v>
      </c>
      <c r="Q21">
        <f t="shared" si="12"/>
        <v>126</v>
      </c>
      <c r="R21">
        <f t="shared" si="12"/>
        <v>126</v>
      </c>
      <c r="S21">
        <f t="shared" si="12"/>
        <v>126</v>
      </c>
      <c r="T21">
        <f t="shared" si="12"/>
        <v>126</v>
      </c>
      <c r="U21">
        <f t="shared" si="12"/>
        <v>126</v>
      </c>
      <c r="V21">
        <f t="shared" si="12"/>
        <v>126</v>
      </c>
      <c r="W21">
        <f t="shared" si="12"/>
        <v>126</v>
      </c>
      <c r="X21">
        <f t="shared" si="12"/>
        <v>126</v>
      </c>
      <c r="Y21">
        <f t="shared" si="12"/>
        <v>126</v>
      </c>
      <c r="Z21">
        <f t="shared" si="12"/>
        <v>126</v>
      </c>
      <c r="AA21">
        <f t="shared" si="12"/>
        <v>126</v>
      </c>
      <c r="AB21">
        <f t="shared" si="12"/>
        <v>126</v>
      </c>
      <c r="AC21">
        <f t="shared" si="12"/>
        <v>126</v>
      </c>
      <c r="AD21">
        <f t="shared" si="12"/>
        <v>126</v>
      </c>
      <c r="AE21">
        <f t="shared" si="12"/>
        <v>126</v>
      </c>
      <c r="AF21">
        <f t="shared" si="12"/>
        <v>126</v>
      </c>
      <c r="AG21">
        <f t="shared" si="12"/>
        <v>126</v>
      </c>
    </row>
    <row r="22" spans="1:33" x14ac:dyDescent="0.3">
      <c r="A22">
        <v>911</v>
      </c>
      <c r="B22">
        <v>14.38</v>
      </c>
      <c r="C22" t="s">
        <v>15</v>
      </c>
      <c r="D22" t="s">
        <v>15</v>
      </c>
      <c r="E22">
        <v>3.2490999999999999</v>
      </c>
      <c r="F22">
        <v>0.3921</v>
      </c>
      <c r="G22">
        <v>1.1689000000000001</v>
      </c>
      <c r="H22">
        <v>0.79700000000000004</v>
      </c>
      <c r="I22">
        <v>0.64639999999999997</v>
      </c>
      <c r="J22">
        <v>0.61650000000000005</v>
      </c>
      <c r="L22" s="3" t="s">
        <v>20</v>
      </c>
      <c r="M22">
        <f>M23/2.5</f>
        <v>364.4</v>
      </c>
      <c r="N22">
        <f t="shared" ref="N22:AG22" si="13">N23/2.5</f>
        <v>358.4</v>
      </c>
      <c r="O22">
        <f t="shared" si="13"/>
        <v>334</v>
      </c>
      <c r="P22">
        <f t="shared" si="13"/>
        <v>236</v>
      </c>
      <c r="Q22">
        <f t="shared" si="13"/>
        <v>220.8</v>
      </c>
      <c r="R22">
        <f t="shared" si="13"/>
        <v>204.8</v>
      </c>
      <c r="S22">
        <f t="shared" si="13"/>
        <v>179.2</v>
      </c>
      <c r="T22">
        <f t="shared" si="13"/>
        <v>164</v>
      </c>
      <c r="U22">
        <f t="shared" si="13"/>
        <v>153.6</v>
      </c>
      <c r="V22">
        <f t="shared" si="13"/>
        <v>132</v>
      </c>
      <c r="W22">
        <f t="shared" si="13"/>
        <v>108</v>
      </c>
      <c r="X22">
        <f t="shared" si="13"/>
        <v>93.2</v>
      </c>
      <c r="Y22">
        <f t="shared" si="13"/>
        <v>76.8</v>
      </c>
      <c r="Z22">
        <f t="shared" si="13"/>
        <v>64</v>
      </c>
      <c r="AA22">
        <f t="shared" si="13"/>
        <v>58.839999999999996</v>
      </c>
      <c r="AB22">
        <f t="shared" si="13"/>
        <v>50</v>
      </c>
      <c r="AC22">
        <f t="shared" si="13"/>
        <v>40</v>
      </c>
      <c r="AD22">
        <f t="shared" si="13"/>
        <v>30</v>
      </c>
      <c r="AE22">
        <f t="shared" si="13"/>
        <v>20.48</v>
      </c>
      <c r="AF22">
        <f t="shared" si="13"/>
        <v>14.116</v>
      </c>
      <c r="AG22">
        <f t="shared" si="13"/>
        <v>10</v>
      </c>
    </row>
    <row r="23" spans="1:33" x14ac:dyDescent="0.3">
      <c r="A23">
        <v>560</v>
      </c>
      <c r="B23">
        <v>8.68</v>
      </c>
      <c r="C23" t="s">
        <v>15</v>
      </c>
      <c r="D23" t="s">
        <v>15</v>
      </c>
      <c r="E23">
        <v>1.4026000000000001</v>
      </c>
      <c r="F23">
        <v>0.82450000000000001</v>
      </c>
      <c r="G23">
        <v>0.7248</v>
      </c>
      <c r="H23">
        <v>0.49180000000000001</v>
      </c>
      <c r="I23">
        <v>0.47289999999999999</v>
      </c>
      <c r="J23">
        <v>0.3498</v>
      </c>
      <c r="L23" t="s">
        <v>0</v>
      </c>
      <c r="M23">
        <v>911</v>
      </c>
      <c r="N23">
        <v>896</v>
      </c>
      <c r="O23">
        <v>835</v>
      </c>
      <c r="P23">
        <v>590</v>
      </c>
      <c r="Q23">
        <v>552</v>
      </c>
      <c r="R23">
        <v>512</v>
      </c>
      <c r="S23">
        <v>448</v>
      </c>
      <c r="T23">
        <v>410</v>
      </c>
      <c r="U23">
        <v>384</v>
      </c>
      <c r="V23">
        <v>330</v>
      </c>
      <c r="W23">
        <v>270</v>
      </c>
      <c r="X23">
        <v>233</v>
      </c>
      <c r="Y23">
        <v>192</v>
      </c>
      <c r="Z23">
        <v>160</v>
      </c>
      <c r="AA23">
        <v>147.1</v>
      </c>
      <c r="AB23">
        <v>125</v>
      </c>
      <c r="AC23">
        <v>100</v>
      </c>
      <c r="AD23">
        <v>75</v>
      </c>
      <c r="AE23">
        <v>51.2</v>
      </c>
      <c r="AF23">
        <v>35.29</v>
      </c>
      <c r="AG23">
        <v>25</v>
      </c>
    </row>
    <row r="24" spans="1:33" x14ac:dyDescent="0.3">
      <c r="A24">
        <v>384</v>
      </c>
      <c r="B24">
        <v>6.39</v>
      </c>
      <c r="C24" t="s">
        <v>15</v>
      </c>
      <c r="D24">
        <v>1.3541000000000001</v>
      </c>
      <c r="E24">
        <v>0.83740000000000003</v>
      </c>
      <c r="F24">
        <v>0.63419999999999999</v>
      </c>
      <c r="G24">
        <v>0.48049999999999998</v>
      </c>
      <c r="H24">
        <v>0.32690000000000002</v>
      </c>
      <c r="I24">
        <v>0.31659999999999999</v>
      </c>
      <c r="J24">
        <v>0.25900000000000001</v>
      </c>
    </row>
    <row r="25" spans="1:33" x14ac:dyDescent="0.3">
      <c r="A25">
        <v>192</v>
      </c>
      <c r="B25">
        <v>4.0250000000000004</v>
      </c>
      <c r="C25" t="s">
        <v>15</v>
      </c>
      <c r="D25">
        <v>1.0105</v>
      </c>
      <c r="E25">
        <v>0.52270000000000005</v>
      </c>
      <c r="F25">
        <v>0.33439999999999998</v>
      </c>
      <c r="G25">
        <v>0.2923</v>
      </c>
      <c r="H25">
        <v>0.22339999999999999</v>
      </c>
      <c r="I25">
        <v>0.21060000000000001</v>
      </c>
      <c r="J25">
        <v>0.18790000000000001</v>
      </c>
    </row>
    <row r="26" spans="1:33" x14ac:dyDescent="0.3">
      <c r="A26">
        <v>147.1</v>
      </c>
      <c r="B26">
        <v>2.7364999999999999</v>
      </c>
      <c r="C26" t="s">
        <v>15</v>
      </c>
      <c r="D26">
        <v>0.47989999999999999</v>
      </c>
      <c r="E26">
        <v>0.28560000000000002</v>
      </c>
      <c r="F26">
        <v>0.2382</v>
      </c>
      <c r="G26">
        <v>0.2084</v>
      </c>
      <c r="H26">
        <v>0.18909999999999999</v>
      </c>
      <c r="I26">
        <v>0.13469999999999999</v>
      </c>
      <c r="J26">
        <v>0.125</v>
      </c>
    </row>
    <row r="27" spans="1:33" x14ac:dyDescent="0.3">
      <c r="A27">
        <v>51.2</v>
      </c>
      <c r="B27">
        <v>1.6507000000000001</v>
      </c>
      <c r="C27">
        <v>0.54800000000000004</v>
      </c>
      <c r="D27">
        <v>0.27510000000000001</v>
      </c>
      <c r="E27">
        <v>0.16739999999999999</v>
      </c>
      <c r="F27">
        <v>0.1376</v>
      </c>
      <c r="G27">
        <v>0.1192</v>
      </c>
      <c r="H27">
        <v>0.10829999999999999</v>
      </c>
      <c r="I27">
        <v>6.9800000000000001E-2</v>
      </c>
      <c r="J27">
        <v>6.3799999999999996E-2</v>
      </c>
    </row>
  </sheetData>
  <hyperlinks>
    <hyperlink ref="L21" r:id="rId1"/>
    <hyperlink ref="L22" r:id="rId2"/>
  </hyperlinks>
  <pageMargins left="0.7" right="0.7" top="0.78740157499999996" bottom="0.78740157499999996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Next-Energy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Alejandro</dc:creator>
  <cp:lastModifiedBy>Alejandro Rubio</cp:lastModifiedBy>
  <dcterms:created xsi:type="dcterms:W3CDTF">2019-03-26T11:53:48Z</dcterms:created>
  <dcterms:modified xsi:type="dcterms:W3CDTF">2019-07-21T08:40:26Z</dcterms:modified>
</cp:coreProperties>
</file>