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ml.chartshapes+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slicers/slicer6.xml" ContentType="application/vnd.ms-excel.slicer+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cw_86\Desktop\fintech\"/>
    </mc:Choice>
  </mc:AlternateContent>
  <xr:revisionPtr revIDLastSave="0" documentId="13_ncr:1_{807FAE7A-3702-49B6-A65F-149943227711}" xr6:coauthVersionLast="47" xr6:coauthVersionMax="47" xr10:uidLastSave="{00000000-0000-0000-0000-000000000000}"/>
  <bookViews>
    <workbookView xWindow="-108" yWindow="-108" windowWidth="23256" windowHeight="12456" activeTab="8" xr2:uid="{ED4466E4-F9B2-4CEF-963A-9D5FD648F739}"/>
  </bookViews>
  <sheets>
    <sheet name="EDA" sheetId="1" r:id="rId1"/>
    <sheet name="EDA2" sheetId="5" r:id="rId2"/>
    <sheet name="Sheet1" sheetId="3" state="hidden" r:id="rId3"/>
    <sheet name="Home" sheetId="2" r:id="rId4"/>
    <sheet name="Monthly Trend" sheetId="4" r:id="rId5"/>
    <sheet name="Merchants" sheetId="6" r:id="rId6"/>
    <sheet name="Status" sheetId="7" r:id="rId7"/>
    <sheet name="User Segment" sheetId="8" r:id="rId8"/>
    <sheet name="Channels" sheetId="9" r:id="rId9"/>
  </sheets>
  <definedNames>
    <definedName name="Slicer_Date_Hierarchy">#N/A</definedName>
    <definedName name="Slicer_month_name1">#N/A</definedName>
    <definedName name="Slicer_status">#N/A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s>
  <extLst>
    <ext xmlns:x14="http://schemas.microsoft.com/office/spreadsheetml/2009/9/main" uri="{876F7934-8845-4945-9796-88D515C7AA90}">
      <x14:pivotCaches>
        <pivotCache cacheId="11"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old fintech_merchants_01415dc3-47ac-4455-b4c4-af2c58e7a733" name="gold fintech_merchants" connection="Query - gold fintech_merchants"/>
          <x15:modelTable id="gold fintech_transactions_79f96ced-f751-4573-908b-eb3947b7e432" name="gold fintech_transactions" connection="Query - gold fintech_transactions"/>
          <x15:modelTable id="gold fintech_users_cffeef0a-5af3-40ae-a920-b5943706f860" name="gold fintech_users" connection="Query - gold fintech_users"/>
          <x15:modelTable id="Calendar" name="Calendar" connection="Connection"/>
        </x15:modelTables>
        <x15:modelRelationships>
          <x15:modelRelationship fromTable="gold fintech_transactions" fromColumn="merchant_id" toTable="gold fintech_merchants" toColumn="merchant_id"/>
          <x15:modelRelationship fromTable="gold fintech_transactions" fromColumn="user_id" toTable="gold fintech_users" toColumn="user_id"/>
          <x15:modelRelationship fromTable="gold fintech_transactions" fromColumn="transaction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5" l="1"/>
  <c r="E5" i="5"/>
  <c r="E6" i="5"/>
  <c r="E7" i="5"/>
  <c r="E8" i="5"/>
  <c r="E9" i="5"/>
  <c r="E10" i="5"/>
  <c r="E11" i="5"/>
  <c r="E12" i="5"/>
  <c r="E13" i="5"/>
  <c r="E14" i="5"/>
  <c r="E15" i="5"/>
  <c r="E4" i="5"/>
  <c r="D15" i="5"/>
  <c r="D5" i="5"/>
  <c r="D6" i="5"/>
  <c r="D7" i="5"/>
  <c r="D8" i="5"/>
  <c r="D9" i="5"/>
  <c r="D10" i="5"/>
  <c r="D11" i="5"/>
  <c r="D12" i="5"/>
  <c r="D13" i="5"/>
  <c r="D14" i="5"/>
  <c r="D4" i="5"/>
  <c r="C5" i="5"/>
  <c r="C6" i="5"/>
  <c r="C14" i="5"/>
  <c r="C7" i="5"/>
  <c r="C15" i="5"/>
  <c r="C8" i="5"/>
  <c r="C9" i="5"/>
  <c r="C11" i="5"/>
  <c r="C10" i="5"/>
  <c r="C12" i="5"/>
  <c r="C13" i="5"/>
  <c r="C4" i="5"/>
  <c r="B6" i="5"/>
  <c r="B14" i="5"/>
  <c r="B8" i="5"/>
  <c r="B7" i="5"/>
  <c r="B9" i="5"/>
  <c r="B11" i="5"/>
  <c r="B10" i="5"/>
  <c r="B13" i="5"/>
  <c r="B15" i="5"/>
  <c r="B12" i="5"/>
  <c r="B5" i="5"/>
  <c r="B4" i="5"/>
  <c r="D16" i="5"/>
  <c r="D40" i="5"/>
  <c r="D39" i="5"/>
  <c r="D38" i="5"/>
  <c r="B38" i="5" a="1"/>
  <c r="B38" i="5" s="1"/>
  <c r="C38" i="5" s="1" a="1"/>
  <c r="C38" i="5" s="1"/>
  <c r="A38" i="5" a="1"/>
  <c r="A38" i="5" s="1"/>
  <c r="C34" i="5"/>
  <c r="C33" i="5"/>
  <c r="C32" i="5"/>
  <c r="C31" i="5"/>
  <c r="C30" i="5"/>
  <c r="C29" i="5"/>
  <c r="C28" i="5"/>
  <c r="C27" i="5"/>
  <c r="C26" i="5"/>
  <c r="C25" i="5"/>
  <c r="B25" i="5" a="1"/>
  <c r="B25" i="5" s="1"/>
  <c r="A25" i="5" a="1"/>
  <c r="A25" i="5" s="1"/>
  <c r="D21" i="5"/>
  <c r="D20" i="5"/>
  <c r="D19" i="5"/>
  <c r="B19" i="5" a="1"/>
  <c r="C20" i="5" s="1"/>
  <c r="A19" i="5" a="1"/>
  <c r="A19" i="5" s="1"/>
  <c r="E16" i="5"/>
  <c r="C21" i="5" l="1"/>
  <c r="B19" i="5"/>
  <c r="C19"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6303C4-E9B5-43D0-8017-688DF8F73FB8}" name="Connection" type="104" refreshedVersion="0" background="1">
    <extLst>
      <ext xmlns:x15="http://schemas.microsoft.com/office/spreadsheetml/2010/11/main" uri="{DE250136-89BD-433C-8126-D09CA5730AF9}">
        <x15:connection id="Calendar"/>
      </ext>
    </extLst>
  </connection>
  <connection id="2" xr16:uid="{13F69FFB-6A4A-4E1F-852F-93AF2175C7A6}" name="Query - gold fintech_merchants" description="Connection to the 'gold fintech_merchants' query in the workbook." type="100" refreshedVersion="8" minRefreshableVersion="5">
    <extLst>
      <ext xmlns:x15="http://schemas.microsoft.com/office/spreadsheetml/2010/11/main" uri="{DE250136-89BD-433C-8126-D09CA5730AF9}">
        <x15:connection id="e601b44d-d841-43a1-8b7b-ae4063dadf83"/>
      </ext>
    </extLst>
  </connection>
  <connection id="3" xr16:uid="{E8B5C5A8-0D7C-4F47-BB83-46CB7F1D3D7E}" name="Query - gold fintech_transactions" description="Connection to the 'gold fintech_transactions' query in the workbook." type="100" refreshedVersion="8" minRefreshableVersion="5">
    <extLst>
      <ext xmlns:x15="http://schemas.microsoft.com/office/spreadsheetml/2010/11/main" uri="{DE250136-89BD-433C-8126-D09CA5730AF9}">
        <x15:connection id="3e7fadf8-c9ea-4750-baae-c7a0a7803fdb"/>
      </ext>
    </extLst>
  </connection>
  <connection id="4" xr16:uid="{DB8908F9-9847-4ADA-9D1E-1A9D7D3DE713}" name="Query - gold fintech_users" description="Connection to the 'gold fintech_users' query in the workbook." type="100" refreshedVersion="8" minRefreshableVersion="5">
    <extLst>
      <ext xmlns:x15="http://schemas.microsoft.com/office/spreadsheetml/2010/11/main" uri="{DE250136-89BD-433C-8126-D09CA5730AF9}">
        <x15:connection id="71cd7cf7-9614-403f-8713-33030cd19fb4"/>
      </ext>
    </extLst>
  </connection>
  <connection id="5" xr16:uid="{2EB2826D-F820-465A-8506-B7BFE2A00C0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<sst xmlns="http://schemas.openxmlformats.org/spreadsheetml/2006/main" count="110" uniqueCount="60">
  <si>
    <t>Row Labels</t>
  </si>
  <si>
    <t>May</t>
  </si>
  <si>
    <t>Total Revenue</t>
  </si>
  <si>
    <t>Failed</t>
  </si>
  <si>
    <t>Pending</t>
  </si>
  <si>
    <t>Success</t>
  </si>
  <si>
    <t>Total Transactions</t>
  </si>
  <si>
    <t>High Value</t>
  </si>
  <si>
    <t>Low Value</t>
  </si>
  <si>
    <t>Mid Value</t>
  </si>
  <si>
    <t>Adams Ltd</t>
  </si>
  <si>
    <t>Alvarez PLC</t>
  </si>
  <si>
    <t>Brown Ltd</t>
  </si>
  <si>
    <t>Scott PLC</t>
  </si>
  <si>
    <t>Williams Group</t>
  </si>
  <si>
    <t>Wood Inc</t>
  </si>
  <si>
    <t>Card</t>
  </si>
  <si>
    <t>Transfer</t>
  </si>
  <si>
    <t>USSD</t>
  </si>
  <si>
    <t>Mobile</t>
  </si>
  <si>
    <t>POS</t>
  </si>
  <si>
    <t>Web</t>
  </si>
  <si>
    <t>vs RPY</t>
  </si>
  <si>
    <t>Success Rate</t>
  </si>
  <si>
    <t>Avg. Transaction Value</t>
  </si>
  <si>
    <t>vs TPY</t>
  </si>
  <si>
    <t>vs APY</t>
  </si>
  <si>
    <t xml:space="preserve"> </t>
  </si>
  <si>
    <t>vs PY  +0%↑</t>
  </si>
  <si>
    <t>Total Revenue2</t>
  </si>
  <si>
    <t>Apr</t>
  </si>
  <si>
    <t>Aug</t>
  </si>
  <si>
    <t>Dec</t>
  </si>
  <si>
    <t>Feb</t>
  </si>
  <si>
    <t>Jan</t>
  </si>
  <si>
    <t>Jul</t>
  </si>
  <si>
    <t>Jun</t>
  </si>
  <si>
    <t>Mar</t>
  </si>
  <si>
    <t>Nov</t>
  </si>
  <si>
    <t>Oct</t>
  </si>
  <si>
    <t>Sep</t>
  </si>
  <si>
    <t>User Value</t>
  </si>
  <si>
    <t>Total Revenue %</t>
  </si>
  <si>
    <t xml:space="preserve">% </t>
  </si>
  <si>
    <t>Indent</t>
  </si>
  <si>
    <t>Total Transactions2</t>
  </si>
  <si>
    <t>Paynent Method</t>
  </si>
  <si>
    <t>Transaction%</t>
  </si>
  <si>
    <t>Merchants</t>
  </si>
  <si>
    <t>Revenue</t>
  </si>
  <si>
    <t>Month</t>
  </si>
  <si>
    <t>Cursor V</t>
  </si>
  <si>
    <t>Cursor B</t>
  </si>
  <si>
    <t>Transactions</t>
  </si>
  <si>
    <t>Total Merchants</t>
  </si>
  <si>
    <t>Total Users</t>
  </si>
  <si>
    <t>Foster- Waters and Martinez</t>
  </si>
  <si>
    <t>Reynolds- Velez and Sweeney</t>
  </si>
  <si>
    <t>Taylor PLC</t>
  </si>
  <si>
    <t>Brown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</si>
</sst>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gt;=1000000000]&quot;₦&quot;#.00,,,&quot;B&quot;;[&gt;=1000000]\ &quot;₦&quot;#.00,,&quot;M&quot;;0.00"/>
    <numFmt numFmtId="166" formatCode="&quot;₦&quot;#.00,&quot;K&quot;"/>
    <numFmt numFmtId="167" formatCode="[&gt;=1000000000]&quot;₦&quot;#.00,,,&quot;B&quot;;[&gt;=1000000]\ &quot;₦&quot;#.00,,&quot;M&quot;;&quot;₦&quot;#.00,&quot;K&quot;"/>
    <numFmt numFmtId="169" formatCode="0.0%"/>
    <numFmt numFmtId="170" formatCode="0%;\-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06707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65" fontId="0" fillId="0" borderId="0" xfId="0" applyNumberFormat="1"/>
    <xf numFmtId="166" fontId="0" fillId="0" borderId="0" xfId="0" applyNumberFormat="1"/>
    <xf numFmtId="10" fontId="0" fillId="0" borderId="0" xfId="0" applyNumberFormat="1"/>
    <xf numFmtId="9" fontId="0" fillId="0" borderId="0" xfId="1" applyFont="1"/>
    <xf numFmtId="167" fontId="0" fillId="0" borderId="0" xfId="0" applyNumberFormat="1"/>
    <xf numFmtId="169" fontId="0" fillId="0" borderId="0" xfId="1" applyNumberFormat="1" applyFont="1"/>
    <xf numFmtId="170" fontId="0" fillId="0" borderId="0" xfId="0" applyNumberFormat="1"/>
  </cellXfs>
  <cellStyles count="2">
    <cellStyle name="Normal" xfId="0" builtinId="0"/>
    <cellStyle name="Per cent" xfId="1" builtinId="5"/>
  </cellStyles>
  <dxfs count="18">
    <dxf>
      <numFmt numFmtId="165" formatCode="[&gt;=1000000000]&quot;₦&quot;#.00,,,&quot;B&quot;;[&gt;=1000000]\ &quot;₦&quot;#.00,,&quot;M&quot;;0.00"/>
    </dxf>
    <dxf>
      <numFmt numFmtId="165" formatCode="[&gt;=1000000000]&quot;₦&quot;#.00,,,&quot;B&quot;;[&gt;=1000000]\ &quot;₦&quot;#.00,,&quot;M&quot;;0.00"/>
    </dxf>
    <dxf>
      <fill>
        <patternFill patternType="none">
          <bgColor auto="1"/>
        </patternFill>
      </fill>
    </dxf>
    <dxf>
      <numFmt numFmtId="0" formatCode="General"/>
    </dxf>
    <dxf>
      <numFmt numFmtId="165" formatCode="[&gt;=1000000000]&quot;₦&quot;#.00,,,&quot;B&quot;;[&gt;=1000000]\ &quot;₦&quot;#.00,,&quot;M&quot;;0.00"/>
    </dxf>
    <dxf>
      <numFmt numFmtId="170" formatCode="0%;\-0%;0%"/>
    </dxf>
    <dxf>
      <numFmt numFmtId="165" formatCode="[&gt;=1000000000]&quot;₦&quot;#.00,,,&quot;B&quot;;[&gt;=1000000]\ &quot;₦&quot;#.00,,&quot;M&quot;;0.00"/>
    </dxf>
    <dxf>
      <numFmt numFmtId="167" formatCode="[&gt;=1000000000]&quot;₦&quot;#.00,,,&quot;B&quot;;[&gt;=1000000]\ &quot;₦&quot;#.00,,&quot;M&quot;;&quot;₦&quot;#.00,&quot;K&quot;"/>
    </dxf>
    <dxf>
      <numFmt numFmtId="165" formatCode="[&gt;=1000000000]&quot;₦&quot;#.00,,,&quot;B&quot;;[&gt;=1000000]\ &quot;₦&quot;#.00,,&quot;M&quot;;0.00"/>
    </dxf>
    <dxf>
      <numFmt numFmtId="166" formatCode="&quot;₦&quot;#.00,&quot;K&quot;"/>
    </dxf>
    <dxf>
      <numFmt numFmtId="165" formatCode="[&gt;=1000000000]&quot;₦&quot;#.00,,,&quot;B&quot;;[&gt;=1000000]\ &quot;₦&quot;#.00,,&quot;M&quot;;0.00"/>
    </dxf>
    <dxf>
      <numFmt numFmtId="165" formatCode="[&gt;=1000000000]&quot;₦&quot;#.00,,,&quot;B&quot;;[&gt;=1000000]\ &quot;₦&quot;#.00,,&quot;M&quot;;0.00"/>
    </dxf>
    <dxf>
      <font>
        <color rgb="FFFF0000"/>
      </font>
    </dxf>
    <dxf>
      <font>
        <color rgb="FF249987"/>
      </font>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2D641F3-30EA-41A2-A3CC-AA0EB9AF6412}">
      <tableStyleElement type="wholeTable" dxfId="17"/>
      <tableStyleElement type="headerRow" dxfId="16"/>
    </tableStyle>
    <tableStyle name="SlicerStyleLight1 2 2" pivot="0" table="0" count="10" xr9:uid="{9C2498FA-EC50-4534-9C5E-6224A06E6F50}">
      <tableStyleElement type="wholeTable" dxfId="15"/>
      <tableStyleElement type="headerRow" dxfId="14"/>
    </tableStyle>
  </tableStyles>
  <colors>
    <mruColors>
      <color rgb="FF008377"/>
      <color rgb="FF9FE1D8"/>
      <color rgb="FF156082"/>
      <color rgb="FFA2D8F0"/>
      <color rgb="FFD9F3EF"/>
      <color rgb="FF95B1AF"/>
      <color rgb="FF73C3AE"/>
      <color rgb="FF3FA48E"/>
      <color rgb="FF2C78A7"/>
      <color rgb="FFFA7E3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patternType="none">
              <fgColor auto="1"/>
              <bgColor auto="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1" tint="0.34998626667073579"/>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gradientFill degree="90">
              <stop position="0">
                <color rgb="FF067070"/>
              </stop>
              <stop position="1">
                <color rgb="FF73C3AE"/>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sheetMetadata" Target="metadata.xml"/><Relationship Id="rId11" Type="http://schemas.openxmlformats.org/officeDocument/2006/relationships/pivotCacheDefinition" Target="pivotCache/pivotCacheDefinition2.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11.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1.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microsoft.com/office/2011/relationships/chartColorStyle" Target="colors2.xml"/><Relationship Id="rId1" Type="http://schemas.microsoft.com/office/2011/relationships/chartStyle" Target="style2.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charts/_rels/chart3.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9.png"/><Relationship Id="rId7" Type="http://schemas.openxmlformats.org/officeDocument/2006/relationships/image" Target="../media/image14.png"/><Relationship Id="rId2" Type="http://schemas.microsoft.com/office/2011/relationships/chartColorStyle" Target="colors3.xml"/><Relationship Id="rId1" Type="http://schemas.microsoft.com/office/2011/relationships/chartStyle" Target="style3.xml"/><Relationship Id="rId6" Type="http://schemas.openxmlformats.org/officeDocument/2006/relationships/image" Target="../media/image11.png"/><Relationship Id="rId5" Type="http://schemas.openxmlformats.org/officeDocument/2006/relationships/image" Target="../media/image13.png"/><Relationship Id="rId4" Type="http://schemas.openxmlformats.org/officeDocument/2006/relationships/image" Target="../media/image8.png"/></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microsoft.com/office/2011/relationships/chartColorStyle" Target="colors16.xml"/><Relationship Id="rId1" Type="http://schemas.microsoft.com/office/2011/relationships/chartStyle" Target="style16.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9.png"/><Relationship Id="rId7" Type="http://schemas.openxmlformats.org/officeDocument/2006/relationships/image" Target="../media/image14.png"/><Relationship Id="rId2" Type="http://schemas.microsoft.com/office/2011/relationships/chartColorStyle" Target="colors19.xml"/><Relationship Id="rId1" Type="http://schemas.microsoft.com/office/2011/relationships/chartStyle" Target="style19.xml"/><Relationship Id="rId6" Type="http://schemas.openxmlformats.org/officeDocument/2006/relationships/image" Target="../media/image11.png"/><Relationship Id="rId5" Type="http://schemas.openxmlformats.org/officeDocument/2006/relationships/image" Target="../media/image13.png"/><Relationship Id="rId4" Type="http://schemas.openxmlformats.org/officeDocument/2006/relationships/image" Target="../media/image8.png"/></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EDA!$B$16</c:f>
              <c:strCache>
                <c:ptCount val="1"/>
                <c:pt idx="0">
                  <c:v>Total</c:v>
                </c:pt>
              </c:strCache>
            </c:strRef>
          </c:tx>
          <c:dPt>
            <c:idx val="0"/>
            <c:bubble3D val="0"/>
            <c:spPr>
              <a:solidFill>
                <a:srgbClr val="006906"/>
              </a:solidFill>
              <a:ln w="19050">
                <a:solidFill>
                  <a:schemeClr val="lt1"/>
                </a:solidFill>
              </a:ln>
              <a:effectLst/>
            </c:spPr>
            <c:extLst>
              <c:ext xmlns:c16="http://schemas.microsoft.com/office/drawing/2014/chart" uri="{C3380CC4-5D6E-409C-BE32-E72D297353CC}">
                <c16:uniqueId val="{00000001-13B3-41DE-BE85-79690847DA2A}"/>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13B3-41DE-BE85-79690847DA2A}"/>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13B3-41DE-BE85-79690847DA2A}"/>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7-95F6-4C71-B87F-0D1FB454B86B}"/>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2"/>
          <c:order val="0"/>
          <c:tx>
            <c:strRef>
              <c:f>'EDA2'!$D$18</c:f>
              <c:strCache>
                <c:ptCount val="1"/>
                <c:pt idx="0">
                  <c:v>Indent</c:v>
                </c:pt>
              </c:strCache>
            </c:strRef>
          </c:tx>
          <c:spPr>
            <a:solidFill>
              <a:schemeClr val="accent3"/>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F837-4AAA-B17E-A1BB5C0B4754}"/>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F837-4AAA-B17E-A1BB5C0B4754}"/>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F837-4AAA-B17E-A1BB5C0B4754}"/>
              </c:ext>
            </c:extLst>
          </c:dPt>
          <c:val>
            <c:numRef>
              <c:f>'EDA2'!$D$19:$D$21</c:f>
              <c:numCache>
                <c:formatCode>0.00%</c:formatCode>
                <c:ptCount val="3"/>
                <c:pt idx="0">
                  <c:v>2.3E-2</c:v>
                </c:pt>
                <c:pt idx="1">
                  <c:v>2.3E-2</c:v>
                </c:pt>
                <c:pt idx="2">
                  <c:v>2.3E-2</c:v>
                </c:pt>
              </c:numCache>
            </c:numRef>
          </c:val>
          <c:extLst>
            <c:ext xmlns:c16="http://schemas.microsoft.com/office/drawing/2014/chart" uri="{C3380CC4-5D6E-409C-BE32-E72D297353CC}">
              <c16:uniqueId val="{00000006-F837-4AAA-B17E-A1BB5C0B4754}"/>
            </c:ext>
          </c:extLst>
        </c:ser>
        <c:ser>
          <c:idx val="0"/>
          <c:order val="1"/>
          <c:tx>
            <c:strRef>
              <c:f>'EDA2'!$B$18</c:f>
              <c:strCache>
                <c:ptCount val="1"/>
                <c:pt idx="0">
                  <c:v>Total Revenue %</c:v>
                </c:pt>
              </c:strCache>
            </c:strRef>
          </c:tx>
          <c:spPr>
            <a:solidFill>
              <a:srgbClr val="008377"/>
            </a:solidFill>
            <a:ln>
              <a:noFill/>
            </a:ln>
            <a:effectLst/>
          </c:spPr>
          <c:invertIfNegative val="0"/>
          <c:dPt>
            <c:idx val="0"/>
            <c:invertIfNegative val="0"/>
            <c:bubble3D val="0"/>
            <c:spPr>
              <a:solidFill>
                <a:srgbClr val="CE2C35"/>
              </a:solidFill>
              <a:ln>
                <a:noFill/>
              </a:ln>
              <a:effectLst/>
            </c:spPr>
            <c:extLst>
              <c:ext xmlns:c16="http://schemas.microsoft.com/office/drawing/2014/chart" uri="{C3380CC4-5D6E-409C-BE32-E72D297353CC}">
                <c16:uniqueId val="{00000008-F837-4AAA-B17E-A1BB5C0B4754}"/>
              </c:ext>
            </c:extLst>
          </c:dPt>
          <c:dPt>
            <c:idx val="1"/>
            <c:invertIfNegative val="0"/>
            <c:bubble3D val="0"/>
            <c:spPr>
              <a:solidFill>
                <a:srgbClr val="FA7E31"/>
              </a:solidFill>
              <a:ln>
                <a:noFill/>
              </a:ln>
              <a:effectLst/>
            </c:spPr>
            <c:extLst>
              <c:ext xmlns:c16="http://schemas.microsoft.com/office/drawing/2014/chart" uri="{C3380CC4-5D6E-409C-BE32-E72D297353CC}">
                <c16:uniqueId val="{0000000A-F837-4AAA-B17E-A1BB5C0B4754}"/>
              </c:ext>
            </c:extLst>
          </c:dPt>
          <c:cat>
            <c:strRef>
              <c:f>'EDA2'!$A$19:$A$21</c:f>
              <c:strCache>
                <c:ptCount val="3"/>
                <c:pt idx="0">
                  <c:v>Low Value</c:v>
                </c:pt>
                <c:pt idx="1">
                  <c:v>Mid Value</c:v>
                </c:pt>
                <c:pt idx="2">
                  <c:v>High Value</c:v>
                </c:pt>
              </c:strCache>
            </c:strRef>
          </c:cat>
          <c:val>
            <c:numRef>
              <c:f>'EDA2'!$B$19:$B$21</c:f>
              <c:numCache>
                <c:formatCode>0%</c:formatCode>
                <c:ptCount val="3"/>
                <c:pt idx="0">
                  <c:v>0.16092427949119148</c:v>
                </c:pt>
                <c:pt idx="1">
                  <c:v>0.31585802348457437</c:v>
                </c:pt>
                <c:pt idx="2">
                  <c:v>0.52321769702423415</c:v>
                </c:pt>
              </c:numCache>
            </c:numRef>
          </c:val>
          <c:extLst>
            <c:ext xmlns:c16="http://schemas.microsoft.com/office/drawing/2014/chart" uri="{C3380CC4-5D6E-409C-BE32-E72D297353CC}">
              <c16:uniqueId val="{0000000B-F837-4AAA-B17E-A1BB5C0B4754}"/>
            </c:ext>
          </c:extLst>
        </c:ser>
        <c:ser>
          <c:idx val="3"/>
          <c:order val="2"/>
          <c:tx>
            <c:strRef>
              <c:f>'EDA2'!$D$18</c:f>
              <c:strCache>
                <c:ptCount val="1"/>
                <c:pt idx="0">
                  <c:v>Indent</c:v>
                </c:pt>
              </c:strCache>
            </c:strRef>
          </c:tx>
          <c:spPr>
            <a:solidFill>
              <a:schemeClr val="accent4"/>
            </a:solid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D-F837-4AAA-B17E-A1BB5C0B4754}"/>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F-F837-4AAA-B17E-A1BB5C0B4754}"/>
              </c:ext>
            </c:extLst>
          </c:dPt>
          <c:dPt>
            <c:idx val="2"/>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11-F837-4AAA-B17E-A1BB5C0B4754}"/>
              </c:ext>
            </c:extLst>
          </c:dPt>
          <c:val>
            <c:numRef>
              <c:f>'EDA2'!$D$19:$D$21</c:f>
              <c:numCache>
                <c:formatCode>0.00%</c:formatCode>
                <c:ptCount val="3"/>
                <c:pt idx="0">
                  <c:v>2.3E-2</c:v>
                </c:pt>
                <c:pt idx="1">
                  <c:v>2.3E-2</c:v>
                </c:pt>
                <c:pt idx="2">
                  <c:v>2.3E-2</c:v>
                </c:pt>
              </c:numCache>
            </c:numRef>
          </c:val>
          <c:extLst>
            <c:ext xmlns:c16="http://schemas.microsoft.com/office/drawing/2014/chart" uri="{C3380CC4-5D6E-409C-BE32-E72D297353CC}">
              <c16:uniqueId val="{00000012-F837-4AAA-B17E-A1BB5C0B4754}"/>
            </c:ext>
          </c:extLst>
        </c:ser>
        <c:ser>
          <c:idx val="1"/>
          <c:order val="3"/>
          <c:tx>
            <c:strRef>
              <c:f>'EDA2'!$C$18</c:f>
              <c:strCache>
                <c:ptCount val="1"/>
                <c:pt idx="0">
                  <c:v>% </c:v>
                </c:pt>
              </c:strCache>
            </c:strRef>
          </c:tx>
          <c:spPr>
            <a:solidFill>
              <a:srgbClr val="D9F3EF"/>
            </a:solidFill>
            <a:ln>
              <a:noFill/>
            </a:ln>
            <a:effectLst/>
          </c:spPr>
          <c:invertIfNegative val="0"/>
          <c:cat>
            <c:strRef>
              <c:f>'EDA2'!$A$19:$A$21</c:f>
              <c:strCache>
                <c:ptCount val="3"/>
                <c:pt idx="0">
                  <c:v>Low Value</c:v>
                </c:pt>
                <c:pt idx="1">
                  <c:v>Mid Value</c:v>
                </c:pt>
                <c:pt idx="2">
                  <c:v>High Value</c:v>
                </c:pt>
              </c:strCache>
            </c:strRef>
          </c:cat>
          <c:val>
            <c:numRef>
              <c:f>'EDA2'!$C$19:$C$21</c:f>
              <c:numCache>
                <c:formatCode>0%</c:formatCode>
                <c:ptCount val="3"/>
                <c:pt idx="0">
                  <c:v>0.83907572050880852</c:v>
                </c:pt>
                <c:pt idx="1">
                  <c:v>0.68414197651542563</c:v>
                </c:pt>
                <c:pt idx="2">
                  <c:v>0.47678230297576585</c:v>
                </c:pt>
              </c:numCache>
            </c:numRef>
          </c:val>
          <c:extLst>
            <c:ext xmlns:c16="http://schemas.microsoft.com/office/drawing/2014/chart" uri="{C3380CC4-5D6E-409C-BE32-E72D297353CC}">
              <c16:uniqueId val="{00000013-F837-4AAA-B17E-A1BB5C0B4754}"/>
            </c:ext>
          </c:extLst>
        </c:ser>
        <c:dLbls>
          <c:showLegendKey val="0"/>
          <c:showVal val="0"/>
          <c:showCatName val="0"/>
          <c:showSerName val="0"/>
          <c:showPercent val="0"/>
          <c:showBubbleSize val="0"/>
        </c:dLbls>
        <c:gapWidth val="80"/>
        <c:overlap val="100"/>
        <c:axId val="1427743600"/>
        <c:axId val="1427742640"/>
      </c:barChart>
      <c:catAx>
        <c:axId val="1427743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27742640"/>
        <c:crosses val="autoZero"/>
        <c:auto val="1"/>
        <c:lblAlgn val="ctr"/>
        <c:lblOffset val="100"/>
        <c:noMultiLvlLbl val="0"/>
      </c:catAx>
      <c:valAx>
        <c:axId val="1427742640"/>
        <c:scaling>
          <c:orientation val="minMax"/>
          <c:max val="1.05"/>
          <c:min val="0"/>
        </c:scaling>
        <c:delete val="1"/>
        <c:axPos val="b"/>
        <c:numFmt formatCode="0.00%" sourceLinked="1"/>
        <c:majorTickMark val="none"/>
        <c:minorTickMark val="none"/>
        <c:tickLblPos val="nextTo"/>
        <c:crossAx val="1427743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2"/>
          <c:order val="0"/>
          <c:tx>
            <c:strRef>
              <c:f>'EDA2'!$D$37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C57C-413F-A924-367CDAF03E99}"/>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C57C-413F-A924-367CDAF03E99}"/>
              </c:ext>
            </c:extLst>
          </c:dPt>
          <c:val>
            <c:numRef>
              <c:f>'EDA2'!$D$38:$D$40</c:f>
              <c:numCache>
                <c:formatCode>0.00%</c:formatCode>
                <c:ptCount val="3"/>
                <c:pt idx="0">
                  <c:v>2.3E-2</c:v>
                </c:pt>
                <c:pt idx="1">
                  <c:v>2.3E-2</c:v>
                </c:pt>
                <c:pt idx="2">
                  <c:v>2.3E-2</c:v>
                </c:pt>
              </c:numCache>
            </c:numRef>
          </c:val>
          <c:extLst>
            <c:ext xmlns:c16="http://schemas.microsoft.com/office/drawing/2014/chart" uri="{C3380CC4-5D6E-409C-BE32-E72D297353CC}">
              <c16:uniqueId val="{00000004-C57C-413F-A924-367CDAF03E99}"/>
            </c:ext>
          </c:extLst>
        </c:ser>
        <c:ser>
          <c:idx val="0"/>
          <c:order val="1"/>
          <c:tx>
            <c:strRef>
              <c:f>'EDA2'!$B$37</c:f>
              <c:strCache>
                <c:ptCount val="1"/>
                <c:pt idx="0">
                  <c:v>Transaction%</c:v>
                </c:pt>
              </c:strCache>
            </c:strRef>
          </c:tx>
          <c:spPr>
            <a:solidFill>
              <a:schemeClr val="accent1"/>
            </a:solidFill>
            <a:ln>
              <a:noFill/>
            </a:ln>
            <a:effectLst/>
          </c:spPr>
          <c:invertIfNegative val="0"/>
          <c:dPt>
            <c:idx val="0"/>
            <c:invertIfNegative val="0"/>
            <c:bubble3D val="0"/>
            <c:spPr>
              <a:solidFill>
                <a:srgbClr val="FA7E31"/>
              </a:solidFill>
              <a:ln>
                <a:noFill/>
              </a:ln>
              <a:effectLst/>
            </c:spPr>
            <c:extLst>
              <c:ext xmlns:c16="http://schemas.microsoft.com/office/drawing/2014/chart" uri="{C3380CC4-5D6E-409C-BE32-E72D297353CC}">
                <c16:uniqueId val="{00000006-C57C-413F-A924-367CDAF03E99}"/>
              </c:ext>
            </c:extLst>
          </c:dPt>
          <c:dPt>
            <c:idx val="1"/>
            <c:invertIfNegative val="0"/>
            <c:bubble3D val="0"/>
            <c:spPr>
              <a:solidFill>
                <a:srgbClr val="2C78A7"/>
              </a:solidFill>
              <a:ln>
                <a:noFill/>
              </a:ln>
              <a:effectLst/>
            </c:spPr>
            <c:extLst>
              <c:ext xmlns:c16="http://schemas.microsoft.com/office/drawing/2014/chart" uri="{C3380CC4-5D6E-409C-BE32-E72D297353CC}">
                <c16:uniqueId val="{00000008-C57C-413F-A924-367CDAF03E99}"/>
              </c:ext>
            </c:extLst>
          </c:dPt>
          <c:dPt>
            <c:idx val="2"/>
            <c:invertIfNegative val="0"/>
            <c:bubble3D val="0"/>
            <c:spPr>
              <a:solidFill>
                <a:srgbClr val="008377"/>
              </a:solidFill>
              <a:ln>
                <a:noFill/>
              </a:ln>
              <a:effectLst/>
            </c:spPr>
            <c:extLst>
              <c:ext xmlns:c16="http://schemas.microsoft.com/office/drawing/2014/chart" uri="{C3380CC4-5D6E-409C-BE32-E72D297353CC}">
                <c16:uniqueId val="{0000000A-C57C-413F-A924-367CDAF03E99}"/>
              </c:ext>
            </c:extLst>
          </c:dPt>
          <c:cat>
            <c:strRef>
              <c:f>'EDA2'!$A$38:$A$40</c:f>
              <c:strCache>
                <c:ptCount val="3"/>
                <c:pt idx="0">
                  <c:v>USSD</c:v>
                </c:pt>
                <c:pt idx="1">
                  <c:v>Card</c:v>
                </c:pt>
                <c:pt idx="2">
                  <c:v>Transfer</c:v>
                </c:pt>
              </c:strCache>
            </c:strRef>
          </c:cat>
          <c:val>
            <c:numRef>
              <c:f>'EDA2'!$B$38:$B$40</c:f>
              <c:numCache>
                <c:formatCode>0.0%</c:formatCode>
                <c:ptCount val="3"/>
                <c:pt idx="0">
                  <c:v>0.33234535375157803</c:v>
                </c:pt>
                <c:pt idx="1">
                  <c:v>0.33305889456062354</c:v>
                </c:pt>
                <c:pt idx="2">
                  <c:v>0.33459575168779843</c:v>
                </c:pt>
              </c:numCache>
            </c:numRef>
          </c:val>
          <c:extLst>
            <c:ext xmlns:c16="http://schemas.microsoft.com/office/drawing/2014/chart" uri="{C3380CC4-5D6E-409C-BE32-E72D297353CC}">
              <c16:uniqueId val="{0000000B-C57C-413F-A924-367CDAF03E99}"/>
            </c:ext>
          </c:extLst>
        </c:ser>
        <c:ser>
          <c:idx val="3"/>
          <c:order val="2"/>
          <c:tx>
            <c:strRef>
              <c:f>'EDA2'!$D$37</c:f>
              <c:strCache>
                <c:ptCount val="1"/>
                <c:pt idx="0">
                  <c:v>Indent</c:v>
                </c:pt>
              </c:strCache>
            </c:strRef>
          </c:tx>
          <c:spPr>
            <a:solidFill>
              <a:schemeClr val="accent4"/>
            </a:solid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D-C57C-413F-A924-367CDAF03E99}"/>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F-C57C-413F-A924-367CDAF03E99}"/>
              </c:ext>
            </c:extLst>
          </c:dPt>
          <c:dPt>
            <c:idx val="2"/>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11-C57C-413F-A924-367CDAF03E99}"/>
              </c:ext>
            </c:extLst>
          </c:dPt>
          <c:val>
            <c:numRef>
              <c:f>'EDA2'!$D$38:$D$40</c:f>
              <c:numCache>
                <c:formatCode>0.00%</c:formatCode>
                <c:ptCount val="3"/>
                <c:pt idx="0">
                  <c:v>2.3E-2</c:v>
                </c:pt>
                <c:pt idx="1">
                  <c:v>2.3E-2</c:v>
                </c:pt>
                <c:pt idx="2">
                  <c:v>2.3E-2</c:v>
                </c:pt>
              </c:numCache>
            </c:numRef>
          </c:val>
          <c:extLst>
            <c:ext xmlns:c16="http://schemas.microsoft.com/office/drawing/2014/chart" uri="{C3380CC4-5D6E-409C-BE32-E72D297353CC}">
              <c16:uniqueId val="{00000012-C57C-413F-A924-367CDAF03E99}"/>
            </c:ext>
          </c:extLst>
        </c:ser>
        <c:ser>
          <c:idx val="1"/>
          <c:order val="3"/>
          <c:tx>
            <c:strRef>
              <c:f>'EDA2'!$C$37</c:f>
              <c:strCache>
                <c:ptCount val="1"/>
              </c:strCache>
            </c:strRef>
          </c:tx>
          <c:spPr>
            <a:solidFill>
              <a:srgbClr val="D9F3EF"/>
            </a:solidFill>
            <a:ln>
              <a:noFill/>
            </a:ln>
            <a:effectLst/>
          </c:spPr>
          <c:invertIfNegative val="0"/>
          <c:cat>
            <c:strRef>
              <c:f>'EDA2'!$A$38:$A$40</c:f>
              <c:strCache>
                <c:ptCount val="3"/>
                <c:pt idx="0">
                  <c:v>USSD</c:v>
                </c:pt>
                <c:pt idx="1">
                  <c:v>Card</c:v>
                </c:pt>
                <c:pt idx="2">
                  <c:v>Transfer</c:v>
                </c:pt>
              </c:strCache>
            </c:strRef>
          </c:cat>
          <c:val>
            <c:numRef>
              <c:f>'EDA2'!$C$38:$C$40</c:f>
              <c:numCache>
                <c:formatCode>0.0%</c:formatCode>
                <c:ptCount val="3"/>
                <c:pt idx="0">
                  <c:v>0.66765464624842197</c:v>
                </c:pt>
                <c:pt idx="1">
                  <c:v>0.66694110543937646</c:v>
                </c:pt>
                <c:pt idx="2">
                  <c:v>0.66540424831220157</c:v>
                </c:pt>
              </c:numCache>
            </c:numRef>
          </c:val>
          <c:extLst>
            <c:ext xmlns:c16="http://schemas.microsoft.com/office/drawing/2014/chart" uri="{C3380CC4-5D6E-409C-BE32-E72D297353CC}">
              <c16:uniqueId val="{00000013-C57C-413F-A924-367CDAF03E99}"/>
            </c:ext>
          </c:extLst>
        </c:ser>
        <c:dLbls>
          <c:showLegendKey val="0"/>
          <c:showVal val="0"/>
          <c:showCatName val="0"/>
          <c:showSerName val="0"/>
          <c:showPercent val="0"/>
          <c:showBubbleSize val="0"/>
        </c:dLbls>
        <c:gapWidth val="80"/>
        <c:overlap val="100"/>
        <c:axId val="814168176"/>
        <c:axId val="814165296"/>
      </c:barChart>
      <c:catAx>
        <c:axId val="8141681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814165296"/>
        <c:crosses val="autoZero"/>
        <c:auto val="1"/>
        <c:lblAlgn val="ctr"/>
        <c:lblOffset val="100"/>
        <c:noMultiLvlLbl val="0"/>
      </c:catAx>
      <c:valAx>
        <c:axId val="814165296"/>
        <c:scaling>
          <c:orientation val="minMax"/>
        </c:scaling>
        <c:delete val="1"/>
        <c:axPos val="b"/>
        <c:numFmt formatCode="0.00%" sourceLinked="1"/>
        <c:majorTickMark val="none"/>
        <c:minorTickMark val="none"/>
        <c:tickLblPos val="nextTo"/>
        <c:crossAx val="814168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'EDA2'!$B$24</c:f>
              <c:strCache>
                <c:ptCount val="1"/>
                <c:pt idx="0">
                  <c:v>Revenue</c:v>
                </c:pt>
              </c:strCache>
            </c:strRef>
          </c:tx>
          <c:spPr>
            <a:solidFill>
              <a:srgbClr val="9FE1D8"/>
            </a:solidFill>
            <a:ln>
              <a:noFill/>
            </a:ln>
            <a:effectLst/>
          </c:spPr>
          <c:invertIfNegative val="0"/>
          <c:cat>
            <c:strRef>
              <c:f>'EDA2'!$A$25:$A$34</c:f>
              <c:strCache>
                <c:ptCount val="10"/>
                <c:pt idx="0">
                  <c:v>Foster- Waters and Martinez</c:v>
                </c:pt>
                <c:pt idx="1">
                  <c:v>Reynolds- Velez and Sweeney</c:v>
                </c:pt>
                <c:pt idx="2">
                  <c:v>Taylor PLC</c:v>
                </c:pt>
                <c:pt idx="3">
                  <c:v>Brown Group</c:v>
                </c:pt>
                <c:pt idx="4">
                  <c:v>Wood Inc</c:v>
                </c:pt>
                <c:pt idx="5">
                  <c:v>Scott PLC</c:v>
                </c:pt>
                <c:pt idx="6">
                  <c:v>Brown Ltd</c:v>
                </c:pt>
                <c:pt idx="7">
                  <c:v>Williams Group</c:v>
                </c:pt>
                <c:pt idx="8">
                  <c:v>Adams Ltd</c:v>
                </c:pt>
                <c:pt idx="9">
                  <c:v>Alvarez PLC</c:v>
                </c:pt>
              </c:strCache>
            </c:strRef>
          </c:cat>
          <c:val>
            <c:numRef>
              <c:f>'EDA2'!$B$25:$B$34</c:f>
              <c:numCache>
                <c:formatCode>[&gt;=1000000000]"₦"#.00,,,"B";[&gt;=1000000]\ "₦"#.00,,"M";"₦"#.00,"K"</c:formatCode>
                <c:ptCount val="10"/>
                <c:pt idx="0">
                  <c:v>1780247</c:v>
                </c:pt>
                <c:pt idx="1">
                  <c:v>1922115</c:v>
                </c:pt>
                <c:pt idx="2">
                  <c:v>2152642</c:v>
                </c:pt>
                <c:pt idx="3">
                  <c:v>2238423</c:v>
                </c:pt>
                <c:pt idx="4">
                  <c:v>2272078</c:v>
                </c:pt>
                <c:pt idx="5">
                  <c:v>2297365</c:v>
                </c:pt>
                <c:pt idx="6">
                  <c:v>2531119</c:v>
                </c:pt>
                <c:pt idx="7">
                  <c:v>2591740</c:v>
                </c:pt>
                <c:pt idx="8">
                  <c:v>2630352</c:v>
                </c:pt>
                <c:pt idx="9">
                  <c:v>2850187</c:v>
                </c:pt>
              </c:numCache>
            </c:numRef>
          </c:val>
          <c:extLst>
            <c:ext xmlns:c16="http://schemas.microsoft.com/office/drawing/2014/chart" uri="{C3380CC4-5D6E-409C-BE32-E72D297353CC}">
              <c16:uniqueId val="{00000000-715D-46F2-94E2-8981E9B75B79}"/>
            </c:ext>
          </c:extLst>
        </c:ser>
        <c:dLbls>
          <c:showLegendKey val="0"/>
          <c:showVal val="0"/>
          <c:showCatName val="0"/>
          <c:showSerName val="0"/>
          <c:showPercent val="0"/>
          <c:showBubbleSize val="0"/>
        </c:dLbls>
        <c:gapWidth val="100"/>
        <c:overlap val="100"/>
        <c:axId val="1628457696"/>
        <c:axId val="1628478816"/>
      </c:barChart>
      <c:catAx>
        <c:axId val="162845769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 spcFirstLastPara="1" vertOverflow="ellipsis" wrap="square" anchor="ctr" anchorCtr="0"/>
          <a:lstStyle/>
          <a:p>
            <a:pPr>
              <a:defRPr sz="1100" b="0" i="0" u="none" strike="noStrike" kern="1200" baseline="0">
                <a:solidFill>
                  <a:schemeClr val="tx1">
                    <a:lumMod val="65000"/>
                    <a:lumOff val="35000"/>
                  </a:schemeClr>
                </a:solidFill>
                <a:latin typeface="+mn-lt"/>
                <a:ea typeface="+mn-ea"/>
                <a:cs typeface="+mn-cs"/>
              </a:defRPr>
            </a:pPr>
            <a:endParaRPr lang="en-US"/>
          </a:p>
        </c:txPr>
        <c:crossAx val="1628478816"/>
        <c:crosses val="autoZero"/>
        <c:auto val="1"/>
        <c:lblAlgn val="ctr"/>
        <c:lblOffset val="100"/>
        <c:noMultiLvlLbl val="0"/>
      </c:catAx>
      <c:valAx>
        <c:axId val="1628478816"/>
        <c:scaling>
          <c:orientation val="minMax"/>
        </c:scaling>
        <c:delete val="1"/>
        <c:axPos val="b"/>
        <c:numFmt formatCode="[&gt;=1000000000]&quot;₦&quot;#.00,,,&quot;B&quot;;[&gt;=1000000]\ &quot;₦&quot;#.00,,&quot;M&quot;;&quot;₦&quot;#.00,&quot;K&quot;" sourceLinked="1"/>
        <c:majorTickMark val="none"/>
        <c:minorTickMark val="none"/>
        <c:tickLblPos val="nextTo"/>
        <c:crossAx val="16284576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26"/>
  </c:pivotSource>
  <c:chart>
    <c:autoTitleDeleted val="1"/>
    <c:pivotFmts>
      <c:pivotFmt>
        <c:idx val="0"/>
        <c:spPr>
          <a:solidFill>
            <a:srgbClr val="00837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9FE1D8"/>
          </a:solidFill>
          <a:ln w="19050">
            <a:solidFill>
              <a:schemeClr val="lt1"/>
            </a:solidFill>
          </a:ln>
          <a:effectLst/>
        </c:spPr>
      </c:pivotFmt>
      <c:pivotFmt>
        <c:idx val="2"/>
        <c:spPr>
          <a:solidFill>
            <a:srgbClr val="D9F3EF"/>
          </a:solidFill>
          <a:ln w="19050">
            <a:solidFill>
              <a:schemeClr val="lt1"/>
            </a:solidFill>
          </a:ln>
          <a:effectLst/>
        </c:spPr>
      </c:pivotFmt>
      <c:pivotFmt>
        <c:idx val="3"/>
        <c:spPr>
          <a:solidFill>
            <a:srgbClr val="3FA48E"/>
          </a:solidFill>
          <a:ln w="19050">
            <a:solidFill>
              <a:schemeClr val="lt1"/>
            </a:solidFill>
          </a:ln>
          <a:effectLst/>
        </c:spPr>
      </c:pivotFmt>
      <c:pivotFmt>
        <c:idx val="4"/>
        <c:spPr>
          <a:solidFill>
            <a:srgbClr val="00837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rgbClr val="3FA48E"/>
          </a:solidFill>
          <a:ln w="19050">
            <a:solidFill>
              <a:schemeClr val="lt1"/>
            </a:solidFill>
          </a:ln>
          <a:effectLst/>
        </c:spPr>
      </c:pivotFmt>
      <c:pivotFmt>
        <c:idx val="6"/>
        <c:spPr>
          <a:solidFill>
            <a:srgbClr val="D9F3EF"/>
          </a:solidFill>
          <a:ln w="19050">
            <a:solidFill>
              <a:schemeClr val="lt1"/>
            </a:solidFill>
          </a:ln>
          <a:effectLst/>
        </c:spPr>
      </c:pivotFmt>
      <c:pivotFmt>
        <c:idx val="7"/>
        <c:spPr>
          <a:solidFill>
            <a:srgbClr val="9FE1D8"/>
          </a:solidFill>
          <a:ln w="19050">
            <a:solidFill>
              <a:schemeClr val="lt1"/>
            </a:solidFill>
          </a:ln>
          <a:effectLst/>
        </c:spPr>
      </c:pivotFmt>
      <c:pivotFmt>
        <c:idx val="8"/>
        <c:spPr>
          <a:solidFill>
            <a:srgbClr val="00837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rgbClr val="3FA48E"/>
          </a:solidFill>
          <a:ln w="19050">
            <a:solidFill>
              <a:schemeClr val="lt1"/>
            </a:solidFill>
          </a:ln>
          <a:effectLst/>
        </c:spPr>
      </c:pivotFmt>
      <c:pivotFmt>
        <c:idx val="10"/>
        <c:spPr>
          <a:solidFill>
            <a:srgbClr val="D9F3EF"/>
          </a:solidFill>
          <a:ln w="19050">
            <a:solidFill>
              <a:schemeClr val="lt1"/>
            </a:solidFill>
          </a:ln>
          <a:effectLst/>
        </c:spPr>
      </c:pivotFmt>
      <c:pivotFmt>
        <c:idx val="11"/>
        <c:spPr>
          <a:solidFill>
            <a:srgbClr val="9FE1D8"/>
          </a:solidFill>
          <a:ln w="19050">
            <a:solidFill>
              <a:schemeClr val="lt1"/>
            </a:solidFill>
          </a:ln>
          <a:effectLst/>
        </c:spPr>
      </c:pivotFmt>
      <c:pivotFmt>
        <c:idx val="12"/>
        <c:spPr>
          <a:solidFill>
            <a:srgbClr val="008377"/>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3FA48E"/>
          </a:solidFill>
          <a:ln w="19050">
            <a:noFill/>
          </a:ln>
          <a:effectLst>
            <a:outerShdw blurRad="63500" sx="102000" sy="102000" algn="ctr" rotWithShape="0">
              <a:prstClr val="black">
                <a:alpha val="40000"/>
              </a:prstClr>
            </a:outerShdw>
          </a:effectLst>
        </c:spPr>
        <c:dLbl>
          <c:idx val="0"/>
          <c:layout>
            <c:manualLayout>
              <c:x val="0.13685392303369201"/>
              <c:y val="3.3966637334078842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8377"/>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0.18210725909125347"/>
                  <c:h val="0.29121966020221451"/>
                </c:manualLayout>
              </c15:layout>
            </c:ext>
          </c:extLst>
        </c:dLbl>
      </c:pivotFmt>
      <c:pivotFmt>
        <c:idx val="14"/>
        <c:spPr>
          <a:solidFill>
            <a:srgbClr val="D9F3EF"/>
          </a:solidFill>
          <a:ln w="19050">
            <a:noFill/>
          </a:ln>
          <a:effectLst>
            <a:outerShdw blurRad="63500" sx="102000" sy="102000" algn="ctr" rotWithShape="0">
              <a:prstClr val="black">
                <a:alpha val="40000"/>
              </a:prstClr>
            </a:outerShdw>
          </a:effectLst>
        </c:spPr>
        <c:dLbl>
          <c:idx val="0"/>
          <c:layout>
            <c:manualLayout>
              <c:x val="-0.16203613878675233"/>
              <c:y val="-5.5260058950602785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3FA48E"/>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0.19169538061189015"/>
                  <c:h val="0.26334173796025051"/>
                </c:manualLayout>
              </c15:layout>
            </c:ext>
          </c:extLst>
        </c:dLbl>
      </c:pivotFmt>
      <c:pivotFmt>
        <c:idx val="15"/>
        <c:spPr>
          <a:solidFill>
            <a:srgbClr val="9FE1D8"/>
          </a:solidFill>
          <a:ln w="19050">
            <a:noFill/>
          </a:ln>
          <a:effectLst>
            <a:outerShdw blurRad="63500" sx="102000" sy="102000" algn="ctr" rotWithShape="0">
              <a:prstClr val="black">
                <a:alpha val="40000"/>
              </a:prstClr>
            </a:outerShdw>
          </a:effectLst>
        </c:spPr>
        <c:dLbl>
          <c:idx val="0"/>
          <c:layout>
            <c:manualLayout>
              <c:x val="-0.12470998981318183"/>
              <c:y val="4.8567116271355671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8377"/>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0.20584288858989253"/>
                  <c:h val="0.29138616279537094"/>
                </c:manualLayout>
              </c15:layout>
            </c:ext>
          </c:extLst>
        </c:dLbl>
      </c:pivotFmt>
    </c:pivotFmts>
    <c:plotArea>
      <c:layout>
        <c:manualLayout>
          <c:layoutTarget val="inner"/>
          <c:xMode val="edge"/>
          <c:yMode val="edge"/>
          <c:x val="0.18797886822575935"/>
          <c:y val="0"/>
          <c:w val="0.62068977350630072"/>
          <c:h val="1"/>
        </c:manualLayout>
      </c:layout>
      <c:doughnutChart>
        <c:varyColors val="1"/>
        <c:ser>
          <c:idx val="0"/>
          <c:order val="0"/>
          <c:tx>
            <c:strRef>
              <c:f>EDA!$B$16</c:f>
              <c:strCache>
                <c:ptCount val="1"/>
                <c:pt idx="0">
                  <c:v>Total</c:v>
                </c:pt>
              </c:strCache>
            </c:strRef>
          </c:tx>
          <c:spPr>
            <a:solidFill>
              <a:srgbClr val="008377"/>
            </a:solidFill>
            <a:ln>
              <a:noFill/>
            </a:ln>
            <a:effectLst>
              <a:outerShdw blurRad="63500" sx="102000" sy="102000" algn="ctr" rotWithShape="0">
                <a:prstClr val="black">
                  <a:alpha val="40000"/>
                </a:prstClr>
              </a:outerShdw>
            </a:effectLst>
          </c:spPr>
          <c:dPt>
            <c:idx val="0"/>
            <c:bubble3D val="0"/>
            <c:spPr>
              <a:solidFill>
                <a:srgbClr val="3FA48E"/>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2AA7-4E30-BDAF-A57A11AED28E}"/>
              </c:ext>
            </c:extLst>
          </c:dPt>
          <c:dPt>
            <c:idx val="1"/>
            <c:bubble3D val="0"/>
            <c:spPr>
              <a:solidFill>
                <a:srgbClr val="D9F3EF"/>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2AA7-4E30-BDAF-A57A11AED28E}"/>
              </c:ext>
            </c:extLst>
          </c:dPt>
          <c:dPt>
            <c:idx val="2"/>
            <c:bubble3D val="0"/>
            <c:spPr>
              <a:solidFill>
                <a:srgbClr val="9FE1D8"/>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2AA7-4E30-BDAF-A57A11AED28E}"/>
              </c:ext>
            </c:extLst>
          </c:dPt>
          <c:dLbls>
            <c:dLbl>
              <c:idx val="0"/>
              <c:layout>
                <c:manualLayout>
                  <c:x val="0.13685392303369201"/>
                  <c:y val="3.3966637334078842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8377"/>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0.18210725909125347"/>
                      <c:h val="0.29121966020221451"/>
                    </c:manualLayout>
                  </c15:layout>
                </c:ext>
                <c:ext xmlns:c16="http://schemas.microsoft.com/office/drawing/2014/chart" uri="{C3380CC4-5D6E-409C-BE32-E72D297353CC}">
                  <c16:uniqueId val="{00000001-2AA7-4E30-BDAF-A57A11AED28E}"/>
                </c:ext>
              </c:extLst>
            </c:dLbl>
            <c:dLbl>
              <c:idx val="1"/>
              <c:layout>
                <c:manualLayout>
                  <c:x val="-0.16203613878675233"/>
                  <c:y val="-5.5260058950602785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3FA48E"/>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0.19169538061189015"/>
                      <c:h val="0.26334173796025051"/>
                    </c:manualLayout>
                  </c15:layout>
                </c:ext>
                <c:ext xmlns:c16="http://schemas.microsoft.com/office/drawing/2014/chart" uri="{C3380CC4-5D6E-409C-BE32-E72D297353CC}">
                  <c16:uniqueId val="{00000003-2AA7-4E30-BDAF-A57A11AED28E}"/>
                </c:ext>
              </c:extLst>
            </c:dLbl>
            <c:dLbl>
              <c:idx val="2"/>
              <c:layout>
                <c:manualLayout>
                  <c:x val="-0.12470998981318183"/>
                  <c:y val="4.8567116271355671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8377"/>
                      </a:solidFill>
                      <a:latin typeface="+mn-lt"/>
                      <a:ea typeface="+mn-ea"/>
                      <a:cs typeface="+mn-cs"/>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layout>
                    <c:manualLayout>
                      <c:w val="0.20584288858989253"/>
                      <c:h val="0.29138616279537094"/>
                    </c:manualLayout>
                  </c15:layout>
                </c:ext>
                <c:ext xmlns:c16="http://schemas.microsoft.com/office/drawing/2014/chart" uri="{C3380CC4-5D6E-409C-BE32-E72D297353CC}">
                  <c16:uniqueId val="{00000005-2AA7-4E30-BDAF-A57A11AED2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2AA7-4E30-BDAF-A57A11AED28E}"/>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73C3AE"/>
          </a:solidFill>
          <a:ln w="19050">
            <a:solidFill>
              <a:schemeClr val="lt1"/>
            </a:solidFill>
          </a:ln>
          <a:effectLst/>
        </c:spPr>
      </c:pivotFmt>
      <c:pivotFmt>
        <c:idx val="15"/>
        <c:spPr>
          <a:solidFill>
            <a:srgbClr val="3FA48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w="19050">
            <a:solidFill>
              <a:schemeClr val="lt1"/>
            </a:solidFill>
          </a:ln>
          <a:effectLst/>
        </c:spPr>
      </c:pivotFmt>
      <c:pivotFmt>
        <c:idx val="18"/>
        <c:spPr>
          <a:solidFill>
            <a:srgbClr val="73C3AE"/>
          </a:solidFill>
          <a:ln w="19050">
            <a:solidFill>
              <a:schemeClr val="lt1"/>
            </a:solidFill>
          </a:ln>
          <a:effectLst/>
        </c:spPr>
      </c:pivotFmt>
      <c:pivotFmt>
        <c:idx val="19"/>
        <c:spPr>
          <a:solidFill>
            <a:srgbClr val="3FA48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57C2-4655-B3CE-258139F99E0E}"/>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57C2-4655-B3CE-258139F99E0E}"/>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57C2-4655-B3CE-258139F99E0E}"/>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57C2-4655-B3CE-258139F99E0E}"/>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viz</c:v>
          </c:tx>
          <c:spPr>
            <a:gradFill>
              <a:gsLst>
                <a:gs pos="0">
                  <a:srgbClr val="156082">
                    <a:alpha val="22000"/>
                  </a:srgbClr>
                </a:gs>
                <a:gs pos="100000">
                  <a:schemeClr val="accent1">
                    <a:lumMod val="45000"/>
                    <a:lumOff val="55000"/>
                  </a:schemeClr>
                </a:gs>
                <a:gs pos="100000">
                  <a:srgbClr val="A2D8F0">
                    <a:alpha val="14902"/>
                  </a:srgbClr>
                </a:gs>
                <a:gs pos="100000">
                  <a:schemeClr val="accent1">
                    <a:lumMod val="30000"/>
                    <a:lumOff val="70000"/>
                  </a:schemeClr>
                </a:gs>
              </a:gsLst>
              <a:lin ang="5400000" scaled="1"/>
            </a:gradFill>
            <a:ln>
              <a:noFill/>
            </a:ln>
            <a:effectLst/>
          </c:spPr>
          <c:val>
            <c:numRef>
              <c:f>'EDA2'!$B$4:$B$15</c:f>
              <c:numCache>
                <c:formatCode>[&gt;=1000000000]"₦"#.00,,,"B";[&gt;=1000000]\ "₦"#.00,,"M";"₦"#.00,"K"</c:formatCode>
                <c:ptCount val="12"/>
                <c:pt idx="0">
                  <c:v>53197384</c:v>
                </c:pt>
                <c:pt idx="1">
                  <c:v>49011282</c:v>
                </c:pt>
                <c:pt idx="2">
                  <c:v>52216249</c:v>
                </c:pt>
                <c:pt idx="3">
                  <c:v>49592736</c:v>
                </c:pt>
                <c:pt idx="4">
                  <c:v>51961649</c:v>
                </c:pt>
                <c:pt idx="5">
                  <c:v>51584875</c:v>
                </c:pt>
                <c:pt idx="6">
                  <c:v>50246530</c:v>
                </c:pt>
                <c:pt idx="7">
                  <c:v>53475566</c:v>
                </c:pt>
                <c:pt idx="8">
                  <c:v>51035143</c:v>
                </c:pt>
                <c:pt idx="9">
                  <c:v>51028184</c:v>
                </c:pt>
                <c:pt idx="10">
                  <c:v>52210913</c:v>
                </c:pt>
                <c:pt idx="11">
                  <c:v>53639726</c:v>
                </c:pt>
              </c:numCache>
            </c:numRef>
          </c:val>
          <c:extLst>
            <c:ext xmlns:c16="http://schemas.microsoft.com/office/drawing/2014/chart" uri="{C3380CC4-5D6E-409C-BE32-E72D297353CC}">
              <c16:uniqueId val="{00000000-B4E5-4185-98C9-4BC6C3547AD0}"/>
            </c:ext>
          </c:extLst>
        </c:ser>
        <c:dLbls>
          <c:showLegendKey val="0"/>
          <c:showVal val="0"/>
          <c:showCatName val="0"/>
          <c:showSerName val="0"/>
          <c:showPercent val="0"/>
          <c:showBubbleSize val="0"/>
        </c:dLbls>
        <c:axId val="1823698544"/>
        <c:axId val="1823705744"/>
      </c:areaChart>
      <c:barChart>
        <c:barDir val="col"/>
        <c:grouping val="clustered"/>
        <c:varyColors val="0"/>
        <c:ser>
          <c:idx val="1"/>
          <c:order val="1"/>
          <c:tx>
            <c:strRef>
              <c:f>'EDA2'!$C$3</c:f>
              <c:strCache>
                <c:ptCount val="1"/>
                <c:pt idx="0">
                  <c:v>Transactions</c:v>
                </c:pt>
              </c:strCache>
            </c:strRef>
          </c:tx>
          <c:spPr>
            <a:solidFill>
              <a:srgbClr val="95B1AF"/>
            </a:solidFill>
            <a:ln w="101600">
              <a:solidFill>
                <a:srgbClr val="95B1AF"/>
              </a:solidFill>
            </a:ln>
            <a:effectLst/>
          </c:spPr>
          <c:invertIfNegative val="0"/>
          <c:cat>
            <c:strRef>
              <c:f>'EDA2'!$A$4:$A$15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'EDA2'!$C$4:$C$15</c:f>
              <c:numCache>
                <c:formatCode>General</c:formatCode>
                <c:ptCount val="12"/>
                <c:pt idx="0">
                  <c:v>4141</c:v>
                </c:pt>
                <c:pt idx="1">
                  <c:v>3765</c:v>
                </c:pt>
                <c:pt idx="2">
                  <c:v>4171</c:v>
                </c:pt>
                <c:pt idx="3">
                  <c:v>4002</c:v>
                </c:pt>
                <c:pt idx="4">
                  <c:v>4125</c:v>
                </c:pt>
                <c:pt idx="5">
                  <c:v>4178</c:v>
                </c:pt>
                <c:pt idx="6">
                  <c:v>4074</c:v>
                </c:pt>
                <c:pt idx="7">
                  <c:v>4189</c:v>
                </c:pt>
                <c:pt idx="8">
                  <c:v>3970</c:v>
                </c:pt>
                <c:pt idx="9">
                  <c:v>4004</c:v>
                </c:pt>
                <c:pt idx="10">
                  <c:v>3953</c:v>
                </c:pt>
                <c:pt idx="11">
                  <c:v>4059</c:v>
                </c:pt>
              </c:numCache>
            </c:numRef>
          </c:val>
          <c:extLst>
            <c:ext xmlns:c16="http://schemas.microsoft.com/office/drawing/2014/chart" uri="{C3380CC4-5D6E-409C-BE32-E72D297353CC}">
              <c16:uniqueId val="{00000001-B4E5-4185-98C9-4BC6C3547AD0}"/>
            </c:ext>
          </c:extLst>
        </c:ser>
        <c:ser>
          <c:idx val="3"/>
          <c:order val="3"/>
          <c:tx>
            <c:strRef>
              <c:f>'EDA2'!$E$3</c:f>
              <c:strCache>
                <c:ptCount val="1"/>
                <c:pt idx="0">
                  <c:v>Cursor B</c:v>
                </c:pt>
              </c:strCache>
            </c:strRef>
          </c:tx>
          <c:spPr>
            <a:solidFill>
              <a:srgbClr val="008377"/>
            </a:solidFill>
            <a:ln w="101600">
              <a:solidFill>
                <a:srgbClr val="008377"/>
              </a:solidFill>
            </a:ln>
            <a:effectLst/>
          </c:spPr>
          <c:invertIfNegative val="0"/>
          <c:cat>
            <c:strRef>
              <c:f>'EDA2'!$A$4:$A$15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'EDA2'!$E$4:$E$15</c:f>
              <c:numCache>
                <c:formatCode>General</c:formatCode>
                <c:ptCount val="12"/>
                <c:pt idx="0">
                  <c:v>4141</c:v>
                </c:pt>
                <c:pt idx="1">
                  <c:v>3765</c:v>
                </c:pt>
                <c:pt idx="2">
                  <c:v>4171</c:v>
                </c:pt>
                <c:pt idx="3">
                  <c:v>4002</c:v>
                </c:pt>
                <c:pt idx="4">
                  <c:v>4125</c:v>
                </c:pt>
                <c:pt idx="5">
                  <c:v>4178</c:v>
                </c:pt>
                <c:pt idx="6">
                  <c:v>4074</c:v>
                </c:pt>
                <c:pt idx="7">
                  <c:v>4189</c:v>
                </c:pt>
                <c:pt idx="8">
                  <c:v>3970</c:v>
                </c:pt>
                <c:pt idx="9">
                  <c:v>4004</c:v>
                </c:pt>
                <c:pt idx="10">
                  <c:v>3953</c:v>
                </c:pt>
                <c:pt idx="11">
                  <c:v>4059</c:v>
                </c:pt>
              </c:numCache>
            </c:numRef>
          </c:val>
          <c:extLst>
            <c:ext xmlns:c16="http://schemas.microsoft.com/office/drawing/2014/chart" uri="{C3380CC4-5D6E-409C-BE32-E72D297353CC}">
              <c16:uniqueId val="{00000002-B4E5-4185-98C9-4BC6C3547AD0}"/>
            </c:ext>
          </c:extLst>
        </c:ser>
        <c:dLbls>
          <c:showLegendKey val="0"/>
          <c:showVal val="0"/>
          <c:showCatName val="0"/>
          <c:showSerName val="0"/>
          <c:showPercent val="0"/>
          <c:showBubbleSize val="0"/>
        </c:dLbls>
        <c:gapWidth val="100"/>
        <c:overlap val="100"/>
        <c:axId val="1823753264"/>
        <c:axId val="1823757584"/>
      </c:barChart>
      <c:lineChart>
        <c:grouping val="standard"/>
        <c:varyColors val="0"/>
        <c:ser>
          <c:idx val="0"/>
          <c:order val="0"/>
          <c:tx>
            <c:strRef>
              <c:f>'EDA2'!$B$3</c:f>
              <c:strCache>
                <c:ptCount val="1"/>
                <c:pt idx="0">
                  <c:v>Revenue</c:v>
                </c:pt>
              </c:strCache>
            </c:strRef>
          </c:tx>
          <c:spPr>
            <a:ln w="28575" cap="rnd">
              <a:solidFill>
                <a:srgbClr val="156082"/>
              </a:solidFill>
              <a:round/>
            </a:ln>
            <a:effectLst/>
          </c:spPr>
          <c:marker>
            <c:symbol val="none"/>
          </c:marker>
          <c:dPt>
            <c:idx val="7"/>
            <c:marker>
              <c:symbol val="none"/>
            </c:marker>
            <c:bubble3D val="0"/>
            <c:extLst>
              <c:ext xmlns:c16="http://schemas.microsoft.com/office/drawing/2014/chart" uri="{C3380CC4-5D6E-409C-BE32-E72D297353CC}">
                <c16:uniqueId val="{00000003-B4E5-4185-98C9-4BC6C3547AD0}"/>
              </c:ext>
            </c:extLst>
          </c:dPt>
          <c:cat>
            <c:strRef>
              <c:f>'EDA2'!$A$4:$A$15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'EDA2'!$B$4:$B$15</c:f>
              <c:numCache>
                <c:formatCode>[&gt;=1000000000]"₦"#.00,,,"B";[&gt;=1000000]\ "₦"#.00,,"M";"₦"#.00,"K"</c:formatCode>
                <c:ptCount val="12"/>
                <c:pt idx="0">
                  <c:v>53197384</c:v>
                </c:pt>
                <c:pt idx="1">
                  <c:v>49011282</c:v>
                </c:pt>
                <c:pt idx="2">
                  <c:v>52216249</c:v>
                </c:pt>
                <c:pt idx="3">
                  <c:v>49592736</c:v>
                </c:pt>
                <c:pt idx="4">
                  <c:v>51961649</c:v>
                </c:pt>
                <c:pt idx="5">
                  <c:v>51584875</c:v>
                </c:pt>
                <c:pt idx="6">
                  <c:v>50246530</c:v>
                </c:pt>
                <c:pt idx="7">
                  <c:v>53475566</c:v>
                </c:pt>
                <c:pt idx="8">
                  <c:v>51035143</c:v>
                </c:pt>
                <c:pt idx="9">
                  <c:v>51028184</c:v>
                </c:pt>
                <c:pt idx="10">
                  <c:v>52210913</c:v>
                </c:pt>
                <c:pt idx="11">
                  <c:v>53639726</c:v>
                </c:pt>
              </c:numCache>
            </c:numRef>
          </c:val>
          <c:smooth val="1"/>
          <c:extLst>
            <c:ext xmlns:c16="http://schemas.microsoft.com/office/drawing/2014/chart" uri="{C3380CC4-5D6E-409C-BE32-E72D297353CC}">
              <c16:uniqueId val="{00000004-B4E5-4185-98C9-4BC6C3547AD0}"/>
            </c:ext>
          </c:extLst>
        </c:ser>
        <c:dLbls>
          <c:showLegendKey val="0"/>
          <c:showVal val="0"/>
          <c:showCatName val="0"/>
          <c:showSerName val="0"/>
          <c:showPercent val="0"/>
          <c:showBubbleSize val="0"/>
        </c:dLbls>
        <c:marker val="1"/>
        <c:smooth val="0"/>
        <c:axId val="1823698544"/>
        <c:axId val="1823705744"/>
      </c:lineChart>
      <c:scatterChart>
        <c:scatterStyle val="lineMarker"/>
        <c:varyColors val="0"/>
        <c:ser>
          <c:idx val="2"/>
          <c:order val="2"/>
          <c:tx>
            <c:strRef>
              <c:f>'EDA2'!$D$3</c:f>
              <c:strCache>
                <c:ptCount val="1"/>
                <c:pt idx="0">
                  <c:v>Cursor V</c:v>
                </c:pt>
              </c:strCache>
            </c:strRef>
          </c:tx>
          <c:spPr>
            <a:ln w="25400" cap="rnd">
              <a:noFill/>
              <a:round/>
            </a:ln>
            <a:effectLst/>
          </c:spPr>
          <c:marker>
            <c:symbol val="circle"/>
            <c:size val="7"/>
            <c:spPr>
              <a:solidFill>
                <a:schemeClr val="bg1"/>
              </a:solidFill>
              <a:ln w="9525">
                <a:solidFill>
                  <a:srgbClr val="156082"/>
                </a:solidFill>
              </a:ln>
              <a:effectLst/>
            </c:spPr>
          </c:marker>
          <c:errBars>
            <c:errDir val="y"/>
            <c:errBarType val="both"/>
            <c:errValType val="cust"/>
            <c:noEndCap val="0"/>
            <c:plus>
              <c:numLit>
                <c:formatCode>General</c:formatCode>
                <c:ptCount val="1"/>
                <c:pt idx="0">
                  <c:v>1</c:v>
                </c:pt>
              </c:numLit>
            </c:plus>
            <c:minus>
              <c:numRef>
                <c:f>'EDA2'!$D$4:$D$16</c:f>
                <c:numCache>
                  <c:formatCode>General</c:formatCode>
                  <c:ptCount val="13"/>
                  <c:pt idx="0">
                    <c:v>53197384</c:v>
                  </c:pt>
                  <c:pt idx="1">
                    <c:v>49011282</c:v>
                  </c:pt>
                  <c:pt idx="2">
                    <c:v>52216249</c:v>
                  </c:pt>
                  <c:pt idx="3">
                    <c:v>49592736</c:v>
                  </c:pt>
                  <c:pt idx="4">
                    <c:v>51961649</c:v>
                  </c:pt>
                  <c:pt idx="5">
                    <c:v>51584875</c:v>
                  </c:pt>
                  <c:pt idx="6">
                    <c:v>50246530</c:v>
                  </c:pt>
                  <c:pt idx="7">
                    <c:v>53475566</c:v>
                  </c:pt>
                  <c:pt idx="8">
                    <c:v>51035143</c:v>
                  </c:pt>
                  <c:pt idx="9">
                    <c:v>51028184</c:v>
                  </c:pt>
                  <c:pt idx="10">
                    <c:v>52210913</c:v>
                  </c:pt>
                  <c:pt idx="11">
                    <c:v>53639726</c:v>
                  </c:pt>
                  <c:pt idx="12">
                    <c:v>619200237</c:v>
                  </c:pt>
                </c:numCache>
              </c:numRef>
            </c:minus>
            <c:spPr>
              <a:noFill/>
              <a:ln w="9525" cap="flat" cmpd="sng" algn="ctr">
                <a:solidFill>
                  <a:srgbClr val="008377"/>
                </a:solidFill>
                <a:round/>
              </a:ln>
              <a:effectLst/>
            </c:spPr>
          </c:errBars>
          <c:xVal>
            <c:strRef>
              <c:f>'EDA2'!$A$4:$A$15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'EDA2'!$D$4:$D$15</c:f>
              <c:numCache>
                <c:formatCode>General</c:formatCode>
                <c:ptCount val="12"/>
                <c:pt idx="0">
                  <c:v>53197384</c:v>
                </c:pt>
                <c:pt idx="1">
                  <c:v>49011282</c:v>
                </c:pt>
                <c:pt idx="2">
                  <c:v>52216249</c:v>
                </c:pt>
                <c:pt idx="3">
                  <c:v>49592736</c:v>
                </c:pt>
                <c:pt idx="4">
                  <c:v>51961649</c:v>
                </c:pt>
                <c:pt idx="5">
                  <c:v>51584875</c:v>
                </c:pt>
                <c:pt idx="6">
                  <c:v>50246530</c:v>
                </c:pt>
                <c:pt idx="7">
                  <c:v>53475566</c:v>
                </c:pt>
                <c:pt idx="8">
                  <c:v>51035143</c:v>
                </c:pt>
                <c:pt idx="9">
                  <c:v>51028184</c:v>
                </c:pt>
                <c:pt idx="10">
                  <c:v>52210913</c:v>
                </c:pt>
                <c:pt idx="11">
                  <c:v>53639726</c:v>
                </c:pt>
              </c:numCache>
            </c:numRef>
          </c:yVal>
          <c:smooth val="0"/>
          <c:extLst>
            <c:ext xmlns:c16="http://schemas.microsoft.com/office/drawing/2014/chart" uri="{C3380CC4-5D6E-409C-BE32-E72D297353CC}">
              <c16:uniqueId val="{00000005-B4E5-4185-98C9-4BC6C3547AD0}"/>
            </c:ext>
          </c:extLst>
        </c:ser>
        <c:dLbls>
          <c:showLegendKey val="0"/>
          <c:showVal val="0"/>
          <c:showCatName val="0"/>
          <c:showSerName val="0"/>
          <c:showPercent val="0"/>
          <c:showBubbleSize val="0"/>
        </c:dLbls>
        <c:axId val="1823698544"/>
        <c:axId val="1823705744"/>
      </c:scatterChart>
      <c:catAx>
        <c:axId val="18236985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05744"/>
        <c:crosses val="autoZero"/>
        <c:auto val="1"/>
        <c:lblAlgn val="ctr"/>
        <c:lblOffset val="100"/>
        <c:noMultiLvlLbl val="0"/>
      </c:catAx>
      <c:valAx>
        <c:axId val="182370574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quot;#.00,,,&quot;B&quot;;[&gt;=1000000]\ &quot;₦&quot;#.00,,&quot;M&quot;;&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698544"/>
        <c:crosses val="autoZero"/>
        <c:crossBetween val="between"/>
      </c:valAx>
      <c:valAx>
        <c:axId val="1823757584"/>
        <c:scaling>
          <c:orientation val="minMax"/>
          <c:max val="7000"/>
          <c:min val="1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53264"/>
        <c:crosses val="max"/>
        <c:crossBetween val="between"/>
      </c:valAx>
      <c:catAx>
        <c:axId val="1823753264"/>
        <c:scaling>
          <c:orientation val="minMax"/>
        </c:scaling>
        <c:delete val="1"/>
        <c:axPos val="b"/>
        <c:numFmt formatCode="General" sourceLinked="1"/>
        <c:majorTickMark val="out"/>
        <c:minorTickMark val="none"/>
        <c:tickLblPos val="nextTo"/>
        <c:crossAx val="1823757584"/>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73C3AE"/>
          </a:solidFill>
          <a:ln w="19050">
            <a:solidFill>
              <a:schemeClr val="lt1"/>
            </a:solidFill>
          </a:ln>
          <a:effectLst/>
        </c:spPr>
      </c:pivotFmt>
      <c:pivotFmt>
        <c:idx val="15"/>
        <c:spPr>
          <a:solidFill>
            <a:srgbClr val="3FA48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6906"/>
          </a:solidFill>
          <a:ln w="19050">
            <a:solidFill>
              <a:schemeClr val="lt1"/>
            </a:solidFill>
          </a:ln>
          <a:effectLst/>
        </c:spPr>
      </c:pivotFmt>
      <c:pivotFmt>
        <c:idx val="18"/>
        <c:spPr>
          <a:solidFill>
            <a:srgbClr val="73C3AE"/>
          </a:solidFill>
          <a:ln w="19050">
            <a:solidFill>
              <a:schemeClr val="lt1"/>
            </a:solidFill>
          </a:ln>
          <a:effectLst/>
        </c:spPr>
      </c:pivotFmt>
      <c:pivotFmt>
        <c:idx val="19"/>
        <c:spPr>
          <a:solidFill>
            <a:srgbClr val="3FA48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rgbClr val="006906"/>
              </a:solidFill>
              <a:ln w="19050">
                <a:solidFill>
                  <a:schemeClr val="lt1"/>
                </a:solidFill>
              </a:ln>
              <a:effectLst/>
            </c:spPr>
            <c:extLst>
              <c:ext xmlns:c16="http://schemas.microsoft.com/office/drawing/2014/chart" uri="{C3380CC4-5D6E-409C-BE32-E72D297353CC}">
                <c16:uniqueId val="{00000001-0A53-4F64-BB97-CA54E3D46914}"/>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0A53-4F64-BB97-CA54E3D46914}"/>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0A53-4F64-BB97-CA54E3D46914}"/>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0A53-4F64-BB97-CA54E3D46914}"/>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73C3AE"/>
          </a:solidFill>
          <a:ln w="19050">
            <a:solidFill>
              <a:schemeClr val="lt1"/>
            </a:solidFill>
          </a:ln>
          <a:effectLst/>
        </c:spPr>
      </c:pivotFmt>
      <c:pivotFmt>
        <c:idx val="15"/>
        <c:spPr>
          <a:solidFill>
            <a:srgbClr val="3FA48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w="19050">
            <a:solidFill>
              <a:schemeClr val="lt1"/>
            </a:solidFill>
          </a:ln>
          <a:effectLst/>
        </c:spPr>
      </c:pivotFmt>
      <c:pivotFmt>
        <c:idx val="18"/>
        <c:spPr>
          <a:solidFill>
            <a:srgbClr val="73C3AE"/>
          </a:solidFill>
          <a:ln w="19050">
            <a:solidFill>
              <a:schemeClr val="lt1"/>
            </a:solidFill>
          </a:ln>
          <a:effectLst/>
        </c:spPr>
      </c:pivotFmt>
      <c:pivotFmt>
        <c:idx val="19"/>
        <c:spPr>
          <a:solidFill>
            <a:srgbClr val="3FA48E"/>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solidFill>
          <a:ln w="19050">
            <a:solidFill>
              <a:schemeClr val="lt1"/>
            </a:solidFill>
          </a:ln>
          <a:effectLst/>
        </c:spPr>
      </c:pivotFmt>
      <c:pivotFmt>
        <c:idx val="22"/>
        <c:spPr>
          <a:solidFill>
            <a:srgbClr val="73C3AE"/>
          </a:solidFill>
          <a:ln w="19050">
            <a:solidFill>
              <a:schemeClr val="lt1"/>
            </a:solidFill>
          </a:ln>
          <a:effectLst/>
        </c:spPr>
      </c:pivotFmt>
      <c:pivotFmt>
        <c:idx val="23"/>
        <c:spPr>
          <a:solidFill>
            <a:srgbClr val="3FA48E"/>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solidFill>
          <a:ln w="19050">
            <a:solidFill>
              <a:schemeClr val="lt1"/>
            </a:solidFill>
          </a:ln>
          <a:effectLst/>
        </c:spPr>
      </c:pivotFmt>
      <c:pivotFmt>
        <c:idx val="26"/>
        <c:spPr>
          <a:solidFill>
            <a:srgbClr val="73C3AE"/>
          </a:solidFill>
          <a:ln w="19050">
            <a:solidFill>
              <a:schemeClr val="lt1"/>
            </a:solidFill>
          </a:ln>
          <a:effectLst/>
        </c:spPr>
      </c:pivotFmt>
      <c:pivotFmt>
        <c:idx val="27"/>
        <c:spPr>
          <a:solidFill>
            <a:srgbClr val="3FA48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978B-4B1B-B529-BA5D393A529F}"/>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978B-4B1B-B529-BA5D393A529F}"/>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978B-4B1B-B529-BA5D393A529F}"/>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978B-4B1B-B529-BA5D393A529F}"/>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viz</c:v>
          </c:tx>
          <c:spPr>
            <a:gradFill>
              <a:gsLst>
                <a:gs pos="0">
                  <a:srgbClr val="156082">
                    <a:alpha val="22000"/>
                  </a:srgbClr>
                </a:gs>
                <a:gs pos="100000">
                  <a:schemeClr val="accent1">
                    <a:lumMod val="45000"/>
                    <a:lumOff val="55000"/>
                  </a:schemeClr>
                </a:gs>
                <a:gs pos="100000">
                  <a:srgbClr val="A2D8F0">
                    <a:alpha val="14902"/>
                  </a:srgbClr>
                </a:gs>
                <a:gs pos="100000">
                  <a:schemeClr val="accent1">
                    <a:lumMod val="30000"/>
                    <a:lumOff val="70000"/>
                  </a:schemeClr>
                </a:gs>
              </a:gsLst>
              <a:lin ang="5400000" scaled="1"/>
            </a:gradFill>
            <a:ln>
              <a:noFill/>
            </a:ln>
            <a:effectLst/>
          </c:spPr>
          <c:val>
            <c:numRef>
              <c:f>'EDA2'!$B$4:$B$15</c:f>
              <c:numCache>
                <c:formatCode>[&gt;=1000000000]"₦"#.00,,,"B";[&gt;=1000000]\ "₦"#.00,,"M";"₦"#.00,"K"</c:formatCode>
                <c:ptCount val="12"/>
                <c:pt idx="0">
                  <c:v>53197384</c:v>
                </c:pt>
                <c:pt idx="1">
                  <c:v>49011282</c:v>
                </c:pt>
                <c:pt idx="2">
                  <c:v>52216249</c:v>
                </c:pt>
                <c:pt idx="3">
                  <c:v>49592736</c:v>
                </c:pt>
                <c:pt idx="4">
                  <c:v>51961649</c:v>
                </c:pt>
                <c:pt idx="5">
                  <c:v>51584875</c:v>
                </c:pt>
                <c:pt idx="6">
                  <c:v>50246530</c:v>
                </c:pt>
                <c:pt idx="7">
                  <c:v>53475566</c:v>
                </c:pt>
                <c:pt idx="8">
                  <c:v>51035143</c:v>
                </c:pt>
                <c:pt idx="9">
                  <c:v>51028184</c:v>
                </c:pt>
                <c:pt idx="10">
                  <c:v>52210913</c:v>
                </c:pt>
                <c:pt idx="11">
                  <c:v>53639726</c:v>
                </c:pt>
              </c:numCache>
            </c:numRef>
          </c:val>
          <c:extLst>
            <c:ext xmlns:c16="http://schemas.microsoft.com/office/drawing/2014/chart" uri="{C3380CC4-5D6E-409C-BE32-E72D297353CC}">
              <c16:uniqueId val="{00000000-57A5-4055-AD2D-279B255EB7F7}"/>
            </c:ext>
          </c:extLst>
        </c:ser>
        <c:dLbls>
          <c:showLegendKey val="0"/>
          <c:showVal val="0"/>
          <c:showCatName val="0"/>
          <c:showSerName val="0"/>
          <c:showPercent val="0"/>
          <c:showBubbleSize val="0"/>
        </c:dLbls>
        <c:axId val="1823698544"/>
        <c:axId val="1823705744"/>
      </c:areaChart>
      <c:barChart>
        <c:barDir val="col"/>
        <c:grouping val="clustered"/>
        <c:varyColors val="0"/>
        <c:ser>
          <c:idx val="1"/>
          <c:order val="1"/>
          <c:tx>
            <c:strRef>
              <c:f>'EDA2'!$C$3</c:f>
              <c:strCache>
                <c:ptCount val="1"/>
                <c:pt idx="0">
                  <c:v>Transactions</c:v>
                </c:pt>
              </c:strCache>
            </c:strRef>
          </c:tx>
          <c:spPr>
            <a:solidFill>
              <a:srgbClr val="95B1AF"/>
            </a:solidFill>
            <a:ln w="101600">
              <a:solidFill>
                <a:srgbClr val="95B1AF"/>
              </a:solidFill>
            </a:ln>
            <a:effectLst/>
          </c:spPr>
          <c:invertIfNegative val="0"/>
          <c:cat>
            <c:strRef>
              <c:f>'EDA2'!$A$4:$A$15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'EDA2'!$C$4:$C$15</c:f>
              <c:numCache>
                <c:formatCode>General</c:formatCode>
                <c:ptCount val="12"/>
                <c:pt idx="0">
                  <c:v>4141</c:v>
                </c:pt>
                <c:pt idx="1">
                  <c:v>3765</c:v>
                </c:pt>
                <c:pt idx="2">
                  <c:v>4171</c:v>
                </c:pt>
                <c:pt idx="3">
                  <c:v>4002</c:v>
                </c:pt>
                <c:pt idx="4">
                  <c:v>4125</c:v>
                </c:pt>
                <c:pt idx="5">
                  <c:v>4178</c:v>
                </c:pt>
                <c:pt idx="6">
                  <c:v>4074</c:v>
                </c:pt>
                <c:pt idx="7">
                  <c:v>4189</c:v>
                </c:pt>
                <c:pt idx="8">
                  <c:v>3970</c:v>
                </c:pt>
                <c:pt idx="9">
                  <c:v>4004</c:v>
                </c:pt>
                <c:pt idx="10">
                  <c:v>3953</c:v>
                </c:pt>
                <c:pt idx="11">
                  <c:v>4059</c:v>
                </c:pt>
              </c:numCache>
            </c:numRef>
          </c:val>
          <c:extLst>
            <c:ext xmlns:c16="http://schemas.microsoft.com/office/drawing/2014/chart" uri="{C3380CC4-5D6E-409C-BE32-E72D297353CC}">
              <c16:uniqueId val="{00000001-57A5-4055-AD2D-279B255EB7F7}"/>
            </c:ext>
          </c:extLst>
        </c:ser>
        <c:ser>
          <c:idx val="3"/>
          <c:order val="3"/>
          <c:tx>
            <c:strRef>
              <c:f>'EDA2'!$E$3</c:f>
              <c:strCache>
                <c:ptCount val="1"/>
                <c:pt idx="0">
                  <c:v>Cursor B</c:v>
                </c:pt>
              </c:strCache>
            </c:strRef>
          </c:tx>
          <c:spPr>
            <a:solidFill>
              <a:srgbClr val="008377"/>
            </a:solidFill>
            <a:ln w="101600">
              <a:solidFill>
                <a:srgbClr val="008377"/>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'EDA2'!$E$4:$E$15</c:f>
              <c:numCache>
                <c:formatCode>General</c:formatCode>
                <c:ptCount val="12"/>
                <c:pt idx="0">
                  <c:v>4141</c:v>
                </c:pt>
                <c:pt idx="1">
                  <c:v>3765</c:v>
                </c:pt>
                <c:pt idx="2">
                  <c:v>4171</c:v>
                </c:pt>
                <c:pt idx="3">
                  <c:v>4002</c:v>
                </c:pt>
                <c:pt idx="4">
                  <c:v>4125</c:v>
                </c:pt>
                <c:pt idx="5">
                  <c:v>4178</c:v>
                </c:pt>
                <c:pt idx="6">
                  <c:v>4074</c:v>
                </c:pt>
                <c:pt idx="7">
                  <c:v>4189</c:v>
                </c:pt>
                <c:pt idx="8">
                  <c:v>3970</c:v>
                </c:pt>
                <c:pt idx="9">
                  <c:v>4004</c:v>
                </c:pt>
                <c:pt idx="10">
                  <c:v>3953</c:v>
                </c:pt>
                <c:pt idx="11">
                  <c:v>4059</c:v>
                </c:pt>
              </c:numCache>
            </c:numRef>
          </c:val>
          <c:extLst>
            <c:ext xmlns:c16="http://schemas.microsoft.com/office/drawing/2014/chart" uri="{C3380CC4-5D6E-409C-BE32-E72D297353CC}">
              <c16:uniqueId val="{00000002-57A5-4055-AD2D-279B255EB7F7}"/>
            </c:ext>
          </c:extLst>
        </c:ser>
        <c:dLbls>
          <c:showLegendKey val="0"/>
          <c:showVal val="0"/>
          <c:showCatName val="0"/>
          <c:showSerName val="0"/>
          <c:showPercent val="0"/>
          <c:showBubbleSize val="0"/>
        </c:dLbls>
        <c:gapWidth val="100"/>
        <c:overlap val="100"/>
        <c:axId val="1823753264"/>
        <c:axId val="1823757584"/>
      </c:barChart>
      <c:lineChart>
        <c:grouping val="standard"/>
        <c:varyColors val="0"/>
        <c:ser>
          <c:idx val="0"/>
          <c:order val="0"/>
          <c:tx>
            <c:strRef>
              <c:f>'EDA2'!$B$3</c:f>
              <c:strCache>
                <c:ptCount val="1"/>
                <c:pt idx="0">
                  <c:v>Revenue</c:v>
                </c:pt>
              </c:strCache>
            </c:strRef>
          </c:tx>
          <c:spPr>
            <a:ln w="28575" cap="rnd">
              <a:solidFill>
                <a:srgbClr val="156082"/>
              </a:solidFill>
              <a:round/>
            </a:ln>
            <a:effectLst/>
          </c:spPr>
          <c:marker>
            <c:symbol val="none"/>
          </c:marker>
          <c:dPt>
            <c:idx val="7"/>
            <c:marker>
              <c:symbol val="none"/>
            </c:marker>
            <c:bubble3D val="0"/>
            <c:extLst>
              <c:ext xmlns:c16="http://schemas.microsoft.com/office/drawing/2014/chart" uri="{C3380CC4-5D6E-409C-BE32-E72D297353CC}">
                <c16:uniqueId val="{00000003-57A5-4055-AD2D-279B255EB7F7}"/>
              </c:ext>
            </c:extLst>
          </c:dPt>
          <c:cat>
            <c:strRef>
              <c:f>'EDA2'!$A$4:$A$15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'EDA2'!$B$4:$B$15</c:f>
              <c:numCache>
                <c:formatCode>[&gt;=1000000000]"₦"#.00,,,"B";[&gt;=1000000]\ "₦"#.00,,"M";"₦"#.00,"K"</c:formatCode>
                <c:ptCount val="12"/>
                <c:pt idx="0">
                  <c:v>53197384</c:v>
                </c:pt>
                <c:pt idx="1">
                  <c:v>49011282</c:v>
                </c:pt>
                <c:pt idx="2">
                  <c:v>52216249</c:v>
                </c:pt>
                <c:pt idx="3">
                  <c:v>49592736</c:v>
                </c:pt>
                <c:pt idx="4">
                  <c:v>51961649</c:v>
                </c:pt>
                <c:pt idx="5">
                  <c:v>51584875</c:v>
                </c:pt>
                <c:pt idx="6">
                  <c:v>50246530</c:v>
                </c:pt>
                <c:pt idx="7">
                  <c:v>53475566</c:v>
                </c:pt>
                <c:pt idx="8">
                  <c:v>51035143</c:v>
                </c:pt>
                <c:pt idx="9">
                  <c:v>51028184</c:v>
                </c:pt>
                <c:pt idx="10">
                  <c:v>52210913</c:v>
                </c:pt>
                <c:pt idx="11">
                  <c:v>53639726</c:v>
                </c:pt>
              </c:numCache>
            </c:numRef>
          </c:val>
          <c:smooth val="1"/>
          <c:extLst>
            <c:ext xmlns:c16="http://schemas.microsoft.com/office/drawing/2014/chart" uri="{C3380CC4-5D6E-409C-BE32-E72D297353CC}">
              <c16:uniqueId val="{00000004-57A5-4055-AD2D-279B255EB7F7}"/>
            </c:ext>
          </c:extLst>
        </c:ser>
        <c:dLbls>
          <c:showLegendKey val="0"/>
          <c:showVal val="0"/>
          <c:showCatName val="0"/>
          <c:showSerName val="0"/>
          <c:showPercent val="0"/>
          <c:showBubbleSize val="0"/>
        </c:dLbls>
        <c:marker val="1"/>
        <c:smooth val="0"/>
        <c:axId val="1823698544"/>
        <c:axId val="1823705744"/>
      </c:lineChart>
      <c:scatterChart>
        <c:scatterStyle val="lineMarker"/>
        <c:varyColors val="0"/>
        <c:ser>
          <c:idx val="2"/>
          <c:order val="2"/>
          <c:tx>
            <c:strRef>
              <c:f>'EDA2'!$D$3</c:f>
              <c:strCache>
                <c:ptCount val="1"/>
                <c:pt idx="0">
                  <c:v>Cursor V</c:v>
                </c:pt>
              </c:strCache>
            </c:strRef>
          </c:tx>
          <c:spPr>
            <a:ln w="25400" cap="rnd">
              <a:noFill/>
              <a:round/>
            </a:ln>
            <a:effectLst/>
          </c:spPr>
          <c:marker>
            <c:symbol val="circle"/>
            <c:size val="7"/>
            <c:spPr>
              <a:solidFill>
                <a:schemeClr val="bg1"/>
              </a:solidFill>
              <a:ln w="9525">
                <a:solidFill>
                  <a:srgbClr val="156082"/>
                </a:solidFill>
              </a:ln>
              <a:effectLst/>
            </c:spPr>
          </c:marker>
          <c:dLbls>
            <c:numFmt formatCode="[&gt;=1000000000]&quot;₦&quot;#.00,,,&quot;B&quot;;[&gt;=1000000]\ &quot;₦&quot;#.00,,&quot;M&quot;;&quot;₦&quot;#.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15608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0"/>
            <c:plus>
              <c:numLit>
                <c:formatCode>General</c:formatCode>
                <c:ptCount val="1"/>
                <c:pt idx="0">
                  <c:v>1</c:v>
                </c:pt>
              </c:numLit>
            </c:plus>
            <c:minus>
              <c:numRef>
                <c:f>'EDA2'!$D$4:$D$16</c:f>
                <c:numCache>
                  <c:formatCode>General</c:formatCode>
                  <c:ptCount val="13"/>
                  <c:pt idx="0">
                    <c:v>53197384</c:v>
                  </c:pt>
                  <c:pt idx="1">
                    <c:v>49011282</c:v>
                  </c:pt>
                  <c:pt idx="2">
                    <c:v>52216249</c:v>
                  </c:pt>
                  <c:pt idx="3">
                    <c:v>49592736</c:v>
                  </c:pt>
                  <c:pt idx="4">
                    <c:v>51961649</c:v>
                  </c:pt>
                  <c:pt idx="5">
                    <c:v>51584875</c:v>
                  </c:pt>
                  <c:pt idx="6">
                    <c:v>50246530</c:v>
                  </c:pt>
                  <c:pt idx="7">
                    <c:v>53475566</c:v>
                  </c:pt>
                  <c:pt idx="8">
                    <c:v>51035143</c:v>
                  </c:pt>
                  <c:pt idx="9">
                    <c:v>51028184</c:v>
                  </c:pt>
                  <c:pt idx="10">
                    <c:v>52210913</c:v>
                  </c:pt>
                  <c:pt idx="11">
                    <c:v>53639726</c:v>
                  </c:pt>
                  <c:pt idx="12">
                    <c:v>619200237</c:v>
                  </c:pt>
                </c:numCache>
              </c:numRef>
            </c:minus>
            <c:spPr>
              <a:noFill/>
              <a:ln w="9525" cap="flat" cmpd="sng" algn="ctr">
                <a:solidFill>
                  <a:srgbClr val="008377"/>
                </a:solidFill>
                <a:round/>
              </a:ln>
              <a:effectLst/>
            </c:spPr>
          </c:errBars>
          <c:xVal>
            <c:strRef>
              <c:f>'EDA2'!$A$4:$A$15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'EDA2'!$D$4:$D$15</c:f>
              <c:numCache>
                <c:formatCode>General</c:formatCode>
                <c:ptCount val="12"/>
                <c:pt idx="0">
                  <c:v>53197384</c:v>
                </c:pt>
                <c:pt idx="1">
                  <c:v>49011282</c:v>
                </c:pt>
                <c:pt idx="2">
                  <c:v>52216249</c:v>
                </c:pt>
                <c:pt idx="3">
                  <c:v>49592736</c:v>
                </c:pt>
                <c:pt idx="4">
                  <c:v>51961649</c:v>
                </c:pt>
                <c:pt idx="5">
                  <c:v>51584875</c:v>
                </c:pt>
                <c:pt idx="6">
                  <c:v>50246530</c:v>
                </c:pt>
                <c:pt idx="7">
                  <c:v>53475566</c:v>
                </c:pt>
                <c:pt idx="8">
                  <c:v>51035143</c:v>
                </c:pt>
                <c:pt idx="9">
                  <c:v>51028184</c:v>
                </c:pt>
                <c:pt idx="10">
                  <c:v>52210913</c:v>
                </c:pt>
                <c:pt idx="11">
                  <c:v>53639726</c:v>
                </c:pt>
              </c:numCache>
            </c:numRef>
          </c:yVal>
          <c:smooth val="0"/>
          <c:extLst>
            <c:ext xmlns:c16="http://schemas.microsoft.com/office/drawing/2014/chart" uri="{C3380CC4-5D6E-409C-BE32-E72D297353CC}">
              <c16:uniqueId val="{00000005-57A5-4055-AD2D-279B255EB7F7}"/>
            </c:ext>
          </c:extLst>
        </c:ser>
        <c:dLbls>
          <c:showLegendKey val="0"/>
          <c:showVal val="0"/>
          <c:showCatName val="0"/>
          <c:showSerName val="0"/>
          <c:showPercent val="0"/>
          <c:showBubbleSize val="0"/>
        </c:dLbls>
        <c:axId val="1823698544"/>
        <c:axId val="1823705744"/>
      </c:scatterChart>
      <c:catAx>
        <c:axId val="18236985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23705744"/>
        <c:crosses val="autoZero"/>
        <c:auto val="1"/>
        <c:lblAlgn val="ctr"/>
        <c:lblOffset val="100"/>
        <c:noMultiLvlLbl val="0"/>
      </c:catAx>
      <c:valAx>
        <c:axId val="182370574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0]&quot;₦&quot;#.00,,,&quot;B&quot;;[&gt;=1000000]\ &quot;₦&quot;#.00,,&quot;M&quot;;&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698544"/>
        <c:crosses val="autoZero"/>
        <c:crossBetween val="between"/>
      </c:valAx>
      <c:valAx>
        <c:axId val="1823757584"/>
        <c:scaling>
          <c:orientation val="minMax"/>
          <c:max val="7000"/>
          <c:min val="10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753264"/>
        <c:crosses val="max"/>
        <c:crossBetween val="between"/>
        <c:majorUnit val="1100"/>
      </c:valAx>
      <c:catAx>
        <c:axId val="1823753264"/>
        <c:scaling>
          <c:orientation val="minMax"/>
        </c:scaling>
        <c:delete val="1"/>
        <c:axPos val="b"/>
        <c:numFmt formatCode="General" sourceLinked="1"/>
        <c:majorTickMark val="out"/>
        <c:minorTickMark val="none"/>
        <c:tickLblPos val="nextTo"/>
        <c:crossAx val="1823757584"/>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3FA48E"/>
          </a:solidFill>
          <a:ln w="19050">
            <a:solidFill>
              <a:schemeClr val="lt1"/>
            </a:solidFill>
          </a:ln>
          <a:effectLst/>
        </c:spPr>
      </c:pivotFmt>
      <c:pivotFmt>
        <c:idx val="15"/>
        <c:spPr>
          <a:solidFill>
            <a:srgbClr val="73C3A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6906"/>
          </a:solidFill>
          <a:ln w="19050">
            <a:solidFill>
              <a:schemeClr val="lt1"/>
            </a:solidFill>
          </a:ln>
          <a:effectLst/>
        </c:spPr>
      </c:pivotFmt>
      <c:pivotFmt>
        <c:idx val="18"/>
        <c:spPr>
          <a:solidFill>
            <a:srgbClr val="3FA48E"/>
          </a:solidFill>
          <a:ln w="19050">
            <a:solidFill>
              <a:schemeClr val="lt1"/>
            </a:solidFill>
          </a:ln>
          <a:effectLst/>
        </c:spPr>
      </c:pivotFmt>
      <c:pivotFmt>
        <c:idx val="19"/>
        <c:spPr>
          <a:solidFill>
            <a:srgbClr val="73C3A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rgbClr val="006906"/>
              </a:solidFill>
              <a:ln w="19050">
                <a:solidFill>
                  <a:schemeClr val="lt1"/>
                </a:solidFill>
              </a:ln>
              <a:effectLst/>
            </c:spPr>
            <c:extLst>
              <c:ext xmlns:c16="http://schemas.microsoft.com/office/drawing/2014/chart" uri="{C3380CC4-5D6E-409C-BE32-E72D297353CC}">
                <c16:uniqueId val="{00000001-6035-4255-9D02-4A685ED05F7F}"/>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6035-4255-9D02-4A685ED05F7F}"/>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6035-4255-9D02-4A685ED05F7F}"/>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6035-4255-9D02-4A685ED05F7F}"/>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'EDA2'!$B$24</c:f>
              <c:strCache>
                <c:ptCount val="1"/>
                <c:pt idx="0">
                  <c:v>Revenue</c:v>
                </c:pt>
              </c:strCache>
            </c:strRef>
          </c:tx>
          <c:spPr>
            <a:solidFill>
              <a:srgbClr val="9FE1D8"/>
            </a:solidFill>
            <a:ln>
              <a:noFill/>
            </a:ln>
            <a:effectLst/>
          </c:spPr>
          <c:invertIfNegative val="0"/>
          <c:dLbls>
            <c:dLbl>
              <c:idx val="0"/>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0074-44B4-9E64-363005894216}"/>
                </c:ext>
              </c:extLst>
            </c:dLbl>
            <c:dLbl>
              <c:idx val="1"/>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0074-44B4-9E64-363005894216}"/>
                </c:ext>
              </c:extLst>
            </c:dLbl>
            <c:dLbl>
              <c:idx val="2"/>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0074-44B4-9E64-363005894216}"/>
                </c:ext>
              </c:extLst>
            </c:dLbl>
            <c:dLbl>
              <c:idx val="3"/>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0074-44B4-9E64-363005894216}"/>
                </c:ext>
              </c:extLst>
            </c:dLbl>
            <c:dLbl>
              <c:idx val="4"/>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4-0074-44B4-9E64-363005894216}"/>
                </c:ext>
              </c:extLst>
            </c:dLbl>
            <c:dLbl>
              <c:idx val="5"/>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0074-44B4-9E64-363005894216}"/>
                </c:ext>
              </c:extLst>
            </c:dLbl>
            <c:dLbl>
              <c:idx val="6"/>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6-0074-44B4-9E64-363005894216}"/>
                </c:ext>
              </c:extLst>
            </c:dLbl>
            <c:dLbl>
              <c:idx val="7"/>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7-0074-44B4-9E64-363005894216}"/>
                </c:ext>
              </c:extLst>
            </c:dLbl>
            <c:dLbl>
              <c:idx val="8"/>
              <c:spPr>
                <a:solidFill>
                  <a:srgbClr val="D9F3EF"/>
                </a:solidFill>
                <a:ln>
                  <a:noFill/>
                </a:ln>
                <a:effectLst/>
              </c:spPr>
              <c:txPr>
                <a:bodyPr rot="0" spcFirstLastPara="1" vertOverflow="ellipsis" wrap="square" lIns="0" tIns="0" rIns="0" bIns="0" numCol="1" spcCol="365760" anchor="ctr" anchorCtr="0">
                  <a:spAutoFit/>
                </a:bodyPr>
                <a:lstStyle/>
                <a:p>
                  <a:pPr algn="ctr">
                    <a:defRPr lang="en-US"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8-0074-44B4-9E64-363005894216}"/>
                </c:ext>
              </c:extLst>
            </c:dLbl>
            <c:dLbl>
              <c:idx val="9"/>
              <c:spPr>
                <a:solidFill>
                  <a:srgbClr val="D9F3EF"/>
                </a:solidFill>
                <a:ln>
                  <a:noFill/>
                </a:ln>
                <a:effectLst/>
              </c:spPr>
              <c:txPr>
                <a:bodyPr rot="0" spcFirstLastPara="1" vertOverflow="ellipsis" wrap="square" lIns="0" tIns="0" rIns="0" bIns="0" numCol="1" spcCol="365760" anchor="ctr" anchorCtr="1">
                  <a:spAutoFit/>
                </a:bodyPr>
                <a:lstStyle/>
                <a:p>
                  <a:pPr>
                    <a:defRPr sz="1200" b="1" i="0" u="none" strike="noStrike" kern="1200" baseline="0">
                      <a:solidFill>
                        <a:srgbClr val="008377"/>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0074-44B4-9E64-363005894216}"/>
                </c:ext>
              </c:extLst>
            </c:dLbl>
            <c:spPr>
              <a:solidFill>
                <a:srgbClr val="D9F3EF"/>
              </a:solidFill>
              <a:ln>
                <a:noFill/>
              </a:ln>
              <a:effectLst/>
            </c:spPr>
            <c:txPr>
              <a:bodyPr rot="0" spcFirstLastPara="1" vertOverflow="ellipsis" wrap="square" lIns="0" tIns="0" rIns="0" bIns="0" numCol="1" spcCol="36576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'EDA2'!$A$25:$A$34</c:f>
              <c:strCache>
                <c:ptCount val="10"/>
                <c:pt idx="0">
                  <c:v>Foster- Waters and Martinez</c:v>
                </c:pt>
                <c:pt idx="1">
                  <c:v>Reynolds- Velez and Sweeney</c:v>
                </c:pt>
                <c:pt idx="2">
                  <c:v>Taylor PLC</c:v>
                </c:pt>
                <c:pt idx="3">
                  <c:v>Brown Group</c:v>
                </c:pt>
                <c:pt idx="4">
                  <c:v>Wood Inc</c:v>
                </c:pt>
                <c:pt idx="5">
                  <c:v>Scott PLC</c:v>
                </c:pt>
                <c:pt idx="6">
                  <c:v>Brown Ltd</c:v>
                </c:pt>
                <c:pt idx="7">
                  <c:v>Williams Group</c:v>
                </c:pt>
                <c:pt idx="8">
                  <c:v>Adams Ltd</c:v>
                </c:pt>
                <c:pt idx="9">
                  <c:v>Alvarez PLC</c:v>
                </c:pt>
              </c:strCache>
            </c:strRef>
          </c:cat>
          <c:val>
            <c:numRef>
              <c:f>'EDA2'!$B$25:$B$34</c:f>
              <c:numCache>
                <c:formatCode>[&gt;=1000000000]"₦"#.00,,,"B";[&gt;=1000000]\ "₦"#.00,,"M";"₦"#.00,"K"</c:formatCode>
                <c:ptCount val="10"/>
                <c:pt idx="0">
                  <c:v>1780247</c:v>
                </c:pt>
                <c:pt idx="1">
                  <c:v>1922115</c:v>
                </c:pt>
                <c:pt idx="2">
                  <c:v>2152642</c:v>
                </c:pt>
                <c:pt idx="3">
                  <c:v>2238423</c:v>
                </c:pt>
                <c:pt idx="4">
                  <c:v>2272078</c:v>
                </c:pt>
                <c:pt idx="5">
                  <c:v>2297365</c:v>
                </c:pt>
                <c:pt idx="6">
                  <c:v>2531119</c:v>
                </c:pt>
                <c:pt idx="7">
                  <c:v>2591740</c:v>
                </c:pt>
                <c:pt idx="8">
                  <c:v>2630352</c:v>
                </c:pt>
                <c:pt idx="9">
                  <c:v>2850187</c:v>
                </c:pt>
              </c:numCache>
            </c:numRef>
          </c:val>
          <c:extLst>
            <c:ext xmlns:c16="http://schemas.microsoft.com/office/drawing/2014/chart" uri="{C3380CC4-5D6E-409C-BE32-E72D297353CC}">
              <c16:uniqueId val="{0000000A-0074-44B4-9E64-363005894216}"/>
            </c:ext>
          </c:extLst>
        </c:ser>
        <c:dLbls>
          <c:dLblPos val="outEnd"/>
          <c:showLegendKey val="0"/>
          <c:showVal val="1"/>
          <c:showCatName val="0"/>
          <c:showSerName val="0"/>
          <c:showPercent val="0"/>
          <c:showBubbleSize val="0"/>
        </c:dLbls>
        <c:gapWidth val="50"/>
        <c:overlap val="100"/>
        <c:axId val="1628457696"/>
        <c:axId val="1628478816"/>
      </c:barChart>
      <c:catAx>
        <c:axId val="1628457696"/>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 spcFirstLastPara="1" vertOverflow="ellipsis" wrap="square" anchor="ctr" anchorCtr="0"/>
          <a:lstStyle/>
          <a:p>
            <a:pPr>
              <a:defRPr sz="1100" b="0" i="0" u="none" strike="noStrike" kern="1200" baseline="0">
                <a:solidFill>
                  <a:schemeClr val="tx1">
                    <a:lumMod val="65000"/>
                    <a:lumOff val="35000"/>
                  </a:schemeClr>
                </a:solidFill>
                <a:latin typeface="+mn-lt"/>
                <a:ea typeface="+mn-ea"/>
                <a:cs typeface="+mn-cs"/>
              </a:defRPr>
            </a:pPr>
            <a:endParaRPr lang="en-US"/>
          </a:p>
        </c:txPr>
        <c:crossAx val="1628478816"/>
        <c:crosses val="autoZero"/>
        <c:auto val="1"/>
        <c:lblAlgn val="ctr"/>
        <c:lblOffset val="100"/>
        <c:noMultiLvlLbl val="0"/>
      </c:catAx>
      <c:valAx>
        <c:axId val="1628478816"/>
        <c:scaling>
          <c:orientation val="minMax"/>
        </c:scaling>
        <c:delete val="1"/>
        <c:axPos val="b"/>
        <c:numFmt formatCode="[&gt;=1000000000]&quot;₦&quot;#.00,,,&quot;B&quot;;[&gt;=1000000]\ &quot;₦&quot;#.00,,&quot;M&quot;;&quot;₦&quot;#.00,&quot;K&quot;" sourceLinked="1"/>
        <c:majorTickMark val="none"/>
        <c:minorTickMark val="none"/>
        <c:tickLblPos val="nextTo"/>
        <c:crossAx val="16284576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73C3AE"/>
          </a:solidFill>
          <a:ln w="19050">
            <a:solidFill>
              <a:schemeClr val="lt1"/>
            </a:solidFill>
          </a:ln>
          <a:effectLst/>
        </c:spPr>
      </c:pivotFmt>
      <c:pivotFmt>
        <c:idx val="15"/>
        <c:spPr>
          <a:solidFill>
            <a:srgbClr val="3FA48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w="19050">
            <a:solidFill>
              <a:schemeClr val="lt1"/>
            </a:solidFill>
          </a:ln>
          <a:effectLst/>
        </c:spPr>
      </c:pivotFmt>
      <c:pivotFmt>
        <c:idx val="18"/>
        <c:spPr>
          <a:solidFill>
            <a:srgbClr val="73C3AE"/>
          </a:solidFill>
          <a:ln w="19050">
            <a:solidFill>
              <a:schemeClr val="lt1"/>
            </a:solidFill>
          </a:ln>
          <a:effectLst/>
        </c:spPr>
      </c:pivotFmt>
      <c:pivotFmt>
        <c:idx val="19"/>
        <c:spPr>
          <a:solidFill>
            <a:srgbClr val="3FA48E"/>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solidFill>
          <a:ln w="19050">
            <a:solidFill>
              <a:schemeClr val="lt1"/>
            </a:solidFill>
          </a:ln>
          <a:effectLst/>
        </c:spPr>
      </c:pivotFmt>
      <c:pivotFmt>
        <c:idx val="22"/>
        <c:spPr>
          <a:solidFill>
            <a:srgbClr val="3FA48E"/>
          </a:solidFill>
          <a:ln w="19050">
            <a:solidFill>
              <a:schemeClr val="lt1"/>
            </a:solidFill>
          </a:ln>
          <a:effectLst/>
        </c:spPr>
      </c:pivotFmt>
      <c:pivotFmt>
        <c:idx val="23"/>
        <c:spPr>
          <a:solidFill>
            <a:srgbClr val="73C3AE"/>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solidFill>
          <a:ln w="19050">
            <a:solidFill>
              <a:schemeClr val="lt1"/>
            </a:solidFill>
          </a:ln>
          <a:effectLst/>
        </c:spPr>
      </c:pivotFmt>
      <c:pivotFmt>
        <c:idx val="26"/>
        <c:spPr>
          <a:solidFill>
            <a:srgbClr val="3FA48E"/>
          </a:solidFill>
          <a:ln w="19050">
            <a:solidFill>
              <a:schemeClr val="lt1"/>
            </a:solidFill>
          </a:ln>
          <a:effectLst/>
        </c:spPr>
      </c:pivotFmt>
      <c:pivotFmt>
        <c:idx val="27"/>
        <c:spPr>
          <a:solidFill>
            <a:srgbClr val="73C3A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0019-4C57-8367-746D4863E4EF}"/>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0019-4C57-8367-746D4863E4EF}"/>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0019-4C57-8367-746D4863E4EF}"/>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0019-4C57-8367-746D4863E4EF}"/>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4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73C3AE"/>
          </a:solidFill>
          <a:ln w="19050">
            <a:solidFill>
              <a:schemeClr val="lt1"/>
            </a:solidFill>
          </a:ln>
          <a:effectLst/>
        </c:spPr>
      </c:pivotFmt>
      <c:pivotFmt>
        <c:idx val="15"/>
        <c:spPr>
          <a:solidFill>
            <a:srgbClr val="3FA48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w="19050">
            <a:solidFill>
              <a:srgbClr val="008377"/>
            </a:solidFill>
          </a:ln>
          <a:effectLst/>
        </c:spPr>
      </c:pivotFmt>
      <c:pivotFmt>
        <c:idx val="18"/>
        <c:spPr>
          <a:solidFill>
            <a:schemeClr val="bg1">
              <a:lumMod val="95000"/>
            </a:schemeClr>
          </a:solidFill>
          <a:ln w="19050">
            <a:solidFill>
              <a:srgbClr val="008377"/>
            </a:solidFill>
          </a:ln>
          <a:effectLst/>
        </c:spPr>
      </c:pivotFmt>
      <c:pivotFmt>
        <c:idx val="19"/>
        <c:spPr>
          <a:solidFill>
            <a:schemeClr val="bg1">
              <a:lumMod val="75000"/>
            </a:schemeClr>
          </a:solidFill>
          <a:ln w="19050">
            <a:solidFill>
              <a:srgbClr val="008377"/>
            </a:solidFill>
          </a:ln>
          <a:effectLst/>
        </c:spPr>
      </c:pivotFmt>
    </c:pivotFmts>
    <c:plotArea>
      <c:layout/>
      <c:doughnutChart>
        <c:varyColors val="1"/>
        <c:ser>
          <c:idx val="0"/>
          <c:order val="0"/>
          <c:tx>
            <c:strRef>
              <c:f>EDA!$B$16</c:f>
              <c:strCache>
                <c:ptCount val="1"/>
                <c:pt idx="0">
                  <c:v>Total</c:v>
                </c:pt>
              </c:strCache>
            </c:strRef>
          </c:tx>
          <c:dPt>
            <c:idx val="0"/>
            <c:bubble3D val="0"/>
            <c:spPr>
              <a:solidFill>
                <a:schemeClr val="bg1"/>
              </a:solidFill>
              <a:ln w="19050">
                <a:solidFill>
                  <a:srgbClr val="008377"/>
                </a:solidFill>
              </a:ln>
              <a:effectLst/>
            </c:spPr>
            <c:extLst>
              <c:ext xmlns:c16="http://schemas.microsoft.com/office/drawing/2014/chart" uri="{C3380CC4-5D6E-409C-BE32-E72D297353CC}">
                <c16:uniqueId val="{00000001-BD7A-4B58-8AB9-941300F92D72}"/>
              </c:ext>
            </c:extLst>
          </c:dPt>
          <c:dPt>
            <c:idx val="1"/>
            <c:bubble3D val="0"/>
            <c:spPr>
              <a:solidFill>
                <a:schemeClr val="bg1">
                  <a:lumMod val="95000"/>
                </a:schemeClr>
              </a:solidFill>
              <a:ln w="19050">
                <a:solidFill>
                  <a:srgbClr val="008377"/>
                </a:solidFill>
              </a:ln>
              <a:effectLst/>
            </c:spPr>
            <c:extLst>
              <c:ext xmlns:c16="http://schemas.microsoft.com/office/drawing/2014/chart" uri="{C3380CC4-5D6E-409C-BE32-E72D297353CC}">
                <c16:uniqueId val="{00000003-BD7A-4B58-8AB9-941300F92D72}"/>
              </c:ext>
            </c:extLst>
          </c:dPt>
          <c:dPt>
            <c:idx val="2"/>
            <c:bubble3D val="0"/>
            <c:spPr>
              <a:solidFill>
                <a:schemeClr val="bg1">
                  <a:lumMod val="75000"/>
                </a:schemeClr>
              </a:solidFill>
              <a:ln w="19050">
                <a:solidFill>
                  <a:srgbClr val="008377"/>
                </a:solidFill>
              </a:ln>
              <a:effectLst/>
            </c:spPr>
            <c:extLst>
              <c:ext xmlns:c16="http://schemas.microsoft.com/office/drawing/2014/chart" uri="{C3380CC4-5D6E-409C-BE32-E72D297353CC}">
                <c16:uniqueId val="{00000005-BD7A-4B58-8AB9-941300F92D72}"/>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BD7A-4B58-8AB9-941300F92D72}"/>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46"/>
  </c:pivotSource>
  <c:chart>
    <c:autoTitleDeleted val="1"/>
    <c:pivotFmts>
      <c:pivotFmt>
        <c:idx val="0"/>
        <c:spPr>
          <a:solidFill>
            <a:srgbClr val="00837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9FE1D8"/>
          </a:solidFill>
          <a:ln w="19050">
            <a:solidFill>
              <a:schemeClr val="lt1"/>
            </a:solidFill>
          </a:ln>
          <a:effectLst/>
        </c:spPr>
      </c:pivotFmt>
      <c:pivotFmt>
        <c:idx val="2"/>
        <c:spPr>
          <a:solidFill>
            <a:srgbClr val="D9F3EF"/>
          </a:solidFill>
          <a:ln w="19050">
            <a:solidFill>
              <a:schemeClr val="lt1"/>
            </a:solidFill>
          </a:ln>
          <a:effectLst/>
        </c:spPr>
      </c:pivotFmt>
      <c:pivotFmt>
        <c:idx val="3"/>
        <c:spPr>
          <a:solidFill>
            <a:srgbClr val="3FA48E"/>
          </a:solidFill>
          <a:ln w="19050">
            <a:solidFill>
              <a:schemeClr val="lt1"/>
            </a:solidFill>
          </a:ln>
          <a:effectLst/>
        </c:spPr>
      </c:pivotFmt>
      <c:pivotFmt>
        <c:idx val="4"/>
        <c:spPr>
          <a:solidFill>
            <a:srgbClr val="00837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5"/>
        <c:spPr>
          <a:solidFill>
            <a:srgbClr val="3FA48E"/>
          </a:solidFill>
          <a:ln w="19050">
            <a:solidFill>
              <a:schemeClr val="lt1"/>
            </a:solidFill>
          </a:ln>
          <a:effectLst/>
        </c:spPr>
      </c:pivotFmt>
      <c:pivotFmt>
        <c:idx val="6"/>
        <c:spPr>
          <a:solidFill>
            <a:srgbClr val="D9F3EF"/>
          </a:solidFill>
          <a:ln w="19050">
            <a:solidFill>
              <a:schemeClr val="lt1"/>
            </a:solidFill>
          </a:ln>
          <a:effectLst/>
        </c:spPr>
      </c:pivotFmt>
      <c:pivotFmt>
        <c:idx val="7"/>
        <c:spPr>
          <a:solidFill>
            <a:srgbClr val="9FE1D8"/>
          </a:solidFill>
          <a:ln w="19050">
            <a:solidFill>
              <a:schemeClr val="lt1"/>
            </a:solidFill>
          </a:ln>
          <a:effectLst/>
        </c:spPr>
      </c:pivotFmt>
      <c:pivotFmt>
        <c:idx val="8"/>
        <c:spPr>
          <a:solidFill>
            <a:srgbClr val="008377"/>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rgbClr val="3FA48E"/>
          </a:solidFill>
          <a:ln w="19050">
            <a:solidFill>
              <a:schemeClr val="lt1"/>
            </a:solidFill>
          </a:ln>
          <a:effectLst/>
        </c:spPr>
      </c:pivotFmt>
      <c:pivotFmt>
        <c:idx val="10"/>
        <c:spPr>
          <a:solidFill>
            <a:srgbClr val="D9F3EF"/>
          </a:solidFill>
          <a:ln w="19050">
            <a:solidFill>
              <a:schemeClr val="lt1"/>
            </a:solidFill>
          </a:ln>
          <a:effectLst/>
        </c:spPr>
      </c:pivotFmt>
      <c:pivotFmt>
        <c:idx val="11"/>
        <c:spPr>
          <a:solidFill>
            <a:srgbClr val="9FE1D8"/>
          </a:solidFill>
          <a:ln w="19050">
            <a:solidFill>
              <a:schemeClr val="lt1"/>
            </a:solidFill>
          </a:ln>
          <a:effectLst/>
        </c:spPr>
      </c:pivotFmt>
      <c:pivotFmt>
        <c:idx val="12"/>
        <c:spPr>
          <a:solidFill>
            <a:srgbClr val="008377"/>
          </a:solidFill>
          <a:ln w="19050">
            <a:noFill/>
          </a:ln>
          <a:effectLst>
            <a:outerShdw blurRad="63500" sx="102000" sy="102000" algn="ctr" rotWithShape="0">
              <a:prstClr val="black">
                <a:alpha val="40000"/>
              </a:prstClr>
            </a:outerShdw>
          </a:effectLst>
        </c:spPr>
        <c:marker>
          <c:symbol val="none"/>
        </c:marker>
        <c:dLbl>
          <c:idx val="0"/>
          <c:spPr>
            <a:solidFill>
              <a:srgbClr val="D9F3E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D9F3E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3"/>
        <c:spPr>
          <a:solidFill>
            <a:srgbClr val="3FA48E"/>
          </a:solidFill>
          <a:ln w="19050">
            <a:noFill/>
          </a:ln>
          <a:effectLst>
            <a:outerShdw blurRad="63500" sx="102000" sy="102000" algn="ctr" rotWithShape="0">
              <a:prstClr val="black">
                <a:alpha val="40000"/>
              </a:prstClr>
            </a:outerShdw>
          </a:effectLst>
        </c:spPr>
        <c:dLbl>
          <c:idx val="0"/>
          <c:layout>
            <c:manualLayout>
              <c:x val="0.15422404506168966"/>
              <c:y val="-0.30278739473789978"/>
            </c:manualLayout>
          </c:layout>
          <c:spPr>
            <a:solidFill>
              <a:srgbClr val="008377"/>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D9F3E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8210725909125347"/>
                  <c:h val="0.29121966020221451"/>
                </c:manualLayout>
              </c15:layout>
            </c:ext>
          </c:extLst>
        </c:dLbl>
      </c:pivotFmt>
      <c:pivotFmt>
        <c:idx val="14"/>
        <c:spPr>
          <a:solidFill>
            <a:srgbClr val="D9F3EF"/>
          </a:solidFill>
          <a:ln w="19050">
            <a:noFill/>
          </a:ln>
          <a:effectLst>
            <a:outerShdw blurRad="63500" sx="102000" sy="102000" algn="ctr" rotWithShape="0">
              <a:prstClr val="black">
                <a:alpha val="40000"/>
              </a:prstClr>
            </a:outerShdw>
          </a:effectLst>
        </c:spPr>
        <c:dLbl>
          <c:idx val="0"/>
          <c:layout>
            <c:manualLayout>
              <c:x val="-0.21109943459067548"/>
              <c:y val="-3.4144072883087365E-2"/>
            </c:manualLayout>
          </c:layout>
          <c:spPr>
            <a:solidFill>
              <a:srgbClr val="D9F3EF"/>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3FA48E"/>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169538061189015"/>
                  <c:h val="0.26334173796025051"/>
                </c:manualLayout>
              </c15:layout>
            </c:ext>
          </c:extLst>
        </c:dLbl>
      </c:pivotFmt>
      <c:pivotFmt>
        <c:idx val="15"/>
        <c:spPr>
          <a:solidFill>
            <a:srgbClr val="9FE1D8"/>
          </a:solidFill>
          <a:ln w="19050">
            <a:noFill/>
          </a:ln>
          <a:effectLst>
            <a:outerShdw blurRad="63500" sx="102000" sy="102000" algn="ctr" rotWithShape="0">
              <a:prstClr val="black">
                <a:alpha val="40000"/>
              </a:prstClr>
            </a:outerShdw>
          </a:effectLst>
        </c:spPr>
        <c:dLbl>
          <c:idx val="0"/>
          <c:layout>
            <c:manualLayout>
              <c:x val="-0.201817260783337"/>
              <c:y val="8.9321353979654891E-2"/>
            </c:manualLayout>
          </c:layout>
          <c:spPr>
            <a:solidFill>
              <a:srgbClr val="9FE1D8"/>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8377"/>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0584288858989253"/>
                  <c:h val="0.29138616279537094"/>
                </c:manualLayout>
              </c15:layout>
            </c:ext>
          </c:extLst>
        </c:dLbl>
      </c:pivotFmt>
      <c:pivotFmt>
        <c:idx val="16"/>
        <c:spPr>
          <a:solidFill>
            <a:srgbClr val="008377"/>
          </a:solidFill>
          <a:ln w="19050">
            <a:noFill/>
          </a:ln>
          <a:effectLst>
            <a:outerShdw blurRad="63500" sx="102000" sy="102000" algn="ctr" rotWithShape="0">
              <a:prstClr val="black">
                <a:alpha val="40000"/>
              </a:prstClr>
            </a:outerShdw>
          </a:effectLst>
        </c:spPr>
        <c:marker>
          <c:symbol val="none"/>
        </c:marker>
        <c:dLbl>
          <c:idx val="0"/>
          <c:spPr>
            <a:solidFill>
              <a:srgbClr val="D9F3E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D9F3E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7"/>
        <c:spPr>
          <a:solidFill>
            <a:srgbClr val="3FA48E"/>
          </a:solidFill>
          <a:ln w="19050">
            <a:noFill/>
          </a:ln>
          <a:effectLst>
            <a:outerShdw blurRad="63500" sx="102000" sy="102000" algn="ctr" rotWithShape="0">
              <a:prstClr val="black">
                <a:alpha val="40000"/>
              </a:prstClr>
            </a:outerShdw>
          </a:effectLst>
        </c:spPr>
        <c:dLbl>
          <c:idx val="0"/>
          <c:layout>
            <c:manualLayout>
              <c:x val="0.15422404506168966"/>
              <c:y val="-0.30278739473789978"/>
            </c:manualLayout>
          </c:layout>
          <c:spPr>
            <a:solidFill>
              <a:srgbClr val="008377"/>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D9F3E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8210725909125347"/>
                  <c:h val="0.29121966020221451"/>
                </c:manualLayout>
              </c15:layout>
            </c:ext>
          </c:extLst>
        </c:dLbl>
      </c:pivotFmt>
      <c:pivotFmt>
        <c:idx val="18"/>
        <c:spPr>
          <a:solidFill>
            <a:srgbClr val="D9F3EF"/>
          </a:solidFill>
          <a:ln w="19050">
            <a:noFill/>
          </a:ln>
          <a:effectLst>
            <a:outerShdw blurRad="63500" sx="102000" sy="102000" algn="ctr" rotWithShape="0">
              <a:prstClr val="black">
                <a:alpha val="40000"/>
              </a:prstClr>
            </a:outerShdw>
          </a:effectLst>
        </c:spPr>
        <c:dLbl>
          <c:idx val="0"/>
          <c:layout>
            <c:manualLayout>
              <c:x val="-0.21109943459067548"/>
              <c:y val="-3.4144072883087365E-2"/>
            </c:manualLayout>
          </c:layout>
          <c:spPr>
            <a:solidFill>
              <a:srgbClr val="D9F3EF"/>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3FA48E"/>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19169538061189015"/>
                  <c:h val="0.26334173796025051"/>
                </c:manualLayout>
              </c15:layout>
            </c:ext>
          </c:extLst>
        </c:dLbl>
      </c:pivotFmt>
      <c:pivotFmt>
        <c:idx val="19"/>
        <c:spPr>
          <a:solidFill>
            <a:srgbClr val="9FE1D8"/>
          </a:solidFill>
          <a:ln w="19050">
            <a:noFill/>
          </a:ln>
          <a:effectLst>
            <a:outerShdw blurRad="63500" sx="102000" sy="102000" algn="ctr" rotWithShape="0">
              <a:prstClr val="black">
                <a:alpha val="40000"/>
              </a:prstClr>
            </a:outerShdw>
          </a:effectLst>
        </c:spPr>
        <c:dLbl>
          <c:idx val="0"/>
          <c:layout>
            <c:manualLayout>
              <c:x val="-0.201817260783337"/>
              <c:y val="8.9321353979654891E-2"/>
            </c:manualLayout>
          </c:layout>
          <c:spPr>
            <a:solidFill>
              <a:srgbClr val="9FE1D8"/>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rgbClr val="008377"/>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layout>
                <c:manualLayout>
                  <c:w val="0.20584288858989253"/>
                  <c:h val="0.29138616279537094"/>
                </c:manualLayout>
              </c15:layout>
            </c:ext>
          </c:extLst>
        </c:dLbl>
      </c:pivotFmt>
      <c:pivotFmt>
        <c:idx val="20"/>
        <c:spPr>
          <a:solidFill>
            <a:srgbClr val="008377"/>
          </a:solidFill>
          <a:ln w="19050">
            <a:noFill/>
          </a:ln>
          <a:effectLst>
            <a:outerShdw blurRad="63500" sx="102000" sy="102000" algn="ctr" rotWithShape="0">
              <a:prstClr val="black">
                <a:alpha val="40000"/>
              </a:prstClr>
            </a:outerShdw>
          </a:effectLst>
        </c:spPr>
        <c:marker>
          <c:symbol val="none"/>
        </c:marker>
        <c:dLbl>
          <c:idx val="0"/>
          <c:spPr>
            <a:solidFill>
              <a:srgbClr val="D9F3EF"/>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D9F3EF"/>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21"/>
        <c:spPr>
          <a:solidFill>
            <a:srgbClr val="3FA48E"/>
          </a:solidFill>
          <a:ln w="19050">
            <a:noFill/>
          </a:ln>
          <a:effectLst>
            <a:outerShdw blurRad="63500" sx="102000" sy="102000" algn="ctr" rotWithShape="0">
              <a:prstClr val="black">
                <a:alpha val="40000"/>
              </a:prstClr>
            </a:outerShdw>
          </a:effectLst>
        </c:spPr>
        <c:dLbl>
          <c:idx val="0"/>
          <c:layout>
            <c:manualLayout>
              <c:x val="6.3160697788728334E-2"/>
              <c:y val="-8.987064699011503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008377"/>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8210725909125347"/>
                  <c:h val="0.29121966020221451"/>
                </c:manualLayout>
              </c15:layout>
            </c:ext>
          </c:extLst>
        </c:dLbl>
      </c:pivotFmt>
      <c:pivotFmt>
        <c:idx val="22"/>
        <c:spPr>
          <a:solidFill>
            <a:srgbClr val="D9F3EF"/>
          </a:solidFill>
          <a:ln w="19050">
            <a:noFill/>
          </a:ln>
          <a:effectLst>
            <a:outerShdw blurRad="63500" sx="102000" sy="102000" algn="ctr" rotWithShape="0">
              <a:prstClr val="black">
                <a:alpha val="40000"/>
              </a:prstClr>
            </a:outerShdw>
          </a:effectLst>
        </c:spPr>
        <c:dLbl>
          <c:idx val="0"/>
          <c:layout>
            <c:manualLayout>
              <c:x val="-0.11475703447064682"/>
              <c:y val="-9.5394055420337576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3FA48E"/>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9169538061189015"/>
                  <c:h val="0.26334173796025051"/>
                </c:manualLayout>
              </c15:layout>
            </c:ext>
          </c:extLst>
        </c:dLbl>
      </c:pivotFmt>
      <c:pivotFmt>
        <c:idx val="23"/>
        <c:spPr>
          <a:solidFill>
            <a:srgbClr val="9FE1D8"/>
          </a:solidFill>
          <a:ln w="19050">
            <a:noFill/>
          </a:ln>
          <a:effectLst>
            <a:outerShdw blurRad="63500" sx="102000" sy="102000" algn="ctr" rotWithShape="0">
              <a:prstClr val="black">
                <a:alpha val="40000"/>
              </a:prstClr>
            </a:outerShdw>
          </a:effectLst>
        </c:spPr>
        <c:dLbl>
          <c:idx val="0"/>
          <c:layout>
            <c:manualLayout>
              <c:x val="-8.17192093501279E-2"/>
              <c:y val="-1.276202344081211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008377"/>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0584288858989253"/>
                  <c:h val="0.29138616279537094"/>
                </c:manualLayout>
              </c15:layout>
            </c:ext>
          </c:extLst>
        </c:dLbl>
      </c:pivotFmt>
    </c:pivotFmts>
    <c:plotArea>
      <c:layout>
        <c:manualLayout>
          <c:layoutTarget val="inner"/>
          <c:xMode val="edge"/>
          <c:yMode val="edge"/>
          <c:x val="0.18797886822575935"/>
          <c:y val="0"/>
          <c:w val="0.62068977350630072"/>
          <c:h val="1"/>
        </c:manualLayout>
      </c:layout>
      <c:doughnutChart>
        <c:varyColors val="1"/>
        <c:ser>
          <c:idx val="0"/>
          <c:order val="0"/>
          <c:tx>
            <c:strRef>
              <c:f>EDA!$B$16</c:f>
              <c:strCache>
                <c:ptCount val="1"/>
                <c:pt idx="0">
                  <c:v>Total</c:v>
                </c:pt>
              </c:strCache>
            </c:strRef>
          </c:tx>
          <c:spPr>
            <a:solidFill>
              <a:srgbClr val="008377"/>
            </a:solidFill>
            <a:ln>
              <a:noFill/>
            </a:ln>
            <a:effectLst>
              <a:outerShdw blurRad="63500" sx="102000" sy="102000" algn="ctr" rotWithShape="0">
                <a:prstClr val="black">
                  <a:alpha val="40000"/>
                </a:prstClr>
              </a:outerShdw>
            </a:effectLst>
          </c:spPr>
          <c:dPt>
            <c:idx val="0"/>
            <c:bubble3D val="0"/>
            <c:spPr>
              <a:solidFill>
                <a:srgbClr val="3FA48E"/>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611E-4E43-803D-190DCA5649D6}"/>
              </c:ext>
            </c:extLst>
          </c:dPt>
          <c:dPt>
            <c:idx val="1"/>
            <c:bubble3D val="0"/>
            <c:spPr>
              <a:solidFill>
                <a:srgbClr val="D9F3EF"/>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611E-4E43-803D-190DCA5649D6}"/>
              </c:ext>
            </c:extLst>
          </c:dPt>
          <c:dPt>
            <c:idx val="2"/>
            <c:bubble3D val="0"/>
            <c:spPr>
              <a:solidFill>
                <a:srgbClr val="9FE1D8"/>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611E-4E43-803D-190DCA5649D6}"/>
              </c:ext>
            </c:extLst>
          </c:dPt>
          <c:dLbls>
            <c:dLbl>
              <c:idx val="0"/>
              <c:layout>
                <c:manualLayout>
                  <c:x val="6.3160697788728334E-2"/>
                  <c:y val="-8.987064699011503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008377"/>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8210725909125347"/>
                      <c:h val="0.29121966020221451"/>
                    </c:manualLayout>
                  </c15:layout>
                </c:ext>
                <c:ext xmlns:c16="http://schemas.microsoft.com/office/drawing/2014/chart" uri="{C3380CC4-5D6E-409C-BE32-E72D297353CC}">
                  <c16:uniqueId val="{00000001-611E-4E43-803D-190DCA5649D6}"/>
                </c:ext>
              </c:extLst>
            </c:dLbl>
            <c:dLbl>
              <c:idx val="1"/>
              <c:layout>
                <c:manualLayout>
                  <c:x val="-0.11475703447064682"/>
                  <c:y val="-9.5394055420337576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3FA48E"/>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19169538061189015"/>
                      <c:h val="0.26334173796025051"/>
                    </c:manualLayout>
                  </c15:layout>
                </c:ext>
                <c:ext xmlns:c16="http://schemas.microsoft.com/office/drawing/2014/chart" uri="{C3380CC4-5D6E-409C-BE32-E72D297353CC}">
                  <c16:uniqueId val="{00000003-611E-4E43-803D-190DCA5649D6}"/>
                </c:ext>
              </c:extLst>
            </c:dLbl>
            <c:dLbl>
              <c:idx val="2"/>
              <c:layout>
                <c:manualLayout>
                  <c:x val="-8.17192093501279E-2"/>
                  <c:y val="-1.2762023440812117E-2"/>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rgbClr val="008377"/>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0584288858989253"/>
                      <c:h val="0.29138616279537094"/>
                    </c:manualLayout>
                  </c15:layout>
                </c:ext>
                <c:ext xmlns:c16="http://schemas.microsoft.com/office/drawing/2014/chart" uri="{C3380CC4-5D6E-409C-BE32-E72D297353CC}">
                  <c16:uniqueId val="{00000005-611E-4E43-803D-190DCA5649D6}"/>
                </c:ext>
              </c:extLst>
            </c:dLbl>
            <c:spPr>
              <a:solidFill>
                <a:srgbClr val="D9F3EF"/>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D9F3EF"/>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extLst>
          </c:dLbls>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611E-4E43-803D-190DCA5649D6}"/>
            </c:ext>
          </c:extLst>
        </c:ser>
        <c:dLbls>
          <c:showLegendKey val="0"/>
          <c:showVal val="1"/>
          <c:showCatName val="0"/>
          <c:showSerName val="0"/>
          <c:showPercent val="0"/>
          <c:showBubbleSize val="0"/>
          <c:showLeaderLines val="0"/>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4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73C3AE"/>
          </a:solidFill>
          <a:ln w="19050">
            <a:solidFill>
              <a:schemeClr val="lt1"/>
            </a:solidFill>
          </a:ln>
          <a:effectLst/>
        </c:spPr>
      </c:pivotFmt>
      <c:pivotFmt>
        <c:idx val="15"/>
        <c:spPr>
          <a:solidFill>
            <a:srgbClr val="3FA48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w="19050">
            <a:solidFill>
              <a:schemeClr val="lt1"/>
            </a:solidFill>
          </a:ln>
          <a:effectLst/>
        </c:spPr>
      </c:pivotFmt>
      <c:pivotFmt>
        <c:idx val="18"/>
        <c:spPr>
          <a:solidFill>
            <a:srgbClr val="73C3AE"/>
          </a:solidFill>
          <a:ln w="19050">
            <a:solidFill>
              <a:schemeClr val="lt1"/>
            </a:solidFill>
          </a:ln>
          <a:effectLst/>
        </c:spPr>
      </c:pivotFmt>
      <c:pivotFmt>
        <c:idx val="19"/>
        <c:spPr>
          <a:solidFill>
            <a:srgbClr val="3FA48E"/>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solidFill>
          <a:ln w="19050">
            <a:solidFill>
              <a:schemeClr val="lt1"/>
            </a:solidFill>
          </a:ln>
          <a:effectLst/>
        </c:spPr>
      </c:pivotFmt>
      <c:pivotFmt>
        <c:idx val="22"/>
        <c:spPr>
          <a:solidFill>
            <a:srgbClr val="73C3AE"/>
          </a:solidFill>
          <a:ln w="19050">
            <a:solidFill>
              <a:schemeClr val="lt1"/>
            </a:solidFill>
          </a:ln>
          <a:effectLst/>
        </c:spPr>
      </c:pivotFmt>
      <c:pivotFmt>
        <c:idx val="23"/>
        <c:spPr>
          <a:solidFill>
            <a:srgbClr val="3FA48E"/>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solidFill>
          <a:ln w="19050">
            <a:solidFill>
              <a:schemeClr val="lt1"/>
            </a:solidFill>
          </a:ln>
          <a:effectLst/>
        </c:spPr>
      </c:pivotFmt>
      <c:pivotFmt>
        <c:idx val="26"/>
        <c:spPr>
          <a:solidFill>
            <a:srgbClr val="73C3AE"/>
          </a:solidFill>
          <a:ln w="19050">
            <a:solidFill>
              <a:schemeClr val="lt1"/>
            </a:solidFill>
          </a:ln>
          <a:effectLst/>
        </c:spPr>
      </c:pivotFmt>
      <c:pivotFmt>
        <c:idx val="27"/>
        <c:spPr>
          <a:solidFill>
            <a:srgbClr val="3FA48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3B45-4A09-BFF5-7B212DBE2A3F}"/>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3B45-4A09-BFF5-7B212DBE2A3F}"/>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3B45-4A09-BFF5-7B212DBE2A3F}"/>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3B45-4A09-BFF5-7B212DBE2A3F}"/>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5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3FA48E"/>
          </a:solidFill>
          <a:ln w="19050">
            <a:solidFill>
              <a:schemeClr val="lt1"/>
            </a:solidFill>
          </a:ln>
          <a:effectLst/>
        </c:spPr>
      </c:pivotFmt>
      <c:pivotFmt>
        <c:idx val="15"/>
        <c:spPr>
          <a:solidFill>
            <a:srgbClr val="73C3A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6906"/>
          </a:solidFill>
          <a:ln w="19050">
            <a:solidFill>
              <a:schemeClr val="lt1"/>
            </a:solidFill>
          </a:ln>
          <a:effectLst/>
        </c:spPr>
      </c:pivotFmt>
      <c:pivotFmt>
        <c:idx val="18"/>
        <c:spPr>
          <a:solidFill>
            <a:srgbClr val="3FA48E"/>
          </a:solidFill>
          <a:ln w="19050">
            <a:solidFill>
              <a:schemeClr val="lt1"/>
            </a:solidFill>
          </a:ln>
          <a:effectLst/>
        </c:spPr>
      </c:pivotFmt>
      <c:pivotFmt>
        <c:idx val="19"/>
        <c:spPr>
          <a:solidFill>
            <a:srgbClr val="73C3A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rgbClr val="006906"/>
              </a:solidFill>
              <a:ln w="19050">
                <a:solidFill>
                  <a:schemeClr val="lt1"/>
                </a:solidFill>
              </a:ln>
              <a:effectLst/>
            </c:spPr>
            <c:extLst>
              <c:ext xmlns:c16="http://schemas.microsoft.com/office/drawing/2014/chart" uri="{C3380CC4-5D6E-409C-BE32-E72D297353CC}">
                <c16:uniqueId val="{00000001-A5AB-489C-8268-757E544FF6B5}"/>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A5AB-489C-8268-757E544FF6B5}"/>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A5AB-489C-8268-757E544FF6B5}"/>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A5AB-489C-8268-757E544FF6B5}"/>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2"/>
          <c:order val="0"/>
          <c:tx>
            <c:strRef>
              <c:f>'EDA2'!$D$18</c:f>
              <c:strCache>
                <c:ptCount val="1"/>
                <c:pt idx="0">
                  <c:v>Indent</c:v>
                </c:pt>
              </c:strCache>
            </c:strRef>
          </c:tx>
          <c:spPr>
            <a:solidFill>
              <a:schemeClr val="accent3"/>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BB14-4D33-8F10-26D4985A6E56}"/>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BB14-4D33-8F10-26D4985A6E56}"/>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BB14-4D33-8F10-26D4985A6E56}"/>
              </c:ext>
            </c:extLst>
          </c:dPt>
          <c:val>
            <c:numRef>
              <c:f>'EDA2'!$D$19:$D$21</c:f>
              <c:numCache>
                <c:formatCode>0.00%</c:formatCode>
                <c:ptCount val="3"/>
                <c:pt idx="0">
                  <c:v>2.3E-2</c:v>
                </c:pt>
                <c:pt idx="1">
                  <c:v>2.3E-2</c:v>
                </c:pt>
                <c:pt idx="2">
                  <c:v>2.3E-2</c:v>
                </c:pt>
              </c:numCache>
            </c:numRef>
          </c:val>
          <c:extLst>
            <c:ext xmlns:c16="http://schemas.microsoft.com/office/drawing/2014/chart" uri="{C3380CC4-5D6E-409C-BE32-E72D297353CC}">
              <c16:uniqueId val="{00000006-BB14-4D33-8F10-26D4985A6E56}"/>
            </c:ext>
          </c:extLst>
        </c:ser>
        <c:ser>
          <c:idx val="0"/>
          <c:order val="1"/>
          <c:tx>
            <c:strRef>
              <c:f>'EDA2'!$B$18</c:f>
              <c:strCache>
                <c:ptCount val="1"/>
                <c:pt idx="0">
                  <c:v>Total Revenue %</c:v>
                </c:pt>
              </c:strCache>
            </c:strRef>
          </c:tx>
          <c:spPr>
            <a:solidFill>
              <a:srgbClr val="008377"/>
            </a:solidFill>
            <a:ln>
              <a:noFill/>
            </a:ln>
            <a:effectLst/>
          </c:spPr>
          <c:invertIfNegative val="0"/>
          <c:dPt>
            <c:idx val="0"/>
            <c:invertIfNegative val="0"/>
            <c:bubble3D val="0"/>
            <c:spPr>
              <a:solidFill>
                <a:srgbClr val="CE2C35"/>
              </a:solidFill>
              <a:ln>
                <a:noFill/>
              </a:ln>
              <a:effectLst/>
            </c:spPr>
            <c:extLst>
              <c:ext xmlns:c16="http://schemas.microsoft.com/office/drawing/2014/chart" uri="{C3380CC4-5D6E-409C-BE32-E72D297353CC}">
                <c16:uniqueId val="{00000008-BB14-4D33-8F10-26D4985A6E56}"/>
              </c:ext>
            </c:extLst>
          </c:dPt>
          <c:dPt>
            <c:idx val="1"/>
            <c:invertIfNegative val="0"/>
            <c:bubble3D val="0"/>
            <c:spPr>
              <a:solidFill>
                <a:srgbClr val="FA7E31"/>
              </a:solidFill>
              <a:ln>
                <a:noFill/>
              </a:ln>
              <a:effectLst/>
            </c:spPr>
            <c:extLst>
              <c:ext xmlns:c16="http://schemas.microsoft.com/office/drawing/2014/chart" uri="{C3380CC4-5D6E-409C-BE32-E72D297353CC}">
                <c16:uniqueId val="{0000000A-BB14-4D33-8F10-26D4985A6E56}"/>
              </c:ext>
            </c:extLst>
          </c:dPt>
          <c:cat>
            <c:strRef>
              <c:f>'EDA2'!$A$19:$A$21</c:f>
              <c:strCache>
                <c:ptCount val="3"/>
                <c:pt idx="0">
                  <c:v>Low Value</c:v>
                </c:pt>
                <c:pt idx="1">
                  <c:v>Mid Value</c:v>
                </c:pt>
                <c:pt idx="2">
                  <c:v>High Value</c:v>
                </c:pt>
              </c:strCache>
            </c:strRef>
          </c:cat>
          <c:val>
            <c:numRef>
              <c:f>'EDA2'!$B$19:$B$21</c:f>
              <c:numCache>
                <c:formatCode>0%</c:formatCode>
                <c:ptCount val="3"/>
                <c:pt idx="0">
                  <c:v>0.16092427949119148</c:v>
                </c:pt>
                <c:pt idx="1">
                  <c:v>0.31585802348457437</c:v>
                </c:pt>
                <c:pt idx="2">
                  <c:v>0.52321769702423415</c:v>
                </c:pt>
              </c:numCache>
            </c:numRef>
          </c:val>
          <c:extLst>
            <c:ext xmlns:c16="http://schemas.microsoft.com/office/drawing/2014/chart" uri="{C3380CC4-5D6E-409C-BE32-E72D297353CC}">
              <c16:uniqueId val="{0000000B-BB14-4D33-8F10-26D4985A6E56}"/>
            </c:ext>
          </c:extLst>
        </c:ser>
        <c:ser>
          <c:idx val="3"/>
          <c:order val="2"/>
          <c:tx>
            <c:strRef>
              <c:f>'EDA2'!$D$18</c:f>
              <c:strCache>
                <c:ptCount val="1"/>
                <c:pt idx="0">
                  <c:v>Indent</c:v>
                </c:pt>
              </c:strCache>
            </c:strRef>
          </c:tx>
          <c:spPr>
            <a:solidFill>
              <a:schemeClr val="accent4"/>
            </a:solid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D-BB14-4D33-8F10-26D4985A6E56}"/>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F-BB14-4D33-8F10-26D4985A6E56}"/>
              </c:ext>
            </c:extLst>
          </c:dPt>
          <c:dPt>
            <c:idx val="2"/>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11-BB14-4D33-8F10-26D4985A6E56}"/>
              </c:ext>
            </c:extLst>
          </c:dPt>
          <c:val>
            <c:numRef>
              <c:f>'EDA2'!$D$19:$D$21</c:f>
              <c:numCache>
                <c:formatCode>0.00%</c:formatCode>
                <c:ptCount val="3"/>
                <c:pt idx="0">
                  <c:v>2.3E-2</c:v>
                </c:pt>
                <c:pt idx="1">
                  <c:v>2.3E-2</c:v>
                </c:pt>
                <c:pt idx="2">
                  <c:v>2.3E-2</c:v>
                </c:pt>
              </c:numCache>
            </c:numRef>
          </c:val>
          <c:extLst>
            <c:ext xmlns:c16="http://schemas.microsoft.com/office/drawing/2014/chart" uri="{C3380CC4-5D6E-409C-BE32-E72D297353CC}">
              <c16:uniqueId val="{00000012-BB14-4D33-8F10-26D4985A6E56}"/>
            </c:ext>
          </c:extLst>
        </c:ser>
        <c:ser>
          <c:idx val="1"/>
          <c:order val="3"/>
          <c:tx>
            <c:strRef>
              <c:f>'EDA2'!$C$18</c:f>
              <c:strCache>
                <c:ptCount val="1"/>
                <c:pt idx="0">
                  <c:v>% </c:v>
                </c:pt>
              </c:strCache>
            </c:strRef>
          </c:tx>
          <c:spPr>
            <a:solidFill>
              <a:srgbClr val="D9F3EF"/>
            </a:solidFill>
            <a:ln>
              <a:noFill/>
            </a:ln>
            <a:effectLst/>
          </c:spPr>
          <c:invertIfNegative val="0"/>
          <c:cat>
            <c:strRef>
              <c:f>'EDA2'!$A$19:$A$21</c:f>
              <c:strCache>
                <c:ptCount val="3"/>
                <c:pt idx="0">
                  <c:v>Low Value</c:v>
                </c:pt>
                <c:pt idx="1">
                  <c:v>Mid Value</c:v>
                </c:pt>
                <c:pt idx="2">
                  <c:v>High Value</c:v>
                </c:pt>
              </c:strCache>
            </c:strRef>
          </c:cat>
          <c:val>
            <c:numRef>
              <c:f>'EDA2'!$C$19:$C$21</c:f>
              <c:numCache>
                <c:formatCode>0%</c:formatCode>
                <c:ptCount val="3"/>
                <c:pt idx="0">
                  <c:v>0.83907572050880852</c:v>
                </c:pt>
                <c:pt idx="1">
                  <c:v>0.68414197651542563</c:v>
                </c:pt>
                <c:pt idx="2">
                  <c:v>0.47678230297576585</c:v>
                </c:pt>
              </c:numCache>
            </c:numRef>
          </c:val>
          <c:extLst>
            <c:ext xmlns:c16="http://schemas.microsoft.com/office/drawing/2014/chart" uri="{C3380CC4-5D6E-409C-BE32-E72D297353CC}">
              <c16:uniqueId val="{00000013-BB14-4D33-8F10-26D4985A6E56}"/>
            </c:ext>
          </c:extLst>
        </c:ser>
        <c:dLbls>
          <c:showLegendKey val="0"/>
          <c:showVal val="0"/>
          <c:showCatName val="0"/>
          <c:showSerName val="0"/>
          <c:showPercent val="0"/>
          <c:showBubbleSize val="0"/>
        </c:dLbls>
        <c:gapWidth val="80"/>
        <c:overlap val="100"/>
        <c:axId val="1427743600"/>
        <c:axId val="1427742640"/>
      </c:barChart>
      <c:catAx>
        <c:axId val="14277436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27742640"/>
        <c:crosses val="autoZero"/>
        <c:auto val="1"/>
        <c:lblAlgn val="ctr"/>
        <c:lblOffset val="100"/>
        <c:noMultiLvlLbl val="0"/>
      </c:catAx>
      <c:valAx>
        <c:axId val="1427742640"/>
        <c:scaling>
          <c:orientation val="minMax"/>
          <c:max val="1.05"/>
          <c:min val="0"/>
        </c:scaling>
        <c:delete val="1"/>
        <c:axPos val="b"/>
        <c:numFmt formatCode="0.00%" sourceLinked="1"/>
        <c:majorTickMark val="none"/>
        <c:minorTickMark val="none"/>
        <c:tickLblPos val="nextTo"/>
        <c:crossAx val="14277436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5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73C3AE"/>
          </a:solidFill>
          <a:ln w="19050">
            <a:solidFill>
              <a:schemeClr val="lt1"/>
            </a:solidFill>
          </a:ln>
          <a:effectLst/>
        </c:spPr>
      </c:pivotFmt>
      <c:pivotFmt>
        <c:idx val="15"/>
        <c:spPr>
          <a:solidFill>
            <a:srgbClr val="3FA48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w="19050">
            <a:solidFill>
              <a:schemeClr val="lt1"/>
            </a:solidFill>
          </a:ln>
          <a:effectLst/>
        </c:spPr>
      </c:pivotFmt>
      <c:pivotFmt>
        <c:idx val="18"/>
        <c:spPr>
          <a:solidFill>
            <a:srgbClr val="73C3AE"/>
          </a:solidFill>
          <a:ln w="19050">
            <a:solidFill>
              <a:schemeClr val="lt1"/>
            </a:solidFill>
          </a:ln>
          <a:effectLst/>
        </c:spPr>
      </c:pivotFmt>
      <c:pivotFmt>
        <c:idx val="19"/>
        <c:spPr>
          <a:solidFill>
            <a:srgbClr val="3FA48E"/>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solidFill>
          <a:ln w="19050">
            <a:solidFill>
              <a:schemeClr val="lt1"/>
            </a:solidFill>
          </a:ln>
          <a:effectLst/>
        </c:spPr>
      </c:pivotFmt>
      <c:pivotFmt>
        <c:idx val="22"/>
        <c:spPr>
          <a:solidFill>
            <a:srgbClr val="3FA48E"/>
          </a:solidFill>
          <a:ln w="19050">
            <a:solidFill>
              <a:schemeClr val="lt1"/>
            </a:solidFill>
          </a:ln>
          <a:effectLst/>
        </c:spPr>
      </c:pivotFmt>
      <c:pivotFmt>
        <c:idx val="23"/>
        <c:spPr>
          <a:solidFill>
            <a:srgbClr val="73C3AE"/>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solidFill>
          <a:ln w="19050">
            <a:solidFill>
              <a:schemeClr val="lt1"/>
            </a:solidFill>
          </a:ln>
          <a:effectLst/>
        </c:spPr>
      </c:pivotFmt>
      <c:pivotFmt>
        <c:idx val="26"/>
        <c:spPr>
          <a:solidFill>
            <a:srgbClr val="3FA48E"/>
          </a:solidFill>
          <a:ln w="19050">
            <a:solidFill>
              <a:schemeClr val="lt1"/>
            </a:solidFill>
          </a:ln>
          <a:effectLst/>
        </c:spPr>
      </c:pivotFmt>
      <c:pivotFmt>
        <c:idx val="27"/>
        <c:spPr>
          <a:solidFill>
            <a:srgbClr val="73C3A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B8B4-40FA-8B2C-BACB308C7581}"/>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B8B4-40FA-8B2C-BACB308C7581}"/>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B8B4-40FA-8B2C-BACB308C7581}"/>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B8B4-40FA-8B2C-BACB308C7581}"/>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3FA48E"/>
          </a:solidFill>
          <a:ln w="19050">
            <a:solidFill>
              <a:schemeClr val="lt1"/>
            </a:solidFill>
          </a:ln>
          <a:effectLst/>
        </c:spPr>
      </c:pivotFmt>
      <c:pivotFmt>
        <c:idx val="15"/>
        <c:spPr>
          <a:solidFill>
            <a:srgbClr val="73C3A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6906"/>
          </a:solidFill>
          <a:ln w="19050">
            <a:solidFill>
              <a:schemeClr val="lt1"/>
            </a:solidFill>
          </a:ln>
          <a:effectLst/>
        </c:spPr>
      </c:pivotFmt>
      <c:pivotFmt>
        <c:idx val="18"/>
        <c:spPr>
          <a:solidFill>
            <a:srgbClr val="3FA48E"/>
          </a:solidFill>
          <a:ln w="19050">
            <a:solidFill>
              <a:schemeClr val="lt1"/>
            </a:solidFill>
          </a:ln>
          <a:effectLst/>
        </c:spPr>
      </c:pivotFmt>
      <c:pivotFmt>
        <c:idx val="19"/>
        <c:spPr>
          <a:solidFill>
            <a:srgbClr val="73C3A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rgbClr val="006906"/>
              </a:solidFill>
              <a:ln w="19050">
                <a:solidFill>
                  <a:schemeClr val="lt1"/>
                </a:solidFill>
              </a:ln>
              <a:effectLst/>
            </c:spPr>
            <c:extLst>
              <c:ext xmlns:c16="http://schemas.microsoft.com/office/drawing/2014/chart" uri="{C3380CC4-5D6E-409C-BE32-E72D297353CC}">
                <c16:uniqueId val="{00000001-27DB-492A-83D7-A394B4E0C676}"/>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27DB-492A-83D7-A394B4E0C676}"/>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27DB-492A-83D7-A394B4E0C676}"/>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27DB-492A-83D7-A394B4E0C676}"/>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2"/>
          <c:order val="0"/>
          <c:tx>
            <c:strRef>
              <c:f>'EDA2'!$D$37</c:f>
              <c:strCache>
                <c:ptCount val="1"/>
                <c:pt idx="0">
                  <c:v>Indent</c:v>
                </c:pt>
              </c:strCache>
            </c:strRef>
          </c:tx>
          <c:spPr>
            <a:blipFill>
              <a:blip xmlns:r="http://schemas.openxmlformats.org/officeDocument/2006/relationships" r:embed="rId3"/>
              <a:stretch>
                <a:fillRect/>
              </a:stretch>
            </a:blipFill>
            <a:ln>
              <a:noFill/>
            </a:ln>
            <a:effectLst/>
          </c:spPr>
          <c:invertIfNegative val="0"/>
          <c:dPt>
            <c:idx val="0"/>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1-477E-41BB-BE98-82F8A8E735E9}"/>
              </c:ext>
            </c:extLst>
          </c:dPt>
          <c:dPt>
            <c:idx val="1"/>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3-477E-41BB-BE98-82F8A8E735E9}"/>
              </c:ext>
            </c:extLst>
          </c:dPt>
          <c:val>
            <c:numRef>
              <c:f>'EDA2'!$D$38:$D$40</c:f>
              <c:numCache>
                <c:formatCode>0.00%</c:formatCode>
                <c:ptCount val="3"/>
                <c:pt idx="0">
                  <c:v>2.3E-2</c:v>
                </c:pt>
                <c:pt idx="1">
                  <c:v>2.3E-2</c:v>
                </c:pt>
                <c:pt idx="2">
                  <c:v>2.3E-2</c:v>
                </c:pt>
              </c:numCache>
            </c:numRef>
          </c:val>
          <c:extLst>
            <c:ext xmlns:c16="http://schemas.microsoft.com/office/drawing/2014/chart" uri="{C3380CC4-5D6E-409C-BE32-E72D297353CC}">
              <c16:uniqueId val="{00000004-477E-41BB-BE98-82F8A8E735E9}"/>
            </c:ext>
          </c:extLst>
        </c:ser>
        <c:ser>
          <c:idx val="0"/>
          <c:order val="1"/>
          <c:tx>
            <c:strRef>
              <c:f>'EDA2'!$B$37</c:f>
              <c:strCache>
                <c:ptCount val="1"/>
                <c:pt idx="0">
                  <c:v>Transaction%</c:v>
                </c:pt>
              </c:strCache>
            </c:strRef>
          </c:tx>
          <c:spPr>
            <a:solidFill>
              <a:schemeClr val="accent1"/>
            </a:solidFill>
            <a:ln>
              <a:noFill/>
            </a:ln>
            <a:effectLst/>
          </c:spPr>
          <c:invertIfNegative val="0"/>
          <c:dPt>
            <c:idx val="0"/>
            <c:invertIfNegative val="0"/>
            <c:bubble3D val="0"/>
            <c:spPr>
              <a:solidFill>
                <a:srgbClr val="FA7E31"/>
              </a:solidFill>
              <a:ln>
                <a:noFill/>
              </a:ln>
              <a:effectLst/>
            </c:spPr>
            <c:extLst>
              <c:ext xmlns:c16="http://schemas.microsoft.com/office/drawing/2014/chart" uri="{C3380CC4-5D6E-409C-BE32-E72D297353CC}">
                <c16:uniqueId val="{00000006-477E-41BB-BE98-82F8A8E735E9}"/>
              </c:ext>
            </c:extLst>
          </c:dPt>
          <c:dPt>
            <c:idx val="1"/>
            <c:invertIfNegative val="0"/>
            <c:bubble3D val="0"/>
            <c:spPr>
              <a:solidFill>
                <a:srgbClr val="2C78A7"/>
              </a:solidFill>
              <a:ln>
                <a:noFill/>
              </a:ln>
              <a:effectLst/>
            </c:spPr>
            <c:extLst>
              <c:ext xmlns:c16="http://schemas.microsoft.com/office/drawing/2014/chart" uri="{C3380CC4-5D6E-409C-BE32-E72D297353CC}">
                <c16:uniqueId val="{00000008-477E-41BB-BE98-82F8A8E735E9}"/>
              </c:ext>
            </c:extLst>
          </c:dPt>
          <c:dPt>
            <c:idx val="2"/>
            <c:invertIfNegative val="0"/>
            <c:bubble3D val="0"/>
            <c:spPr>
              <a:solidFill>
                <a:srgbClr val="008377"/>
              </a:solidFill>
              <a:ln>
                <a:noFill/>
              </a:ln>
              <a:effectLst/>
            </c:spPr>
            <c:extLst>
              <c:ext xmlns:c16="http://schemas.microsoft.com/office/drawing/2014/chart" uri="{C3380CC4-5D6E-409C-BE32-E72D297353CC}">
                <c16:uniqueId val="{0000000A-477E-41BB-BE98-82F8A8E735E9}"/>
              </c:ext>
            </c:extLst>
          </c:dPt>
          <c:cat>
            <c:strRef>
              <c:f>'EDA2'!$A$38:$A$40</c:f>
              <c:strCache>
                <c:ptCount val="3"/>
                <c:pt idx="0">
                  <c:v>USSD</c:v>
                </c:pt>
                <c:pt idx="1">
                  <c:v>Card</c:v>
                </c:pt>
                <c:pt idx="2">
                  <c:v>Transfer</c:v>
                </c:pt>
              </c:strCache>
            </c:strRef>
          </c:cat>
          <c:val>
            <c:numRef>
              <c:f>'EDA2'!$B$38:$B$40</c:f>
              <c:numCache>
                <c:formatCode>0.0%</c:formatCode>
                <c:ptCount val="3"/>
                <c:pt idx="0">
                  <c:v>0.33234535375157803</c:v>
                </c:pt>
                <c:pt idx="1">
                  <c:v>0.33305889456062354</c:v>
                </c:pt>
                <c:pt idx="2">
                  <c:v>0.33459575168779843</c:v>
                </c:pt>
              </c:numCache>
            </c:numRef>
          </c:val>
          <c:extLst>
            <c:ext xmlns:c16="http://schemas.microsoft.com/office/drawing/2014/chart" uri="{C3380CC4-5D6E-409C-BE32-E72D297353CC}">
              <c16:uniqueId val="{0000000B-477E-41BB-BE98-82F8A8E735E9}"/>
            </c:ext>
          </c:extLst>
        </c:ser>
        <c:ser>
          <c:idx val="3"/>
          <c:order val="2"/>
          <c:tx>
            <c:strRef>
              <c:f>'EDA2'!$D$37</c:f>
              <c:strCache>
                <c:ptCount val="1"/>
                <c:pt idx="0">
                  <c:v>Indent</c:v>
                </c:pt>
              </c:strCache>
            </c:strRef>
          </c:tx>
          <c:spPr>
            <a:solidFill>
              <a:schemeClr val="accent4"/>
            </a:solidFill>
            <a:ln>
              <a:noFill/>
            </a:ln>
            <a:effectLst/>
          </c:spPr>
          <c:invertIfNegative val="0"/>
          <c:dPt>
            <c:idx val="0"/>
            <c:invertIfNegative val="0"/>
            <c:bubble3D val="0"/>
            <c:spPr>
              <a:blipFill>
                <a:blip xmlns:r="http://schemas.openxmlformats.org/officeDocument/2006/relationships" r:embed="rId6"/>
                <a:stretch>
                  <a:fillRect/>
                </a:stretch>
              </a:blipFill>
              <a:ln>
                <a:noFill/>
              </a:ln>
              <a:effectLst/>
            </c:spPr>
            <c:extLst>
              <c:ext xmlns:c16="http://schemas.microsoft.com/office/drawing/2014/chart" uri="{C3380CC4-5D6E-409C-BE32-E72D297353CC}">
                <c16:uniqueId val="{0000000D-477E-41BB-BE98-82F8A8E735E9}"/>
              </c:ext>
            </c:extLst>
          </c:dPt>
          <c:dPt>
            <c:idx val="1"/>
            <c:invertIfNegative val="0"/>
            <c:bubble3D val="0"/>
            <c:spPr>
              <a:blipFill>
                <a:blip xmlns:r="http://schemas.openxmlformats.org/officeDocument/2006/relationships" r:embed="rId7"/>
                <a:stretch>
                  <a:fillRect/>
                </a:stretch>
              </a:blipFill>
              <a:ln>
                <a:noFill/>
              </a:ln>
              <a:effectLst/>
            </c:spPr>
            <c:extLst>
              <c:ext xmlns:c16="http://schemas.microsoft.com/office/drawing/2014/chart" uri="{C3380CC4-5D6E-409C-BE32-E72D297353CC}">
                <c16:uniqueId val="{0000000F-477E-41BB-BE98-82F8A8E735E9}"/>
              </c:ext>
            </c:extLst>
          </c:dPt>
          <c:dPt>
            <c:idx val="2"/>
            <c:invertIfNegative val="0"/>
            <c:bubble3D val="0"/>
            <c:spPr>
              <a:blipFill>
                <a:blip xmlns:r="http://schemas.openxmlformats.org/officeDocument/2006/relationships" r:embed="rId8"/>
                <a:stretch>
                  <a:fillRect/>
                </a:stretch>
              </a:blipFill>
              <a:ln>
                <a:noFill/>
              </a:ln>
              <a:effectLst/>
            </c:spPr>
            <c:extLst>
              <c:ext xmlns:c16="http://schemas.microsoft.com/office/drawing/2014/chart" uri="{C3380CC4-5D6E-409C-BE32-E72D297353CC}">
                <c16:uniqueId val="{00000011-477E-41BB-BE98-82F8A8E735E9}"/>
              </c:ext>
            </c:extLst>
          </c:dPt>
          <c:val>
            <c:numRef>
              <c:f>'EDA2'!$D$38:$D$40</c:f>
              <c:numCache>
                <c:formatCode>0.00%</c:formatCode>
                <c:ptCount val="3"/>
                <c:pt idx="0">
                  <c:v>2.3E-2</c:v>
                </c:pt>
                <c:pt idx="1">
                  <c:v>2.3E-2</c:v>
                </c:pt>
                <c:pt idx="2">
                  <c:v>2.3E-2</c:v>
                </c:pt>
              </c:numCache>
            </c:numRef>
          </c:val>
          <c:extLst>
            <c:ext xmlns:c16="http://schemas.microsoft.com/office/drawing/2014/chart" uri="{C3380CC4-5D6E-409C-BE32-E72D297353CC}">
              <c16:uniqueId val="{00000012-477E-41BB-BE98-82F8A8E735E9}"/>
            </c:ext>
          </c:extLst>
        </c:ser>
        <c:ser>
          <c:idx val="1"/>
          <c:order val="3"/>
          <c:tx>
            <c:strRef>
              <c:f>'EDA2'!$C$37</c:f>
              <c:strCache>
                <c:ptCount val="1"/>
              </c:strCache>
            </c:strRef>
          </c:tx>
          <c:spPr>
            <a:solidFill>
              <a:srgbClr val="D9F3EF"/>
            </a:solidFill>
            <a:ln>
              <a:noFill/>
            </a:ln>
            <a:effectLst/>
          </c:spPr>
          <c:invertIfNegative val="0"/>
          <c:cat>
            <c:strRef>
              <c:f>'EDA2'!$A$38:$A$40</c:f>
              <c:strCache>
                <c:ptCount val="3"/>
                <c:pt idx="0">
                  <c:v>USSD</c:v>
                </c:pt>
                <c:pt idx="1">
                  <c:v>Card</c:v>
                </c:pt>
                <c:pt idx="2">
                  <c:v>Transfer</c:v>
                </c:pt>
              </c:strCache>
            </c:strRef>
          </c:cat>
          <c:val>
            <c:numRef>
              <c:f>'EDA2'!$C$38:$C$40</c:f>
              <c:numCache>
                <c:formatCode>0.0%</c:formatCode>
                <c:ptCount val="3"/>
                <c:pt idx="0">
                  <c:v>0.66765464624842197</c:v>
                </c:pt>
                <c:pt idx="1">
                  <c:v>0.66694110543937646</c:v>
                </c:pt>
                <c:pt idx="2">
                  <c:v>0.66540424831220157</c:v>
                </c:pt>
              </c:numCache>
            </c:numRef>
          </c:val>
          <c:extLst>
            <c:ext xmlns:c16="http://schemas.microsoft.com/office/drawing/2014/chart" uri="{C3380CC4-5D6E-409C-BE32-E72D297353CC}">
              <c16:uniqueId val="{00000013-477E-41BB-BE98-82F8A8E735E9}"/>
            </c:ext>
          </c:extLst>
        </c:ser>
        <c:dLbls>
          <c:showLegendKey val="0"/>
          <c:showVal val="0"/>
          <c:showCatName val="0"/>
          <c:showSerName val="0"/>
          <c:showPercent val="0"/>
          <c:showBubbleSize val="0"/>
        </c:dLbls>
        <c:gapWidth val="80"/>
        <c:overlap val="100"/>
        <c:axId val="814168176"/>
        <c:axId val="814165296"/>
      </c:barChart>
      <c:catAx>
        <c:axId val="81416817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814165296"/>
        <c:crosses val="autoZero"/>
        <c:auto val="1"/>
        <c:lblAlgn val="ctr"/>
        <c:lblOffset val="100"/>
        <c:noMultiLvlLbl val="0"/>
      </c:catAx>
      <c:valAx>
        <c:axId val="814165296"/>
        <c:scaling>
          <c:orientation val="minMax"/>
        </c:scaling>
        <c:delete val="1"/>
        <c:axPos val="b"/>
        <c:numFmt formatCode="0.00%" sourceLinked="1"/>
        <c:majorTickMark val="none"/>
        <c:minorTickMark val="none"/>
        <c:tickLblPos val="nextTo"/>
        <c:crossAx val="81416817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[fintech_analysis1.xlsx]EDA!PivotTable2</c:name>
    <c:fmtId val="5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FA48E"/>
          </a:solidFill>
          <a:ln w="19050">
            <a:solidFill>
              <a:schemeClr val="lt1"/>
            </a:solidFill>
          </a:ln>
          <a:effectLst/>
        </c:spPr>
      </c:pivotFmt>
      <c:pivotFmt>
        <c:idx val="7"/>
        <c:spPr>
          <a:solidFill>
            <a:srgbClr val="73C3AE"/>
          </a:solidFill>
          <a:ln w="19050">
            <a:solidFill>
              <a:schemeClr val="lt1"/>
            </a:solidFill>
          </a:ln>
          <a:effectLst/>
        </c:spPr>
      </c:pivotFmt>
      <c:pivotFmt>
        <c:idx val="8"/>
        <c:spPr>
          <a:solidFill>
            <a:srgbClr val="006906"/>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006906"/>
          </a:solidFill>
          <a:ln w="19050">
            <a:solidFill>
              <a:schemeClr val="lt1"/>
            </a:solidFill>
          </a:ln>
          <a:effectLst/>
        </c:spPr>
      </c:pivotFmt>
      <c:pivotFmt>
        <c:idx val="14"/>
        <c:spPr>
          <a:solidFill>
            <a:srgbClr val="73C3AE"/>
          </a:solidFill>
          <a:ln w="19050">
            <a:solidFill>
              <a:schemeClr val="lt1"/>
            </a:solidFill>
          </a:ln>
          <a:effectLst/>
        </c:spPr>
      </c:pivotFmt>
      <c:pivotFmt>
        <c:idx val="15"/>
        <c:spPr>
          <a:solidFill>
            <a:srgbClr val="3FA48E"/>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bg1"/>
          </a:solidFill>
          <a:ln w="19050">
            <a:solidFill>
              <a:schemeClr val="lt1"/>
            </a:solidFill>
          </a:ln>
          <a:effectLst/>
        </c:spPr>
      </c:pivotFmt>
      <c:pivotFmt>
        <c:idx val="18"/>
        <c:spPr>
          <a:solidFill>
            <a:srgbClr val="73C3AE"/>
          </a:solidFill>
          <a:ln w="19050">
            <a:solidFill>
              <a:schemeClr val="lt1"/>
            </a:solidFill>
          </a:ln>
          <a:effectLst/>
        </c:spPr>
      </c:pivotFmt>
      <c:pivotFmt>
        <c:idx val="19"/>
        <c:spPr>
          <a:solidFill>
            <a:srgbClr val="3FA48E"/>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bg1"/>
          </a:solidFill>
          <a:ln w="19050">
            <a:solidFill>
              <a:schemeClr val="lt1"/>
            </a:solidFill>
          </a:ln>
          <a:effectLst/>
        </c:spPr>
      </c:pivotFmt>
      <c:pivotFmt>
        <c:idx val="22"/>
        <c:spPr>
          <a:solidFill>
            <a:srgbClr val="3FA48E"/>
          </a:solidFill>
          <a:ln w="19050">
            <a:solidFill>
              <a:schemeClr val="lt1"/>
            </a:solidFill>
          </a:ln>
          <a:effectLst/>
        </c:spPr>
      </c:pivotFmt>
      <c:pivotFmt>
        <c:idx val="23"/>
        <c:spPr>
          <a:solidFill>
            <a:srgbClr val="73C3AE"/>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bg1"/>
          </a:solidFill>
          <a:ln w="19050">
            <a:solidFill>
              <a:schemeClr val="lt1"/>
            </a:solidFill>
          </a:ln>
          <a:effectLst/>
        </c:spPr>
      </c:pivotFmt>
      <c:pivotFmt>
        <c:idx val="26"/>
        <c:spPr>
          <a:solidFill>
            <a:srgbClr val="3FA48E"/>
          </a:solidFill>
          <a:ln w="19050">
            <a:solidFill>
              <a:schemeClr val="lt1"/>
            </a:solidFill>
          </a:ln>
          <a:effectLst/>
        </c:spPr>
      </c:pivotFmt>
      <c:pivotFmt>
        <c:idx val="27"/>
        <c:spPr>
          <a:solidFill>
            <a:srgbClr val="73C3AE"/>
          </a:solidFill>
          <a:ln w="19050">
            <a:solidFill>
              <a:schemeClr val="lt1"/>
            </a:solidFill>
          </a:ln>
          <a:effectLst/>
        </c:spPr>
      </c:pivotFmt>
    </c:pivotFmts>
    <c:plotArea>
      <c:layout/>
      <c:doughnutChart>
        <c:varyColors val="1"/>
        <c:ser>
          <c:idx val="0"/>
          <c:order val="0"/>
          <c:tx>
            <c:strRef>
              <c:f>EDA!$B$16</c:f>
              <c:strCache>
                <c:ptCount val="1"/>
                <c:pt idx="0">
                  <c:v>Total</c:v>
                </c:pt>
              </c:strCache>
            </c:strRef>
          </c:tx>
          <c:dPt>
            <c:idx val="0"/>
            <c:bubble3D val="0"/>
            <c:spPr>
              <a:solidFill>
                <a:schemeClr val="bg1"/>
              </a:solidFill>
              <a:ln w="19050">
                <a:solidFill>
                  <a:schemeClr val="lt1"/>
                </a:solidFill>
              </a:ln>
              <a:effectLst/>
            </c:spPr>
            <c:extLst>
              <c:ext xmlns:c16="http://schemas.microsoft.com/office/drawing/2014/chart" uri="{C3380CC4-5D6E-409C-BE32-E72D297353CC}">
                <c16:uniqueId val="{00000001-A78C-4DFB-A7CE-8EC8ACABFD17}"/>
              </c:ext>
            </c:extLst>
          </c:dPt>
          <c:dPt>
            <c:idx val="1"/>
            <c:bubble3D val="0"/>
            <c:spPr>
              <a:solidFill>
                <a:srgbClr val="73C3AE"/>
              </a:solidFill>
              <a:ln w="19050">
                <a:solidFill>
                  <a:schemeClr val="lt1"/>
                </a:solidFill>
              </a:ln>
              <a:effectLst/>
            </c:spPr>
            <c:extLst>
              <c:ext xmlns:c16="http://schemas.microsoft.com/office/drawing/2014/chart" uri="{C3380CC4-5D6E-409C-BE32-E72D297353CC}">
                <c16:uniqueId val="{00000003-A78C-4DFB-A7CE-8EC8ACABFD17}"/>
              </c:ext>
            </c:extLst>
          </c:dPt>
          <c:dPt>
            <c:idx val="2"/>
            <c:bubble3D val="0"/>
            <c:spPr>
              <a:solidFill>
                <a:srgbClr val="3FA48E"/>
              </a:solidFill>
              <a:ln w="19050">
                <a:solidFill>
                  <a:schemeClr val="lt1"/>
                </a:solidFill>
              </a:ln>
              <a:effectLst/>
            </c:spPr>
            <c:extLst>
              <c:ext xmlns:c16="http://schemas.microsoft.com/office/drawing/2014/chart" uri="{C3380CC4-5D6E-409C-BE32-E72D297353CC}">
                <c16:uniqueId val="{00000005-A78C-4DFB-A7CE-8EC8ACABFD17}"/>
              </c:ext>
            </c:extLst>
          </c:dPt>
          <c:cat>
            <c:strRef>
              <c:f>EDA!$A$17:$A$19</c:f>
              <c:strCache>
                <c:ptCount val="3"/>
                <c:pt idx="0">
                  <c:v>Success</c:v>
                </c:pt>
                <c:pt idx="1">
                  <c:v>Pending</c:v>
                </c:pt>
                <c:pt idx="2">
                  <c:v>Failed</c:v>
                </c:pt>
              </c:strCache>
            </c:strRef>
          </c:cat>
          <c:val>
            <c:numRef>
              <c:f>EDA!$B$17:$B$19</c:f>
              <c:numCache>
                <c:formatCode>General</c:formatCode>
                <c:ptCount val="3"/>
                <c:pt idx="0">
                  <c:v>24700</c:v>
                </c:pt>
                <c:pt idx="1">
                  <c:v>11979</c:v>
                </c:pt>
                <c:pt idx="2">
                  <c:v>11952</c:v>
                </c:pt>
              </c:numCache>
            </c:numRef>
          </c:val>
          <c:extLst>
            <c:ext xmlns:c16="http://schemas.microsoft.com/office/drawing/2014/chart" uri="{C3380CC4-5D6E-409C-BE32-E72D297353CC}">
              <c16:uniqueId val="{00000006-A78C-4DFB-A7CE-8EC8ACABFD17}"/>
            </c:ext>
          </c:extLst>
        </c:ser>
        <c:dLbls>
          <c:showLegendKey val="0"/>
          <c:showVal val="0"/>
          <c:showCatName val="0"/>
          <c:showSerName val="0"/>
          <c:showPercent val="0"/>
          <c:showBubbleSize val="0"/>
          <c:showLeaderLines val="1"/>
        </c:dLbls>
        <c:firstSliceAng val="0"/>
        <c:holeSize val="3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15.png"/><Relationship Id="rId18" Type="http://schemas.openxmlformats.org/officeDocument/2006/relationships/hyperlink" Target="#'User Segment'!A1"/><Relationship Id="rId26"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chart" Target="../charts/chart1.xml"/><Relationship Id="rId12" Type="http://schemas.openxmlformats.org/officeDocument/2006/relationships/hyperlink" Target="#Merchants!A1"/><Relationship Id="rId17" Type="http://schemas.openxmlformats.org/officeDocument/2006/relationships/image" Target="../media/image18.svg"/><Relationship Id="rId25" Type="http://schemas.openxmlformats.org/officeDocument/2006/relationships/image" Target="../media/image24.svg"/><Relationship Id="rId2" Type="http://schemas.openxmlformats.org/officeDocument/2006/relationships/image" Target="../media/image2.svg"/><Relationship Id="rId16" Type="http://schemas.openxmlformats.org/officeDocument/2006/relationships/image" Target="../media/image17.png"/><Relationship Id="rId20" Type="http://schemas.openxmlformats.org/officeDocument/2006/relationships/image" Target="../media/image20.svg"/><Relationship Id="rId29" Type="http://schemas.openxmlformats.org/officeDocument/2006/relationships/hyperlink" Target="#Status!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24" Type="http://schemas.openxmlformats.org/officeDocument/2006/relationships/image" Target="../media/image23.png"/><Relationship Id="rId5" Type="http://schemas.openxmlformats.org/officeDocument/2006/relationships/image" Target="../media/image5.png"/><Relationship Id="rId15" Type="http://schemas.openxmlformats.org/officeDocument/2006/relationships/hyperlink" Target="#Channels!A1"/><Relationship Id="rId23" Type="http://schemas.openxmlformats.org/officeDocument/2006/relationships/hyperlink" Target="#'Monthly Trend'!A1"/><Relationship Id="rId28" Type="http://schemas.openxmlformats.org/officeDocument/2006/relationships/chart" Target="../charts/chart7.xml"/><Relationship Id="rId10" Type="http://schemas.openxmlformats.org/officeDocument/2006/relationships/chart" Target="../charts/chart4.xml"/><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16.svg"/><Relationship Id="rId22" Type="http://schemas.openxmlformats.org/officeDocument/2006/relationships/image" Target="../media/image22.svg"/><Relationship Id="rId27" Type="http://schemas.openxmlformats.org/officeDocument/2006/relationships/hyperlink" Target="#Home!A1"/></Relationships>
</file>

<file path=xl/drawings/_rels/drawing4.xml.rels><?xml version="1.0" encoding="UTF-8" standalone="yes"?>
<Relationships xmlns="http://schemas.openxmlformats.org/package/2006/relationships"><Relationship Id="rId8" Type="http://schemas.openxmlformats.org/officeDocument/2006/relationships/hyperlink" Target="#Merchants!A1"/><Relationship Id="rId13" Type="http://schemas.openxmlformats.org/officeDocument/2006/relationships/image" Target="../media/image18.svg"/><Relationship Id="rId18"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image" Target="../media/image24.svg"/><Relationship Id="rId7" Type="http://schemas.openxmlformats.org/officeDocument/2006/relationships/chart" Target="../charts/chart8.xml"/><Relationship Id="rId12" Type="http://schemas.openxmlformats.org/officeDocument/2006/relationships/image" Target="../media/image17.png"/><Relationship Id="rId17" Type="http://schemas.openxmlformats.org/officeDocument/2006/relationships/hyperlink" Target="#Home!A1"/><Relationship Id="rId25" Type="http://schemas.openxmlformats.org/officeDocument/2006/relationships/hyperlink" Target="#Status!A1"/><Relationship Id="rId2" Type="http://schemas.openxmlformats.org/officeDocument/2006/relationships/image" Target="../media/image26.svg"/><Relationship Id="rId16" Type="http://schemas.openxmlformats.org/officeDocument/2006/relationships/image" Target="../media/image20.svg"/><Relationship Id="rId20" Type="http://schemas.openxmlformats.org/officeDocument/2006/relationships/image" Target="../media/image23.png"/><Relationship Id="rId1" Type="http://schemas.openxmlformats.org/officeDocument/2006/relationships/image" Target="../media/image25.png"/><Relationship Id="rId6" Type="http://schemas.openxmlformats.org/officeDocument/2006/relationships/image" Target="../media/image28.svg"/><Relationship Id="rId11" Type="http://schemas.openxmlformats.org/officeDocument/2006/relationships/hyperlink" Target="#Channels!A1"/><Relationship Id="rId24" Type="http://schemas.openxmlformats.org/officeDocument/2006/relationships/chart" Target="../charts/chart10.xml"/><Relationship Id="rId5" Type="http://schemas.openxmlformats.org/officeDocument/2006/relationships/image" Target="../media/image27.png"/><Relationship Id="rId15" Type="http://schemas.openxmlformats.org/officeDocument/2006/relationships/image" Target="../media/image19.png"/><Relationship Id="rId23" Type="http://schemas.openxmlformats.org/officeDocument/2006/relationships/hyperlink" Target="#'Monthly Trend'!A1"/><Relationship Id="rId10" Type="http://schemas.openxmlformats.org/officeDocument/2006/relationships/image" Target="../media/image16.svg"/><Relationship Id="rId19" Type="http://schemas.openxmlformats.org/officeDocument/2006/relationships/image" Target="../media/image22.svg"/><Relationship Id="rId4" Type="http://schemas.openxmlformats.org/officeDocument/2006/relationships/image" Target="../media/image4.svg"/><Relationship Id="rId9" Type="http://schemas.openxmlformats.org/officeDocument/2006/relationships/image" Target="../media/image15.png"/><Relationship Id="rId14" Type="http://schemas.openxmlformats.org/officeDocument/2006/relationships/hyperlink" Target="#'User Segment'!A1"/><Relationship Id="rId22"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18.svg"/><Relationship Id="rId18" Type="http://schemas.openxmlformats.org/officeDocument/2006/relationships/image" Target="../media/image21.png"/><Relationship Id="rId26" Type="http://schemas.openxmlformats.org/officeDocument/2006/relationships/image" Target="../media/image30.svg"/><Relationship Id="rId3" Type="http://schemas.openxmlformats.org/officeDocument/2006/relationships/image" Target="../media/image3.png"/><Relationship Id="rId21" Type="http://schemas.openxmlformats.org/officeDocument/2006/relationships/image" Target="../media/image23.png"/><Relationship Id="rId7" Type="http://schemas.openxmlformats.org/officeDocument/2006/relationships/chart" Target="../charts/chart11.xml"/><Relationship Id="rId12" Type="http://schemas.openxmlformats.org/officeDocument/2006/relationships/image" Target="../media/image17.png"/><Relationship Id="rId17" Type="http://schemas.openxmlformats.org/officeDocument/2006/relationships/hyperlink" Target="#Home!A1"/><Relationship Id="rId25" Type="http://schemas.openxmlformats.org/officeDocument/2006/relationships/image" Target="../media/image29.png"/><Relationship Id="rId2" Type="http://schemas.openxmlformats.org/officeDocument/2006/relationships/image" Target="../media/image2.svg"/><Relationship Id="rId16" Type="http://schemas.openxmlformats.org/officeDocument/2006/relationships/image" Target="../media/image20.svg"/><Relationship Id="rId20" Type="http://schemas.openxmlformats.org/officeDocument/2006/relationships/hyperlink" Target="#'Monthly Trend'!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Channels!A1"/><Relationship Id="rId24" Type="http://schemas.openxmlformats.org/officeDocument/2006/relationships/hyperlink" Target="#Merchants!A1"/><Relationship Id="rId5" Type="http://schemas.openxmlformats.org/officeDocument/2006/relationships/image" Target="../media/image5.png"/><Relationship Id="rId15" Type="http://schemas.openxmlformats.org/officeDocument/2006/relationships/image" Target="../media/image19.png"/><Relationship Id="rId23" Type="http://schemas.openxmlformats.org/officeDocument/2006/relationships/chart" Target="../charts/chart13.xml"/><Relationship Id="rId10" Type="http://schemas.openxmlformats.org/officeDocument/2006/relationships/image" Target="../media/image16.svg"/><Relationship Id="rId19" Type="http://schemas.openxmlformats.org/officeDocument/2006/relationships/image" Target="../media/image22.svg"/><Relationship Id="rId4" Type="http://schemas.openxmlformats.org/officeDocument/2006/relationships/image" Target="../media/image4.svg"/><Relationship Id="rId9" Type="http://schemas.openxmlformats.org/officeDocument/2006/relationships/image" Target="../media/image15.png"/><Relationship Id="rId14" Type="http://schemas.openxmlformats.org/officeDocument/2006/relationships/hyperlink" Target="#'User Segment'!A1"/><Relationship Id="rId22" Type="http://schemas.openxmlformats.org/officeDocument/2006/relationships/image" Target="../media/image24.svg"/><Relationship Id="rId27" Type="http://schemas.openxmlformats.org/officeDocument/2006/relationships/hyperlink" Target="#Status!A1"/></Relationships>
</file>

<file path=xl/drawings/_rels/drawing6.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17.png"/><Relationship Id="rId18"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image" Target="../media/image23.png"/><Relationship Id="rId7" Type="http://schemas.openxmlformats.org/officeDocument/2006/relationships/chart" Target="../charts/chart14.xml"/><Relationship Id="rId12" Type="http://schemas.openxmlformats.org/officeDocument/2006/relationships/hyperlink" Target="#'User Segment'!A1"/><Relationship Id="rId17" Type="http://schemas.openxmlformats.org/officeDocument/2006/relationships/hyperlink" Target="#Home!A1"/><Relationship Id="rId2" Type="http://schemas.openxmlformats.org/officeDocument/2006/relationships/image" Target="../media/image2.svg"/><Relationship Id="rId16" Type="http://schemas.openxmlformats.org/officeDocument/2006/relationships/image" Target="../media/image20.svg"/><Relationship Id="rId20" Type="http://schemas.openxmlformats.org/officeDocument/2006/relationships/hyperlink" Target="#'Monthly Trend'!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6.svg"/><Relationship Id="rId24" Type="http://schemas.openxmlformats.org/officeDocument/2006/relationships/hyperlink" Target="#Status!A1"/><Relationship Id="rId5" Type="http://schemas.openxmlformats.org/officeDocument/2006/relationships/image" Target="../media/image5.png"/><Relationship Id="rId15" Type="http://schemas.openxmlformats.org/officeDocument/2006/relationships/image" Target="../media/image19.png"/><Relationship Id="rId23" Type="http://schemas.openxmlformats.org/officeDocument/2006/relationships/chart" Target="../charts/chart16.xml"/><Relationship Id="rId10" Type="http://schemas.openxmlformats.org/officeDocument/2006/relationships/image" Target="../media/image15.png"/><Relationship Id="rId19" Type="http://schemas.openxmlformats.org/officeDocument/2006/relationships/image" Target="../media/image22.svg"/><Relationship Id="rId4" Type="http://schemas.openxmlformats.org/officeDocument/2006/relationships/image" Target="../media/image4.svg"/><Relationship Id="rId9" Type="http://schemas.openxmlformats.org/officeDocument/2006/relationships/hyperlink" Target="#Merchants!A1"/><Relationship Id="rId14" Type="http://schemas.openxmlformats.org/officeDocument/2006/relationships/image" Target="../media/image18.svg"/><Relationship Id="rId22" Type="http://schemas.openxmlformats.org/officeDocument/2006/relationships/image" Target="../media/image24.svg"/></Relationships>
</file>

<file path=xl/drawings/_rels/drawing8.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17.png"/><Relationship Id="rId18" Type="http://schemas.openxmlformats.org/officeDocument/2006/relationships/image" Target="../media/image21.png"/><Relationship Id="rId26" Type="http://schemas.openxmlformats.org/officeDocument/2006/relationships/image" Target="../media/image31.png"/><Relationship Id="rId3" Type="http://schemas.openxmlformats.org/officeDocument/2006/relationships/image" Target="../media/image3.png"/><Relationship Id="rId21" Type="http://schemas.openxmlformats.org/officeDocument/2006/relationships/image" Target="../media/image23.png"/><Relationship Id="rId7" Type="http://schemas.openxmlformats.org/officeDocument/2006/relationships/chart" Target="../charts/chart17.xml"/><Relationship Id="rId12" Type="http://schemas.openxmlformats.org/officeDocument/2006/relationships/hyperlink" Target="#Channels!A1"/><Relationship Id="rId17" Type="http://schemas.openxmlformats.org/officeDocument/2006/relationships/hyperlink" Target="#Home!A1"/><Relationship Id="rId25" Type="http://schemas.openxmlformats.org/officeDocument/2006/relationships/hyperlink" Target="#Status!A1"/><Relationship Id="rId2" Type="http://schemas.openxmlformats.org/officeDocument/2006/relationships/image" Target="../media/image2.svg"/><Relationship Id="rId16" Type="http://schemas.openxmlformats.org/officeDocument/2006/relationships/image" Target="../media/image20.svg"/><Relationship Id="rId20" Type="http://schemas.openxmlformats.org/officeDocument/2006/relationships/hyperlink" Target="#'Monthly Trend'!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6.svg"/><Relationship Id="rId24" Type="http://schemas.openxmlformats.org/officeDocument/2006/relationships/hyperlink" Target="#'User Segment'!A1"/><Relationship Id="rId5" Type="http://schemas.openxmlformats.org/officeDocument/2006/relationships/image" Target="../media/image5.png"/><Relationship Id="rId15" Type="http://schemas.openxmlformats.org/officeDocument/2006/relationships/image" Target="../media/image19.png"/><Relationship Id="rId23" Type="http://schemas.openxmlformats.org/officeDocument/2006/relationships/chart" Target="../charts/chart19.xml"/><Relationship Id="rId10" Type="http://schemas.openxmlformats.org/officeDocument/2006/relationships/image" Target="../media/image15.png"/><Relationship Id="rId19" Type="http://schemas.openxmlformats.org/officeDocument/2006/relationships/image" Target="../media/image22.svg"/><Relationship Id="rId4" Type="http://schemas.openxmlformats.org/officeDocument/2006/relationships/image" Target="../media/image4.svg"/><Relationship Id="rId9" Type="http://schemas.openxmlformats.org/officeDocument/2006/relationships/hyperlink" Target="#Merchants!A1"/><Relationship Id="rId14" Type="http://schemas.openxmlformats.org/officeDocument/2006/relationships/image" Target="../media/image18.svg"/><Relationship Id="rId22" Type="http://schemas.openxmlformats.org/officeDocument/2006/relationships/image" Target="../media/image24.svg"/><Relationship Id="rId27" Type="http://schemas.openxmlformats.org/officeDocument/2006/relationships/image" Target="../media/image32.svg"/></Relationships>
</file>

<file path=xl/drawings/_rels/drawing9.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image" Target="../media/image18.svg"/><Relationship Id="rId18" Type="http://schemas.openxmlformats.org/officeDocument/2006/relationships/image" Target="../media/image21.png"/><Relationship Id="rId3" Type="http://schemas.openxmlformats.org/officeDocument/2006/relationships/image" Target="../media/image3.png"/><Relationship Id="rId21" Type="http://schemas.openxmlformats.org/officeDocument/2006/relationships/image" Target="../media/image23.png"/><Relationship Id="rId7" Type="http://schemas.openxmlformats.org/officeDocument/2006/relationships/chart" Target="../charts/chart20.xml"/><Relationship Id="rId12" Type="http://schemas.openxmlformats.org/officeDocument/2006/relationships/image" Target="../media/image17.png"/><Relationship Id="rId17" Type="http://schemas.openxmlformats.org/officeDocument/2006/relationships/hyperlink" Target="#Home!A1"/><Relationship Id="rId25" Type="http://schemas.openxmlformats.org/officeDocument/2006/relationships/hyperlink" Target="#Status!A1"/><Relationship Id="rId2" Type="http://schemas.openxmlformats.org/officeDocument/2006/relationships/image" Target="../media/image2.svg"/><Relationship Id="rId16" Type="http://schemas.openxmlformats.org/officeDocument/2006/relationships/image" Target="../media/image20.svg"/><Relationship Id="rId20" Type="http://schemas.openxmlformats.org/officeDocument/2006/relationships/hyperlink" Target="#'Monthly Trend'!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6.svg"/><Relationship Id="rId24" Type="http://schemas.openxmlformats.org/officeDocument/2006/relationships/hyperlink" Target="#Channels!A1"/><Relationship Id="rId5" Type="http://schemas.openxmlformats.org/officeDocument/2006/relationships/image" Target="../media/image5.png"/><Relationship Id="rId15" Type="http://schemas.openxmlformats.org/officeDocument/2006/relationships/image" Target="../media/image19.png"/><Relationship Id="rId23" Type="http://schemas.openxmlformats.org/officeDocument/2006/relationships/chart" Target="../charts/chart22.xml"/><Relationship Id="rId10" Type="http://schemas.openxmlformats.org/officeDocument/2006/relationships/image" Target="../media/image15.png"/><Relationship Id="rId19" Type="http://schemas.openxmlformats.org/officeDocument/2006/relationships/image" Target="../media/image22.svg"/><Relationship Id="rId4" Type="http://schemas.openxmlformats.org/officeDocument/2006/relationships/image" Target="../media/image4.svg"/><Relationship Id="rId9" Type="http://schemas.openxmlformats.org/officeDocument/2006/relationships/hyperlink" Target="#Merchants!A1"/><Relationship Id="rId14" Type="http://schemas.openxmlformats.org/officeDocument/2006/relationships/hyperlink" Target="#'User Segment'!A1"/><Relationship Id="rId22" Type="http://schemas.openxmlformats.org/officeDocument/2006/relationships/image" Target="../media/image24.svg"/></Relationships>
</file>

<file path=xl/drawings/drawing1.xml><?xml version="1.0" encoding="utf-8"?>
<xdr:wsDr xmlns:xdr="http://schemas.openxmlformats.org/drawingml/2006/spreadsheetDrawing" xmlns:a="http://schemas.openxmlformats.org/drawingml/2006/main">
  <xdr:twoCellAnchor>
    <xdr:from>
      <xdr:col>3</xdr:col>
      <xdr:colOff>548640</xdr:colOff>
      <xdr:row>9</xdr:row>
      <xdr:rowOff>121920</xdr:rowOff>
    </xdr:from>
    <xdr:to>
      <xdr:col>6</xdr:col>
      <xdr:colOff>278892</xdr:colOff>
      <xdr:row>11</xdr:row>
      <xdr:rowOff>57912</xdr:rowOff>
    </xdr:to>
    <xdr:grpSp>
      <xdr:nvGrpSpPr>
        <xdr:cNvPr id="2" name="Group 1">
          <a:extLst>
            <a:ext uri="{FF2B5EF4-FFF2-40B4-BE49-F238E27FC236}">
              <a16:creationId xmlns:a16="http://schemas.microsoft.com/office/drawing/2014/main" id="{91C8708F-54C8-44A1-AC95-9287522C5BF4}"/>
            </a:ext>
          </a:extLst>
        </xdr:cNvPr>
        <xdr:cNvGrpSpPr/>
      </xdr:nvGrpSpPr>
      <xdr:grpSpPr>
        <a:xfrm>
          <a:off x="2377440" y="1767840"/>
          <a:ext cx="1559052" cy="301752"/>
          <a:chOff x="3665220" y="3169920"/>
          <a:chExt cx="2420112" cy="301752"/>
        </a:xfrm>
      </xdr:grpSpPr>
      <xdr:sp macro="" textlink="">
        <xdr:nvSpPr>
          <xdr:cNvPr id="3" name="Rectangle 2">
            <a:extLst>
              <a:ext uri="{FF2B5EF4-FFF2-40B4-BE49-F238E27FC236}">
                <a16:creationId xmlns:a16="http://schemas.microsoft.com/office/drawing/2014/main" id="{D3E8C4DD-ADF2-E741-0E1C-9D86C5C6E0A3}"/>
              </a:ext>
            </a:extLst>
          </xdr:cNvPr>
          <xdr:cNvSpPr/>
        </xdr:nvSpPr>
        <xdr:spPr>
          <a:xfrm>
            <a:off x="3665220" y="3256788"/>
            <a:ext cx="2404872" cy="128016"/>
          </a:xfrm>
          <a:prstGeom prst="rect">
            <a:avLst/>
          </a:prstGeom>
          <a:solidFill>
            <a:srgbClr val="0670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3">
            <a:extLst>
              <a:ext uri="{FF2B5EF4-FFF2-40B4-BE49-F238E27FC236}">
                <a16:creationId xmlns:a16="http://schemas.microsoft.com/office/drawing/2014/main" id="{5636EED0-E311-CF83-EEFE-72823AE87CC8}"/>
              </a:ext>
            </a:extLst>
          </xdr:cNvPr>
          <xdr:cNvSpPr/>
        </xdr:nvSpPr>
        <xdr:spPr>
          <a:xfrm>
            <a:off x="3680460" y="3169920"/>
            <a:ext cx="2404872" cy="3017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556260</xdr:colOff>
      <xdr:row>11</xdr:row>
      <xdr:rowOff>91440</xdr:rowOff>
    </xdr:from>
    <xdr:to>
      <xdr:col>6</xdr:col>
      <xdr:colOff>309372</xdr:colOff>
      <xdr:row>13</xdr:row>
      <xdr:rowOff>27432</xdr:rowOff>
    </xdr:to>
    <xdr:grpSp>
      <xdr:nvGrpSpPr>
        <xdr:cNvPr id="5" name="Group 4">
          <a:extLst>
            <a:ext uri="{FF2B5EF4-FFF2-40B4-BE49-F238E27FC236}">
              <a16:creationId xmlns:a16="http://schemas.microsoft.com/office/drawing/2014/main" id="{51135FCF-F9F5-47E2-896B-0459EAE04124}"/>
            </a:ext>
          </a:extLst>
        </xdr:cNvPr>
        <xdr:cNvGrpSpPr/>
      </xdr:nvGrpSpPr>
      <xdr:grpSpPr>
        <a:xfrm>
          <a:off x="2385060" y="2103120"/>
          <a:ext cx="1581912" cy="301752"/>
          <a:chOff x="3665220" y="3169920"/>
          <a:chExt cx="2420112" cy="301752"/>
        </a:xfrm>
      </xdr:grpSpPr>
      <xdr:sp macro="" textlink="">
        <xdr:nvSpPr>
          <xdr:cNvPr id="6" name="Rectangle 5">
            <a:extLst>
              <a:ext uri="{FF2B5EF4-FFF2-40B4-BE49-F238E27FC236}">
                <a16:creationId xmlns:a16="http://schemas.microsoft.com/office/drawing/2014/main" id="{06EBEB20-0207-153B-BD5F-CDCE6FCD4084}"/>
              </a:ext>
            </a:extLst>
          </xdr:cNvPr>
          <xdr:cNvSpPr/>
        </xdr:nvSpPr>
        <xdr:spPr>
          <a:xfrm>
            <a:off x="3665220" y="3256788"/>
            <a:ext cx="2404872" cy="128016"/>
          </a:xfrm>
          <a:prstGeom prst="rect">
            <a:avLst/>
          </a:prstGeom>
          <a:solidFill>
            <a:srgbClr val="73C3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4888B2B3-603A-FC86-BF1B-8DC82EE9BFBC}"/>
              </a:ext>
            </a:extLst>
          </xdr:cNvPr>
          <xdr:cNvSpPr/>
        </xdr:nvSpPr>
        <xdr:spPr>
          <a:xfrm>
            <a:off x="3680460" y="3169920"/>
            <a:ext cx="2404872" cy="3017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548640</xdr:colOff>
      <xdr:row>16</xdr:row>
      <xdr:rowOff>106680</xdr:rowOff>
    </xdr:from>
    <xdr:to>
      <xdr:col>7</xdr:col>
      <xdr:colOff>15240</xdr:colOff>
      <xdr:row>18</xdr:row>
      <xdr:rowOff>114300</xdr:rowOff>
    </xdr:to>
    <xdr:sp macro="" textlink="">
      <xdr:nvSpPr>
        <xdr:cNvPr id="8" name="Flowchart: Connector 7">
          <a:extLst>
            <a:ext uri="{FF2B5EF4-FFF2-40B4-BE49-F238E27FC236}">
              <a16:creationId xmlns:a16="http://schemas.microsoft.com/office/drawing/2014/main" id="{B28EA93A-DEE3-42B2-8A9D-0A5A4065F18A}"/>
            </a:ext>
          </a:extLst>
        </xdr:cNvPr>
        <xdr:cNvSpPr/>
      </xdr:nvSpPr>
      <xdr:spPr>
        <a:xfrm>
          <a:off x="4206240" y="3032760"/>
          <a:ext cx="76200" cy="373380"/>
        </a:xfrm>
        <a:prstGeom prst="flowChartConnector">
          <a:avLst/>
        </a:prstGeom>
        <a:solidFill>
          <a:srgbClr val="06707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255270</xdr:colOff>
      <xdr:row>11</xdr:row>
      <xdr:rowOff>49530</xdr:rowOff>
    </xdr:from>
    <xdr:to>
      <xdr:col>7</xdr:col>
      <xdr:colOff>483872</xdr:colOff>
      <xdr:row>17</xdr:row>
      <xdr:rowOff>3810</xdr:rowOff>
    </xdr:to>
    <xdr:sp macro="" textlink="">
      <xdr:nvSpPr>
        <xdr:cNvPr id="9" name="Rectangle: Rounded Corners 11">
          <a:extLst>
            <a:ext uri="{FF2B5EF4-FFF2-40B4-BE49-F238E27FC236}">
              <a16:creationId xmlns:a16="http://schemas.microsoft.com/office/drawing/2014/main" id="{65D0FD30-A436-4104-84A7-7F357CA36A11}"/>
            </a:ext>
          </a:extLst>
        </xdr:cNvPr>
        <xdr:cNvSpPr/>
      </xdr:nvSpPr>
      <xdr:spPr>
        <a:xfrm>
          <a:off x="4522470" y="2061210"/>
          <a:ext cx="228602" cy="1051560"/>
        </a:xfrm>
        <a:custGeom>
          <a:avLst/>
          <a:gdLst>
            <a:gd name="csX0" fmla="*/ 0 w 548640"/>
            <a:gd name="csY0" fmla="*/ 228602 h 1051560"/>
            <a:gd name="csX1" fmla="*/ 228602 w 548640"/>
            <a:gd name="csY1" fmla="*/ 0 h 1051560"/>
            <a:gd name="csX2" fmla="*/ 320038 w 548640"/>
            <a:gd name="csY2" fmla="*/ 0 h 1051560"/>
            <a:gd name="csX3" fmla="*/ 548640 w 548640"/>
            <a:gd name="csY3" fmla="*/ 228602 h 1051560"/>
            <a:gd name="csX4" fmla="*/ 548640 w 548640"/>
            <a:gd name="csY4" fmla="*/ 822958 h 1051560"/>
            <a:gd name="csX5" fmla="*/ 320038 w 548640"/>
            <a:gd name="csY5" fmla="*/ 1051560 h 1051560"/>
            <a:gd name="csX6" fmla="*/ 228602 w 548640"/>
            <a:gd name="csY6" fmla="*/ 1051560 h 1051560"/>
            <a:gd name="csX7" fmla="*/ 0 w 548640"/>
            <a:gd name="csY7" fmla="*/ 822958 h 1051560"/>
            <a:gd name="csX8" fmla="*/ 0 w 548640"/>
            <a:gd name="csY8" fmla="*/ 228602 h 1051560"/>
            <a:gd name="csX0" fmla="*/ 0 w 548640"/>
            <a:gd name="csY0" fmla="*/ 228602 h 1051560"/>
            <a:gd name="csX1" fmla="*/ 228602 w 548640"/>
            <a:gd name="csY1" fmla="*/ 0 h 1051560"/>
            <a:gd name="csX2" fmla="*/ 320038 w 548640"/>
            <a:gd name="csY2" fmla="*/ 0 h 1051560"/>
            <a:gd name="csX3" fmla="*/ 548640 w 548640"/>
            <a:gd name="csY3" fmla="*/ 822958 h 1051560"/>
            <a:gd name="csX4" fmla="*/ 320038 w 548640"/>
            <a:gd name="csY4" fmla="*/ 1051560 h 1051560"/>
            <a:gd name="csX5" fmla="*/ 228602 w 548640"/>
            <a:gd name="csY5" fmla="*/ 1051560 h 1051560"/>
            <a:gd name="csX6" fmla="*/ 0 w 548640"/>
            <a:gd name="csY6" fmla="*/ 822958 h 1051560"/>
            <a:gd name="csX7" fmla="*/ 0 w 548640"/>
            <a:gd name="csY7" fmla="*/ 228602 h 1051560"/>
            <a:gd name="csX0" fmla="*/ 0 w 331467"/>
            <a:gd name="csY0" fmla="*/ 228602 h 1051560"/>
            <a:gd name="csX1" fmla="*/ 228602 w 331467"/>
            <a:gd name="csY1" fmla="*/ 0 h 1051560"/>
            <a:gd name="csX2" fmla="*/ 320038 w 331467"/>
            <a:gd name="csY2" fmla="*/ 0 h 1051560"/>
            <a:gd name="csX3" fmla="*/ 320038 w 331467"/>
            <a:gd name="csY3" fmla="*/ 1051560 h 1051560"/>
            <a:gd name="csX4" fmla="*/ 228602 w 331467"/>
            <a:gd name="csY4" fmla="*/ 1051560 h 1051560"/>
            <a:gd name="csX5" fmla="*/ 0 w 331467"/>
            <a:gd name="csY5" fmla="*/ 822958 h 1051560"/>
            <a:gd name="csX6" fmla="*/ 0 w 331467"/>
            <a:gd name="csY6" fmla="*/ 228602 h 1051560"/>
            <a:gd name="csX0" fmla="*/ 0 w 320038"/>
            <a:gd name="csY0" fmla="*/ 228602 h 1051560"/>
            <a:gd name="csX1" fmla="*/ 228602 w 320038"/>
            <a:gd name="csY1" fmla="*/ 0 h 1051560"/>
            <a:gd name="csX2" fmla="*/ 320038 w 320038"/>
            <a:gd name="csY2" fmla="*/ 1051560 h 1051560"/>
            <a:gd name="csX3" fmla="*/ 228602 w 320038"/>
            <a:gd name="csY3" fmla="*/ 1051560 h 1051560"/>
            <a:gd name="csX4" fmla="*/ 0 w 320038"/>
            <a:gd name="csY4" fmla="*/ 822958 h 1051560"/>
            <a:gd name="csX5" fmla="*/ 0 w 320038"/>
            <a:gd name="csY5" fmla="*/ 228602 h 1051560"/>
            <a:gd name="csX0" fmla="*/ 0 w 228602"/>
            <a:gd name="csY0" fmla="*/ 228602 h 1051560"/>
            <a:gd name="csX1" fmla="*/ 228602 w 228602"/>
            <a:gd name="csY1" fmla="*/ 0 h 1051560"/>
            <a:gd name="csX2" fmla="*/ 228602 w 228602"/>
            <a:gd name="csY2" fmla="*/ 1051560 h 1051560"/>
            <a:gd name="csX3" fmla="*/ 0 w 228602"/>
            <a:gd name="csY3" fmla="*/ 822958 h 1051560"/>
            <a:gd name="csX4" fmla="*/ 0 w 228602"/>
            <a:gd name="csY4" fmla="*/ 228602 h 1051560"/>
          </a:gdLst>
          <a:ahLst/>
          <a:cxnLst>
            <a:cxn ang="0">
              <a:pos x="csX0" y="csY0"/>
            </a:cxn>
            <a:cxn ang="0">
              <a:pos x="csX1" y="csY1"/>
            </a:cxn>
            <a:cxn ang="0">
              <a:pos x="csX2" y="csY2"/>
            </a:cxn>
            <a:cxn ang="0">
              <a:pos x="csX3" y="csY3"/>
            </a:cxn>
            <a:cxn ang="0">
              <a:pos x="csX4" y="csY4"/>
            </a:cxn>
          </a:cxnLst>
          <a:rect l="l" t="t" r="r" b="b"/>
          <a:pathLst>
            <a:path w="228602" h="1051560">
              <a:moveTo>
                <a:pt x="0" y="228602"/>
              </a:moveTo>
              <a:cubicBezTo>
                <a:pt x="0" y="102349"/>
                <a:pt x="102349" y="0"/>
                <a:pt x="228602" y="0"/>
              </a:cubicBezTo>
              <a:lnTo>
                <a:pt x="228602" y="1051560"/>
              </a:lnTo>
              <a:cubicBezTo>
                <a:pt x="102349" y="1051560"/>
                <a:pt x="0" y="949211"/>
                <a:pt x="0" y="822958"/>
              </a:cubicBezTo>
              <a:lnTo>
                <a:pt x="0" y="228602"/>
              </a:lnTo>
              <a:close/>
            </a:path>
          </a:pathLst>
        </a:custGeom>
        <a:solidFill>
          <a:srgbClr val="FA7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255270</xdr:colOff>
      <xdr:row>5</xdr:row>
      <xdr:rowOff>7620</xdr:rowOff>
    </xdr:from>
    <xdr:to>
      <xdr:col>7</xdr:col>
      <xdr:colOff>483872</xdr:colOff>
      <xdr:row>10</xdr:row>
      <xdr:rowOff>144780</xdr:rowOff>
    </xdr:to>
    <xdr:sp macro="" textlink="">
      <xdr:nvSpPr>
        <xdr:cNvPr id="10" name="Rectangle: Rounded Corners 11">
          <a:extLst>
            <a:ext uri="{FF2B5EF4-FFF2-40B4-BE49-F238E27FC236}">
              <a16:creationId xmlns:a16="http://schemas.microsoft.com/office/drawing/2014/main" id="{FDAA51F2-72A4-4964-8BA0-4DAB602DC51E}"/>
            </a:ext>
          </a:extLst>
        </xdr:cNvPr>
        <xdr:cNvSpPr/>
      </xdr:nvSpPr>
      <xdr:spPr>
        <a:xfrm>
          <a:off x="4522470" y="922020"/>
          <a:ext cx="228602" cy="1051560"/>
        </a:xfrm>
        <a:custGeom>
          <a:avLst/>
          <a:gdLst>
            <a:gd name="csX0" fmla="*/ 0 w 548640"/>
            <a:gd name="csY0" fmla="*/ 228602 h 1051560"/>
            <a:gd name="csX1" fmla="*/ 228602 w 548640"/>
            <a:gd name="csY1" fmla="*/ 0 h 1051560"/>
            <a:gd name="csX2" fmla="*/ 320038 w 548640"/>
            <a:gd name="csY2" fmla="*/ 0 h 1051560"/>
            <a:gd name="csX3" fmla="*/ 548640 w 548640"/>
            <a:gd name="csY3" fmla="*/ 228602 h 1051560"/>
            <a:gd name="csX4" fmla="*/ 548640 w 548640"/>
            <a:gd name="csY4" fmla="*/ 822958 h 1051560"/>
            <a:gd name="csX5" fmla="*/ 320038 w 548640"/>
            <a:gd name="csY5" fmla="*/ 1051560 h 1051560"/>
            <a:gd name="csX6" fmla="*/ 228602 w 548640"/>
            <a:gd name="csY6" fmla="*/ 1051560 h 1051560"/>
            <a:gd name="csX7" fmla="*/ 0 w 548640"/>
            <a:gd name="csY7" fmla="*/ 822958 h 1051560"/>
            <a:gd name="csX8" fmla="*/ 0 w 548640"/>
            <a:gd name="csY8" fmla="*/ 228602 h 1051560"/>
            <a:gd name="csX0" fmla="*/ 0 w 548640"/>
            <a:gd name="csY0" fmla="*/ 228602 h 1051560"/>
            <a:gd name="csX1" fmla="*/ 228602 w 548640"/>
            <a:gd name="csY1" fmla="*/ 0 h 1051560"/>
            <a:gd name="csX2" fmla="*/ 320038 w 548640"/>
            <a:gd name="csY2" fmla="*/ 0 h 1051560"/>
            <a:gd name="csX3" fmla="*/ 548640 w 548640"/>
            <a:gd name="csY3" fmla="*/ 822958 h 1051560"/>
            <a:gd name="csX4" fmla="*/ 320038 w 548640"/>
            <a:gd name="csY4" fmla="*/ 1051560 h 1051560"/>
            <a:gd name="csX5" fmla="*/ 228602 w 548640"/>
            <a:gd name="csY5" fmla="*/ 1051560 h 1051560"/>
            <a:gd name="csX6" fmla="*/ 0 w 548640"/>
            <a:gd name="csY6" fmla="*/ 822958 h 1051560"/>
            <a:gd name="csX7" fmla="*/ 0 w 548640"/>
            <a:gd name="csY7" fmla="*/ 228602 h 1051560"/>
            <a:gd name="csX0" fmla="*/ 0 w 331467"/>
            <a:gd name="csY0" fmla="*/ 228602 h 1051560"/>
            <a:gd name="csX1" fmla="*/ 228602 w 331467"/>
            <a:gd name="csY1" fmla="*/ 0 h 1051560"/>
            <a:gd name="csX2" fmla="*/ 320038 w 331467"/>
            <a:gd name="csY2" fmla="*/ 0 h 1051560"/>
            <a:gd name="csX3" fmla="*/ 320038 w 331467"/>
            <a:gd name="csY3" fmla="*/ 1051560 h 1051560"/>
            <a:gd name="csX4" fmla="*/ 228602 w 331467"/>
            <a:gd name="csY4" fmla="*/ 1051560 h 1051560"/>
            <a:gd name="csX5" fmla="*/ 0 w 331467"/>
            <a:gd name="csY5" fmla="*/ 822958 h 1051560"/>
            <a:gd name="csX6" fmla="*/ 0 w 331467"/>
            <a:gd name="csY6" fmla="*/ 228602 h 1051560"/>
            <a:gd name="csX0" fmla="*/ 0 w 320038"/>
            <a:gd name="csY0" fmla="*/ 228602 h 1051560"/>
            <a:gd name="csX1" fmla="*/ 228602 w 320038"/>
            <a:gd name="csY1" fmla="*/ 0 h 1051560"/>
            <a:gd name="csX2" fmla="*/ 320038 w 320038"/>
            <a:gd name="csY2" fmla="*/ 1051560 h 1051560"/>
            <a:gd name="csX3" fmla="*/ 228602 w 320038"/>
            <a:gd name="csY3" fmla="*/ 1051560 h 1051560"/>
            <a:gd name="csX4" fmla="*/ 0 w 320038"/>
            <a:gd name="csY4" fmla="*/ 822958 h 1051560"/>
            <a:gd name="csX5" fmla="*/ 0 w 320038"/>
            <a:gd name="csY5" fmla="*/ 228602 h 1051560"/>
            <a:gd name="csX0" fmla="*/ 0 w 228602"/>
            <a:gd name="csY0" fmla="*/ 228602 h 1051560"/>
            <a:gd name="csX1" fmla="*/ 228602 w 228602"/>
            <a:gd name="csY1" fmla="*/ 0 h 1051560"/>
            <a:gd name="csX2" fmla="*/ 228602 w 228602"/>
            <a:gd name="csY2" fmla="*/ 1051560 h 1051560"/>
            <a:gd name="csX3" fmla="*/ 0 w 228602"/>
            <a:gd name="csY3" fmla="*/ 822958 h 1051560"/>
            <a:gd name="csX4" fmla="*/ 0 w 228602"/>
            <a:gd name="csY4" fmla="*/ 228602 h 1051560"/>
          </a:gdLst>
          <a:ahLst/>
          <a:cxnLst>
            <a:cxn ang="0">
              <a:pos x="csX0" y="csY0"/>
            </a:cxn>
            <a:cxn ang="0">
              <a:pos x="csX1" y="csY1"/>
            </a:cxn>
            <a:cxn ang="0">
              <a:pos x="csX2" y="csY2"/>
            </a:cxn>
            <a:cxn ang="0">
              <a:pos x="csX3" y="csY3"/>
            </a:cxn>
            <a:cxn ang="0">
              <a:pos x="csX4" y="csY4"/>
            </a:cxn>
          </a:cxnLst>
          <a:rect l="l" t="t" r="r" b="b"/>
          <a:pathLst>
            <a:path w="228602" h="1051560">
              <a:moveTo>
                <a:pt x="0" y="228602"/>
              </a:moveTo>
              <a:cubicBezTo>
                <a:pt x="0" y="102349"/>
                <a:pt x="102349" y="0"/>
                <a:pt x="228602" y="0"/>
              </a:cubicBezTo>
              <a:lnTo>
                <a:pt x="228602" y="1051560"/>
              </a:lnTo>
              <a:cubicBezTo>
                <a:pt x="102349" y="1051560"/>
                <a:pt x="0" y="949211"/>
                <a:pt x="0" y="822958"/>
              </a:cubicBezTo>
              <a:lnTo>
                <a:pt x="0" y="228602"/>
              </a:lnTo>
              <a:close/>
            </a:path>
          </a:pathLst>
        </a:custGeom>
        <a:solidFill>
          <a:srgbClr val="00837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255270</xdr:colOff>
      <xdr:row>17</xdr:row>
      <xdr:rowOff>91440</xdr:rowOff>
    </xdr:from>
    <xdr:to>
      <xdr:col>7</xdr:col>
      <xdr:colOff>483872</xdr:colOff>
      <xdr:row>23</xdr:row>
      <xdr:rowOff>45720</xdr:rowOff>
    </xdr:to>
    <xdr:sp macro="" textlink="">
      <xdr:nvSpPr>
        <xdr:cNvPr id="11" name="Rectangle: Rounded Corners 11">
          <a:extLst>
            <a:ext uri="{FF2B5EF4-FFF2-40B4-BE49-F238E27FC236}">
              <a16:creationId xmlns:a16="http://schemas.microsoft.com/office/drawing/2014/main" id="{3BADAC87-A814-401F-ABF1-B0DAF94548D3}"/>
            </a:ext>
          </a:extLst>
        </xdr:cNvPr>
        <xdr:cNvSpPr/>
      </xdr:nvSpPr>
      <xdr:spPr>
        <a:xfrm>
          <a:off x="4522470" y="3200400"/>
          <a:ext cx="228602" cy="1051560"/>
        </a:xfrm>
        <a:custGeom>
          <a:avLst/>
          <a:gdLst>
            <a:gd name="csX0" fmla="*/ 0 w 548640"/>
            <a:gd name="csY0" fmla="*/ 228602 h 1051560"/>
            <a:gd name="csX1" fmla="*/ 228602 w 548640"/>
            <a:gd name="csY1" fmla="*/ 0 h 1051560"/>
            <a:gd name="csX2" fmla="*/ 320038 w 548640"/>
            <a:gd name="csY2" fmla="*/ 0 h 1051560"/>
            <a:gd name="csX3" fmla="*/ 548640 w 548640"/>
            <a:gd name="csY3" fmla="*/ 228602 h 1051560"/>
            <a:gd name="csX4" fmla="*/ 548640 w 548640"/>
            <a:gd name="csY4" fmla="*/ 822958 h 1051560"/>
            <a:gd name="csX5" fmla="*/ 320038 w 548640"/>
            <a:gd name="csY5" fmla="*/ 1051560 h 1051560"/>
            <a:gd name="csX6" fmla="*/ 228602 w 548640"/>
            <a:gd name="csY6" fmla="*/ 1051560 h 1051560"/>
            <a:gd name="csX7" fmla="*/ 0 w 548640"/>
            <a:gd name="csY7" fmla="*/ 822958 h 1051560"/>
            <a:gd name="csX8" fmla="*/ 0 w 548640"/>
            <a:gd name="csY8" fmla="*/ 228602 h 1051560"/>
            <a:gd name="csX0" fmla="*/ 0 w 548640"/>
            <a:gd name="csY0" fmla="*/ 228602 h 1051560"/>
            <a:gd name="csX1" fmla="*/ 228602 w 548640"/>
            <a:gd name="csY1" fmla="*/ 0 h 1051560"/>
            <a:gd name="csX2" fmla="*/ 320038 w 548640"/>
            <a:gd name="csY2" fmla="*/ 0 h 1051560"/>
            <a:gd name="csX3" fmla="*/ 548640 w 548640"/>
            <a:gd name="csY3" fmla="*/ 822958 h 1051560"/>
            <a:gd name="csX4" fmla="*/ 320038 w 548640"/>
            <a:gd name="csY4" fmla="*/ 1051560 h 1051560"/>
            <a:gd name="csX5" fmla="*/ 228602 w 548640"/>
            <a:gd name="csY5" fmla="*/ 1051560 h 1051560"/>
            <a:gd name="csX6" fmla="*/ 0 w 548640"/>
            <a:gd name="csY6" fmla="*/ 822958 h 1051560"/>
            <a:gd name="csX7" fmla="*/ 0 w 548640"/>
            <a:gd name="csY7" fmla="*/ 228602 h 1051560"/>
            <a:gd name="csX0" fmla="*/ 0 w 331467"/>
            <a:gd name="csY0" fmla="*/ 228602 h 1051560"/>
            <a:gd name="csX1" fmla="*/ 228602 w 331467"/>
            <a:gd name="csY1" fmla="*/ 0 h 1051560"/>
            <a:gd name="csX2" fmla="*/ 320038 w 331467"/>
            <a:gd name="csY2" fmla="*/ 0 h 1051560"/>
            <a:gd name="csX3" fmla="*/ 320038 w 331467"/>
            <a:gd name="csY3" fmla="*/ 1051560 h 1051560"/>
            <a:gd name="csX4" fmla="*/ 228602 w 331467"/>
            <a:gd name="csY4" fmla="*/ 1051560 h 1051560"/>
            <a:gd name="csX5" fmla="*/ 0 w 331467"/>
            <a:gd name="csY5" fmla="*/ 822958 h 1051560"/>
            <a:gd name="csX6" fmla="*/ 0 w 331467"/>
            <a:gd name="csY6" fmla="*/ 228602 h 1051560"/>
            <a:gd name="csX0" fmla="*/ 0 w 320038"/>
            <a:gd name="csY0" fmla="*/ 228602 h 1051560"/>
            <a:gd name="csX1" fmla="*/ 228602 w 320038"/>
            <a:gd name="csY1" fmla="*/ 0 h 1051560"/>
            <a:gd name="csX2" fmla="*/ 320038 w 320038"/>
            <a:gd name="csY2" fmla="*/ 1051560 h 1051560"/>
            <a:gd name="csX3" fmla="*/ 228602 w 320038"/>
            <a:gd name="csY3" fmla="*/ 1051560 h 1051560"/>
            <a:gd name="csX4" fmla="*/ 0 w 320038"/>
            <a:gd name="csY4" fmla="*/ 822958 h 1051560"/>
            <a:gd name="csX5" fmla="*/ 0 w 320038"/>
            <a:gd name="csY5" fmla="*/ 228602 h 1051560"/>
            <a:gd name="csX0" fmla="*/ 0 w 228602"/>
            <a:gd name="csY0" fmla="*/ 228602 h 1051560"/>
            <a:gd name="csX1" fmla="*/ 228602 w 228602"/>
            <a:gd name="csY1" fmla="*/ 0 h 1051560"/>
            <a:gd name="csX2" fmla="*/ 228602 w 228602"/>
            <a:gd name="csY2" fmla="*/ 1051560 h 1051560"/>
            <a:gd name="csX3" fmla="*/ 0 w 228602"/>
            <a:gd name="csY3" fmla="*/ 822958 h 1051560"/>
            <a:gd name="csX4" fmla="*/ 0 w 228602"/>
            <a:gd name="csY4" fmla="*/ 228602 h 1051560"/>
          </a:gdLst>
          <a:ahLst/>
          <a:cxnLst>
            <a:cxn ang="0">
              <a:pos x="csX0" y="csY0"/>
            </a:cxn>
            <a:cxn ang="0">
              <a:pos x="csX1" y="csY1"/>
            </a:cxn>
            <a:cxn ang="0">
              <a:pos x="csX2" y="csY2"/>
            </a:cxn>
            <a:cxn ang="0">
              <a:pos x="csX3" y="csY3"/>
            </a:cxn>
            <a:cxn ang="0">
              <a:pos x="csX4" y="csY4"/>
            </a:cxn>
          </a:cxnLst>
          <a:rect l="l" t="t" r="r" b="b"/>
          <a:pathLst>
            <a:path w="228602" h="1051560">
              <a:moveTo>
                <a:pt x="0" y="228602"/>
              </a:moveTo>
              <a:cubicBezTo>
                <a:pt x="0" y="102349"/>
                <a:pt x="102349" y="0"/>
                <a:pt x="228602" y="0"/>
              </a:cubicBezTo>
              <a:lnTo>
                <a:pt x="228602" y="1051560"/>
              </a:lnTo>
              <a:cubicBezTo>
                <a:pt x="102349" y="1051560"/>
                <a:pt x="0" y="949211"/>
                <a:pt x="0" y="822958"/>
              </a:cubicBezTo>
              <a:lnTo>
                <a:pt x="0" y="228602"/>
              </a:lnTo>
              <a:close/>
            </a:path>
          </a:pathLst>
        </a:custGeom>
        <a:solidFill>
          <a:srgbClr val="2C78A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354329</xdr:colOff>
      <xdr:row>11</xdr:row>
      <xdr:rowOff>53340</xdr:rowOff>
    </xdr:from>
    <xdr:to>
      <xdr:col>8</xdr:col>
      <xdr:colOff>582929</xdr:colOff>
      <xdr:row>17</xdr:row>
      <xdr:rowOff>3810</xdr:rowOff>
    </xdr:to>
    <xdr:grpSp>
      <xdr:nvGrpSpPr>
        <xdr:cNvPr id="20" name="Group 19">
          <a:extLst>
            <a:ext uri="{FF2B5EF4-FFF2-40B4-BE49-F238E27FC236}">
              <a16:creationId xmlns:a16="http://schemas.microsoft.com/office/drawing/2014/main" id="{E3211088-D64C-6C7E-6AA8-78C4F20DC482}"/>
            </a:ext>
          </a:extLst>
        </xdr:cNvPr>
        <xdr:cNvGrpSpPr/>
      </xdr:nvGrpSpPr>
      <xdr:grpSpPr>
        <a:xfrm>
          <a:off x="5231129" y="2065020"/>
          <a:ext cx="228600" cy="1047750"/>
          <a:chOff x="5231129" y="2065020"/>
          <a:chExt cx="228600" cy="1047750"/>
        </a:xfrm>
      </xdr:grpSpPr>
      <xdr:sp macro="" textlink="">
        <xdr:nvSpPr>
          <xdr:cNvPr id="17" name="Rectangle 16">
            <a:extLst>
              <a:ext uri="{FF2B5EF4-FFF2-40B4-BE49-F238E27FC236}">
                <a16:creationId xmlns:a16="http://schemas.microsoft.com/office/drawing/2014/main" id="{ED4021D9-8EED-48E2-9898-2FE285583146}"/>
              </a:ext>
            </a:extLst>
          </xdr:cNvPr>
          <xdr:cNvSpPr/>
        </xdr:nvSpPr>
        <xdr:spPr>
          <a:xfrm>
            <a:off x="5231129" y="2065020"/>
            <a:ext cx="228600" cy="1043995"/>
          </a:xfrm>
          <a:prstGeom prst="rect">
            <a:avLst/>
          </a:prstGeom>
          <a:solidFill>
            <a:srgbClr val="D9F3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55DBFC83-93C8-4980-BB35-19169D7F7E11}"/>
              </a:ext>
            </a:extLst>
          </xdr:cNvPr>
          <xdr:cNvSpPr/>
        </xdr:nvSpPr>
        <xdr:spPr>
          <a:xfrm rot="10800000">
            <a:off x="5231129" y="2070354"/>
            <a:ext cx="205742" cy="1042416"/>
          </a:xfrm>
          <a:custGeom>
            <a:avLst/>
            <a:gdLst>
              <a:gd name="csX0" fmla="*/ 0 w 548640"/>
              <a:gd name="csY0" fmla="*/ 228602 h 1051560"/>
              <a:gd name="csX1" fmla="*/ 228602 w 548640"/>
              <a:gd name="csY1" fmla="*/ 0 h 1051560"/>
              <a:gd name="csX2" fmla="*/ 320038 w 548640"/>
              <a:gd name="csY2" fmla="*/ 0 h 1051560"/>
              <a:gd name="csX3" fmla="*/ 548640 w 548640"/>
              <a:gd name="csY3" fmla="*/ 228602 h 1051560"/>
              <a:gd name="csX4" fmla="*/ 548640 w 548640"/>
              <a:gd name="csY4" fmla="*/ 822958 h 1051560"/>
              <a:gd name="csX5" fmla="*/ 320038 w 548640"/>
              <a:gd name="csY5" fmla="*/ 1051560 h 1051560"/>
              <a:gd name="csX6" fmla="*/ 228602 w 548640"/>
              <a:gd name="csY6" fmla="*/ 1051560 h 1051560"/>
              <a:gd name="csX7" fmla="*/ 0 w 548640"/>
              <a:gd name="csY7" fmla="*/ 822958 h 1051560"/>
              <a:gd name="csX8" fmla="*/ 0 w 548640"/>
              <a:gd name="csY8" fmla="*/ 228602 h 1051560"/>
              <a:gd name="csX0" fmla="*/ 0 w 548640"/>
              <a:gd name="csY0" fmla="*/ 228602 h 1051560"/>
              <a:gd name="csX1" fmla="*/ 228602 w 548640"/>
              <a:gd name="csY1" fmla="*/ 0 h 1051560"/>
              <a:gd name="csX2" fmla="*/ 320038 w 548640"/>
              <a:gd name="csY2" fmla="*/ 0 h 1051560"/>
              <a:gd name="csX3" fmla="*/ 548640 w 548640"/>
              <a:gd name="csY3" fmla="*/ 822958 h 1051560"/>
              <a:gd name="csX4" fmla="*/ 320038 w 548640"/>
              <a:gd name="csY4" fmla="*/ 1051560 h 1051560"/>
              <a:gd name="csX5" fmla="*/ 228602 w 548640"/>
              <a:gd name="csY5" fmla="*/ 1051560 h 1051560"/>
              <a:gd name="csX6" fmla="*/ 0 w 548640"/>
              <a:gd name="csY6" fmla="*/ 822958 h 1051560"/>
              <a:gd name="csX7" fmla="*/ 0 w 548640"/>
              <a:gd name="csY7" fmla="*/ 228602 h 1051560"/>
              <a:gd name="csX0" fmla="*/ 0 w 331467"/>
              <a:gd name="csY0" fmla="*/ 228602 h 1051560"/>
              <a:gd name="csX1" fmla="*/ 228602 w 331467"/>
              <a:gd name="csY1" fmla="*/ 0 h 1051560"/>
              <a:gd name="csX2" fmla="*/ 320038 w 331467"/>
              <a:gd name="csY2" fmla="*/ 0 h 1051560"/>
              <a:gd name="csX3" fmla="*/ 320038 w 331467"/>
              <a:gd name="csY3" fmla="*/ 1051560 h 1051560"/>
              <a:gd name="csX4" fmla="*/ 228602 w 331467"/>
              <a:gd name="csY4" fmla="*/ 1051560 h 1051560"/>
              <a:gd name="csX5" fmla="*/ 0 w 331467"/>
              <a:gd name="csY5" fmla="*/ 822958 h 1051560"/>
              <a:gd name="csX6" fmla="*/ 0 w 331467"/>
              <a:gd name="csY6" fmla="*/ 228602 h 1051560"/>
              <a:gd name="csX0" fmla="*/ 0 w 320038"/>
              <a:gd name="csY0" fmla="*/ 228602 h 1051560"/>
              <a:gd name="csX1" fmla="*/ 228602 w 320038"/>
              <a:gd name="csY1" fmla="*/ 0 h 1051560"/>
              <a:gd name="csX2" fmla="*/ 320038 w 320038"/>
              <a:gd name="csY2" fmla="*/ 1051560 h 1051560"/>
              <a:gd name="csX3" fmla="*/ 228602 w 320038"/>
              <a:gd name="csY3" fmla="*/ 1051560 h 1051560"/>
              <a:gd name="csX4" fmla="*/ 0 w 320038"/>
              <a:gd name="csY4" fmla="*/ 822958 h 1051560"/>
              <a:gd name="csX5" fmla="*/ 0 w 320038"/>
              <a:gd name="csY5" fmla="*/ 228602 h 1051560"/>
              <a:gd name="csX0" fmla="*/ 0 w 228602"/>
              <a:gd name="csY0" fmla="*/ 228602 h 1051560"/>
              <a:gd name="csX1" fmla="*/ 228602 w 228602"/>
              <a:gd name="csY1" fmla="*/ 0 h 1051560"/>
              <a:gd name="csX2" fmla="*/ 228602 w 228602"/>
              <a:gd name="csY2" fmla="*/ 1051560 h 1051560"/>
              <a:gd name="csX3" fmla="*/ 0 w 228602"/>
              <a:gd name="csY3" fmla="*/ 822958 h 1051560"/>
              <a:gd name="csX4" fmla="*/ 0 w 228602"/>
              <a:gd name="csY4" fmla="*/ 228602 h 1051560"/>
            </a:gdLst>
            <a:ahLst/>
            <a:cxnLst>
              <a:cxn ang="0">
                <a:pos x="csX0" y="csY0"/>
              </a:cxn>
              <a:cxn ang="0">
                <a:pos x="csX1" y="csY1"/>
              </a:cxn>
              <a:cxn ang="0">
                <a:pos x="csX2" y="csY2"/>
              </a:cxn>
              <a:cxn ang="0">
                <a:pos x="csX3" y="csY3"/>
              </a:cxn>
              <a:cxn ang="0">
                <a:pos x="csX4" y="csY4"/>
              </a:cxn>
            </a:cxnLst>
            <a:rect l="l" t="t" r="r" b="b"/>
            <a:pathLst>
              <a:path w="228602" h="1051560">
                <a:moveTo>
                  <a:pt x="0" y="228602"/>
                </a:moveTo>
                <a:cubicBezTo>
                  <a:pt x="0" y="102349"/>
                  <a:pt x="102349" y="0"/>
                  <a:pt x="228602" y="0"/>
                </a:cubicBezTo>
                <a:lnTo>
                  <a:pt x="228602" y="1051560"/>
                </a:lnTo>
                <a:cubicBezTo>
                  <a:pt x="102349" y="1051560"/>
                  <a:pt x="0" y="949211"/>
                  <a:pt x="0" y="822958"/>
                </a:cubicBezTo>
                <a:lnTo>
                  <a:pt x="0" y="228602"/>
                </a:lnTo>
                <a:close/>
              </a:path>
            </a:pathLst>
          </a:custGeom>
          <a:solidFill>
            <a:srgbClr val="FA7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342900</xdr:colOff>
      <xdr:row>5</xdr:row>
      <xdr:rowOff>7620</xdr:rowOff>
    </xdr:from>
    <xdr:to>
      <xdr:col>8</xdr:col>
      <xdr:colOff>571500</xdr:colOff>
      <xdr:row>10</xdr:row>
      <xdr:rowOff>144780</xdr:rowOff>
    </xdr:to>
    <xdr:grpSp>
      <xdr:nvGrpSpPr>
        <xdr:cNvPr id="16" name="Group 15">
          <a:extLst>
            <a:ext uri="{FF2B5EF4-FFF2-40B4-BE49-F238E27FC236}">
              <a16:creationId xmlns:a16="http://schemas.microsoft.com/office/drawing/2014/main" id="{6A76E124-D260-E351-9958-892E823674DB}"/>
            </a:ext>
          </a:extLst>
        </xdr:cNvPr>
        <xdr:cNvGrpSpPr/>
      </xdr:nvGrpSpPr>
      <xdr:grpSpPr>
        <a:xfrm>
          <a:off x="5219700" y="922020"/>
          <a:ext cx="228600" cy="1051560"/>
          <a:chOff x="5219700" y="922020"/>
          <a:chExt cx="228600" cy="1059180"/>
        </a:xfrm>
      </xdr:grpSpPr>
      <xdr:sp macro="" textlink="">
        <xdr:nvSpPr>
          <xdr:cNvPr id="15" name="Rectangle 14">
            <a:extLst>
              <a:ext uri="{FF2B5EF4-FFF2-40B4-BE49-F238E27FC236}">
                <a16:creationId xmlns:a16="http://schemas.microsoft.com/office/drawing/2014/main" id="{4A9448E2-B6F9-44F1-9BA1-FF1605D2FB2C}"/>
              </a:ext>
            </a:extLst>
          </xdr:cNvPr>
          <xdr:cNvSpPr/>
        </xdr:nvSpPr>
        <xdr:spPr>
          <a:xfrm>
            <a:off x="5219700" y="929640"/>
            <a:ext cx="228600" cy="1051560"/>
          </a:xfrm>
          <a:prstGeom prst="rect">
            <a:avLst/>
          </a:prstGeom>
          <a:solidFill>
            <a:srgbClr val="D9F3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1">
            <a:extLst>
              <a:ext uri="{FF2B5EF4-FFF2-40B4-BE49-F238E27FC236}">
                <a16:creationId xmlns:a16="http://schemas.microsoft.com/office/drawing/2014/main" id="{6DB1878E-111A-4AF6-9ACF-C99DC9257333}"/>
              </a:ext>
            </a:extLst>
          </xdr:cNvPr>
          <xdr:cNvSpPr/>
        </xdr:nvSpPr>
        <xdr:spPr>
          <a:xfrm rot="10800000">
            <a:off x="5219700" y="922020"/>
            <a:ext cx="205742" cy="1051560"/>
          </a:xfrm>
          <a:custGeom>
            <a:avLst/>
            <a:gdLst>
              <a:gd name="csX0" fmla="*/ 0 w 548640"/>
              <a:gd name="csY0" fmla="*/ 228602 h 1051560"/>
              <a:gd name="csX1" fmla="*/ 228602 w 548640"/>
              <a:gd name="csY1" fmla="*/ 0 h 1051560"/>
              <a:gd name="csX2" fmla="*/ 320038 w 548640"/>
              <a:gd name="csY2" fmla="*/ 0 h 1051560"/>
              <a:gd name="csX3" fmla="*/ 548640 w 548640"/>
              <a:gd name="csY3" fmla="*/ 228602 h 1051560"/>
              <a:gd name="csX4" fmla="*/ 548640 w 548640"/>
              <a:gd name="csY4" fmla="*/ 822958 h 1051560"/>
              <a:gd name="csX5" fmla="*/ 320038 w 548640"/>
              <a:gd name="csY5" fmla="*/ 1051560 h 1051560"/>
              <a:gd name="csX6" fmla="*/ 228602 w 548640"/>
              <a:gd name="csY6" fmla="*/ 1051560 h 1051560"/>
              <a:gd name="csX7" fmla="*/ 0 w 548640"/>
              <a:gd name="csY7" fmla="*/ 822958 h 1051560"/>
              <a:gd name="csX8" fmla="*/ 0 w 548640"/>
              <a:gd name="csY8" fmla="*/ 228602 h 1051560"/>
              <a:gd name="csX0" fmla="*/ 0 w 548640"/>
              <a:gd name="csY0" fmla="*/ 228602 h 1051560"/>
              <a:gd name="csX1" fmla="*/ 228602 w 548640"/>
              <a:gd name="csY1" fmla="*/ 0 h 1051560"/>
              <a:gd name="csX2" fmla="*/ 320038 w 548640"/>
              <a:gd name="csY2" fmla="*/ 0 h 1051560"/>
              <a:gd name="csX3" fmla="*/ 548640 w 548640"/>
              <a:gd name="csY3" fmla="*/ 822958 h 1051560"/>
              <a:gd name="csX4" fmla="*/ 320038 w 548640"/>
              <a:gd name="csY4" fmla="*/ 1051560 h 1051560"/>
              <a:gd name="csX5" fmla="*/ 228602 w 548640"/>
              <a:gd name="csY5" fmla="*/ 1051560 h 1051560"/>
              <a:gd name="csX6" fmla="*/ 0 w 548640"/>
              <a:gd name="csY6" fmla="*/ 822958 h 1051560"/>
              <a:gd name="csX7" fmla="*/ 0 w 548640"/>
              <a:gd name="csY7" fmla="*/ 228602 h 1051560"/>
              <a:gd name="csX0" fmla="*/ 0 w 331467"/>
              <a:gd name="csY0" fmla="*/ 228602 h 1051560"/>
              <a:gd name="csX1" fmla="*/ 228602 w 331467"/>
              <a:gd name="csY1" fmla="*/ 0 h 1051560"/>
              <a:gd name="csX2" fmla="*/ 320038 w 331467"/>
              <a:gd name="csY2" fmla="*/ 0 h 1051560"/>
              <a:gd name="csX3" fmla="*/ 320038 w 331467"/>
              <a:gd name="csY3" fmla="*/ 1051560 h 1051560"/>
              <a:gd name="csX4" fmla="*/ 228602 w 331467"/>
              <a:gd name="csY4" fmla="*/ 1051560 h 1051560"/>
              <a:gd name="csX5" fmla="*/ 0 w 331467"/>
              <a:gd name="csY5" fmla="*/ 822958 h 1051560"/>
              <a:gd name="csX6" fmla="*/ 0 w 331467"/>
              <a:gd name="csY6" fmla="*/ 228602 h 1051560"/>
              <a:gd name="csX0" fmla="*/ 0 w 320038"/>
              <a:gd name="csY0" fmla="*/ 228602 h 1051560"/>
              <a:gd name="csX1" fmla="*/ 228602 w 320038"/>
              <a:gd name="csY1" fmla="*/ 0 h 1051560"/>
              <a:gd name="csX2" fmla="*/ 320038 w 320038"/>
              <a:gd name="csY2" fmla="*/ 1051560 h 1051560"/>
              <a:gd name="csX3" fmla="*/ 228602 w 320038"/>
              <a:gd name="csY3" fmla="*/ 1051560 h 1051560"/>
              <a:gd name="csX4" fmla="*/ 0 w 320038"/>
              <a:gd name="csY4" fmla="*/ 822958 h 1051560"/>
              <a:gd name="csX5" fmla="*/ 0 w 320038"/>
              <a:gd name="csY5" fmla="*/ 228602 h 1051560"/>
              <a:gd name="csX0" fmla="*/ 0 w 228602"/>
              <a:gd name="csY0" fmla="*/ 228602 h 1051560"/>
              <a:gd name="csX1" fmla="*/ 228602 w 228602"/>
              <a:gd name="csY1" fmla="*/ 0 h 1051560"/>
              <a:gd name="csX2" fmla="*/ 228602 w 228602"/>
              <a:gd name="csY2" fmla="*/ 1051560 h 1051560"/>
              <a:gd name="csX3" fmla="*/ 0 w 228602"/>
              <a:gd name="csY3" fmla="*/ 822958 h 1051560"/>
              <a:gd name="csX4" fmla="*/ 0 w 228602"/>
              <a:gd name="csY4" fmla="*/ 228602 h 1051560"/>
            </a:gdLst>
            <a:ahLst/>
            <a:cxnLst>
              <a:cxn ang="0">
                <a:pos x="csX0" y="csY0"/>
              </a:cxn>
              <a:cxn ang="0">
                <a:pos x="csX1" y="csY1"/>
              </a:cxn>
              <a:cxn ang="0">
                <a:pos x="csX2" y="csY2"/>
              </a:cxn>
              <a:cxn ang="0">
                <a:pos x="csX3" y="csY3"/>
              </a:cxn>
              <a:cxn ang="0">
                <a:pos x="csX4" y="csY4"/>
              </a:cxn>
            </a:cxnLst>
            <a:rect l="l" t="t" r="r" b="b"/>
            <a:pathLst>
              <a:path w="228602" h="1051560">
                <a:moveTo>
                  <a:pt x="0" y="228602"/>
                </a:moveTo>
                <a:cubicBezTo>
                  <a:pt x="0" y="102349"/>
                  <a:pt x="102349" y="0"/>
                  <a:pt x="228602" y="0"/>
                </a:cubicBezTo>
                <a:lnTo>
                  <a:pt x="228602" y="1051560"/>
                </a:lnTo>
                <a:cubicBezTo>
                  <a:pt x="102349" y="1051560"/>
                  <a:pt x="0" y="949211"/>
                  <a:pt x="0" y="822958"/>
                </a:cubicBezTo>
                <a:lnTo>
                  <a:pt x="0" y="228602"/>
                </a:lnTo>
                <a:close/>
              </a:path>
            </a:pathLst>
          </a:custGeom>
          <a:solidFill>
            <a:srgbClr val="00837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365757</xdr:colOff>
      <xdr:row>17</xdr:row>
      <xdr:rowOff>83819</xdr:rowOff>
    </xdr:from>
    <xdr:to>
      <xdr:col>8</xdr:col>
      <xdr:colOff>594357</xdr:colOff>
      <xdr:row>23</xdr:row>
      <xdr:rowOff>45720</xdr:rowOff>
    </xdr:to>
    <xdr:grpSp>
      <xdr:nvGrpSpPr>
        <xdr:cNvPr id="21" name="Group 20">
          <a:extLst>
            <a:ext uri="{FF2B5EF4-FFF2-40B4-BE49-F238E27FC236}">
              <a16:creationId xmlns:a16="http://schemas.microsoft.com/office/drawing/2014/main" id="{9038546A-1F44-E902-2B48-7B41E24927F4}"/>
            </a:ext>
          </a:extLst>
        </xdr:cNvPr>
        <xdr:cNvGrpSpPr/>
      </xdr:nvGrpSpPr>
      <xdr:grpSpPr>
        <a:xfrm>
          <a:off x="5242557" y="3192779"/>
          <a:ext cx="228600" cy="1059181"/>
          <a:chOff x="5242557" y="3192779"/>
          <a:chExt cx="228600" cy="1059181"/>
        </a:xfrm>
      </xdr:grpSpPr>
      <xdr:sp macro="" textlink="">
        <xdr:nvSpPr>
          <xdr:cNvPr id="18" name="Rectangle 17">
            <a:extLst>
              <a:ext uri="{FF2B5EF4-FFF2-40B4-BE49-F238E27FC236}">
                <a16:creationId xmlns:a16="http://schemas.microsoft.com/office/drawing/2014/main" id="{33C070BD-DB7A-4C61-A23D-05C0913BC476}"/>
              </a:ext>
            </a:extLst>
          </xdr:cNvPr>
          <xdr:cNvSpPr/>
        </xdr:nvSpPr>
        <xdr:spPr>
          <a:xfrm>
            <a:off x="5242557" y="3192779"/>
            <a:ext cx="228600" cy="1042416"/>
          </a:xfrm>
          <a:prstGeom prst="rect">
            <a:avLst/>
          </a:prstGeom>
          <a:solidFill>
            <a:srgbClr val="D9F3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1">
            <a:extLst>
              <a:ext uri="{FF2B5EF4-FFF2-40B4-BE49-F238E27FC236}">
                <a16:creationId xmlns:a16="http://schemas.microsoft.com/office/drawing/2014/main" id="{3CC0911A-D859-4709-8C41-659A35F0FE3C}"/>
              </a:ext>
            </a:extLst>
          </xdr:cNvPr>
          <xdr:cNvSpPr/>
        </xdr:nvSpPr>
        <xdr:spPr>
          <a:xfrm rot="10800000">
            <a:off x="5242558" y="3209544"/>
            <a:ext cx="205742" cy="1042416"/>
          </a:xfrm>
          <a:custGeom>
            <a:avLst/>
            <a:gdLst>
              <a:gd name="csX0" fmla="*/ 0 w 548640"/>
              <a:gd name="csY0" fmla="*/ 228602 h 1051560"/>
              <a:gd name="csX1" fmla="*/ 228602 w 548640"/>
              <a:gd name="csY1" fmla="*/ 0 h 1051560"/>
              <a:gd name="csX2" fmla="*/ 320038 w 548640"/>
              <a:gd name="csY2" fmla="*/ 0 h 1051560"/>
              <a:gd name="csX3" fmla="*/ 548640 w 548640"/>
              <a:gd name="csY3" fmla="*/ 228602 h 1051560"/>
              <a:gd name="csX4" fmla="*/ 548640 w 548640"/>
              <a:gd name="csY4" fmla="*/ 822958 h 1051560"/>
              <a:gd name="csX5" fmla="*/ 320038 w 548640"/>
              <a:gd name="csY5" fmla="*/ 1051560 h 1051560"/>
              <a:gd name="csX6" fmla="*/ 228602 w 548640"/>
              <a:gd name="csY6" fmla="*/ 1051560 h 1051560"/>
              <a:gd name="csX7" fmla="*/ 0 w 548640"/>
              <a:gd name="csY7" fmla="*/ 822958 h 1051560"/>
              <a:gd name="csX8" fmla="*/ 0 w 548640"/>
              <a:gd name="csY8" fmla="*/ 228602 h 1051560"/>
              <a:gd name="csX0" fmla="*/ 0 w 548640"/>
              <a:gd name="csY0" fmla="*/ 228602 h 1051560"/>
              <a:gd name="csX1" fmla="*/ 228602 w 548640"/>
              <a:gd name="csY1" fmla="*/ 0 h 1051560"/>
              <a:gd name="csX2" fmla="*/ 320038 w 548640"/>
              <a:gd name="csY2" fmla="*/ 0 h 1051560"/>
              <a:gd name="csX3" fmla="*/ 548640 w 548640"/>
              <a:gd name="csY3" fmla="*/ 822958 h 1051560"/>
              <a:gd name="csX4" fmla="*/ 320038 w 548640"/>
              <a:gd name="csY4" fmla="*/ 1051560 h 1051560"/>
              <a:gd name="csX5" fmla="*/ 228602 w 548640"/>
              <a:gd name="csY5" fmla="*/ 1051560 h 1051560"/>
              <a:gd name="csX6" fmla="*/ 0 w 548640"/>
              <a:gd name="csY6" fmla="*/ 822958 h 1051560"/>
              <a:gd name="csX7" fmla="*/ 0 w 548640"/>
              <a:gd name="csY7" fmla="*/ 228602 h 1051560"/>
              <a:gd name="csX0" fmla="*/ 0 w 331467"/>
              <a:gd name="csY0" fmla="*/ 228602 h 1051560"/>
              <a:gd name="csX1" fmla="*/ 228602 w 331467"/>
              <a:gd name="csY1" fmla="*/ 0 h 1051560"/>
              <a:gd name="csX2" fmla="*/ 320038 w 331467"/>
              <a:gd name="csY2" fmla="*/ 0 h 1051560"/>
              <a:gd name="csX3" fmla="*/ 320038 w 331467"/>
              <a:gd name="csY3" fmla="*/ 1051560 h 1051560"/>
              <a:gd name="csX4" fmla="*/ 228602 w 331467"/>
              <a:gd name="csY4" fmla="*/ 1051560 h 1051560"/>
              <a:gd name="csX5" fmla="*/ 0 w 331467"/>
              <a:gd name="csY5" fmla="*/ 822958 h 1051560"/>
              <a:gd name="csX6" fmla="*/ 0 w 331467"/>
              <a:gd name="csY6" fmla="*/ 228602 h 1051560"/>
              <a:gd name="csX0" fmla="*/ 0 w 320038"/>
              <a:gd name="csY0" fmla="*/ 228602 h 1051560"/>
              <a:gd name="csX1" fmla="*/ 228602 w 320038"/>
              <a:gd name="csY1" fmla="*/ 0 h 1051560"/>
              <a:gd name="csX2" fmla="*/ 320038 w 320038"/>
              <a:gd name="csY2" fmla="*/ 1051560 h 1051560"/>
              <a:gd name="csX3" fmla="*/ 228602 w 320038"/>
              <a:gd name="csY3" fmla="*/ 1051560 h 1051560"/>
              <a:gd name="csX4" fmla="*/ 0 w 320038"/>
              <a:gd name="csY4" fmla="*/ 822958 h 1051560"/>
              <a:gd name="csX5" fmla="*/ 0 w 320038"/>
              <a:gd name="csY5" fmla="*/ 228602 h 1051560"/>
              <a:gd name="csX0" fmla="*/ 0 w 228602"/>
              <a:gd name="csY0" fmla="*/ 228602 h 1051560"/>
              <a:gd name="csX1" fmla="*/ 228602 w 228602"/>
              <a:gd name="csY1" fmla="*/ 0 h 1051560"/>
              <a:gd name="csX2" fmla="*/ 228602 w 228602"/>
              <a:gd name="csY2" fmla="*/ 1051560 h 1051560"/>
              <a:gd name="csX3" fmla="*/ 0 w 228602"/>
              <a:gd name="csY3" fmla="*/ 822958 h 1051560"/>
              <a:gd name="csX4" fmla="*/ 0 w 228602"/>
              <a:gd name="csY4" fmla="*/ 228602 h 1051560"/>
            </a:gdLst>
            <a:ahLst/>
            <a:cxnLst>
              <a:cxn ang="0">
                <a:pos x="csX0" y="csY0"/>
              </a:cxn>
              <a:cxn ang="0">
                <a:pos x="csX1" y="csY1"/>
              </a:cxn>
              <a:cxn ang="0">
                <a:pos x="csX2" y="csY2"/>
              </a:cxn>
              <a:cxn ang="0">
                <a:pos x="csX3" y="csY3"/>
              </a:cxn>
              <a:cxn ang="0">
                <a:pos x="csX4" y="csY4"/>
              </a:cxn>
            </a:cxnLst>
            <a:rect l="l" t="t" r="r" b="b"/>
            <a:pathLst>
              <a:path w="228602" h="1051560">
                <a:moveTo>
                  <a:pt x="0" y="228602"/>
                </a:moveTo>
                <a:cubicBezTo>
                  <a:pt x="0" y="102349"/>
                  <a:pt x="102349" y="0"/>
                  <a:pt x="228602" y="0"/>
                </a:cubicBezTo>
                <a:lnTo>
                  <a:pt x="228602" y="1051560"/>
                </a:lnTo>
                <a:cubicBezTo>
                  <a:pt x="102349" y="1051560"/>
                  <a:pt x="0" y="949211"/>
                  <a:pt x="0" y="822958"/>
                </a:cubicBezTo>
                <a:lnTo>
                  <a:pt x="0" y="228602"/>
                </a:lnTo>
                <a:close/>
              </a:path>
            </a:pathLst>
          </a:custGeom>
          <a:solidFill>
            <a:srgbClr val="2C78A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0</xdr:colOff>
      <xdr:row>17</xdr:row>
      <xdr:rowOff>0</xdr:rowOff>
    </xdr:from>
    <xdr:to>
      <xdr:col>6</xdr:col>
      <xdr:colOff>362712</xdr:colOff>
      <xdr:row>18</xdr:row>
      <xdr:rowOff>118872</xdr:rowOff>
    </xdr:to>
    <xdr:grpSp>
      <xdr:nvGrpSpPr>
        <xdr:cNvPr id="25" name="Group 24">
          <a:extLst>
            <a:ext uri="{FF2B5EF4-FFF2-40B4-BE49-F238E27FC236}">
              <a16:creationId xmlns:a16="http://schemas.microsoft.com/office/drawing/2014/main" id="{C9BB29CA-AD33-4917-8AE3-2E0A805A0B89}"/>
            </a:ext>
          </a:extLst>
        </xdr:cNvPr>
        <xdr:cNvGrpSpPr/>
      </xdr:nvGrpSpPr>
      <xdr:grpSpPr>
        <a:xfrm>
          <a:off x="2438400" y="3108960"/>
          <a:ext cx="1581912" cy="301752"/>
          <a:chOff x="3665220" y="3169920"/>
          <a:chExt cx="2420112" cy="301752"/>
        </a:xfrm>
      </xdr:grpSpPr>
      <xdr:sp macro="" textlink="">
        <xdr:nvSpPr>
          <xdr:cNvPr id="26" name="Rectangle 25">
            <a:extLst>
              <a:ext uri="{FF2B5EF4-FFF2-40B4-BE49-F238E27FC236}">
                <a16:creationId xmlns:a16="http://schemas.microsoft.com/office/drawing/2014/main" id="{05C1DF15-B53A-233D-17C2-F962904DFEFC}"/>
              </a:ext>
            </a:extLst>
          </xdr:cNvPr>
          <xdr:cNvSpPr/>
        </xdr:nvSpPr>
        <xdr:spPr>
          <a:xfrm>
            <a:off x="3665220" y="3256788"/>
            <a:ext cx="2404871" cy="128016"/>
          </a:xfrm>
          <a:prstGeom prst="rect">
            <a:avLst/>
          </a:prstGeom>
          <a:solidFill>
            <a:srgbClr val="73C3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26">
            <a:extLst>
              <a:ext uri="{FF2B5EF4-FFF2-40B4-BE49-F238E27FC236}">
                <a16:creationId xmlns:a16="http://schemas.microsoft.com/office/drawing/2014/main" id="{F73E1273-D8BA-0C9D-5DA8-6E9467882DAA}"/>
              </a:ext>
            </a:extLst>
          </xdr:cNvPr>
          <xdr:cNvSpPr/>
        </xdr:nvSpPr>
        <xdr:spPr>
          <a:xfrm>
            <a:off x="3680460" y="3169920"/>
            <a:ext cx="2404872" cy="3017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228600</xdr:colOff>
      <xdr:row>3</xdr:row>
      <xdr:rowOff>121920</xdr:rowOff>
    </xdr:from>
    <xdr:to>
      <xdr:col>5</xdr:col>
      <xdr:colOff>554736</xdr:colOff>
      <xdr:row>4</xdr:row>
      <xdr:rowOff>67056</xdr:rowOff>
    </xdr:to>
    <xdr:sp macro="" textlink="">
      <xdr:nvSpPr>
        <xdr:cNvPr id="28" name="Rectangle: Rounded Corners 27">
          <a:extLst>
            <a:ext uri="{FF2B5EF4-FFF2-40B4-BE49-F238E27FC236}">
              <a16:creationId xmlns:a16="http://schemas.microsoft.com/office/drawing/2014/main" id="{E7E780CB-4DF0-C21B-6845-956ECE9DFF37}"/>
            </a:ext>
          </a:extLst>
        </xdr:cNvPr>
        <xdr:cNvSpPr/>
      </xdr:nvSpPr>
      <xdr:spPr>
        <a:xfrm>
          <a:off x="2057400" y="670560"/>
          <a:ext cx="1545336" cy="128016"/>
        </a:xfrm>
        <a:prstGeom prst="roundRect">
          <a:avLst/>
        </a:prstGeom>
        <a:solidFill>
          <a:srgbClr val="95B1A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457200</xdr:colOff>
      <xdr:row>26</xdr:row>
      <xdr:rowOff>175260</xdr:rowOff>
    </xdr:to>
    <xdr:sp macro="" textlink="">
      <xdr:nvSpPr>
        <xdr:cNvPr id="2" name="Right Triangle 1">
          <a:extLst>
            <a:ext uri="{FF2B5EF4-FFF2-40B4-BE49-F238E27FC236}">
              <a16:creationId xmlns:a16="http://schemas.microsoft.com/office/drawing/2014/main" id="{086EED8C-BBC7-3C62-572E-8BA86522878B}"/>
            </a:ext>
          </a:extLst>
        </xdr:cNvPr>
        <xdr:cNvSpPr/>
      </xdr:nvSpPr>
      <xdr:spPr>
        <a:xfrm flipV="1">
          <a:off x="0" y="0"/>
          <a:ext cx="6553200" cy="493014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249987"/>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7</xdr:col>
      <xdr:colOff>403860</xdr:colOff>
      <xdr:row>20</xdr:row>
      <xdr:rowOff>68580</xdr:rowOff>
    </xdr:to>
    <xdr:sp macro="" textlink="">
      <xdr:nvSpPr>
        <xdr:cNvPr id="3" name="Right Triangle 1">
          <a:extLst>
            <a:ext uri="{FF2B5EF4-FFF2-40B4-BE49-F238E27FC236}">
              <a16:creationId xmlns:a16="http://schemas.microsoft.com/office/drawing/2014/main" id="{81118644-ACA0-4FCF-83C6-8B3808621367}"/>
            </a:ext>
          </a:extLst>
        </xdr:cNvPr>
        <xdr:cNvSpPr/>
      </xdr:nvSpPr>
      <xdr:spPr>
        <a:xfrm flipV="1">
          <a:off x="0" y="0"/>
          <a:ext cx="4671060" cy="372618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73C3AE"/>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xdr:col>
      <xdr:colOff>182880</xdr:colOff>
      <xdr:row>11</xdr:row>
      <xdr:rowOff>160020</xdr:rowOff>
    </xdr:to>
    <xdr:sp macro="" textlink="">
      <xdr:nvSpPr>
        <xdr:cNvPr id="4" name="Right Triangle 1">
          <a:extLst>
            <a:ext uri="{FF2B5EF4-FFF2-40B4-BE49-F238E27FC236}">
              <a16:creationId xmlns:a16="http://schemas.microsoft.com/office/drawing/2014/main" id="{8C545D7E-F528-449F-8FB0-405A97BB7EEB}"/>
            </a:ext>
          </a:extLst>
        </xdr:cNvPr>
        <xdr:cNvSpPr/>
      </xdr:nvSpPr>
      <xdr:spPr>
        <a:xfrm flipV="1">
          <a:off x="0" y="0"/>
          <a:ext cx="2621280" cy="217170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49AA91"/>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205740</xdr:colOff>
      <xdr:row>2</xdr:row>
      <xdr:rowOff>45720</xdr:rowOff>
    </xdr:from>
    <xdr:to>
      <xdr:col>30</xdr:col>
      <xdr:colOff>449580</xdr:colOff>
      <xdr:row>46</xdr:row>
      <xdr:rowOff>45720</xdr:rowOff>
    </xdr:to>
    <xdr:sp macro="" textlink="">
      <xdr:nvSpPr>
        <xdr:cNvPr id="5" name="Rectangle: Rounded Corners 4">
          <a:extLst>
            <a:ext uri="{FF2B5EF4-FFF2-40B4-BE49-F238E27FC236}">
              <a16:creationId xmlns:a16="http://schemas.microsoft.com/office/drawing/2014/main" id="{8FE68200-9ACA-C93F-D09E-3123516EF8B6}"/>
            </a:ext>
          </a:extLst>
        </xdr:cNvPr>
        <xdr:cNvSpPr/>
      </xdr:nvSpPr>
      <xdr:spPr>
        <a:xfrm>
          <a:off x="2644140" y="415834"/>
          <a:ext cx="16093440" cy="8142515"/>
        </a:xfrm>
        <a:prstGeom prst="roundRect">
          <a:avLst>
            <a:gd name="adj" fmla="val 8151"/>
          </a:avLst>
        </a:prstGeom>
        <a:solidFill>
          <a:schemeClr val="bg1"/>
        </a:solidFill>
        <a:effectLst>
          <a:outerShdw blurRad="6477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107042</xdr:colOff>
      <xdr:row>5</xdr:row>
      <xdr:rowOff>173083</xdr:rowOff>
    </xdr:from>
    <xdr:to>
      <xdr:col>17</xdr:col>
      <xdr:colOff>469754</xdr:colOff>
      <xdr:row>14</xdr:row>
      <xdr:rowOff>70322</xdr:rowOff>
    </xdr:to>
    <xdr:sp macro="" textlink="">
      <xdr:nvSpPr>
        <xdr:cNvPr id="7" name="Rectangle: Rounded Corners 6">
          <a:extLst>
            <a:ext uri="{FF2B5EF4-FFF2-40B4-BE49-F238E27FC236}">
              <a16:creationId xmlns:a16="http://schemas.microsoft.com/office/drawing/2014/main" id="{F92D6853-9E12-A4EA-B21F-CCB8C7E5F1C3}"/>
            </a:ext>
          </a:extLst>
        </xdr:cNvPr>
        <xdr:cNvSpPr/>
      </xdr:nvSpPr>
      <xdr:spPr>
        <a:xfrm>
          <a:off x="7422242"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226059</xdr:colOff>
      <xdr:row>5</xdr:row>
      <xdr:rowOff>173083</xdr:rowOff>
    </xdr:from>
    <xdr:to>
      <xdr:col>23</xdr:col>
      <xdr:colOff>588771</xdr:colOff>
      <xdr:row>14</xdr:row>
      <xdr:rowOff>70322</xdr:rowOff>
    </xdr:to>
    <xdr:sp macro="" textlink="">
      <xdr:nvSpPr>
        <xdr:cNvPr id="8" name="Rectangle: Rounded Corners 7">
          <a:extLst>
            <a:ext uri="{FF2B5EF4-FFF2-40B4-BE49-F238E27FC236}">
              <a16:creationId xmlns:a16="http://schemas.microsoft.com/office/drawing/2014/main" id="{4D58AFC5-889A-480D-8062-C8FD9DCB94D1}"/>
            </a:ext>
          </a:extLst>
        </xdr:cNvPr>
        <xdr:cNvSpPr/>
      </xdr:nvSpPr>
      <xdr:spPr>
        <a:xfrm>
          <a:off x="11198859"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345077</xdr:colOff>
      <xdr:row>5</xdr:row>
      <xdr:rowOff>173083</xdr:rowOff>
    </xdr:from>
    <xdr:to>
      <xdr:col>30</xdr:col>
      <xdr:colOff>98189</xdr:colOff>
      <xdr:row>14</xdr:row>
      <xdr:rowOff>70322</xdr:rowOff>
    </xdr:to>
    <xdr:sp macro="" textlink="">
      <xdr:nvSpPr>
        <xdr:cNvPr id="9" name="Rectangle: Rounded Corners 8">
          <a:extLst>
            <a:ext uri="{FF2B5EF4-FFF2-40B4-BE49-F238E27FC236}">
              <a16:creationId xmlns:a16="http://schemas.microsoft.com/office/drawing/2014/main" id="{FE3EB836-B5F0-4614-867F-0B3554C5F800}"/>
            </a:ext>
          </a:extLst>
        </xdr:cNvPr>
        <xdr:cNvSpPr/>
      </xdr:nvSpPr>
      <xdr:spPr>
        <a:xfrm>
          <a:off x="14975477"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597625</xdr:colOff>
      <xdr:row>5</xdr:row>
      <xdr:rowOff>173083</xdr:rowOff>
    </xdr:from>
    <xdr:to>
      <xdr:col>11</xdr:col>
      <xdr:colOff>350737</xdr:colOff>
      <xdr:row>14</xdr:row>
      <xdr:rowOff>70322</xdr:rowOff>
    </xdr:to>
    <xdr:sp macro="" textlink="">
      <xdr:nvSpPr>
        <xdr:cNvPr id="10" name="Rectangle: Rounded Corners 9">
          <a:extLst>
            <a:ext uri="{FF2B5EF4-FFF2-40B4-BE49-F238E27FC236}">
              <a16:creationId xmlns:a16="http://schemas.microsoft.com/office/drawing/2014/main" id="{6234D6F9-5FBF-4AA0-8358-E292C2C8264D}"/>
            </a:ext>
          </a:extLst>
        </xdr:cNvPr>
        <xdr:cNvSpPr/>
      </xdr:nvSpPr>
      <xdr:spPr>
        <a:xfrm>
          <a:off x="3645625"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212273</xdr:colOff>
      <xdr:row>12</xdr:row>
      <xdr:rowOff>78594</xdr:rowOff>
    </xdr:from>
    <xdr:to>
      <xdr:col>5</xdr:col>
      <xdr:colOff>379913</xdr:colOff>
      <xdr:row>38</xdr:row>
      <xdr:rowOff>108858</xdr:rowOff>
    </xdr:to>
    <xdr:sp macro="" textlink="">
      <xdr:nvSpPr>
        <xdr:cNvPr id="11" name="Flowchart: Manual Operation 10">
          <a:extLst>
            <a:ext uri="{FF2B5EF4-FFF2-40B4-BE49-F238E27FC236}">
              <a16:creationId xmlns:a16="http://schemas.microsoft.com/office/drawing/2014/main" id="{E300DA0C-5A16-D714-1EC4-02DC85366468}"/>
            </a:ext>
          </a:extLst>
        </xdr:cNvPr>
        <xdr:cNvSpPr/>
      </xdr:nvSpPr>
      <xdr:spPr>
        <a:xfrm rot="16200000">
          <a:off x="618418" y="4331535"/>
          <a:ext cx="4841749" cy="7772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841 w 10000"/>
            <a:gd name="csY2" fmla="*/ 5952 h 10000"/>
            <a:gd name="csX3" fmla="*/ 8000 w 10000"/>
            <a:gd name="csY3" fmla="*/ 10000 h 10000"/>
            <a:gd name="csX4" fmla="*/ 2000 w 10000"/>
            <a:gd name="csY4" fmla="*/ 10000 h 10000"/>
            <a:gd name="csX5" fmla="*/ 0 w 10000"/>
            <a:gd name="csY5"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439 w 10878"/>
            <a:gd name="csY0" fmla="*/ 0 h 10000"/>
            <a:gd name="csX1" fmla="*/ 10439 w 10878"/>
            <a:gd name="csY1" fmla="*/ 0 h 10000"/>
            <a:gd name="csX2" fmla="*/ 8439 w 10878"/>
            <a:gd name="csY2" fmla="*/ 10000 h 10000"/>
            <a:gd name="csX3" fmla="*/ 2439 w 10878"/>
            <a:gd name="csY3" fmla="*/ 10000 h 10000"/>
            <a:gd name="csX4" fmla="*/ 439 w 10878"/>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Lst>
          <a:ahLst/>
          <a:cxnLst>
            <a:cxn ang="0">
              <a:pos x="csX0" y="csY0"/>
            </a:cxn>
            <a:cxn ang="0">
              <a:pos x="csX1" y="csY1"/>
            </a:cxn>
            <a:cxn ang="0">
              <a:pos x="csX2" y="csY2"/>
            </a:cxn>
            <a:cxn ang="0">
              <a:pos x="csX3" y="csY3"/>
            </a:cxn>
            <a:cxn ang="0">
              <a:pos x="csX4" y="csY4"/>
            </a:cxn>
          </a:cxnLst>
          <a:rect l="l" t="t" r="r" b="b"/>
          <a:pathLst>
            <a:path w="10000" h="10000">
              <a:moveTo>
                <a:pt x="0" y="0"/>
              </a:moveTo>
              <a:lnTo>
                <a:pt x="10000" y="0"/>
              </a:lnTo>
              <a:cubicBezTo>
                <a:pt x="8917" y="3768"/>
                <a:pt x="9333" y="8333"/>
                <a:pt x="8000" y="10000"/>
              </a:cubicBezTo>
              <a:lnTo>
                <a:pt x="2000" y="10000"/>
              </a:lnTo>
              <a:cubicBezTo>
                <a:pt x="667" y="8333"/>
                <a:pt x="798" y="3908"/>
                <a:pt x="0" y="0"/>
              </a:cubicBezTo>
              <a:close/>
            </a:path>
          </a:pathLst>
        </a:custGeom>
        <a:solidFill>
          <a:srgbClr val="0670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397981</xdr:colOff>
      <xdr:row>6</xdr:row>
      <xdr:rowOff>129540</xdr:rowOff>
    </xdr:from>
    <xdr:to>
      <xdr:col>10</xdr:col>
      <xdr:colOff>550381</xdr:colOff>
      <xdr:row>9</xdr:row>
      <xdr:rowOff>183969</xdr:rowOff>
    </xdr:to>
    <xdr:sp macro="" textlink="EDA!$E$2">
      <xdr:nvSpPr>
        <xdr:cNvPr id="12" name="TextBox 11">
          <a:extLst>
            <a:ext uri="{FF2B5EF4-FFF2-40B4-BE49-F238E27FC236}">
              <a16:creationId xmlns:a16="http://schemas.microsoft.com/office/drawing/2014/main" id="{954C594F-4E36-02B3-29F7-FF7FE0F0336F}"/>
            </a:ext>
          </a:extLst>
        </xdr:cNvPr>
        <xdr:cNvSpPr txBox="1"/>
      </xdr:nvSpPr>
      <xdr:spPr>
        <a:xfrm>
          <a:off x="4055581" y="1239883"/>
          <a:ext cx="25908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BB5EFD0-FE16-4111-896D-E802E717C473}" type="TxLink">
            <a:rPr lang="en-US" sz="4000" b="0" i="0" u="none" strike="noStrike">
              <a:solidFill>
                <a:srgbClr val="067070"/>
              </a:solidFill>
              <a:latin typeface="Aptos Narrow"/>
              <a:ea typeface="+mn-ea"/>
              <a:cs typeface="+mn-cs"/>
            </a:rPr>
            <a:pPr marL="0" indent="0" algn="r"/>
            <a:t> ₦619.20M</a:t>
          </a:fld>
          <a:endParaRPr lang="en-US" sz="4000" b="0" i="0" u="none" strike="noStrike">
            <a:solidFill>
              <a:srgbClr val="067070"/>
            </a:solidFill>
            <a:latin typeface="Aptos Narrow"/>
            <a:ea typeface="+mn-ea"/>
            <a:cs typeface="+mn-cs"/>
          </a:endParaRPr>
        </a:p>
      </xdr:txBody>
    </xdr:sp>
    <xdr:clientData/>
  </xdr:twoCellAnchor>
  <xdr:twoCellAnchor>
    <xdr:from>
      <xdr:col>7</xdr:col>
      <xdr:colOff>55082</xdr:colOff>
      <xdr:row>10</xdr:row>
      <xdr:rowOff>12791</xdr:rowOff>
    </xdr:from>
    <xdr:to>
      <xdr:col>10</xdr:col>
      <xdr:colOff>283681</xdr:colOff>
      <xdr:row>11</xdr:row>
      <xdr:rowOff>143419</xdr:rowOff>
    </xdr:to>
    <xdr:sp macro="" textlink="EDA!$E$6">
      <xdr:nvSpPr>
        <xdr:cNvPr id="1025" name="RPY">
          <a:extLst>
            <a:ext uri="{FF2B5EF4-FFF2-40B4-BE49-F238E27FC236}">
              <a16:creationId xmlns:a16="http://schemas.microsoft.com/office/drawing/2014/main" id="{B696EAF9-5DBC-3B03-C0A2-5019E032141F}"/>
            </a:ext>
          </a:extLst>
        </xdr:cNvPr>
        <xdr:cNvSpPr txBox="1">
          <a:spLocks noChangeArrowheads="1"/>
        </xdr:cNvSpPr>
      </xdr:nvSpPr>
      <xdr:spPr bwMode="auto">
        <a:xfrm>
          <a:off x="4322282" y="1863362"/>
          <a:ext cx="2057399"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B334019B-7FFC-45B5-89D6-AAF95B89DEF2}"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editAs="oneCell">
    <xdr:from>
      <xdr:col>6</xdr:col>
      <xdr:colOff>108858</xdr:colOff>
      <xdr:row>7</xdr:row>
      <xdr:rowOff>166329</xdr:rowOff>
    </xdr:from>
    <xdr:to>
      <xdr:col>7</xdr:col>
      <xdr:colOff>174172</xdr:colOff>
      <xdr:row>11</xdr:row>
      <xdr:rowOff>101014</xdr:rowOff>
    </xdr:to>
    <xdr:pic>
      <xdr:nvPicPr>
        <xdr:cNvPr id="14" name="Graphic 13" descr="Money with solid fill">
          <a:extLst>
            <a:ext uri="{FF2B5EF4-FFF2-40B4-BE49-F238E27FC236}">
              <a16:creationId xmlns:a16="http://schemas.microsoft.com/office/drawing/2014/main" id="{7C30C030-699B-C057-2764-5EEF63E4DD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66458" y="1461729"/>
          <a:ext cx="674914" cy="674914"/>
        </a:xfrm>
        <a:prstGeom prst="rect">
          <a:avLst/>
        </a:prstGeom>
      </xdr:spPr>
    </xdr:pic>
    <xdr:clientData/>
  </xdr:twoCellAnchor>
  <xdr:twoCellAnchor editAs="oneCell">
    <xdr:from>
      <xdr:col>24</xdr:col>
      <xdr:colOff>446315</xdr:colOff>
      <xdr:row>7</xdr:row>
      <xdr:rowOff>46586</xdr:rowOff>
    </xdr:from>
    <xdr:to>
      <xdr:col>26</xdr:col>
      <xdr:colOff>141515</xdr:colOff>
      <xdr:row>12</xdr:row>
      <xdr:rowOff>35700</xdr:rowOff>
    </xdr:to>
    <xdr:pic>
      <xdr:nvPicPr>
        <xdr:cNvPr id="16" name="Graphic 15" descr="Coins with solid fill">
          <a:extLst>
            <a:ext uri="{FF2B5EF4-FFF2-40B4-BE49-F238E27FC236}">
              <a16:creationId xmlns:a16="http://schemas.microsoft.com/office/drawing/2014/main" id="{94CD59D1-F2D8-D262-2018-A8C9DD629F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76715" y="1341986"/>
          <a:ext cx="914400" cy="914400"/>
        </a:xfrm>
        <a:prstGeom prst="rect">
          <a:avLst/>
        </a:prstGeom>
      </xdr:spPr>
    </xdr:pic>
    <xdr:clientData/>
  </xdr:twoCellAnchor>
  <xdr:twoCellAnchor editAs="oneCell">
    <xdr:from>
      <xdr:col>12</xdr:col>
      <xdr:colOff>420915</xdr:colOff>
      <xdr:row>7</xdr:row>
      <xdr:rowOff>46586</xdr:rowOff>
    </xdr:from>
    <xdr:to>
      <xdr:col>14</xdr:col>
      <xdr:colOff>116115</xdr:colOff>
      <xdr:row>12</xdr:row>
      <xdr:rowOff>35700</xdr:rowOff>
    </xdr:to>
    <xdr:pic>
      <xdr:nvPicPr>
        <xdr:cNvPr id="20" name="Graphic 19" descr="Smart Phone with solid fill">
          <a:extLst>
            <a:ext uri="{FF2B5EF4-FFF2-40B4-BE49-F238E27FC236}">
              <a16:creationId xmlns:a16="http://schemas.microsoft.com/office/drawing/2014/main" id="{4C47D582-832C-3EDA-B6BB-599122AD89A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36115" y="1341986"/>
          <a:ext cx="914400" cy="914400"/>
        </a:xfrm>
        <a:prstGeom prst="rect">
          <a:avLst/>
        </a:prstGeom>
      </xdr:spPr>
    </xdr:pic>
    <xdr:clientData/>
  </xdr:twoCellAnchor>
  <xdr:twoCellAnchor>
    <xdr:from>
      <xdr:col>18</xdr:col>
      <xdr:colOff>254000</xdr:colOff>
      <xdr:row>7</xdr:row>
      <xdr:rowOff>46586</xdr:rowOff>
    </xdr:from>
    <xdr:to>
      <xdr:col>19</xdr:col>
      <xdr:colOff>558800</xdr:colOff>
      <xdr:row>12</xdr:row>
      <xdr:rowOff>35700</xdr:rowOff>
    </xdr:to>
    <xdr:graphicFrame macro="">
      <xdr:nvGraphicFramePr>
        <xdr:cNvPr id="21" name="Chart 20">
          <a:extLst>
            <a:ext uri="{FF2B5EF4-FFF2-40B4-BE49-F238E27FC236}">
              <a16:creationId xmlns:a16="http://schemas.microsoft.com/office/drawing/2014/main" id="{FBEFA56D-71EE-467C-9112-DA240CA49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566347</xdr:colOff>
      <xdr:row>7</xdr:row>
      <xdr:rowOff>85998</xdr:rowOff>
    </xdr:from>
    <xdr:to>
      <xdr:col>22</xdr:col>
      <xdr:colOff>248484</xdr:colOff>
      <xdr:row>10</xdr:row>
      <xdr:rowOff>140427</xdr:rowOff>
    </xdr:to>
    <xdr:sp macro="" textlink="EDA!$M$2">
      <xdr:nvSpPr>
        <xdr:cNvPr id="22" name="TextBox 21">
          <a:extLst>
            <a:ext uri="{FF2B5EF4-FFF2-40B4-BE49-F238E27FC236}">
              <a16:creationId xmlns:a16="http://schemas.microsoft.com/office/drawing/2014/main" id="{A3906D82-5374-40DC-970C-4D13DD89E192}"/>
            </a:ext>
          </a:extLst>
        </xdr:cNvPr>
        <xdr:cNvSpPr txBox="1"/>
      </xdr:nvSpPr>
      <xdr:spPr>
        <a:xfrm>
          <a:off x="12148747" y="1381398"/>
          <a:ext cx="151093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F996275-6A0B-4280-B7AF-778BB4C672DE}" type="TxLink">
            <a:rPr lang="en-US" sz="4000" b="0" i="0" u="none" strike="noStrike">
              <a:solidFill>
                <a:srgbClr val="067070"/>
              </a:solidFill>
              <a:latin typeface="Aptos Narrow"/>
              <a:ea typeface="+mn-ea"/>
              <a:cs typeface="+mn-cs"/>
            </a:rPr>
            <a:pPr marL="0" indent="0" algn="r"/>
            <a:t>51%</a:t>
          </a:fld>
          <a:endParaRPr lang="en-US" sz="4000" b="0" i="0" u="none" strike="noStrike">
            <a:solidFill>
              <a:srgbClr val="067070"/>
            </a:solidFill>
            <a:latin typeface="Aptos Narrow"/>
            <a:ea typeface="+mn-ea"/>
            <a:cs typeface="+mn-cs"/>
          </a:endParaRPr>
        </a:p>
      </xdr:txBody>
    </xdr:sp>
    <xdr:clientData/>
  </xdr:twoCellAnchor>
  <xdr:twoCellAnchor>
    <xdr:from>
      <xdr:col>13</xdr:col>
      <xdr:colOff>479443</xdr:colOff>
      <xdr:row>6</xdr:row>
      <xdr:rowOff>162197</xdr:rowOff>
    </xdr:from>
    <xdr:to>
      <xdr:col>16</xdr:col>
      <xdr:colOff>97354</xdr:colOff>
      <xdr:row>10</xdr:row>
      <xdr:rowOff>31569</xdr:rowOff>
    </xdr:to>
    <xdr:sp macro="" textlink="EDA!$F$2">
      <xdr:nvSpPr>
        <xdr:cNvPr id="23" name="TextBox 22">
          <a:extLst>
            <a:ext uri="{FF2B5EF4-FFF2-40B4-BE49-F238E27FC236}">
              <a16:creationId xmlns:a16="http://schemas.microsoft.com/office/drawing/2014/main" id="{0D7E902B-4CD2-45A9-91EF-203B891E93AA}"/>
            </a:ext>
          </a:extLst>
        </xdr:cNvPr>
        <xdr:cNvSpPr txBox="1"/>
      </xdr:nvSpPr>
      <xdr:spPr>
        <a:xfrm>
          <a:off x="8404243" y="1272540"/>
          <a:ext cx="144671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222670F-FCB7-4BE5-8293-C4EC14785964}" type="TxLink">
            <a:rPr lang="en-US" sz="4000" b="0" i="0" u="none" strike="noStrike">
              <a:solidFill>
                <a:srgbClr val="067070"/>
              </a:solidFill>
              <a:latin typeface="Aptos Narrow"/>
              <a:ea typeface="+mn-ea"/>
              <a:cs typeface="+mn-cs"/>
            </a:rPr>
            <a:pPr marL="0" indent="0" algn="r"/>
            <a:t>48631</a:t>
          </a:fld>
          <a:endParaRPr lang="en-US" sz="4000" b="0" i="0" u="none" strike="noStrike">
            <a:solidFill>
              <a:srgbClr val="067070"/>
            </a:solidFill>
            <a:latin typeface="Aptos Narrow"/>
            <a:ea typeface="+mn-ea"/>
            <a:cs typeface="+mn-cs"/>
          </a:endParaRPr>
        </a:p>
      </xdr:txBody>
    </xdr:sp>
    <xdr:clientData/>
  </xdr:twoCellAnchor>
  <xdr:twoCellAnchor>
    <xdr:from>
      <xdr:col>6</xdr:col>
      <xdr:colOff>76201</xdr:colOff>
      <xdr:row>11</xdr:row>
      <xdr:rowOff>167641</xdr:rowOff>
    </xdr:from>
    <xdr:to>
      <xdr:col>11</xdr:col>
      <xdr:colOff>239486</xdr:colOff>
      <xdr:row>13</xdr:row>
      <xdr:rowOff>166554</xdr:rowOff>
    </xdr:to>
    <xdr:sp macro="" textlink="">
      <xdr:nvSpPr>
        <xdr:cNvPr id="24" name="RPY">
          <a:extLst>
            <a:ext uri="{FF2B5EF4-FFF2-40B4-BE49-F238E27FC236}">
              <a16:creationId xmlns:a16="http://schemas.microsoft.com/office/drawing/2014/main" id="{882F5ACB-ECD0-4385-AD25-61278FC0886B}"/>
            </a:ext>
          </a:extLst>
        </xdr:cNvPr>
        <xdr:cNvSpPr txBox="1">
          <a:spLocks noChangeArrowheads="1"/>
        </xdr:cNvSpPr>
      </xdr:nvSpPr>
      <xdr:spPr bwMode="auto">
        <a:xfrm>
          <a:off x="373380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Revenue</a:t>
          </a:r>
        </a:p>
      </xdr:txBody>
    </xdr:sp>
    <xdr:clientData/>
  </xdr:twoCellAnchor>
  <xdr:twoCellAnchor>
    <xdr:from>
      <xdr:col>12</xdr:col>
      <xdr:colOff>231141</xdr:colOff>
      <xdr:row>11</xdr:row>
      <xdr:rowOff>167641</xdr:rowOff>
    </xdr:from>
    <xdr:to>
      <xdr:col>17</xdr:col>
      <xdr:colOff>394426</xdr:colOff>
      <xdr:row>13</xdr:row>
      <xdr:rowOff>166554</xdr:rowOff>
    </xdr:to>
    <xdr:sp macro="" textlink="">
      <xdr:nvSpPr>
        <xdr:cNvPr id="25" name="RPY">
          <a:extLst>
            <a:ext uri="{FF2B5EF4-FFF2-40B4-BE49-F238E27FC236}">
              <a16:creationId xmlns:a16="http://schemas.microsoft.com/office/drawing/2014/main" id="{EDF8D3EC-9CF4-4713-B526-0FF2BE4C2175}"/>
            </a:ext>
          </a:extLst>
        </xdr:cNvPr>
        <xdr:cNvSpPr txBox="1">
          <a:spLocks noChangeArrowheads="1"/>
        </xdr:cNvSpPr>
      </xdr:nvSpPr>
      <xdr:spPr bwMode="auto">
        <a:xfrm>
          <a:off x="754634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Transactions</a:t>
          </a:r>
        </a:p>
      </xdr:txBody>
    </xdr:sp>
    <xdr:clientData/>
  </xdr:twoCellAnchor>
  <xdr:twoCellAnchor>
    <xdr:from>
      <xdr:col>18</xdr:col>
      <xdr:colOff>386081</xdr:colOff>
      <xdr:row>11</xdr:row>
      <xdr:rowOff>167641</xdr:rowOff>
    </xdr:from>
    <xdr:to>
      <xdr:col>23</xdr:col>
      <xdr:colOff>549366</xdr:colOff>
      <xdr:row>13</xdr:row>
      <xdr:rowOff>166554</xdr:rowOff>
    </xdr:to>
    <xdr:sp macro="" textlink="">
      <xdr:nvSpPr>
        <xdr:cNvPr id="26" name="RPY">
          <a:extLst>
            <a:ext uri="{FF2B5EF4-FFF2-40B4-BE49-F238E27FC236}">
              <a16:creationId xmlns:a16="http://schemas.microsoft.com/office/drawing/2014/main" id="{7384B629-00AC-4476-9590-585005E55870}"/>
            </a:ext>
          </a:extLst>
        </xdr:cNvPr>
        <xdr:cNvSpPr txBox="1">
          <a:spLocks noChangeArrowheads="1"/>
        </xdr:cNvSpPr>
      </xdr:nvSpPr>
      <xdr:spPr bwMode="auto">
        <a:xfrm>
          <a:off x="1135888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Success</a:t>
          </a:r>
          <a:r>
            <a:rPr lang="en-US" sz="1600" b="1" i="0" u="none" strike="noStrike" baseline="0">
              <a:solidFill>
                <a:srgbClr val="067070"/>
              </a:solidFill>
              <a:latin typeface="Aptos Narrow"/>
              <a:ea typeface="+mn-ea"/>
              <a:cs typeface="+mn-cs"/>
            </a:rPr>
            <a:t> Rate</a:t>
          </a:r>
          <a:endParaRPr lang="en-US" sz="1600" b="1" i="0" u="none" strike="noStrike">
            <a:solidFill>
              <a:srgbClr val="067070"/>
            </a:solidFill>
            <a:latin typeface="Aptos Narrow"/>
            <a:ea typeface="+mn-ea"/>
            <a:cs typeface="+mn-cs"/>
          </a:endParaRPr>
        </a:p>
      </xdr:txBody>
    </xdr:sp>
    <xdr:clientData/>
  </xdr:twoCellAnchor>
  <xdr:twoCellAnchor>
    <xdr:from>
      <xdr:col>13</xdr:col>
      <xdr:colOff>475814</xdr:colOff>
      <xdr:row>10</xdr:row>
      <xdr:rowOff>23676</xdr:rowOff>
    </xdr:from>
    <xdr:to>
      <xdr:col>16</xdr:col>
      <xdr:colOff>468086</xdr:colOff>
      <xdr:row>12</xdr:row>
      <xdr:rowOff>21770</xdr:rowOff>
    </xdr:to>
    <xdr:sp macro="" textlink="EDA!$F$6">
      <xdr:nvSpPr>
        <xdr:cNvPr id="27" name="RPY">
          <a:extLst>
            <a:ext uri="{FF2B5EF4-FFF2-40B4-BE49-F238E27FC236}">
              <a16:creationId xmlns:a16="http://schemas.microsoft.com/office/drawing/2014/main" id="{5FD8B6D1-2F12-4DD8-85FC-E5CEC611223B}"/>
            </a:ext>
          </a:extLst>
        </xdr:cNvPr>
        <xdr:cNvSpPr txBox="1">
          <a:spLocks noChangeArrowheads="1"/>
        </xdr:cNvSpPr>
      </xdr:nvSpPr>
      <xdr:spPr bwMode="auto">
        <a:xfrm>
          <a:off x="8400614" y="1874247"/>
          <a:ext cx="1821072" cy="368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38C1057C-C24F-4BD6-A6CB-1206FF5CE7FC}"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412134</xdr:colOff>
      <xdr:row>10</xdr:row>
      <xdr:rowOff>12791</xdr:rowOff>
    </xdr:from>
    <xdr:to>
      <xdr:col>29</xdr:col>
      <xdr:colOff>31133</xdr:colOff>
      <xdr:row>11</xdr:row>
      <xdr:rowOff>143419</xdr:rowOff>
    </xdr:to>
    <xdr:sp macro="" textlink="EDA!$G$6">
      <xdr:nvSpPr>
        <xdr:cNvPr id="28" name="RPY">
          <a:extLst>
            <a:ext uri="{FF2B5EF4-FFF2-40B4-BE49-F238E27FC236}">
              <a16:creationId xmlns:a16="http://schemas.microsoft.com/office/drawing/2014/main" id="{C05E1C3C-F1BD-40CF-B589-F216DB044219}"/>
            </a:ext>
          </a:extLst>
        </xdr:cNvPr>
        <xdr:cNvSpPr txBox="1">
          <a:spLocks noChangeArrowheads="1"/>
        </xdr:cNvSpPr>
      </xdr:nvSpPr>
      <xdr:spPr bwMode="auto">
        <a:xfrm>
          <a:off x="15652134" y="1863362"/>
          <a:ext cx="2057399"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CE054372-F5DC-4E83-8A2D-9E53ADD28481}"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145433</xdr:colOff>
      <xdr:row>6</xdr:row>
      <xdr:rowOff>129540</xdr:rowOff>
    </xdr:from>
    <xdr:to>
      <xdr:col>29</xdr:col>
      <xdr:colOff>297833</xdr:colOff>
      <xdr:row>9</xdr:row>
      <xdr:rowOff>183969</xdr:rowOff>
    </xdr:to>
    <xdr:sp macro="" textlink="EDA!$H$2">
      <xdr:nvSpPr>
        <xdr:cNvPr id="29" name="TextBox 28">
          <a:extLst>
            <a:ext uri="{FF2B5EF4-FFF2-40B4-BE49-F238E27FC236}">
              <a16:creationId xmlns:a16="http://schemas.microsoft.com/office/drawing/2014/main" id="{F9696674-660C-494C-BC30-D6B6B1D1B643}"/>
            </a:ext>
          </a:extLst>
        </xdr:cNvPr>
        <xdr:cNvSpPr txBox="1"/>
      </xdr:nvSpPr>
      <xdr:spPr>
        <a:xfrm>
          <a:off x="15385433" y="1239883"/>
          <a:ext cx="25908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20FD5BD-7E10-4002-96B8-2FDEBF646884}" type="TxLink">
            <a:rPr lang="en-US" sz="4000" b="0" i="0" u="none" strike="noStrike">
              <a:solidFill>
                <a:srgbClr val="067070"/>
              </a:solidFill>
              <a:latin typeface="Aptos Narrow"/>
              <a:ea typeface="+mn-ea"/>
              <a:cs typeface="+mn-cs"/>
            </a:rPr>
            <a:pPr marL="0" indent="0" algn="r"/>
            <a:t>₦12.73K</a:t>
          </a:fld>
          <a:endParaRPr lang="en-US" sz="4000" b="0" i="0" u="none" strike="noStrike">
            <a:solidFill>
              <a:srgbClr val="067070"/>
            </a:solidFill>
            <a:latin typeface="Aptos Narrow"/>
            <a:ea typeface="+mn-ea"/>
            <a:cs typeface="+mn-cs"/>
          </a:endParaRPr>
        </a:p>
      </xdr:txBody>
    </xdr:sp>
    <xdr:clientData/>
  </xdr:twoCellAnchor>
  <xdr:twoCellAnchor>
    <xdr:from>
      <xdr:col>24</xdr:col>
      <xdr:colOff>541020</xdr:colOff>
      <xdr:row>11</xdr:row>
      <xdr:rowOff>167641</xdr:rowOff>
    </xdr:from>
    <xdr:to>
      <xdr:col>30</xdr:col>
      <xdr:colOff>94705</xdr:colOff>
      <xdr:row>13</xdr:row>
      <xdr:rowOff>166554</xdr:rowOff>
    </xdr:to>
    <xdr:sp macro="" textlink="">
      <xdr:nvSpPr>
        <xdr:cNvPr id="30" name="RPY">
          <a:extLst>
            <a:ext uri="{FF2B5EF4-FFF2-40B4-BE49-F238E27FC236}">
              <a16:creationId xmlns:a16="http://schemas.microsoft.com/office/drawing/2014/main" id="{A9ED5B24-8F87-48AF-923B-C98FA5F8D59D}"/>
            </a:ext>
          </a:extLst>
        </xdr:cNvPr>
        <xdr:cNvSpPr txBox="1">
          <a:spLocks noChangeArrowheads="1"/>
        </xdr:cNvSpPr>
      </xdr:nvSpPr>
      <xdr:spPr bwMode="auto">
        <a:xfrm>
          <a:off x="15171420"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Average Transaction Value</a:t>
          </a:r>
        </a:p>
      </xdr:txBody>
    </xdr:sp>
    <xdr:clientData/>
  </xdr:twoCellAnchor>
  <xdr:twoCellAnchor>
    <xdr:from>
      <xdr:col>7</xdr:col>
      <xdr:colOff>499655</xdr:colOff>
      <xdr:row>14</xdr:row>
      <xdr:rowOff>154577</xdr:rowOff>
    </xdr:from>
    <xdr:to>
      <xdr:col>14</xdr:col>
      <xdr:colOff>315686</xdr:colOff>
      <xdr:row>16</xdr:row>
      <xdr:rowOff>153490</xdr:rowOff>
    </xdr:to>
    <xdr:sp macro="" textlink="">
      <xdr:nvSpPr>
        <xdr:cNvPr id="19" name="RPY">
          <a:extLst>
            <a:ext uri="{FF2B5EF4-FFF2-40B4-BE49-F238E27FC236}">
              <a16:creationId xmlns:a16="http://schemas.microsoft.com/office/drawing/2014/main" id="{1108B68F-CD77-4A7E-A899-4E986F092D19}"/>
            </a:ext>
          </a:extLst>
        </xdr:cNvPr>
        <xdr:cNvSpPr txBox="1">
          <a:spLocks noChangeArrowheads="1"/>
        </xdr:cNvSpPr>
      </xdr:nvSpPr>
      <xdr:spPr bwMode="auto">
        <a:xfrm>
          <a:off x="4766855" y="2745377"/>
          <a:ext cx="4083231"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156082"/>
              </a:solidFill>
              <a:latin typeface="Aptos Narrow"/>
              <a:ea typeface="+mn-ea"/>
              <a:cs typeface="+mn-cs"/>
            </a:rPr>
            <a:t>📈 Revenue &amp; </a:t>
          </a:r>
          <a:r>
            <a:rPr lang="en-US" sz="1600" b="1" i="0" u="none" strike="noStrike">
              <a:solidFill>
                <a:srgbClr val="95B1AF"/>
              </a:solidFill>
              <a:latin typeface="Aptos Narrow"/>
              <a:ea typeface="+mn-ea"/>
              <a:cs typeface="+mn-cs"/>
            </a:rPr>
            <a:t>📊</a:t>
          </a:r>
          <a:r>
            <a:rPr lang="en-US" sz="1600" b="1" i="0" u="none" strike="noStrike">
              <a:solidFill>
                <a:srgbClr val="156082"/>
              </a:solidFill>
              <a:latin typeface="Aptos Narrow"/>
              <a:ea typeface="+mn-ea"/>
              <a:cs typeface="+mn-cs"/>
            </a:rPr>
            <a:t> Transaction Growth Pattern</a:t>
          </a:r>
          <a:endParaRPr lang="en-US" sz="1600" b="1" i="0" u="none" strike="noStrike">
            <a:solidFill>
              <a:srgbClr val="008377"/>
            </a:solidFill>
            <a:latin typeface="Aptos Narrow"/>
            <a:ea typeface="+mn-ea"/>
            <a:cs typeface="+mn-cs"/>
          </a:endParaRPr>
        </a:p>
      </xdr:txBody>
    </xdr:sp>
    <xdr:clientData/>
  </xdr:twoCellAnchor>
  <xdr:twoCellAnchor>
    <xdr:from>
      <xdr:col>11</xdr:col>
      <xdr:colOff>391886</xdr:colOff>
      <xdr:row>34</xdr:row>
      <xdr:rowOff>65313</xdr:rowOff>
    </xdr:from>
    <xdr:to>
      <xdr:col>16</xdr:col>
      <xdr:colOff>587829</xdr:colOff>
      <xdr:row>45</xdr:row>
      <xdr:rowOff>130628</xdr:rowOff>
    </xdr:to>
    <xdr:graphicFrame macro="">
      <xdr:nvGraphicFramePr>
        <xdr:cNvPr id="31" name="Chart 30">
          <a:extLst>
            <a:ext uri="{FF2B5EF4-FFF2-40B4-BE49-F238E27FC236}">
              <a16:creationId xmlns:a16="http://schemas.microsoft.com/office/drawing/2014/main" id="{2E83FA38-253C-4CFD-8D7A-57826C46E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31568</xdr:colOff>
      <xdr:row>34</xdr:row>
      <xdr:rowOff>65313</xdr:rowOff>
    </xdr:from>
    <xdr:to>
      <xdr:col>11</xdr:col>
      <xdr:colOff>224440</xdr:colOff>
      <xdr:row>45</xdr:row>
      <xdr:rowOff>130628</xdr:rowOff>
    </xdr:to>
    <xdr:graphicFrame macro="">
      <xdr:nvGraphicFramePr>
        <xdr:cNvPr id="35" name="Chart 34">
          <a:extLst>
            <a:ext uri="{FF2B5EF4-FFF2-40B4-BE49-F238E27FC236}">
              <a16:creationId xmlns:a16="http://schemas.microsoft.com/office/drawing/2014/main" id="{64E8C9D4-B76B-4F43-B735-63AC3E1CA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358140</xdr:colOff>
      <xdr:row>32</xdr:row>
      <xdr:rowOff>121919</xdr:rowOff>
    </xdr:from>
    <xdr:to>
      <xdr:col>11</xdr:col>
      <xdr:colOff>130629</xdr:colOff>
      <xdr:row>34</xdr:row>
      <xdr:rowOff>120832</xdr:rowOff>
    </xdr:to>
    <xdr:sp macro="" textlink="">
      <xdr:nvSpPr>
        <xdr:cNvPr id="40" name="RPY">
          <a:extLst>
            <a:ext uri="{FF2B5EF4-FFF2-40B4-BE49-F238E27FC236}">
              <a16:creationId xmlns:a16="http://schemas.microsoft.com/office/drawing/2014/main" id="{E3860B36-C820-45F9-A059-BA0FBC3CC150}"/>
            </a:ext>
          </a:extLst>
        </xdr:cNvPr>
        <xdr:cNvSpPr txBox="1">
          <a:spLocks noChangeArrowheads="1"/>
        </xdr:cNvSpPr>
      </xdr:nvSpPr>
      <xdr:spPr bwMode="auto">
        <a:xfrm>
          <a:off x="4015740" y="6043748"/>
          <a:ext cx="2820489"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156082"/>
              </a:solidFill>
              <a:latin typeface="Aptos Narrow"/>
              <a:ea typeface="+mn-ea"/>
              <a:cs typeface="+mn-cs"/>
            </a:rPr>
            <a:t>Preferred Payment Channels</a:t>
          </a:r>
          <a:endParaRPr lang="en-US" sz="1600" b="1" i="0" u="none" strike="noStrike">
            <a:solidFill>
              <a:srgbClr val="95B1AF"/>
            </a:solidFill>
            <a:latin typeface="Aptos Narrow"/>
            <a:ea typeface="+mn-ea"/>
            <a:cs typeface="+mn-cs"/>
          </a:endParaRPr>
        </a:p>
      </xdr:txBody>
    </xdr:sp>
    <xdr:clientData/>
  </xdr:twoCellAnchor>
  <xdr:twoCellAnchor>
    <xdr:from>
      <xdr:col>12</xdr:col>
      <xdr:colOff>358140</xdr:colOff>
      <xdr:row>32</xdr:row>
      <xdr:rowOff>121919</xdr:rowOff>
    </xdr:from>
    <xdr:to>
      <xdr:col>16</xdr:col>
      <xdr:colOff>261257</xdr:colOff>
      <xdr:row>34</xdr:row>
      <xdr:rowOff>120832</xdr:rowOff>
    </xdr:to>
    <xdr:sp macro="" textlink="">
      <xdr:nvSpPr>
        <xdr:cNvPr id="41" name="RPY">
          <a:extLst>
            <a:ext uri="{FF2B5EF4-FFF2-40B4-BE49-F238E27FC236}">
              <a16:creationId xmlns:a16="http://schemas.microsoft.com/office/drawing/2014/main" id="{705CEF85-5381-4192-ABD6-C24A29F38C73}"/>
            </a:ext>
          </a:extLst>
        </xdr:cNvPr>
        <xdr:cNvSpPr txBox="1">
          <a:spLocks noChangeArrowheads="1"/>
        </xdr:cNvSpPr>
      </xdr:nvSpPr>
      <xdr:spPr bwMode="auto">
        <a:xfrm>
          <a:off x="7673340" y="6043748"/>
          <a:ext cx="2341517"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156082"/>
              </a:solidFill>
              <a:latin typeface="Aptos Narrow"/>
              <a:ea typeface="+mn-ea"/>
              <a:cs typeface="+mn-cs"/>
            </a:rPr>
            <a:t>User Segment</a:t>
          </a:r>
        </a:p>
      </xdr:txBody>
    </xdr:sp>
    <xdr:clientData/>
  </xdr:twoCellAnchor>
  <xdr:twoCellAnchor>
    <xdr:from>
      <xdr:col>17</xdr:col>
      <xdr:colOff>271055</xdr:colOff>
      <xdr:row>16</xdr:row>
      <xdr:rowOff>121920</xdr:rowOff>
    </xdr:from>
    <xdr:to>
      <xdr:col>23</xdr:col>
      <xdr:colOff>174171</xdr:colOff>
      <xdr:row>45</xdr:row>
      <xdr:rowOff>76200</xdr:rowOff>
    </xdr:to>
    <xdr:graphicFrame macro="">
      <xdr:nvGraphicFramePr>
        <xdr:cNvPr id="42" name="Chart 41">
          <a:extLst>
            <a:ext uri="{FF2B5EF4-FFF2-40B4-BE49-F238E27FC236}">
              <a16:creationId xmlns:a16="http://schemas.microsoft.com/office/drawing/2014/main" id="{9A63E83B-85E3-40FC-9D06-52E6DB4EB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336369</xdr:colOff>
      <xdr:row>14</xdr:row>
      <xdr:rowOff>143691</xdr:rowOff>
    </xdr:from>
    <xdr:to>
      <xdr:col>22</xdr:col>
      <xdr:colOff>239486</xdr:colOff>
      <xdr:row>16</xdr:row>
      <xdr:rowOff>142604</xdr:rowOff>
    </xdr:to>
    <xdr:sp macro="" textlink="">
      <xdr:nvSpPr>
        <xdr:cNvPr id="43" name="RPY">
          <a:extLst>
            <a:ext uri="{FF2B5EF4-FFF2-40B4-BE49-F238E27FC236}">
              <a16:creationId xmlns:a16="http://schemas.microsoft.com/office/drawing/2014/main" id="{CA69C49B-AE92-498C-BD64-853B31311E7C}"/>
            </a:ext>
          </a:extLst>
        </xdr:cNvPr>
        <xdr:cNvSpPr txBox="1">
          <a:spLocks noChangeArrowheads="1"/>
        </xdr:cNvSpPr>
      </xdr:nvSpPr>
      <xdr:spPr bwMode="auto">
        <a:xfrm>
          <a:off x="11309169" y="2734491"/>
          <a:ext cx="2341517"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156082"/>
              </a:solidFill>
              <a:latin typeface="Aptos Narrow"/>
              <a:ea typeface="+mn-ea"/>
              <a:cs typeface="+mn-cs"/>
            </a:rPr>
            <a:t>Top</a:t>
          </a:r>
          <a:r>
            <a:rPr lang="en-US" sz="1600" b="1" i="0" u="none" strike="noStrike" baseline="0">
              <a:solidFill>
                <a:srgbClr val="156082"/>
              </a:solidFill>
              <a:latin typeface="Aptos Narrow"/>
              <a:ea typeface="+mn-ea"/>
              <a:cs typeface="+mn-cs"/>
            </a:rPr>
            <a:t> 10 Merchants</a:t>
          </a:r>
        </a:p>
      </xdr:txBody>
    </xdr:sp>
    <xdr:clientData/>
  </xdr:twoCellAnchor>
  <xdr:twoCellAnchor>
    <xdr:from>
      <xdr:col>23</xdr:col>
      <xdr:colOff>566057</xdr:colOff>
      <xdr:row>16</xdr:row>
      <xdr:rowOff>108857</xdr:rowOff>
    </xdr:from>
    <xdr:to>
      <xdr:col>30</xdr:col>
      <xdr:colOff>87086</xdr:colOff>
      <xdr:row>29</xdr:row>
      <xdr:rowOff>108857</xdr:rowOff>
    </xdr:to>
    <xdr:graphicFrame macro="">
      <xdr:nvGraphicFramePr>
        <xdr:cNvPr id="44" name="Chart 43">
          <a:extLst>
            <a:ext uri="{FF2B5EF4-FFF2-40B4-BE49-F238E27FC236}">
              <a16:creationId xmlns:a16="http://schemas.microsoft.com/office/drawing/2014/main" id="{D8EAE8EF-0AFD-487C-9540-0DB0C3BB5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130629</xdr:colOff>
      <xdr:row>30</xdr:row>
      <xdr:rowOff>0</xdr:rowOff>
    </xdr:from>
    <xdr:to>
      <xdr:col>30</xdr:col>
      <xdr:colOff>65314</xdr:colOff>
      <xdr:row>45</xdr:row>
      <xdr:rowOff>65315</xdr:rowOff>
    </xdr:to>
    <xdr:grpSp>
      <xdr:nvGrpSpPr>
        <xdr:cNvPr id="46" name="Group 45">
          <a:extLst>
            <a:ext uri="{FF2B5EF4-FFF2-40B4-BE49-F238E27FC236}">
              <a16:creationId xmlns:a16="http://schemas.microsoft.com/office/drawing/2014/main" id="{A8B2E1CF-13EF-FB97-6161-006923BE4786}"/>
            </a:ext>
          </a:extLst>
        </xdr:cNvPr>
        <xdr:cNvGrpSpPr/>
      </xdr:nvGrpSpPr>
      <xdr:grpSpPr>
        <a:xfrm>
          <a:off x="14761029" y="5551714"/>
          <a:ext cx="3592285" cy="2841172"/>
          <a:chOff x="15546977" y="5433061"/>
          <a:chExt cx="2624328" cy="2959825"/>
        </a:xfrm>
      </xdr:grpSpPr>
      <xdr:grpSp>
        <xdr:nvGrpSpPr>
          <xdr:cNvPr id="15" name="Group 14">
            <a:extLst>
              <a:ext uri="{FF2B5EF4-FFF2-40B4-BE49-F238E27FC236}">
                <a16:creationId xmlns:a16="http://schemas.microsoft.com/office/drawing/2014/main" id="{2ADE4614-44F3-B0DE-71B6-FF163FF01DBF}"/>
              </a:ext>
            </a:extLst>
          </xdr:cNvPr>
          <xdr:cNvGrpSpPr/>
        </xdr:nvGrpSpPr>
        <xdr:grpSpPr>
          <a:xfrm>
            <a:off x="15546977" y="6054634"/>
            <a:ext cx="2624328" cy="2338252"/>
            <a:chOff x="15533370" y="5913119"/>
            <a:chExt cx="2624328" cy="2479768"/>
          </a:xfrm>
        </xdr:grpSpPr>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EB625099-CDC2-4DCC-8517-5690F16A432D}"/>
                    </a:ext>
                  </a:extLst>
                </xdr:cNvPr>
                <xdr:cNvGraphicFramePr/>
              </xdr:nvGraphicFramePr>
              <xdr:xfrm>
                <a:off x="15534350" y="5913119"/>
                <a:ext cx="2622369" cy="738053"/>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762370" y="6148369"/>
                  <a:ext cx="3589603" cy="668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month_name">
                  <a:extLst>
                    <a:ext uri="{FF2B5EF4-FFF2-40B4-BE49-F238E27FC236}">
                      <a16:creationId xmlns:a16="http://schemas.microsoft.com/office/drawing/2014/main" id="{18F9EE70-7CEB-4416-83E1-B2934A3260F1}"/>
                    </a:ext>
                  </a:extLst>
                </xdr:cNvPr>
                <xdr:cNvGraphicFramePr/>
              </xdr:nvGraphicFramePr>
              <xdr:xfrm>
                <a:off x="15533370" y="6707779"/>
                <a:ext cx="2624328" cy="1685108"/>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4761029" y="6867641"/>
                  <a:ext cx="3592285" cy="1525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45" name="status">
                <a:extLst>
                  <a:ext uri="{FF2B5EF4-FFF2-40B4-BE49-F238E27FC236}">
                    <a16:creationId xmlns:a16="http://schemas.microsoft.com/office/drawing/2014/main" id="{B1FD32BE-F8D5-5DFE-A01A-9FD1B1FC8C0D}"/>
                  </a:ext>
                </a:extLst>
              </xdr:cNvPr>
              <xdr:cNvGraphicFramePr/>
            </xdr:nvGraphicFramePr>
            <xdr:xfrm>
              <a:off x="15546977" y="5433061"/>
              <a:ext cx="2624328" cy="612648"/>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761029" y="5551714"/>
                <a:ext cx="3592285" cy="588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24</xdr:col>
      <xdr:colOff>586740</xdr:colOff>
      <xdr:row>14</xdr:row>
      <xdr:rowOff>132805</xdr:rowOff>
    </xdr:from>
    <xdr:to>
      <xdr:col>28</xdr:col>
      <xdr:colOff>489857</xdr:colOff>
      <xdr:row>16</xdr:row>
      <xdr:rowOff>131718</xdr:rowOff>
    </xdr:to>
    <xdr:sp macro="" textlink="">
      <xdr:nvSpPr>
        <xdr:cNvPr id="47" name="RPY">
          <a:extLst>
            <a:ext uri="{FF2B5EF4-FFF2-40B4-BE49-F238E27FC236}">
              <a16:creationId xmlns:a16="http://schemas.microsoft.com/office/drawing/2014/main" id="{45E12992-1864-4CE3-BA4D-ED6BEE0535E6}"/>
            </a:ext>
          </a:extLst>
        </xdr:cNvPr>
        <xdr:cNvSpPr txBox="1">
          <a:spLocks noChangeArrowheads="1"/>
        </xdr:cNvSpPr>
      </xdr:nvSpPr>
      <xdr:spPr bwMode="auto">
        <a:xfrm>
          <a:off x="15217140" y="2723605"/>
          <a:ext cx="2341517"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baseline="0">
              <a:solidFill>
                <a:srgbClr val="156082"/>
              </a:solidFill>
              <a:latin typeface="Aptos Narrow"/>
              <a:ea typeface="+mn-ea"/>
              <a:cs typeface="+mn-cs"/>
            </a:rPr>
            <a:t>Operational Reliability</a:t>
          </a:r>
        </a:p>
        <a:p>
          <a:pPr marL="0" indent="0" algn="ctr" rtl="0">
            <a:defRPr sz="1000"/>
          </a:pPr>
          <a:endParaRPr lang="en-US" sz="1600" b="1" i="0" u="none" strike="noStrike" baseline="0">
            <a:solidFill>
              <a:srgbClr val="156082"/>
            </a:solidFill>
            <a:latin typeface="Aptos Narrow"/>
            <a:ea typeface="+mn-ea"/>
            <a:cs typeface="+mn-cs"/>
          </a:endParaRPr>
        </a:p>
      </xdr:txBody>
    </xdr:sp>
    <xdr:clientData/>
  </xdr:twoCellAnchor>
  <xdr:twoCellAnchor editAs="oneCell">
    <xdr:from>
      <xdr:col>4</xdr:col>
      <xdr:colOff>297180</xdr:colOff>
      <xdr:row>22</xdr:row>
      <xdr:rowOff>152995</xdr:rowOff>
    </xdr:from>
    <xdr:to>
      <xdr:col>5</xdr:col>
      <xdr:colOff>236220</xdr:colOff>
      <xdr:row>25</xdr:row>
      <xdr:rowOff>146463</xdr:rowOff>
    </xdr:to>
    <xdr:pic>
      <xdr:nvPicPr>
        <xdr:cNvPr id="51" name="Graphic 2" descr="Business Growth with solid fill">
          <a:hlinkClick xmlns:r="http://schemas.openxmlformats.org/officeDocument/2006/relationships" r:id="rId12"/>
          <a:extLst>
            <a:ext uri="{FF2B5EF4-FFF2-40B4-BE49-F238E27FC236}">
              <a16:creationId xmlns:a16="http://schemas.microsoft.com/office/drawing/2014/main" id="{269FC922-5AAA-52EA-D7AA-8C4E63E2D16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35580" y="4224252"/>
          <a:ext cx="548640" cy="548640"/>
        </a:xfrm>
        <a:prstGeom prst="rect">
          <a:avLst/>
        </a:prstGeom>
      </xdr:spPr>
    </xdr:pic>
    <xdr:clientData/>
  </xdr:twoCellAnchor>
  <xdr:twoCellAnchor editAs="oneCell">
    <xdr:from>
      <xdr:col>4</xdr:col>
      <xdr:colOff>297180</xdr:colOff>
      <xdr:row>33</xdr:row>
      <xdr:rowOff>49630</xdr:rowOff>
    </xdr:from>
    <xdr:to>
      <xdr:col>5</xdr:col>
      <xdr:colOff>236220</xdr:colOff>
      <xdr:row>36</xdr:row>
      <xdr:rowOff>43099</xdr:rowOff>
    </xdr:to>
    <xdr:pic>
      <xdr:nvPicPr>
        <xdr:cNvPr id="52" name="Graphic 3" descr="Connections with solid fill">
          <a:hlinkClick xmlns:r="http://schemas.openxmlformats.org/officeDocument/2006/relationships" r:id="rId15"/>
          <a:extLst>
            <a:ext uri="{FF2B5EF4-FFF2-40B4-BE49-F238E27FC236}">
              <a16:creationId xmlns:a16="http://schemas.microsoft.com/office/drawing/2014/main" id="{69665352-AB5D-3E0C-8992-0CCA60DD2FA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735580" y="6156516"/>
          <a:ext cx="548640" cy="548640"/>
        </a:xfrm>
        <a:prstGeom prst="rect">
          <a:avLst/>
        </a:prstGeom>
      </xdr:spPr>
    </xdr:pic>
    <xdr:clientData/>
  </xdr:twoCellAnchor>
  <xdr:twoCellAnchor editAs="oneCell">
    <xdr:from>
      <xdr:col>4</xdr:col>
      <xdr:colOff>297180</xdr:colOff>
      <xdr:row>29</xdr:row>
      <xdr:rowOff>180606</xdr:rowOff>
    </xdr:from>
    <xdr:to>
      <xdr:col>5</xdr:col>
      <xdr:colOff>236220</xdr:colOff>
      <xdr:row>32</xdr:row>
      <xdr:rowOff>174074</xdr:rowOff>
    </xdr:to>
    <xdr:pic>
      <xdr:nvPicPr>
        <xdr:cNvPr id="53" name="Graphic 4" descr="Users with solid fill">
          <a:hlinkClick xmlns:r="http://schemas.openxmlformats.org/officeDocument/2006/relationships" r:id="rId18"/>
          <a:extLst>
            <a:ext uri="{FF2B5EF4-FFF2-40B4-BE49-F238E27FC236}">
              <a16:creationId xmlns:a16="http://schemas.microsoft.com/office/drawing/2014/main" id="{D7B17328-5B88-C389-30A2-90B84B4F738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735580" y="5547263"/>
          <a:ext cx="548640" cy="548640"/>
        </a:xfrm>
        <a:prstGeom prst="rect">
          <a:avLst/>
        </a:prstGeom>
      </xdr:spPr>
    </xdr:pic>
    <xdr:clientData/>
  </xdr:twoCellAnchor>
  <xdr:twoCellAnchor editAs="oneCell">
    <xdr:from>
      <xdr:col>4</xdr:col>
      <xdr:colOff>297180</xdr:colOff>
      <xdr:row>16</xdr:row>
      <xdr:rowOff>44830</xdr:rowOff>
    </xdr:from>
    <xdr:to>
      <xdr:col>5</xdr:col>
      <xdr:colOff>236220</xdr:colOff>
      <xdr:row>19</xdr:row>
      <xdr:rowOff>38298</xdr:rowOff>
    </xdr:to>
    <xdr:pic>
      <xdr:nvPicPr>
        <xdr:cNvPr id="54" name="Graphic 5" descr="Home with solid fill">
          <a:extLst>
            <a:ext uri="{FF2B5EF4-FFF2-40B4-BE49-F238E27FC236}">
              <a16:creationId xmlns:a16="http://schemas.microsoft.com/office/drawing/2014/main" id="{04547D6F-834F-2E6E-C913-2A816BF6ECE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35580" y="3005744"/>
          <a:ext cx="548640" cy="548640"/>
        </a:xfrm>
        <a:prstGeom prst="rect">
          <a:avLst/>
        </a:prstGeom>
      </xdr:spPr>
    </xdr:pic>
    <xdr:clientData/>
  </xdr:twoCellAnchor>
  <xdr:twoCellAnchor editAs="oneCell">
    <xdr:from>
      <xdr:col>4</xdr:col>
      <xdr:colOff>297180</xdr:colOff>
      <xdr:row>19</xdr:row>
      <xdr:rowOff>98912</xdr:rowOff>
    </xdr:from>
    <xdr:to>
      <xdr:col>5</xdr:col>
      <xdr:colOff>236220</xdr:colOff>
      <xdr:row>22</xdr:row>
      <xdr:rowOff>92381</xdr:rowOff>
    </xdr:to>
    <xdr:pic>
      <xdr:nvPicPr>
        <xdr:cNvPr id="55" name="Graphic 6" descr="Bar chart with solid fill">
          <a:hlinkClick xmlns:r="http://schemas.openxmlformats.org/officeDocument/2006/relationships" r:id="rId23"/>
          <a:extLst>
            <a:ext uri="{FF2B5EF4-FFF2-40B4-BE49-F238E27FC236}">
              <a16:creationId xmlns:a16="http://schemas.microsoft.com/office/drawing/2014/main" id="{43CAC35F-D8A7-AB6F-DF2A-4E769BE244F0}"/>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735580" y="3614998"/>
          <a:ext cx="548640" cy="548640"/>
        </a:xfrm>
        <a:prstGeom prst="rect">
          <a:avLst/>
        </a:prstGeom>
      </xdr:spPr>
    </xdr:pic>
    <xdr:clientData/>
  </xdr:twoCellAnchor>
  <xdr:twoCellAnchor>
    <xdr:from>
      <xdr:col>4</xdr:col>
      <xdr:colOff>239486</xdr:colOff>
      <xdr:row>26</xdr:row>
      <xdr:rowOff>22020</xdr:rowOff>
    </xdr:from>
    <xdr:to>
      <xdr:col>5</xdr:col>
      <xdr:colOff>293915</xdr:colOff>
      <xdr:row>29</xdr:row>
      <xdr:rowOff>119992</xdr:rowOff>
    </xdr:to>
    <xdr:graphicFrame macro="">
      <xdr:nvGraphicFramePr>
        <xdr:cNvPr id="56" name="Chart 55">
          <a:extLst>
            <a:ext uri="{FF2B5EF4-FFF2-40B4-BE49-F238E27FC236}">
              <a16:creationId xmlns:a16="http://schemas.microsoft.com/office/drawing/2014/main" id="{E8D8995A-6A68-4D1C-9797-72839AE42B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4</xdr:col>
      <xdr:colOff>304800</xdr:colOff>
      <xdr:row>16</xdr:row>
      <xdr:rowOff>97972</xdr:rowOff>
    </xdr:from>
    <xdr:to>
      <xdr:col>5</xdr:col>
      <xdr:colOff>243840</xdr:colOff>
      <xdr:row>19</xdr:row>
      <xdr:rowOff>91440</xdr:rowOff>
    </xdr:to>
    <xdr:sp macro="" textlink="">
      <xdr:nvSpPr>
        <xdr:cNvPr id="57" name="Oval 56">
          <a:hlinkClick xmlns:r="http://schemas.openxmlformats.org/officeDocument/2006/relationships" r:id="rId27"/>
          <a:extLst>
            <a:ext uri="{FF2B5EF4-FFF2-40B4-BE49-F238E27FC236}">
              <a16:creationId xmlns:a16="http://schemas.microsoft.com/office/drawing/2014/main" id="{84AEEDB2-C6F7-2E06-AF01-8F04EFE59121}"/>
            </a:ext>
          </a:extLst>
        </xdr:cNvPr>
        <xdr:cNvSpPr/>
      </xdr:nvSpPr>
      <xdr:spPr>
        <a:xfrm>
          <a:off x="2743200" y="3058886"/>
          <a:ext cx="548640" cy="548640"/>
        </a:xfrm>
        <a:prstGeom prst="ellipse">
          <a:avLst/>
        </a:prstGeom>
        <a:solidFill>
          <a:srgbClr val="73C3AE">
            <a:alpha val="4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217715</xdr:colOff>
      <xdr:row>16</xdr:row>
      <xdr:rowOff>121920</xdr:rowOff>
    </xdr:from>
    <xdr:to>
      <xdr:col>16</xdr:col>
      <xdr:colOff>326571</xdr:colOff>
      <xdr:row>31</xdr:row>
      <xdr:rowOff>89263</xdr:rowOff>
    </xdr:to>
    <xdr:graphicFrame macro="">
      <xdr:nvGraphicFramePr>
        <xdr:cNvPr id="18" name="Chart 17">
          <a:extLst>
            <a:ext uri="{FF2B5EF4-FFF2-40B4-BE49-F238E27FC236}">
              <a16:creationId xmlns:a16="http://schemas.microsoft.com/office/drawing/2014/main" id="{1E2F0E6F-744A-49AE-A03A-10E546C94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4</xdr:col>
      <xdr:colOff>304800</xdr:colOff>
      <xdr:row>26</xdr:row>
      <xdr:rowOff>97971</xdr:rowOff>
    </xdr:from>
    <xdr:to>
      <xdr:col>5</xdr:col>
      <xdr:colOff>243840</xdr:colOff>
      <xdr:row>29</xdr:row>
      <xdr:rowOff>91440</xdr:rowOff>
    </xdr:to>
    <xdr:sp macro="" textlink="">
      <xdr:nvSpPr>
        <xdr:cNvPr id="17" name="Oval 16">
          <a:hlinkClick xmlns:r="http://schemas.openxmlformats.org/officeDocument/2006/relationships" r:id="rId29"/>
          <a:extLst>
            <a:ext uri="{FF2B5EF4-FFF2-40B4-BE49-F238E27FC236}">
              <a16:creationId xmlns:a16="http://schemas.microsoft.com/office/drawing/2014/main" id="{A445DE99-F788-469C-B424-D17C9D946201}"/>
            </a:ext>
          </a:extLst>
        </xdr:cNvPr>
        <xdr:cNvSpPr/>
      </xdr:nvSpPr>
      <xdr:spPr>
        <a:xfrm>
          <a:off x="2743200" y="4909457"/>
          <a:ext cx="548640" cy="548640"/>
        </a:xfrm>
        <a:prstGeom prst="ellipse">
          <a:avLst/>
        </a:prstGeom>
        <a:solidFill>
          <a:srgbClr val="73C3AE">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c:userShapes xmlns:c="http://schemas.openxmlformats.org/drawingml/2006/chart">
  <cdr:relSizeAnchor xmlns:cdr="http://schemas.openxmlformats.org/drawingml/2006/chartDrawing">
    <cdr:from>
      <cdr:x>0.30077</cdr:x>
      <cdr:y>0.29647</cdr:y>
    </cdr:from>
    <cdr:to>
      <cdr:x>0.70402</cdr:x>
      <cdr:y>0.53846</cdr:y>
    </cdr:to>
    <cdr:sp macro="" textlink="EDA!$M$2">
      <cdr:nvSpPr>
        <cdr:cNvPr id="2" name="TextBox 21">
          <a:extLst xmlns:a="http://schemas.openxmlformats.org/drawingml/2006/main">
            <a:ext uri="{FF2B5EF4-FFF2-40B4-BE49-F238E27FC236}">
              <a16:creationId xmlns:a16="http://schemas.microsoft.com/office/drawing/2014/main" id="{A3906D82-5374-40DC-970C-4D13DD89E192}"/>
            </a:ext>
          </a:extLst>
        </cdr:cNvPr>
        <cdr:cNvSpPr txBox="1"/>
      </cdr:nvSpPr>
      <cdr:spPr>
        <a:xfrm xmlns:a="http://schemas.openxmlformats.org/drawingml/2006/main">
          <a:off x="1139371" y="671285"/>
          <a:ext cx="1527629" cy="54791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8F38212F-9D2E-4774-9725-04C4D9DF01ED}" type="TxLink">
            <a:rPr lang="en-US" sz="4000" b="0" i="0" u="none" strike="noStrike">
              <a:solidFill>
                <a:srgbClr val="067070"/>
              </a:solidFill>
              <a:latin typeface="Aptos Narrow"/>
              <a:ea typeface="+mn-ea"/>
              <a:cs typeface="+mn-cs"/>
            </a:rPr>
            <a:pPr marL="0" indent="0" algn="ctr"/>
            <a:t>51%</a:t>
          </a:fld>
          <a:endParaRPr lang="en-US" sz="4000" b="0" i="0" u="none" strike="noStrike">
            <a:solidFill>
              <a:srgbClr val="067070"/>
            </a:solidFill>
            <a:latin typeface="Aptos Narrow"/>
            <a:ea typeface="+mn-ea"/>
            <a:cs typeface="+mn-cs"/>
          </a:endParaRPr>
        </a:p>
      </cdr:txBody>
    </cdr:sp>
  </cdr:relSizeAnchor>
  <cdr:relSizeAnchor xmlns:cdr="http://schemas.openxmlformats.org/drawingml/2006/chartDrawing">
    <cdr:from>
      <cdr:x>0.30747</cdr:x>
      <cdr:y>0.55128</cdr:y>
    </cdr:from>
    <cdr:to>
      <cdr:x>0.6772</cdr:x>
      <cdr:y>0.71426</cdr:y>
    </cdr:to>
    <cdr:sp macro="" textlink="">
      <cdr:nvSpPr>
        <cdr:cNvPr id="3" name="RPY">
          <a:extLst xmlns:a="http://schemas.openxmlformats.org/drawingml/2006/main">
            <a:ext uri="{FF2B5EF4-FFF2-40B4-BE49-F238E27FC236}">
              <a16:creationId xmlns:a16="http://schemas.microsoft.com/office/drawing/2014/main" id="{7384B629-00AC-4476-9590-585005E55870}"/>
            </a:ext>
          </a:extLst>
        </cdr:cNvPr>
        <cdr:cNvSpPr txBox="1">
          <a:spLocks xmlns:a="http://schemas.openxmlformats.org/drawingml/2006/main" noChangeArrowheads="1"/>
        </cdr:cNvSpPr>
      </cdr:nvSpPr>
      <cdr:spPr bwMode="auto">
        <a:xfrm xmlns:a="http://schemas.openxmlformats.org/drawingml/2006/main">
          <a:off x="1164773" y="1248229"/>
          <a:ext cx="1400627" cy="36902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rtl="0">
            <a:defRPr sz="1000"/>
          </a:pPr>
          <a:r>
            <a:rPr lang="en-US" sz="1600" b="1" i="0" u="none" strike="noStrike">
              <a:solidFill>
                <a:srgbClr val="067070"/>
              </a:solidFill>
              <a:latin typeface="Aptos Narrow"/>
              <a:ea typeface="+mn-ea"/>
              <a:cs typeface="+mn-cs"/>
            </a:rPr>
            <a:t>Success</a:t>
          </a:r>
          <a:r>
            <a:rPr lang="en-US" sz="1600" b="1" i="0" u="none" strike="noStrike" baseline="0">
              <a:solidFill>
                <a:srgbClr val="067070"/>
              </a:solidFill>
              <a:latin typeface="Aptos Narrow"/>
              <a:ea typeface="+mn-ea"/>
              <a:cs typeface="+mn-cs"/>
            </a:rPr>
            <a:t> Rate</a:t>
          </a:r>
          <a:endParaRPr lang="en-US" sz="1600" b="1" i="0" u="none" strike="noStrike">
            <a:solidFill>
              <a:srgbClr val="067070"/>
            </a:solidFill>
            <a:latin typeface="Aptos Narrow"/>
            <a:ea typeface="+mn-ea"/>
            <a:cs typeface="+mn-cs"/>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457200</xdr:colOff>
      <xdr:row>26</xdr:row>
      <xdr:rowOff>175260</xdr:rowOff>
    </xdr:to>
    <xdr:sp macro="" textlink="">
      <xdr:nvSpPr>
        <xdr:cNvPr id="2" name="Right Triangle 1">
          <a:extLst>
            <a:ext uri="{FF2B5EF4-FFF2-40B4-BE49-F238E27FC236}">
              <a16:creationId xmlns:a16="http://schemas.microsoft.com/office/drawing/2014/main" id="{F4F3295E-0DBB-43D3-81D3-7D7D7261053D}"/>
            </a:ext>
          </a:extLst>
        </xdr:cNvPr>
        <xdr:cNvSpPr/>
      </xdr:nvSpPr>
      <xdr:spPr>
        <a:xfrm flipV="1">
          <a:off x="0" y="0"/>
          <a:ext cx="6553200" cy="493014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249987"/>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7</xdr:col>
      <xdr:colOff>403860</xdr:colOff>
      <xdr:row>20</xdr:row>
      <xdr:rowOff>68580</xdr:rowOff>
    </xdr:to>
    <xdr:sp macro="" textlink="">
      <xdr:nvSpPr>
        <xdr:cNvPr id="3" name="Right Triangle 1">
          <a:extLst>
            <a:ext uri="{FF2B5EF4-FFF2-40B4-BE49-F238E27FC236}">
              <a16:creationId xmlns:a16="http://schemas.microsoft.com/office/drawing/2014/main" id="{96BF744A-D7D7-440C-BA79-9C5D6F6501A5}"/>
            </a:ext>
          </a:extLst>
        </xdr:cNvPr>
        <xdr:cNvSpPr/>
      </xdr:nvSpPr>
      <xdr:spPr>
        <a:xfrm flipV="1">
          <a:off x="0" y="0"/>
          <a:ext cx="4671060" cy="372618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73C3AE"/>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xdr:col>
      <xdr:colOff>182880</xdr:colOff>
      <xdr:row>11</xdr:row>
      <xdr:rowOff>160020</xdr:rowOff>
    </xdr:to>
    <xdr:sp macro="" textlink="">
      <xdr:nvSpPr>
        <xdr:cNvPr id="4" name="Right Triangle 1">
          <a:extLst>
            <a:ext uri="{FF2B5EF4-FFF2-40B4-BE49-F238E27FC236}">
              <a16:creationId xmlns:a16="http://schemas.microsoft.com/office/drawing/2014/main" id="{5E1E1D96-9D3F-460B-B87E-8DB51170BA26}"/>
            </a:ext>
          </a:extLst>
        </xdr:cNvPr>
        <xdr:cNvSpPr/>
      </xdr:nvSpPr>
      <xdr:spPr>
        <a:xfrm flipV="1">
          <a:off x="0" y="0"/>
          <a:ext cx="2621280" cy="217170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49AA91"/>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205740</xdr:colOff>
      <xdr:row>2</xdr:row>
      <xdr:rowOff>45720</xdr:rowOff>
    </xdr:from>
    <xdr:to>
      <xdr:col>30</xdr:col>
      <xdr:colOff>449580</xdr:colOff>
      <xdr:row>46</xdr:row>
      <xdr:rowOff>45720</xdr:rowOff>
    </xdr:to>
    <xdr:sp macro="" textlink="">
      <xdr:nvSpPr>
        <xdr:cNvPr id="5" name="Rectangle: Rounded Corners 4">
          <a:extLst>
            <a:ext uri="{FF2B5EF4-FFF2-40B4-BE49-F238E27FC236}">
              <a16:creationId xmlns:a16="http://schemas.microsoft.com/office/drawing/2014/main" id="{02060C21-A84B-4CFE-8977-232FDC7A4D0B}"/>
            </a:ext>
          </a:extLst>
        </xdr:cNvPr>
        <xdr:cNvSpPr/>
      </xdr:nvSpPr>
      <xdr:spPr>
        <a:xfrm>
          <a:off x="2644140" y="415834"/>
          <a:ext cx="16093440" cy="8142515"/>
        </a:xfrm>
        <a:prstGeom prst="roundRect">
          <a:avLst>
            <a:gd name="adj" fmla="val 8151"/>
          </a:avLst>
        </a:prstGeom>
        <a:solidFill>
          <a:schemeClr val="bg1"/>
        </a:solidFill>
        <a:effectLst>
          <a:outerShdw blurRad="6477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107042</xdr:colOff>
      <xdr:row>5</xdr:row>
      <xdr:rowOff>173083</xdr:rowOff>
    </xdr:from>
    <xdr:to>
      <xdr:col>17</xdr:col>
      <xdr:colOff>469754</xdr:colOff>
      <xdr:row>14</xdr:row>
      <xdr:rowOff>70322</xdr:rowOff>
    </xdr:to>
    <xdr:sp macro="" textlink="">
      <xdr:nvSpPr>
        <xdr:cNvPr id="6" name="Rectangle: Rounded Corners 5">
          <a:extLst>
            <a:ext uri="{FF2B5EF4-FFF2-40B4-BE49-F238E27FC236}">
              <a16:creationId xmlns:a16="http://schemas.microsoft.com/office/drawing/2014/main" id="{70E8F56C-4D3D-4EBE-AC46-1E430AD1F5E1}"/>
            </a:ext>
          </a:extLst>
        </xdr:cNvPr>
        <xdr:cNvSpPr/>
      </xdr:nvSpPr>
      <xdr:spPr>
        <a:xfrm>
          <a:off x="7422242" y="1098369"/>
          <a:ext cx="3410712" cy="1562753"/>
        </a:xfrm>
        <a:prstGeom prst="roundRect">
          <a:avLst/>
        </a:prstGeom>
        <a:gradFill flip="none" rotWithShape="1">
          <a:gsLst>
            <a:gs pos="12000">
              <a:srgbClr val="D9F3EF"/>
            </a:gs>
            <a:gs pos="68000">
              <a:srgbClr val="73C3AE"/>
            </a:gs>
            <a:gs pos="100000">
              <a:srgbClr val="008377">
                <a:alpha val="54000"/>
              </a:srgbClr>
            </a:gs>
          </a:gsLst>
          <a:path path="circle">
            <a:fillToRect l="50000" t="130000" r="50000" b="-30000"/>
          </a:path>
          <a:tileRect/>
        </a:gra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226059</xdr:colOff>
      <xdr:row>5</xdr:row>
      <xdr:rowOff>173083</xdr:rowOff>
    </xdr:from>
    <xdr:to>
      <xdr:col>23</xdr:col>
      <xdr:colOff>588771</xdr:colOff>
      <xdr:row>14</xdr:row>
      <xdr:rowOff>70322</xdr:rowOff>
    </xdr:to>
    <xdr:sp macro="" textlink="">
      <xdr:nvSpPr>
        <xdr:cNvPr id="7" name="Rectangle: Rounded Corners 6">
          <a:extLst>
            <a:ext uri="{FF2B5EF4-FFF2-40B4-BE49-F238E27FC236}">
              <a16:creationId xmlns:a16="http://schemas.microsoft.com/office/drawing/2014/main" id="{C77E052F-161A-4C74-BF10-2A0C55168818}"/>
            </a:ext>
          </a:extLst>
        </xdr:cNvPr>
        <xdr:cNvSpPr/>
      </xdr:nvSpPr>
      <xdr:spPr>
        <a:xfrm>
          <a:off x="11198859"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345077</xdr:colOff>
      <xdr:row>5</xdr:row>
      <xdr:rowOff>173083</xdr:rowOff>
    </xdr:from>
    <xdr:to>
      <xdr:col>30</xdr:col>
      <xdr:colOff>98189</xdr:colOff>
      <xdr:row>14</xdr:row>
      <xdr:rowOff>70322</xdr:rowOff>
    </xdr:to>
    <xdr:sp macro="" textlink="">
      <xdr:nvSpPr>
        <xdr:cNvPr id="8" name="Rectangle: Rounded Corners 7">
          <a:extLst>
            <a:ext uri="{FF2B5EF4-FFF2-40B4-BE49-F238E27FC236}">
              <a16:creationId xmlns:a16="http://schemas.microsoft.com/office/drawing/2014/main" id="{7C93009D-11F5-4171-AFCE-049F900E95F5}"/>
            </a:ext>
          </a:extLst>
        </xdr:cNvPr>
        <xdr:cNvSpPr/>
      </xdr:nvSpPr>
      <xdr:spPr>
        <a:xfrm>
          <a:off x="14975477"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597625</xdr:colOff>
      <xdr:row>5</xdr:row>
      <xdr:rowOff>173083</xdr:rowOff>
    </xdr:from>
    <xdr:to>
      <xdr:col>11</xdr:col>
      <xdr:colOff>350737</xdr:colOff>
      <xdr:row>14</xdr:row>
      <xdr:rowOff>70322</xdr:rowOff>
    </xdr:to>
    <xdr:sp macro="" textlink="">
      <xdr:nvSpPr>
        <xdr:cNvPr id="9" name="Rectangle: Rounded Corners 8">
          <a:extLst>
            <a:ext uri="{FF2B5EF4-FFF2-40B4-BE49-F238E27FC236}">
              <a16:creationId xmlns:a16="http://schemas.microsoft.com/office/drawing/2014/main" id="{A6AC4566-375D-47BA-AC22-BF30E499E5D7}"/>
            </a:ext>
          </a:extLst>
        </xdr:cNvPr>
        <xdr:cNvSpPr/>
      </xdr:nvSpPr>
      <xdr:spPr>
        <a:xfrm>
          <a:off x="3645625" y="1098369"/>
          <a:ext cx="3410712" cy="1562753"/>
        </a:xfrm>
        <a:prstGeom prst="roundRect">
          <a:avLst/>
        </a:prstGeom>
        <a:gradFill flip="none" rotWithShape="1">
          <a:gsLst>
            <a:gs pos="12000">
              <a:srgbClr val="D9F3EF"/>
            </a:gs>
            <a:gs pos="68000">
              <a:srgbClr val="73C3AE"/>
            </a:gs>
            <a:gs pos="100000">
              <a:srgbClr val="008377">
                <a:alpha val="54000"/>
              </a:srgbClr>
            </a:gs>
          </a:gsLst>
          <a:path path="circle">
            <a:fillToRect l="50000" t="130000" r="50000" b="-30000"/>
          </a:path>
          <a:tileRect/>
        </a:gra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212273</xdr:colOff>
      <xdr:row>12</xdr:row>
      <xdr:rowOff>78594</xdr:rowOff>
    </xdr:from>
    <xdr:to>
      <xdr:col>5</xdr:col>
      <xdr:colOff>379913</xdr:colOff>
      <xdr:row>38</xdr:row>
      <xdr:rowOff>108858</xdr:rowOff>
    </xdr:to>
    <xdr:sp macro="" textlink="">
      <xdr:nvSpPr>
        <xdr:cNvPr id="10" name="Flowchart: Manual Operation 10">
          <a:extLst>
            <a:ext uri="{FF2B5EF4-FFF2-40B4-BE49-F238E27FC236}">
              <a16:creationId xmlns:a16="http://schemas.microsoft.com/office/drawing/2014/main" id="{5757F68F-B880-48CD-8109-F341D95DD64F}"/>
            </a:ext>
          </a:extLst>
        </xdr:cNvPr>
        <xdr:cNvSpPr/>
      </xdr:nvSpPr>
      <xdr:spPr>
        <a:xfrm rot="16200000">
          <a:off x="618418" y="4331535"/>
          <a:ext cx="4841749" cy="7772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841 w 10000"/>
            <a:gd name="csY2" fmla="*/ 5952 h 10000"/>
            <a:gd name="csX3" fmla="*/ 8000 w 10000"/>
            <a:gd name="csY3" fmla="*/ 10000 h 10000"/>
            <a:gd name="csX4" fmla="*/ 2000 w 10000"/>
            <a:gd name="csY4" fmla="*/ 10000 h 10000"/>
            <a:gd name="csX5" fmla="*/ 0 w 10000"/>
            <a:gd name="csY5"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439 w 10878"/>
            <a:gd name="csY0" fmla="*/ 0 h 10000"/>
            <a:gd name="csX1" fmla="*/ 10439 w 10878"/>
            <a:gd name="csY1" fmla="*/ 0 h 10000"/>
            <a:gd name="csX2" fmla="*/ 8439 w 10878"/>
            <a:gd name="csY2" fmla="*/ 10000 h 10000"/>
            <a:gd name="csX3" fmla="*/ 2439 w 10878"/>
            <a:gd name="csY3" fmla="*/ 10000 h 10000"/>
            <a:gd name="csX4" fmla="*/ 439 w 10878"/>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Lst>
          <a:ahLst/>
          <a:cxnLst>
            <a:cxn ang="0">
              <a:pos x="csX0" y="csY0"/>
            </a:cxn>
            <a:cxn ang="0">
              <a:pos x="csX1" y="csY1"/>
            </a:cxn>
            <a:cxn ang="0">
              <a:pos x="csX2" y="csY2"/>
            </a:cxn>
            <a:cxn ang="0">
              <a:pos x="csX3" y="csY3"/>
            </a:cxn>
            <a:cxn ang="0">
              <a:pos x="csX4" y="csY4"/>
            </a:cxn>
          </a:cxnLst>
          <a:rect l="l" t="t" r="r" b="b"/>
          <a:pathLst>
            <a:path w="10000" h="10000">
              <a:moveTo>
                <a:pt x="0" y="0"/>
              </a:moveTo>
              <a:lnTo>
                <a:pt x="10000" y="0"/>
              </a:lnTo>
              <a:cubicBezTo>
                <a:pt x="8917" y="3768"/>
                <a:pt x="9333" y="8333"/>
                <a:pt x="8000" y="10000"/>
              </a:cubicBezTo>
              <a:lnTo>
                <a:pt x="2000" y="10000"/>
              </a:lnTo>
              <a:cubicBezTo>
                <a:pt x="667" y="8333"/>
                <a:pt x="798" y="3908"/>
                <a:pt x="0" y="0"/>
              </a:cubicBezTo>
              <a:close/>
            </a:path>
          </a:pathLst>
        </a:custGeom>
        <a:solidFill>
          <a:srgbClr val="0670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397981</xdr:colOff>
      <xdr:row>6</xdr:row>
      <xdr:rowOff>129540</xdr:rowOff>
    </xdr:from>
    <xdr:to>
      <xdr:col>10</xdr:col>
      <xdr:colOff>550381</xdr:colOff>
      <xdr:row>9</xdr:row>
      <xdr:rowOff>183969</xdr:rowOff>
    </xdr:to>
    <xdr:sp macro="" textlink="EDA!$E$2">
      <xdr:nvSpPr>
        <xdr:cNvPr id="11" name="TextBox 10">
          <a:extLst>
            <a:ext uri="{FF2B5EF4-FFF2-40B4-BE49-F238E27FC236}">
              <a16:creationId xmlns:a16="http://schemas.microsoft.com/office/drawing/2014/main" id="{21E1387F-34D9-4705-94DF-265C9CCB22A8}"/>
            </a:ext>
          </a:extLst>
        </xdr:cNvPr>
        <xdr:cNvSpPr txBox="1"/>
      </xdr:nvSpPr>
      <xdr:spPr>
        <a:xfrm>
          <a:off x="4055581" y="1239883"/>
          <a:ext cx="25908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BB5EFD0-FE16-4111-896D-E802E717C473}" type="TxLink">
            <a:rPr lang="en-US" sz="4000" b="0" i="0" u="none" strike="noStrike">
              <a:solidFill>
                <a:schemeClr val="bg1"/>
              </a:solidFill>
              <a:latin typeface="Aptos Narrow"/>
              <a:ea typeface="+mn-ea"/>
              <a:cs typeface="+mn-cs"/>
            </a:rPr>
            <a:pPr marL="0" indent="0" algn="r"/>
            <a:t> ₦619.20M</a:t>
          </a:fld>
          <a:endParaRPr lang="en-US" sz="4000" b="0" i="0" u="none" strike="noStrike">
            <a:solidFill>
              <a:schemeClr val="bg1"/>
            </a:solidFill>
            <a:latin typeface="Aptos Narrow"/>
            <a:ea typeface="+mn-ea"/>
            <a:cs typeface="+mn-cs"/>
          </a:endParaRPr>
        </a:p>
      </xdr:txBody>
    </xdr:sp>
    <xdr:clientData/>
  </xdr:twoCellAnchor>
  <xdr:twoCellAnchor>
    <xdr:from>
      <xdr:col>7</xdr:col>
      <xdr:colOff>55082</xdr:colOff>
      <xdr:row>10</xdr:row>
      <xdr:rowOff>12791</xdr:rowOff>
    </xdr:from>
    <xdr:to>
      <xdr:col>10</xdr:col>
      <xdr:colOff>283681</xdr:colOff>
      <xdr:row>11</xdr:row>
      <xdr:rowOff>143419</xdr:rowOff>
    </xdr:to>
    <xdr:sp macro="" textlink="EDA!$E$6">
      <xdr:nvSpPr>
        <xdr:cNvPr id="12" name="RPY">
          <a:extLst>
            <a:ext uri="{FF2B5EF4-FFF2-40B4-BE49-F238E27FC236}">
              <a16:creationId xmlns:a16="http://schemas.microsoft.com/office/drawing/2014/main" id="{E19F726E-324A-4D6E-9D79-AC6B2B110C71}"/>
            </a:ext>
          </a:extLst>
        </xdr:cNvPr>
        <xdr:cNvSpPr txBox="1">
          <a:spLocks noChangeArrowheads="1"/>
        </xdr:cNvSpPr>
      </xdr:nvSpPr>
      <xdr:spPr bwMode="auto">
        <a:xfrm>
          <a:off x="4322282" y="1863362"/>
          <a:ext cx="2057399"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B334019B-7FFC-45B5-89D6-AAF95B89DEF2}" type="TxLink">
            <a:rPr lang="en-US" sz="1600" b="1" i="0" u="none" strike="noStrike">
              <a:solidFill>
                <a:schemeClr val="bg1">
                  <a:lumMod val="95000"/>
                </a:schemeClr>
              </a:solidFill>
              <a:latin typeface="Aptos Narrow"/>
              <a:ea typeface="+mn-ea"/>
              <a:cs typeface="+mn-cs"/>
            </a:rPr>
            <a:pPr marL="0" indent="0" algn="r" rtl="0">
              <a:defRPr sz="1000"/>
            </a:pPr>
            <a:t>vs PY  +0%↑</a:t>
          </a:fld>
          <a:endParaRPr lang="en-US" sz="1600" b="1" i="0" u="none" strike="noStrike">
            <a:solidFill>
              <a:schemeClr val="bg1">
                <a:lumMod val="95000"/>
              </a:schemeClr>
            </a:solidFill>
            <a:latin typeface="Aptos Narrow"/>
            <a:ea typeface="+mn-ea"/>
            <a:cs typeface="+mn-cs"/>
          </a:endParaRPr>
        </a:p>
      </xdr:txBody>
    </xdr:sp>
    <xdr:clientData/>
  </xdr:twoCellAnchor>
  <xdr:twoCellAnchor editAs="oneCell">
    <xdr:from>
      <xdr:col>6</xdr:col>
      <xdr:colOff>108858</xdr:colOff>
      <xdr:row>7</xdr:row>
      <xdr:rowOff>166329</xdr:rowOff>
    </xdr:from>
    <xdr:to>
      <xdr:col>7</xdr:col>
      <xdr:colOff>174172</xdr:colOff>
      <xdr:row>11</xdr:row>
      <xdr:rowOff>101014</xdr:rowOff>
    </xdr:to>
    <xdr:pic>
      <xdr:nvPicPr>
        <xdr:cNvPr id="13" name="Graphic 12" descr="Money with solid fill">
          <a:extLst>
            <a:ext uri="{FF2B5EF4-FFF2-40B4-BE49-F238E27FC236}">
              <a16:creationId xmlns:a16="http://schemas.microsoft.com/office/drawing/2014/main" id="{44C8F8A4-D874-4CE9-BFA2-2E8947EA56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66458" y="1461729"/>
          <a:ext cx="674914" cy="674914"/>
        </a:xfrm>
        <a:prstGeom prst="rect">
          <a:avLst/>
        </a:prstGeom>
      </xdr:spPr>
    </xdr:pic>
    <xdr:clientData/>
  </xdr:twoCellAnchor>
  <xdr:twoCellAnchor editAs="oneCell">
    <xdr:from>
      <xdr:col>24</xdr:col>
      <xdr:colOff>446315</xdr:colOff>
      <xdr:row>7</xdr:row>
      <xdr:rowOff>46586</xdr:rowOff>
    </xdr:from>
    <xdr:to>
      <xdr:col>26</xdr:col>
      <xdr:colOff>141515</xdr:colOff>
      <xdr:row>12</xdr:row>
      <xdr:rowOff>35700</xdr:rowOff>
    </xdr:to>
    <xdr:pic>
      <xdr:nvPicPr>
        <xdr:cNvPr id="14" name="Graphic 13" descr="Coins with solid fill">
          <a:extLst>
            <a:ext uri="{FF2B5EF4-FFF2-40B4-BE49-F238E27FC236}">
              <a16:creationId xmlns:a16="http://schemas.microsoft.com/office/drawing/2014/main" id="{2D9970B0-057C-4FF2-98E7-F791B1D3C0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76715" y="1341986"/>
          <a:ext cx="914400" cy="914400"/>
        </a:xfrm>
        <a:prstGeom prst="rect">
          <a:avLst/>
        </a:prstGeom>
      </xdr:spPr>
    </xdr:pic>
    <xdr:clientData/>
  </xdr:twoCellAnchor>
  <xdr:twoCellAnchor editAs="oneCell">
    <xdr:from>
      <xdr:col>12</xdr:col>
      <xdr:colOff>420915</xdr:colOff>
      <xdr:row>7</xdr:row>
      <xdr:rowOff>46586</xdr:rowOff>
    </xdr:from>
    <xdr:to>
      <xdr:col>14</xdr:col>
      <xdr:colOff>116115</xdr:colOff>
      <xdr:row>12</xdr:row>
      <xdr:rowOff>35700</xdr:rowOff>
    </xdr:to>
    <xdr:pic>
      <xdr:nvPicPr>
        <xdr:cNvPr id="15" name="Graphic 14" descr="Smart Phone with solid fill">
          <a:extLst>
            <a:ext uri="{FF2B5EF4-FFF2-40B4-BE49-F238E27FC236}">
              <a16:creationId xmlns:a16="http://schemas.microsoft.com/office/drawing/2014/main" id="{76C18231-96C7-449F-B1E1-176534BB8DA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36115" y="1341986"/>
          <a:ext cx="914400" cy="914400"/>
        </a:xfrm>
        <a:prstGeom prst="rect">
          <a:avLst/>
        </a:prstGeom>
      </xdr:spPr>
    </xdr:pic>
    <xdr:clientData/>
  </xdr:twoCellAnchor>
  <xdr:twoCellAnchor>
    <xdr:from>
      <xdr:col>18</xdr:col>
      <xdr:colOff>254000</xdr:colOff>
      <xdr:row>7</xdr:row>
      <xdr:rowOff>46586</xdr:rowOff>
    </xdr:from>
    <xdr:to>
      <xdr:col>19</xdr:col>
      <xdr:colOff>558800</xdr:colOff>
      <xdr:row>12</xdr:row>
      <xdr:rowOff>35700</xdr:rowOff>
    </xdr:to>
    <xdr:graphicFrame macro="">
      <xdr:nvGraphicFramePr>
        <xdr:cNvPr id="16" name="Chart 15">
          <a:extLst>
            <a:ext uri="{FF2B5EF4-FFF2-40B4-BE49-F238E27FC236}">
              <a16:creationId xmlns:a16="http://schemas.microsoft.com/office/drawing/2014/main" id="{62B7A191-34F8-4B5E-9EE2-CD272CC93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566347</xdr:colOff>
      <xdr:row>7</xdr:row>
      <xdr:rowOff>85998</xdr:rowOff>
    </xdr:from>
    <xdr:to>
      <xdr:col>22</xdr:col>
      <xdr:colOff>248484</xdr:colOff>
      <xdr:row>10</xdr:row>
      <xdr:rowOff>140427</xdr:rowOff>
    </xdr:to>
    <xdr:sp macro="" textlink="EDA!$M$2">
      <xdr:nvSpPr>
        <xdr:cNvPr id="17" name="TextBox 16">
          <a:extLst>
            <a:ext uri="{FF2B5EF4-FFF2-40B4-BE49-F238E27FC236}">
              <a16:creationId xmlns:a16="http://schemas.microsoft.com/office/drawing/2014/main" id="{5D9A0DCA-2808-43D1-82C4-E3A4897DBE27}"/>
            </a:ext>
          </a:extLst>
        </xdr:cNvPr>
        <xdr:cNvSpPr txBox="1"/>
      </xdr:nvSpPr>
      <xdr:spPr>
        <a:xfrm>
          <a:off x="12148747" y="1381398"/>
          <a:ext cx="151093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8EBFEC5-D4AE-4DAB-9CF2-CC2C470215DA}" type="TxLink">
            <a:rPr lang="en-US" sz="4000" b="0" i="0" u="none" strike="noStrike">
              <a:solidFill>
                <a:srgbClr val="067070"/>
              </a:solidFill>
              <a:latin typeface="Aptos Narrow"/>
              <a:ea typeface="+mn-ea"/>
              <a:cs typeface="+mn-cs"/>
            </a:rPr>
            <a:pPr marL="0" indent="0" algn="r"/>
            <a:t>51%</a:t>
          </a:fld>
          <a:endParaRPr lang="en-US" sz="4000" b="0" i="0" u="none" strike="noStrike">
            <a:solidFill>
              <a:srgbClr val="067070"/>
            </a:solidFill>
            <a:latin typeface="Aptos Narrow"/>
            <a:ea typeface="+mn-ea"/>
            <a:cs typeface="+mn-cs"/>
          </a:endParaRPr>
        </a:p>
      </xdr:txBody>
    </xdr:sp>
    <xdr:clientData/>
  </xdr:twoCellAnchor>
  <xdr:twoCellAnchor>
    <xdr:from>
      <xdr:col>13</xdr:col>
      <xdr:colOff>479443</xdr:colOff>
      <xdr:row>6</xdr:row>
      <xdr:rowOff>162197</xdr:rowOff>
    </xdr:from>
    <xdr:to>
      <xdr:col>16</xdr:col>
      <xdr:colOff>97354</xdr:colOff>
      <xdr:row>10</xdr:row>
      <xdr:rowOff>31569</xdr:rowOff>
    </xdr:to>
    <xdr:sp macro="" textlink="EDA!$F$2">
      <xdr:nvSpPr>
        <xdr:cNvPr id="18" name="TextBox 17">
          <a:extLst>
            <a:ext uri="{FF2B5EF4-FFF2-40B4-BE49-F238E27FC236}">
              <a16:creationId xmlns:a16="http://schemas.microsoft.com/office/drawing/2014/main" id="{B5F5568B-CED6-42B9-B98E-DD4FA8C683BB}"/>
            </a:ext>
          </a:extLst>
        </xdr:cNvPr>
        <xdr:cNvSpPr txBox="1"/>
      </xdr:nvSpPr>
      <xdr:spPr>
        <a:xfrm>
          <a:off x="8404243" y="1272540"/>
          <a:ext cx="144671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222670F-FCB7-4BE5-8293-C4EC14785964}" type="TxLink">
            <a:rPr lang="en-US" sz="4000" b="0" i="0" u="none" strike="noStrike">
              <a:solidFill>
                <a:schemeClr val="bg1"/>
              </a:solidFill>
              <a:latin typeface="Aptos Narrow"/>
              <a:ea typeface="+mn-ea"/>
              <a:cs typeface="+mn-cs"/>
            </a:rPr>
            <a:pPr marL="0" indent="0" algn="r"/>
            <a:t>48631</a:t>
          </a:fld>
          <a:endParaRPr lang="en-US" sz="4000" b="0" i="0" u="none" strike="noStrike">
            <a:solidFill>
              <a:schemeClr val="bg1"/>
            </a:solidFill>
            <a:latin typeface="Aptos Narrow"/>
            <a:ea typeface="+mn-ea"/>
            <a:cs typeface="+mn-cs"/>
          </a:endParaRPr>
        </a:p>
      </xdr:txBody>
    </xdr:sp>
    <xdr:clientData/>
  </xdr:twoCellAnchor>
  <xdr:twoCellAnchor>
    <xdr:from>
      <xdr:col>6</xdr:col>
      <xdr:colOff>76201</xdr:colOff>
      <xdr:row>11</xdr:row>
      <xdr:rowOff>167641</xdr:rowOff>
    </xdr:from>
    <xdr:to>
      <xdr:col>11</xdr:col>
      <xdr:colOff>239486</xdr:colOff>
      <xdr:row>13</xdr:row>
      <xdr:rowOff>166554</xdr:rowOff>
    </xdr:to>
    <xdr:sp macro="" textlink="">
      <xdr:nvSpPr>
        <xdr:cNvPr id="19" name="RPY">
          <a:extLst>
            <a:ext uri="{FF2B5EF4-FFF2-40B4-BE49-F238E27FC236}">
              <a16:creationId xmlns:a16="http://schemas.microsoft.com/office/drawing/2014/main" id="{DE2C6DAC-BB06-4CC8-9ED4-27B480CC1423}"/>
            </a:ext>
          </a:extLst>
        </xdr:cNvPr>
        <xdr:cNvSpPr txBox="1">
          <a:spLocks noChangeArrowheads="1"/>
        </xdr:cNvSpPr>
      </xdr:nvSpPr>
      <xdr:spPr bwMode="auto">
        <a:xfrm>
          <a:off x="373380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ysClr val="windowText" lastClr="000000"/>
              </a:solidFill>
              <a:latin typeface="Aptos Narrow"/>
              <a:ea typeface="+mn-ea"/>
              <a:cs typeface="+mn-cs"/>
            </a:rPr>
            <a:t>Total Revenue</a:t>
          </a:r>
        </a:p>
      </xdr:txBody>
    </xdr:sp>
    <xdr:clientData/>
  </xdr:twoCellAnchor>
  <xdr:twoCellAnchor>
    <xdr:from>
      <xdr:col>12</xdr:col>
      <xdr:colOff>231141</xdr:colOff>
      <xdr:row>11</xdr:row>
      <xdr:rowOff>167641</xdr:rowOff>
    </xdr:from>
    <xdr:to>
      <xdr:col>17</xdr:col>
      <xdr:colOff>394426</xdr:colOff>
      <xdr:row>13</xdr:row>
      <xdr:rowOff>166554</xdr:rowOff>
    </xdr:to>
    <xdr:sp macro="" textlink="">
      <xdr:nvSpPr>
        <xdr:cNvPr id="20" name="RPY">
          <a:extLst>
            <a:ext uri="{FF2B5EF4-FFF2-40B4-BE49-F238E27FC236}">
              <a16:creationId xmlns:a16="http://schemas.microsoft.com/office/drawing/2014/main" id="{A934ABE2-C246-459B-8B97-E0AD74C20E7F}"/>
            </a:ext>
          </a:extLst>
        </xdr:cNvPr>
        <xdr:cNvSpPr txBox="1">
          <a:spLocks noChangeArrowheads="1"/>
        </xdr:cNvSpPr>
      </xdr:nvSpPr>
      <xdr:spPr bwMode="auto">
        <a:xfrm>
          <a:off x="754634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ysClr val="windowText" lastClr="000000"/>
              </a:solidFill>
              <a:latin typeface="Aptos Narrow"/>
              <a:ea typeface="+mn-ea"/>
              <a:cs typeface="+mn-cs"/>
            </a:rPr>
            <a:t>Total Transactions</a:t>
          </a:r>
        </a:p>
      </xdr:txBody>
    </xdr:sp>
    <xdr:clientData/>
  </xdr:twoCellAnchor>
  <xdr:twoCellAnchor>
    <xdr:from>
      <xdr:col>18</xdr:col>
      <xdr:colOff>386081</xdr:colOff>
      <xdr:row>11</xdr:row>
      <xdr:rowOff>167641</xdr:rowOff>
    </xdr:from>
    <xdr:to>
      <xdr:col>23</xdr:col>
      <xdr:colOff>549366</xdr:colOff>
      <xdr:row>13</xdr:row>
      <xdr:rowOff>166554</xdr:rowOff>
    </xdr:to>
    <xdr:sp macro="" textlink="">
      <xdr:nvSpPr>
        <xdr:cNvPr id="21" name="RPY">
          <a:extLst>
            <a:ext uri="{FF2B5EF4-FFF2-40B4-BE49-F238E27FC236}">
              <a16:creationId xmlns:a16="http://schemas.microsoft.com/office/drawing/2014/main" id="{E7A524AE-66B8-4EA1-B8DB-94A2061AC4F3}"/>
            </a:ext>
          </a:extLst>
        </xdr:cNvPr>
        <xdr:cNvSpPr txBox="1">
          <a:spLocks noChangeArrowheads="1"/>
        </xdr:cNvSpPr>
      </xdr:nvSpPr>
      <xdr:spPr bwMode="auto">
        <a:xfrm>
          <a:off x="1135888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Success</a:t>
          </a:r>
          <a:r>
            <a:rPr lang="en-US" sz="1600" b="1" i="0" u="none" strike="noStrike" baseline="0">
              <a:solidFill>
                <a:srgbClr val="067070"/>
              </a:solidFill>
              <a:latin typeface="Aptos Narrow"/>
              <a:ea typeface="+mn-ea"/>
              <a:cs typeface="+mn-cs"/>
            </a:rPr>
            <a:t> Rate</a:t>
          </a:r>
          <a:endParaRPr lang="en-US" sz="1600" b="1" i="0" u="none" strike="noStrike">
            <a:solidFill>
              <a:srgbClr val="067070"/>
            </a:solidFill>
            <a:latin typeface="Aptos Narrow"/>
            <a:ea typeface="+mn-ea"/>
            <a:cs typeface="+mn-cs"/>
          </a:endParaRPr>
        </a:p>
      </xdr:txBody>
    </xdr:sp>
    <xdr:clientData/>
  </xdr:twoCellAnchor>
  <xdr:twoCellAnchor>
    <xdr:from>
      <xdr:col>13</xdr:col>
      <xdr:colOff>475814</xdr:colOff>
      <xdr:row>10</xdr:row>
      <xdr:rowOff>23676</xdr:rowOff>
    </xdr:from>
    <xdr:to>
      <xdr:col>16</xdr:col>
      <xdr:colOff>468086</xdr:colOff>
      <xdr:row>12</xdr:row>
      <xdr:rowOff>21770</xdr:rowOff>
    </xdr:to>
    <xdr:sp macro="" textlink="EDA!$F$6">
      <xdr:nvSpPr>
        <xdr:cNvPr id="22" name="RPY">
          <a:extLst>
            <a:ext uri="{FF2B5EF4-FFF2-40B4-BE49-F238E27FC236}">
              <a16:creationId xmlns:a16="http://schemas.microsoft.com/office/drawing/2014/main" id="{E794398E-E761-4070-B229-C0611687D9C5}"/>
            </a:ext>
          </a:extLst>
        </xdr:cNvPr>
        <xdr:cNvSpPr txBox="1">
          <a:spLocks noChangeArrowheads="1"/>
        </xdr:cNvSpPr>
      </xdr:nvSpPr>
      <xdr:spPr bwMode="auto">
        <a:xfrm>
          <a:off x="8400614" y="1874247"/>
          <a:ext cx="1821072" cy="368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38C1057C-C24F-4BD6-A6CB-1206FF5CE7FC}" type="TxLink">
            <a:rPr lang="en-US" sz="1600" b="1" i="0" u="none" strike="noStrike">
              <a:solidFill>
                <a:schemeClr val="bg1">
                  <a:lumMod val="95000"/>
                </a:schemeClr>
              </a:solidFill>
              <a:latin typeface="Aptos Narrow"/>
              <a:ea typeface="+mn-ea"/>
              <a:cs typeface="+mn-cs"/>
            </a:rPr>
            <a:pPr marL="0" indent="0" algn="r" rtl="0">
              <a:defRPr sz="1000"/>
            </a:pPr>
            <a:t>vs PY  +0%↑</a:t>
          </a:fld>
          <a:endParaRPr lang="en-US" sz="1600" b="1" i="0" u="none" strike="noStrike">
            <a:solidFill>
              <a:schemeClr val="bg1">
                <a:lumMod val="95000"/>
              </a:schemeClr>
            </a:solidFill>
            <a:latin typeface="Aptos Narrow"/>
            <a:ea typeface="+mn-ea"/>
            <a:cs typeface="+mn-cs"/>
          </a:endParaRPr>
        </a:p>
      </xdr:txBody>
    </xdr:sp>
    <xdr:clientData/>
  </xdr:twoCellAnchor>
  <xdr:twoCellAnchor>
    <xdr:from>
      <xdr:col>25</xdr:col>
      <xdr:colOff>412134</xdr:colOff>
      <xdr:row>10</xdr:row>
      <xdr:rowOff>12791</xdr:rowOff>
    </xdr:from>
    <xdr:to>
      <xdr:col>29</xdr:col>
      <xdr:colOff>31133</xdr:colOff>
      <xdr:row>11</xdr:row>
      <xdr:rowOff>143419</xdr:rowOff>
    </xdr:to>
    <xdr:sp macro="" textlink="EDA!$G$6">
      <xdr:nvSpPr>
        <xdr:cNvPr id="23" name="RPY">
          <a:extLst>
            <a:ext uri="{FF2B5EF4-FFF2-40B4-BE49-F238E27FC236}">
              <a16:creationId xmlns:a16="http://schemas.microsoft.com/office/drawing/2014/main" id="{74EBCFC3-AE16-4208-8E0E-2F473874C383}"/>
            </a:ext>
          </a:extLst>
        </xdr:cNvPr>
        <xdr:cNvSpPr txBox="1">
          <a:spLocks noChangeArrowheads="1"/>
        </xdr:cNvSpPr>
      </xdr:nvSpPr>
      <xdr:spPr bwMode="auto">
        <a:xfrm>
          <a:off x="15652134" y="1863362"/>
          <a:ext cx="2057399"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CE054372-F5DC-4E83-8A2D-9E53ADD28481}"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145433</xdr:colOff>
      <xdr:row>6</xdr:row>
      <xdr:rowOff>129540</xdr:rowOff>
    </xdr:from>
    <xdr:to>
      <xdr:col>29</xdr:col>
      <xdr:colOff>297833</xdr:colOff>
      <xdr:row>9</xdr:row>
      <xdr:rowOff>183969</xdr:rowOff>
    </xdr:to>
    <xdr:sp macro="" textlink="EDA!$H$2">
      <xdr:nvSpPr>
        <xdr:cNvPr id="24" name="TextBox 23">
          <a:extLst>
            <a:ext uri="{FF2B5EF4-FFF2-40B4-BE49-F238E27FC236}">
              <a16:creationId xmlns:a16="http://schemas.microsoft.com/office/drawing/2014/main" id="{30D4B3D6-312D-42A6-9FA7-5CE8F742C8CA}"/>
            </a:ext>
          </a:extLst>
        </xdr:cNvPr>
        <xdr:cNvSpPr txBox="1"/>
      </xdr:nvSpPr>
      <xdr:spPr>
        <a:xfrm>
          <a:off x="15385433" y="1239883"/>
          <a:ext cx="25908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20FD5BD-7E10-4002-96B8-2FDEBF646884}" type="TxLink">
            <a:rPr lang="en-US" sz="4000" b="0" i="0" u="none" strike="noStrike">
              <a:solidFill>
                <a:srgbClr val="067070"/>
              </a:solidFill>
              <a:latin typeface="Aptos Narrow"/>
              <a:ea typeface="+mn-ea"/>
              <a:cs typeface="+mn-cs"/>
            </a:rPr>
            <a:pPr marL="0" indent="0" algn="r"/>
            <a:t>₦12.73K</a:t>
          </a:fld>
          <a:endParaRPr lang="en-US" sz="4000" b="0" i="0" u="none" strike="noStrike">
            <a:solidFill>
              <a:srgbClr val="067070"/>
            </a:solidFill>
            <a:latin typeface="Aptos Narrow"/>
            <a:ea typeface="+mn-ea"/>
            <a:cs typeface="+mn-cs"/>
          </a:endParaRPr>
        </a:p>
      </xdr:txBody>
    </xdr:sp>
    <xdr:clientData/>
  </xdr:twoCellAnchor>
  <xdr:twoCellAnchor>
    <xdr:from>
      <xdr:col>24</xdr:col>
      <xdr:colOff>541020</xdr:colOff>
      <xdr:row>11</xdr:row>
      <xdr:rowOff>167641</xdr:rowOff>
    </xdr:from>
    <xdr:to>
      <xdr:col>30</xdr:col>
      <xdr:colOff>94705</xdr:colOff>
      <xdr:row>13</xdr:row>
      <xdr:rowOff>166554</xdr:rowOff>
    </xdr:to>
    <xdr:sp macro="" textlink="">
      <xdr:nvSpPr>
        <xdr:cNvPr id="25" name="RPY">
          <a:extLst>
            <a:ext uri="{FF2B5EF4-FFF2-40B4-BE49-F238E27FC236}">
              <a16:creationId xmlns:a16="http://schemas.microsoft.com/office/drawing/2014/main" id="{EEF7CF54-40C5-4F62-BE1D-4E35F7BBE315}"/>
            </a:ext>
          </a:extLst>
        </xdr:cNvPr>
        <xdr:cNvSpPr txBox="1">
          <a:spLocks noChangeArrowheads="1"/>
        </xdr:cNvSpPr>
      </xdr:nvSpPr>
      <xdr:spPr bwMode="auto">
        <a:xfrm>
          <a:off x="15171420"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Average Transaction Value</a:t>
          </a:r>
        </a:p>
      </xdr:txBody>
    </xdr:sp>
    <xdr:clientData/>
  </xdr:twoCellAnchor>
  <xdr:twoCellAnchor>
    <xdr:from>
      <xdr:col>10</xdr:col>
      <xdr:colOff>304801</xdr:colOff>
      <xdr:row>15</xdr:row>
      <xdr:rowOff>165463</xdr:rowOff>
    </xdr:from>
    <xdr:to>
      <xdr:col>18</xdr:col>
      <xdr:colOff>522515</xdr:colOff>
      <xdr:row>17</xdr:row>
      <xdr:rowOff>164376</xdr:rowOff>
    </xdr:to>
    <xdr:sp macro="" textlink="">
      <xdr:nvSpPr>
        <xdr:cNvPr id="27" name="RPY">
          <a:extLst>
            <a:ext uri="{FF2B5EF4-FFF2-40B4-BE49-F238E27FC236}">
              <a16:creationId xmlns:a16="http://schemas.microsoft.com/office/drawing/2014/main" id="{372BD036-6DD2-45EF-8C55-B7E0AB691899}"/>
            </a:ext>
          </a:extLst>
        </xdr:cNvPr>
        <xdr:cNvSpPr txBox="1">
          <a:spLocks noChangeArrowheads="1"/>
        </xdr:cNvSpPr>
      </xdr:nvSpPr>
      <xdr:spPr bwMode="auto">
        <a:xfrm>
          <a:off x="6400801" y="2941320"/>
          <a:ext cx="5094514"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2000" b="1" i="0" u="none" strike="noStrike">
              <a:solidFill>
                <a:srgbClr val="156082"/>
              </a:solidFill>
              <a:latin typeface="Aptos Narrow"/>
              <a:ea typeface="+mn-ea"/>
              <a:cs typeface="+mn-cs"/>
            </a:rPr>
            <a:t>📈 Revenue &amp; </a:t>
          </a:r>
          <a:r>
            <a:rPr lang="en-US" sz="2000" b="1" i="0" u="none" strike="noStrike">
              <a:solidFill>
                <a:srgbClr val="95B1AF"/>
              </a:solidFill>
              <a:latin typeface="Aptos Narrow"/>
              <a:ea typeface="+mn-ea"/>
              <a:cs typeface="+mn-cs"/>
            </a:rPr>
            <a:t>📊</a:t>
          </a:r>
          <a:r>
            <a:rPr lang="en-US" sz="2000" b="1" i="0" u="none" strike="noStrike">
              <a:solidFill>
                <a:srgbClr val="156082"/>
              </a:solidFill>
              <a:latin typeface="Aptos Narrow"/>
              <a:ea typeface="+mn-ea"/>
              <a:cs typeface="+mn-cs"/>
            </a:rPr>
            <a:t> Transaction Growth Pattern</a:t>
          </a:r>
          <a:endParaRPr lang="en-US" sz="2000" b="1" i="0" u="none" strike="noStrike">
            <a:solidFill>
              <a:srgbClr val="008377"/>
            </a:solidFill>
            <a:latin typeface="Aptos Narrow"/>
            <a:ea typeface="+mn-ea"/>
            <a:cs typeface="+mn-cs"/>
          </a:endParaRPr>
        </a:p>
      </xdr:txBody>
    </xdr:sp>
    <xdr:clientData/>
  </xdr:twoCellAnchor>
  <xdr:twoCellAnchor>
    <xdr:from>
      <xdr:col>24</xdr:col>
      <xdr:colOff>131970</xdr:colOff>
      <xdr:row>33</xdr:row>
      <xdr:rowOff>41484</xdr:rowOff>
    </xdr:from>
    <xdr:to>
      <xdr:col>30</xdr:col>
      <xdr:colOff>63973</xdr:colOff>
      <xdr:row>36</xdr:row>
      <xdr:rowOff>154348</xdr:rowOff>
    </xdr:to>
    <mc:AlternateContent xmlns:mc="http://schemas.openxmlformats.org/markup-compatibility/2006" xmlns:a14="http://schemas.microsoft.com/office/drawing/2010/main">
      <mc:Choice Requires="a14">
        <xdr:graphicFrame macro="">
          <xdr:nvGraphicFramePr>
            <xdr:cNvPr id="44" name="Year 1">
              <a:extLst>
                <a:ext uri="{FF2B5EF4-FFF2-40B4-BE49-F238E27FC236}">
                  <a16:creationId xmlns:a16="http://schemas.microsoft.com/office/drawing/2014/main" id="{F482891C-529F-AF3F-F578-F629A9E8174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762370" y="6148370"/>
              <a:ext cx="3589603" cy="668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65314</xdr:colOff>
      <xdr:row>39</xdr:row>
      <xdr:rowOff>20527</xdr:rowOff>
    </xdr:from>
    <xdr:to>
      <xdr:col>23</xdr:col>
      <xdr:colOff>43543</xdr:colOff>
      <xdr:row>41</xdr:row>
      <xdr:rowOff>119743</xdr:rowOff>
    </xdr:to>
    <mc:AlternateContent xmlns:mc="http://schemas.openxmlformats.org/markup-compatibility/2006" xmlns:a14="http://schemas.microsoft.com/office/drawing/2010/main">
      <mc:Choice Requires="a14">
        <xdr:graphicFrame macro="">
          <xdr:nvGraphicFramePr>
            <xdr:cNvPr id="45" name="month_name 1">
              <a:extLst>
                <a:ext uri="{FF2B5EF4-FFF2-40B4-BE49-F238E27FC236}">
                  <a16:creationId xmlns:a16="http://schemas.microsoft.com/office/drawing/2014/main" id="{771C9133-DE20-9463-15F3-966CF1CAC4EE}"/>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4332514" y="7237756"/>
              <a:ext cx="9731829" cy="4693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130628</xdr:colOff>
      <xdr:row>30</xdr:row>
      <xdr:rowOff>1</xdr:rowOff>
    </xdr:from>
    <xdr:to>
      <xdr:col>30</xdr:col>
      <xdr:colOff>65313</xdr:colOff>
      <xdr:row>33</xdr:row>
      <xdr:rowOff>32917</xdr:rowOff>
    </xdr:to>
    <mc:AlternateContent xmlns:mc="http://schemas.openxmlformats.org/markup-compatibility/2006" xmlns:a14="http://schemas.microsoft.com/office/drawing/2010/main">
      <mc:Choice Requires="a14">
        <xdr:graphicFrame macro="">
          <xdr:nvGraphicFramePr>
            <xdr:cNvPr id="43" name="status 1">
              <a:extLst>
                <a:ext uri="{FF2B5EF4-FFF2-40B4-BE49-F238E27FC236}">
                  <a16:creationId xmlns:a16="http://schemas.microsoft.com/office/drawing/2014/main" id="{D6D35063-DD33-F0F9-47E5-81D2A1EDFE4C}"/>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4761028" y="5551715"/>
              <a:ext cx="3592285" cy="588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297180</xdr:colOff>
      <xdr:row>22</xdr:row>
      <xdr:rowOff>152995</xdr:rowOff>
    </xdr:from>
    <xdr:to>
      <xdr:col>5</xdr:col>
      <xdr:colOff>236220</xdr:colOff>
      <xdr:row>25</xdr:row>
      <xdr:rowOff>146463</xdr:rowOff>
    </xdr:to>
    <xdr:pic>
      <xdr:nvPicPr>
        <xdr:cNvPr id="47" name="Graphic 2" descr="Business Growth with solid fill">
          <a:hlinkClick xmlns:r="http://schemas.openxmlformats.org/officeDocument/2006/relationships" r:id="rId8"/>
          <a:extLst>
            <a:ext uri="{FF2B5EF4-FFF2-40B4-BE49-F238E27FC236}">
              <a16:creationId xmlns:a16="http://schemas.microsoft.com/office/drawing/2014/main" id="{9C6195E9-BEB1-4D0E-B868-55CF6B0CA9F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35580" y="4224252"/>
          <a:ext cx="548640" cy="548640"/>
        </a:xfrm>
        <a:prstGeom prst="rect">
          <a:avLst/>
        </a:prstGeom>
      </xdr:spPr>
    </xdr:pic>
    <xdr:clientData/>
  </xdr:twoCellAnchor>
  <xdr:twoCellAnchor editAs="oneCell">
    <xdr:from>
      <xdr:col>4</xdr:col>
      <xdr:colOff>297180</xdr:colOff>
      <xdr:row>33</xdr:row>
      <xdr:rowOff>49630</xdr:rowOff>
    </xdr:from>
    <xdr:to>
      <xdr:col>5</xdr:col>
      <xdr:colOff>236220</xdr:colOff>
      <xdr:row>36</xdr:row>
      <xdr:rowOff>43099</xdr:rowOff>
    </xdr:to>
    <xdr:pic>
      <xdr:nvPicPr>
        <xdr:cNvPr id="48" name="Graphic 3" descr="Connections with solid fill">
          <a:hlinkClick xmlns:r="http://schemas.openxmlformats.org/officeDocument/2006/relationships" r:id="rId11"/>
          <a:extLst>
            <a:ext uri="{FF2B5EF4-FFF2-40B4-BE49-F238E27FC236}">
              <a16:creationId xmlns:a16="http://schemas.microsoft.com/office/drawing/2014/main" id="{A3B953D7-11AA-44D3-A05A-2FD8926BAC8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35580" y="6156516"/>
          <a:ext cx="548640" cy="548640"/>
        </a:xfrm>
        <a:prstGeom prst="rect">
          <a:avLst/>
        </a:prstGeom>
      </xdr:spPr>
    </xdr:pic>
    <xdr:clientData/>
  </xdr:twoCellAnchor>
  <xdr:twoCellAnchor editAs="oneCell">
    <xdr:from>
      <xdr:col>4</xdr:col>
      <xdr:colOff>297180</xdr:colOff>
      <xdr:row>29</xdr:row>
      <xdr:rowOff>180606</xdr:rowOff>
    </xdr:from>
    <xdr:to>
      <xdr:col>5</xdr:col>
      <xdr:colOff>236220</xdr:colOff>
      <xdr:row>32</xdr:row>
      <xdr:rowOff>174074</xdr:rowOff>
    </xdr:to>
    <xdr:pic>
      <xdr:nvPicPr>
        <xdr:cNvPr id="49" name="Graphic 4" descr="Users with solid fill">
          <a:hlinkClick xmlns:r="http://schemas.openxmlformats.org/officeDocument/2006/relationships" r:id="rId14"/>
          <a:extLst>
            <a:ext uri="{FF2B5EF4-FFF2-40B4-BE49-F238E27FC236}">
              <a16:creationId xmlns:a16="http://schemas.microsoft.com/office/drawing/2014/main" id="{C75F8A7A-92F7-49DE-8194-CE98D11D99A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35580" y="5547263"/>
          <a:ext cx="548640" cy="548640"/>
        </a:xfrm>
        <a:prstGeom prst="rect">
          <a:avLst/>
        </a:prstGeom>
      </xdr:spPr>
    </xdr:pic>
    <xdr:clientData/>
  </xdr:twoCellAnchor>
  <xdr:twoCellAnchor editAs="oneCell">
    <xdr:from>
      <xdr:col>4</xdr:col>
      <xdr:colOff>297180</xdr:colOff>
      <xdr:row>16</xdr:row>
      <xdr:rowOff>44830</xdr:rowOff>
    </xdr:from>
    <xdr:to>
      <xdr:col>5</xdr:col>
      <xdr:colOff>236220</xdr:colOff>
      <xdr:row>19</xdr:row>
      <xdr:rowOff>38298</xdr:rowOff>
    </xdr:to>
    <xdr:pic>
      <xdr:nvPicPr>
        <xdr:cNvPr id="50" name="Graphic 5" descr="Home with solid fill">
          <a:hlinkClick xmlns:r="http://schemas.openxmlformats.org/officeDocument/2006/relationships" r:id="rId17"/>
          <a:extLst>
            <a:ext uri="{FF2B5EF4-FFF2-40B4-BE49-F238E27FC236}">
              <a16:creationId xmlns:a16="http://schemas.microsoft.com/office/drawing/2014/main" id="{D4C35A60-5E3C-4553-9A1C-354B642D221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735580" y="3005744"/>
          <a:ext cx="548640" cy="548640"/>
        </a:xfrm>
        <a:prstGeom prst="rect">
          <a:avLst/>
        </a:prstGeom>
      </xdr:spPr>
    </xdr:pic>
    <xdr:clientData/>
  </xdr:twoCellAnchor>
  <xdr:twoCellAnchor editAs="oneCell">
    <xdr:from>
      <xdr:col>4</xdr:col>
      <xdr:colOff>297180</xdr:colOff>
      <xdr:row>19</xdr:row>
      <xdr:rowOff>98912</xdr:rowOff>
    </xdr:from>
    <xdr:to>
      <xdr:col>5</xdr:col>
      <xdr:colOff>236220</xdr:colOff>
      <xdr:row>22</xdr:row>
      <xdr:rowOff>92381</xdr:rowOff>
    </xdr:to>
    <xdr:pic>
      <xdr:nvPicPr>
        <xdr:cNvPr id="51" name="Graphic 6" descr="Bar chart with solid fill">
          <a:extLst>
            <a:ext uri="{FF2B5EF4-FFF2-40B4-BE49-F238E27FC236}">
              <a16:creationId xmlns:a16="http://schemas.microsoft.com/office/drawing/2014/main" id="{926D7697-5086-4E74-8910-30433439E155}"/>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735580" y="3614998"/>
          <a:ext cx="548640" cy="548640"/>
        </a:xfrm>
        <a:prstGeom prst="rect">
          <a:avLst/>
        </a:prstGeom>
      </xdr:spPr>
    </xdr:pic>
    <xdr:clientData/>
  </xdr:twoCellAnchor>
  <xdr:twoCellAnchor>
    <xdr:from>
      <xdr:col>4</xdr:col>
      <xdr:colOff>239486</xdr:colOff>
      <xdr:row>26</xdr:row>
      <xdr:rowOff>22020</xdr:rowOff>
    </xdr:from>
    <xdr:to>
      <xdr:col>5</xdr:col>
      <xdr:colOff>293915</xdr:colOff>
      <xdr:row>29</xdr:row>
      <xdr:rowOff>119992</xdr:rowOff>
    </xdr:to>
    <xdr:graphicFrame macro="">
      <xdr:nvGraphicFramePr>
        <xdr:cNvPr id="52" name="Chart 51">
          <a:extLst>
            <a:ext uri="{FF2B5EF4-FFF2-40B4-BE49-F238E27FC236}">
              <a16:creationId xmlns:a16="http://schemas.microsoft.com/office/drawing/2014/main" id="{0B8B7797-22AC-4BA3-9EEA-9CAE5C94DE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283029</xdr:colOff>
      <xdr:row>19</xdr:row>
      <xdr:rowOff>97971</xdr:rowOff>
    </xdr:from>
    <xdr:to>
      <xdr:col>5</xdr:col>
      <xdr:colOff>222069</xdr:colOff>
      <xdr:row>22</xdr:row>
      <xdr:rowOff>91440</xdr:rowOff>
    </xdr:to>
    <xdr:sp macro="" textlink="">
      <xdr:nvSpPr>
        <xdr:cNvPr id="53" name="Oval 52">
          <a:hlinkClick xmlns:r="http://schemas.openxmlformats.org/officeDocument/2006/relationships" r:id="rId23"/>
          <a:extLst>
            <a:ext uri="{FF2B5EF4-FFF2-40B4-BE49-F238E27FC236}">
              <a16:creationId xmlns:a16="http://schemas.microsoft.com/office/drawing/2014/main" id="{4F521608-293B-4886-B19E-ACC20716E3B8}"/>
            </a:ext>
          </a:extLst>
        </xdr:cNvPr>
        <xdr:cNvSpPr/>
      </xdr:nvSpPr>
      <xdr:spPr>
        <a:xfrm>
          <a:off x="2721429" y="3614057"/>
          <a:ext cx="548640" cy="548640"/>
        </a:xfrm>
        <a:prstGeom prst="ellipse">
          <a:avLst/>
        </a:prstGeom>
        <a:solidFill>
          <a:srgbClr val="73C3AE">
            <a:alpha val="4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10886</xdr:colOff>
      <xdr:row>18</xdr:row>
      <xdr:rowOff>0</xdr:rowOff>
    </xdr:from>
    <xdr:to>
      <xdr:col>23</xdr:col>
      <xdr:colOff>283029</xdr:colOff>
      <xdr:row>40</xdr:row>
      <xdr:rowOff>10885</xdr:rowOff>
    </xdr:to>
    <xdr:graphicFrame macro="">
      <xdr:nvGraphicFramePr>
        <xdr:cNvPr id="28" name="Chart 27">
          <a:extLst>
            <a:ext uri="{FF2B5EF4-FFF2-40B4-BE49-F238E27FC236}">
              <a16:creationId xmlns:a16="http://schemas.microsoft.com/office/drawing/2014/main" id="{9B230D97-E5EC-49E7-9728-08688D00D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304801</xdr:colOff>
      <xdr:row>26</xdr:row>
      <xdr:rowOff>87086</xdr:rowOff>
    </xdr:from>
    <xdr:to>
      <xdr:col>5</xdr:col>
      <xdr:colOff>243841</xdr:colOff>
      <xdr:row>29</xdr:row>
      <xdr:rowOff>80555</xdr:rowOff>
    </xdr:to>
    <xdr:sp macro="" textlink="">
      <xdr:nvSpPr>
        <xdr:cNvPr id="26" name="Oval 25">
          <a:hlinkClick xmlns:r="http://schemas.openxmlformats.org/officeDocument/2006/relationships" r:id="rId25"/>
          <a:extLst>
            <a:ext uri="{FF2B5EF4-FFF2-40B4-BE49-F238E27FC236}">
              <a16:creationId xmlns:a16="http://schemas.microsoft.com/office/drawing/2014/main" id="{CEBE0A12-7763-467D-BA1F-2ABF803A616A}"/>
            </a:ext>
          </a:extLst>
        </xdr:cNvPr>
        <xdr:cNvSpPr/>
      </xdr:nvSpPr>
      <xdr:spPr>
        <a:xfrm>
          <a:off x="2743201" y="4898572"/>
          <a:ext cx="548640" cy="548640"/>
        </a:xfrm>
        <a:prstGeom prst="ellipse">
          <a:avLst/>
        </a:prstGeom>
        <a:solidFill>
          <a:srgbClr val="73C3AE">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457200</xdr:colOff>
      <xdr:row>26</xdr:row>
      <xdr:rowOff>175260</xdr:rowOff>
    </xdr:to>
    <xdr:sp macro="" textlink="">
      <xdr:nvSpPr>
        <xdr:cNvPr id="2" name="Right Triangle 1">
          <a:extLst>
            <a:ext uri="{FF2B5EF4-FFF2-40B4-BE49-F238E27FC236}">
              <a16:creationId xmlns:a16="http://schemas.microsoft.com/office/drawing/2014/main" id="{19E6F154-22A7-4139-BA13-56C712C6C157}"/>
            </a:ext>
          </a:extLst>
        </xdr:cNvPr>
        <xdr:cNvSpPr/>
      </xdr:nvSpPr>
      <xdr:spPr>
        <a:xfrm flipV="1">
          <a:off x="0" y="0"/>
          <a:ext cx="6553200" cy="493014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249987"/>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7</xdr:col>
      <xdr:colOff>403860</xdr:colOff>
      <xdr:row>20</xdr:row>
      <xdr:rowOff>68580</xdr:rowOff>
    </xdr:to>
    <xdr:sp macro="" textlink="">
      <xdr:nvSpPr>
        <xdr:cNvPr id="3" name="Right Triangle 1">
          <a:extLst>
            <a:ext uri="{FF2B5EF4-FFF2-40B4-BE49-F238E27FC236}">
              <a16:creationId xmlns:a16="http://schemas.microsoft.com/office/drawing/2014/main" id="{1D5FC4ED-8C3A-4267-B5ED-9B85449B6BA1}"/>
            </a:ext>
          </a:extLst>
        </xdr:cNvPr>
        <xdr:cNvSpPr/>
      </xdr:nvSpPr>
      <xdr:spPr>
        <a:xfrm flipV="1">
          <a:off x="0" y="0"/>
          <a:ext cx="4671060" cy="372618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73C3AE"/>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xdr:col>
      <xdr:colOff>182880</xdr:colOff>
      <xdr:row>11</xdr:row>
      <xdr:rowOff>160020</xdr:rowOff>
    </xdr:to>
    <xdr:sp macro="" textlink="">
      <xdr:nvSpPr>
        <xdr:cNvPr id="4" name="Right Triangle 1">
          <a:extLst>
            <a:ext uri="{FF2B5EF4-FFF2-40B4-BE49-F238E27FC236}">
              <a16:creationId xmlns:a16="http://schemas.microsoft.com/office/drawing/2014/main" id="{150063CB-47A1-4DA8-BBEF-283A507B21B8}"/>
            </a:ext>
          </a:extLst>
        </xdr:cNvPr>
        <xdr:cNvSpPr/>
      </xdr:nvSpPr>
      <xdr:spPr>
        <a:xfrm flipV="1">
          <a:off x="0" y="0"/>
          <a:ext cx="2621280" cy="217170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49AA91"/>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205740</xdr:colOff>
      <xdr:row>2</xdr:row>
      <xdr:rowOff>45720</xdr:rowOff>
    </xdr:from>
    <xdr:to>
      <xdr:col>30</xdr:col>
      <xdr:colOff>449580</xdr:colOff>
      <xdr:row>46</xdr:row>
      <xdr:rowOff>45720</xdr:rowOff>
    </xdr:to>
    <xdr:sp macro="" textlink="">
      <xdr:nvSpPr>
        <xdr:cNvPr id="5" name="Rectangle: Rounded Corners 4">
          <a:extLst>
            <a:ext uri="{FF2B5EF4-FFF2-40B4-BE49-F238E27FC236}">
              <a16:creationId xmlns:a16="http://schemas.microsoft.com/office/drawing/2014/main" id="{0A0E49E4-4975-45CC-BE39-9E3041B66830}"/>
            </a:ext>
          </a:extLst>
        </xdr:cNvPr>
        <xdr:cNvSpPr/>
      </xdr:nvSpPr>
      <xdr:spPr>
        <a:xfrm>
          <a:off x="2644140" y="415834"/>
          <a:ext cx="16093440" cy="8142515"/>
        </a:xfrm>
        <a:prstGeom prst="roundRect">
          <a:avLst>
            <a:gd name="adj" fmla="val 8151"/>
          </a:avLst>
        </a:prstGeom>
        <a:solidFill>
          <a:schemeClr val="bg1"/>
        </a:solidFill>
        <a:effectLst>
          <a:outerShdw blurRad="6477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107042</xdr:colOff>
      <xdr:row>5</xdr:row>
      <xdr:rowOff>173083</xdr:rowOff>
    </xdr:from>
    <xdr:to>
      <xdr:col>17</xdr:col>
      <xdr:colOff>469754</xdr:colOff>
      <xdr:row>14</xdr:row>
      <xdr:rowOff>70322</xdr:rowOff>
    </xdr:to>
    <xdr:sp macro="" textlink="">
      <xdr:nvSpPr>
        <xdr:cNvPr id="6" name="Rectangle: Rounded Corners 5">
          <a:extLst>
            <a:ext uri="{FF2B5EF4-FFF2-40B4-BE49-F238E27FC236}">
              <a16:creationId xmlns:a16="http://schemas.microsoft.com/office/drawing/2014/main" id="{C8B0DB3D-A805-4929-A4BA-B413F6DCBBFC}"/>
            </a:ext>
          </a:extLst>
        </xdr:cNvPr>
        <xdr:cNvSpPr/>
      </xdr:nvSpPr>
      <xdr:spPr>
        <a:xfrm>
          <a:off x="7422242"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226059</xdr:colOff>
      <xdr:row>5</xdr:row>
      <xdr:rowOff>173083</xdr:rowOff>
    </xdr:from>
    <xdr:to>
      <xdr:col>23</xdr:col>
      <xdr:colOff>588771</xdr:colOff>
      <xdr:row>14</xdr:row>
      <xdr:rowOff>70322</xdr:rowOff>
    </xdr:to>
    <xdr:sp macro="" textlink="">
      <xdr:nvSpPr>
        <xdr:cNvPr id="7" name="Rectangle: Rounded Corners 6">
          <a:extLst>
            <a:ext uri="{FF2B5EF4-FFF2-40B4-BE49-F238E27FC236}">
              <a16:creationId xmlns:a16="http://schemas.microsoft.com/office/drawing/2014/main" id="{765ADBE4-A8A3-4747-BF7C-6DA36A4977AF}"/>
            </a:ext>
          </a:extLst>
        </xdr:cNvPr>
        <xdr:cNvSpPr/>
      </xdr:nvSpPr>
      <xdr:spPr>
        <a:xfrm>
          <a:off x="11198859"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345077</xdr:colOff>
      <xdr:row>5</xdr:row>
      <xdr:rowOff>173083</xdr:rowOff>
    </xdr:from>
    <xdr:to>
      <xdr:col>30</xdr:col>
      <xdr:colOff>98189</xdr:colOff>
      <xdr:row>14</xdr:row>
      <xdr:rowOff>70322</xdr:rowOff>
    </xdr:to>
    <xdr:sp macro="" textlink="">
      <xdr:nvSpPr>
        <xdr:cNvPr id="8" name="Rectangle: Rounded Corners 7">
          <a:extLst>
            <a:ext uri="{FF2B5EF4-FFF2-40B4-BE49-F238E27FC236}">
              <a16:creationId xmlns:a16="http://schemas.microsoft.com/office/drawing/2014/main" id="{F39662E9-784D-4E9C-A946-5FD377BE1CEF}"/>
            </a:ext>
          </a:extLst>
        </xdr:cNvPr>
        <xdr:cNvSpPr/>
      </xdr:nvSpPr>
      <xdr:spPr>
        <a:xfrm>
          <a:off x="14975477"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597625</xdr:colOff>
      <xdr:row>5</xdr:row>
      <xdr:rowOff>173083</xdr:rowOff>
    </xdr:from>
    <xdr:to>
      <xdr:col>11</xdr:col>
      <xdr:colOff>350737</xdr:colOff>
      <xdr:row>14</xdr:row>
      <xdr:rowOff>70322</xdr:rowOff>
    </xdr:to>
    <xdr:sp macro="" textlink="">
      <xdr:nvSpPr>
        <xdr:cNvPr id="9" name="Rectangle: Rounded Corners 8">
          <a:extLst>
            <a:ext uri="{FF2B5EF4-FFF2-40B4-BE49-F238E27FC236}">
              <a16:creationId xmlns:a16="http://schemas.microsoft.com/office/drawing/2014/main" id="{5BA425B7-0EED-47EE-9904-3BB1A6488641}"/>
            </a:ext>
          </a:extLst>
        </xdr:cNvPr>
        <xdr:cNvSpPr/>
      </xdr:nvSpPr>
      <xdr:spPr>
        <a:xfrm>
          <a:off x="3645625" y="1098369"/>
          <a:ext cx="3410712" cy="1562753"/>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212273</xdr:colOff>
      <xdr:row>12</xdr:row>
      <xdr:rowOff>78594</xdr:rowOff>
    </xdr:from>
    <xdr:to>
      <xdr:col>5</xdr:col>
      <xdr:colOff>379913</xdr:colOff>
      <xdr:row>38</xdr:row>
      <xdr:rowOff>108858</xdr:rowOff>
    </xdr:to>
    <xdr:sp macro="" textlink="">
      <xdr:nvSpPr>
        <xdr:cNvPr id="10" name="Flowchart: Manual Operation 10">
          <a:extLst>
            <a:ext uri="{FF2B5EF4-FFF2-40B4-BE49-F238E27FC236}">
              <a16:creationId xmlns:a16="http://schemas.microsoft.com/office/drawing/2014/main" id="{E2385D58-BA61-44DF-9836-1A6BA78AA963}"/>
            </a:ext>
          </a:extLst>
        </xdr:cNvPr>
        <xdr:cNvSpPr/>
      </xdr:nvSpPr>
      <xdr:spPr>
        <a:xfrm rot="16200000">
          <a:off x="618418" y="4331535"/>
          <a:ext cx="4841749" cy="7772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841 w 10000"/>
            <a:gd name="csY2" fmla="*/ 5952 h 10000"/>
            <a:gd name="csX3" fmla="*/ 8000 w 10000"/>
            <a:gd name="csY3" fmla="*/ 10000 h 10000"/>
            <a:gd name="csX4" fmla="*/ 2000 w 10000"/>
            <a:gd name="csY4" fmla="*/ 10000 h 10000"/>
            <a:gd name="csX5" fmla="*/ 0 w 10000"/>
            <a:gd name="csY5"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439 w 10878"/>
            <a:gd name="csY0" fmla="*/ 0 h 10000"/>
            <a:gd name="csX1" fmla="*/ 10439 w 10878"/>
            <a:gd name="csY1" fmla="*/ 0 h 10000"/>
            <a:gd name="csX2" fmla="*/ 8439 w 10878"/>
            <a:gd name="csY2" fmla="*/ 10000 h 10000"/>
            <a:gd name="csX3" fmla="*/ 2439 w 10878"/>
            <a:gd name="csY3" fmla="*/ 10000 h 10000"/>
            <a:gd name="csX4" fmla="*/ 439 w 10878"/>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Lst>
          <a:ahLst/>
          <a:cxnLst>
            <a:cxn ang="0">
              <a:pos x="csX0" y="csY0"/>
            </a:cxn>
            <a:cxn ang="0">
              <a:pos x="csX1" y="csY1"/>
            </a:cxn>
            <a:cxn ang="0">
              <a:pos x="csX2" y="csY2"/>
            </a:cxn>
            <a:cxn ang="0">
              <a:pos x="csX3" y="csY3"/>
            </a:cxn>
            <a:cxn ang="0">
              <a:pos x="csX4" y="csY4"/>
            </a:cxn>
          </a:cxnLst>
          <a:rect l="l" t="t" r="r" b="b"/>
          <a:pathLst>
            <a:path w="10000" h="10000">
              <a:moveTo>
                <a:pt x="0" y="0"/>
              </a:moveTo>
              <a:lnTo>
                <a:pt x="10000" y="0"/>
              </a:lnTo>
              <a:cubicBezTo>
                <a:pt x="8917" y="3768"/>
                <a:pt x="9333" y="8333"/>
                <a:pt x="8000" y="10000"/>
              </a:cubicBezTo>
              <a:lnTo>
                <a:pt x="2000" y="10000"/>
              </a:lnTo>
              <a:cubicBezTo>
                <a:pt x="667" y="8333"/>
                <a:pt x="798" y="3908"/>
                <a:pt x="0" y="0"/>
              </a:cubicBezTo>
              <a:close/>
            </a:path>
          </a:pathLst>
        </a:custGeom>
        <a:solidFill>
          <a:srgbClr val="0670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397981</xdr:colOff>
      <xdr:row>6</xdr:row>
      <xdr:rowOff>129540</xdr:rowOff>
    </xdr:from>
    <xdr:to>
      <xdr:col>10</xdr:col>
      <xdr:colOff>550381</xdr:colOff>
      <xdr:row>9</xdr:row>
      <xdr:rowOff>183969</xdr:rowOff>
    </xdr:to>
    <xdr:sp macro="" textlink="EDA!$E$2">
      <xdr:nvSpPr>
        <xdr:cNvPr id="11" name="TextBox 10">
          <a:extLst>
            <a:ext uri="{FF2B5EF4-FFF2-40B4-BE49-F238E27FC236}">
              <a16:creationId xmlns:a16="http://schemas.microsoft.com/office/drawing/2014/main" id="{82472BD8-EFBA-4CF1-B595-1AEAD49EB0CC}"/>
            </a:ext>
          </a:extLst>
        </xdr:cNvPr>
        <xdr:cNvSpPr txBox="1"/>
      </xdr:nvSpPr>
      <xdr:spPr>
        <a:xfrm>
          <a:off x="4055581" y="1239883"/>
          <a:ext cx="25908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BB5EFD0-FE16-4111-896D-E802E717C473}" type="TxLink">
            <a:rPr lang="en-US" sz="4000" b="0" i="0" u="none" strike="noStrike">
              <a:solidFill>
                <a:srgbClr val="067070"/>
              </a:solidFill>
              <a:latin typeface="Aptos Narrow"/>
              <a:ea typeface="+mn-ea"/>
              <a:cs typeface="+mn-cs"/>
            </a:rPr>
            <a:pPr marL="0" indent="0" algn="r"/>
            <a:t> ₦619.20M</a:t>
          </a:fld>
          <a:endParaRPr lang="en-US" sz="4000" b="0" i="0" u="none" strike="noStrike">
            <a:solidFill>
              <a:srgbClr val="067070"/>
            </a:solidFill>
            <a:latin typeface="Aptos Narrow"/>
            <a:ea typeface="+mn-ea"/>
            <a:cs typeface="+mn-cs"/>
          </a:endParaRPr>
        </a:p>
      </xdr:txBody>
    </xdr:sp>
    <xdr:clientData/>
  </xdr:twoCellAnchor>
  <xdr:twoCellAnchor>
    <xdr:from>
      <xdr:col>7</xdr:col>
      <xdr:colOff>55082</xdr:colOff>
      <xdr:row>10</xdr:row>
      <xdr:rowOff>12791</xdr:rowOff>
    </xdr:from>
    <xdr:to>
      <xdr:col>10</xdr:col>
      <xdr:colOff>283681</xdr:colOff>
      <xdr:row>11</xdr:row>
      <xdr:rowOff>143419</xdr:rowOff>
    </xdr:to>
    <xdr:sp macro="" textlink="EDA!$E$6">
      <xdr:nvSpPr>
        <xdr:cNvPr id="12" name="RPY">
          <a:extLst>
            <a:ext uri="{FF2B5EF4-FFF2-40B4-BE49-F238E27FC236}">
              <a16:creationId xmlns:a16="http://schemas.microsoft.com/office/drawing/2014/main" id="{1BFFF0F4-B68E-4DA7-8BFF-5973F510356E}"/>
            </a:ext>
          </a:extLst>
        </xdr:cNvPr>
        <xdr:cNvSpPr txBox="1">
          <a:spLocks noChangeArrowheads="1"/>
        </xdr:cNvSpPr>
      </xdr:nvSpPr>
      <xdr:spPr bwMode="auto">
        <a:xfrm>
          <a:off x="4322282" y="1863362"/>
          <a:ext cx="2057399"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B334019B-7FFC-45B5-89D6-AAF95B89DEF2}"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editAs="oneCell">
    <xdr:from>
      <xdr:col>6</xdr:col>
      <xdr:colOff>108858</xdr:colOff>
      <xdr:row>7</xdr:row>
      <xdr:rowOff>166329</xdr:rowOff>
    </xdr:from>
    <xdr:to>
      <xdr:col>7</xdr:col>
      <xdr:colOff>174172</xdr:colOff>
      <xdr:row>11</xdr:row>
      <xdr:rowOff>101014</xdr:rowOff>
    </xdr:to>
    <xdr:pic>
      <xdr:nvPicPr>
        <xdr:cNvPr id="13" name="Graphic 12" descr="Money with solid fill">
          <a:extLst>
            <a:ext uri="{FF2B5EF4-FFF2-40B4-BE49-F238E27FC236}">
              <a16:creationId xmlns:a16="http://schemas.microsoft.com/office/drawing/2014/main" id="{58784FE1-913E-4229-8855-B51ED20989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66458" y="1461729"/>
          <a:ext cx="674914" cy="674914"/>
        </a:xfrm>
        <a:prstGeom prst="rect">
          <a:avLst/>
        </a:prstGeom>
      </xdr:spPr>
    </xdr:pic>
    <xdr:clientData/>
  </xdr:twoCellAnchor>
  <xdr:twoCellAnchor editAs="oneCell">
    <xdr:from>
      <xdr:col>24</xdr:col>
      <xdr:colOff>446315</xdr:colOff>
      <xdr:row>7</xdr:row>
      <xdr:rowOff>46586</xdr:rowOff>
    </xdr:from>
    <xdr:to>
      <xdr:col>26</xdr:col>
      <xdr:colOff>141515</xdr:colOff>
      <xdr:row>12</xdr:row>
      <xdr:rowOff>35700</xdr:rowOff>
    </xdr:to>
    <xdr:pic>
      <xdr:nvPicPr>
        <xdr:cNvPr id="14" name="Graphic 13" descr="Coins with solid fill">
          <a:extLst>
            <a:ext uri="{FF2B5EF4-FFF2-40B4-BE49-F238E27FC236}">
              <a16:creationId xmlns:a16="http://schemas.microsoft.com/office/drawing/2014/main" id="{F0DBFCF1-EAA0-4F0B-9085-F0DE33DBF4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76715" y="1341986"/>
          <a:ext cx="914400" cy="914400"/>
        </a:xfrm>
        <a:prstGeom prst="rect">
          <a:avLst/>
        </a:prstGeom>
      </xdr:spPr>
    </xdr:pic>
    <xdr:clientData/>
  </xdr:twoCellAnchor>
  <xdr:twoCellAnchor editAs="oneCell">
    <xdr:from>
      <xdr:col>12</xdr:col>
      <xdr:colOff>420915</xdr:colOff>
      <xdr:row>7</xdr:row>
      <xdr:rowOff>46586</xdr:rowOff>
    </xdr:from>
    <xdr:to>
      <xdr:col>14</xdr:col>
      <xdr:colOff>116115</xdr:colOff>
      <xdr:row>12</xdr:row>
      <xdr:rowOff>35700</xdr:rowOff>
    </xdr:to>
    <xdr:pic>
      <xdr:nvPicPr>
        <xdr:cNvPr id="15" name="Graphic 14" descr="Smart Phone with solid fill">
          <a:extLst>
            <a:ext uri="{FF2B5EF4-FFF2-40B4-BE49-F238E27FC236}">
              <a16:creationId xmlns:a16="http://schemas.microsoft.com/office/drawing/2014/main" id="{A603B5A6-5E0B-4357-A106-ED40917FBE9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36115" y="1341986"/>
          <a:ext cx="914400" cy="914400"/>
        </a:xfrm>
        <a:prstGeom prst="rect">
          <a:avLst/>
        </a:prstGeom>
      </xdr:spPr>
    </xdr:pic>
    <xdr:clientData/>
  </xdr:twoCellAnchor>
  <xdr:twoCellAnchor>
    <xdr:from>
      <xdr:col>18</xdr:col>
      <xdr:colOff>254000</xdr:colOff>
      <xdr:row>7</xdr:row>
      <xdr:rowOff>46586</xdr:rowOff>
    </xdr:from>
    <xdr:to>
      <xdr:col>19</xdr:col>
      <xdr:colOff>558800</xdr:colOff>
      <xdr:row>12</xdr:row>
      <xdr:rowOff>35700</xdr:rowOff>
    </xdr:to>
    <xdr:graphicFrame macro="">
      <xdr:nvGraphicFramePr>
        <xdr:cNvPr id="16" name="Chart 15">
          <a:extLst>
            <a:ext uri="{FF2B5EF4-FFF2-40B4-BE49-F238E27FC236}">
              <a16:creationId xmlns:a16="http://schemas.microsoft.com/office/drawing/2014/main" id="{EA64DC03-7B72-4536-A3A1-4439D798E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566347</xdr:colOff>
      <xdr:row>7</xdr:row>
      <xdr:rowOff>85998</xdr:rowOff>
    </xdr:from>
    <xdr:to>
      <xdr:col>22</xdr:col>
      <xdr:colOff>248484</xdr:colOff>
      <xdr:row>10</xdr:row>
      <xdr:rowOff>140427</xdr:rowOff>
    </xdr:to>
    <xdr:sp macro="" textlink="EDA!$M$2">
      <xdr:nvSpPr>
        <xdr:cNvPr id="17" name="TextBox 16">
          <a:extLst>
            <a:ext uri="{FF2B5EF4-FFF2-40B4-BE49-F238E27FC236}">
              <a16:creationId xmlns:a16="http://schemas.microsoft.com/office/drawing/2014/main" id="{D3DECFF6-F344-47E3-A0C2-A60E74022460}"/>
            </a:ext>
          </a:extLst>
        </xdr:cNvPr>
        <xdr:cNvSpPr txBox="1"/>
      </xdr:nvSpPr>
      <xdr:spPr>
        <a:xfrm>
          <a:off x="12148747" y="1381398"/>
          <a:ext cx="151093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789EDDA-3B10-4234-BA51-1DDEF9E45FEB}" type="TxLink">
            <a:rPr lang="en-US" sz="4000" b="0" i="0" u="none" strike="noStrike">
              <a:solidFill>
                <a:srgbClr val="067070"/>
              </a:solidFill>
              <a:latin typeface="Aptos Narrow"/>
              <a:ea typeface="+mn-ea"/>
              <a:cs typeface="+mn-cs"/>
            </a:rPr>
            <a:pPr marL="0" indent="0" algn="r"/>
            <a:t>51%</a:t>
          </a:fld>
          <a:endParaRPr lang="en-US" sz="4000" b="0" i="0" u="none" strike="noStrike">
            <a:solidFill>
              <a:srgbClr val="067070"/>
            </a:solidFill>
            <a:latin typeface="Aptos Narrow"/>
            <a:ea typeface="+mn-ea"/>
            <a:cs typeface="+mn-cs"/>
          </a:endParaRPr>
        </a:p>
      </xdr:txBody>
    </xdr:sp>
    <xdr:clientData/>
  </xdr:twoCellAnchor>
  <xdr:twoCellAnchor>
    <xdr:from>
      <xdr:col>13</xdr:col>
      <xdr:colOff>479443</xdr:colOff>
      <xdr:row>6</xdr:row>
      <xdr:rowOff>162197</xdr:rowOff>
    </xdr:from>
    <xdr:to>
      <xdr:col>16</xdr:col>
      <xdr:colOff>97354</xdr:colOff>
      <xdr:row>10</xdr:row>
      <xdr:rowOff>31569</xdr:rowOff>
    </xdr:to>
    <xdr:sp macro="" textlink="EDA!$F$2">
      <xdr:nvSpPr>
        <xdr:cNvPr id="18" name="TextBox 17">
          <a:extLst>
            <a:ext uri="{FF2B5EF4-FFF2-40B4-BE49-F238E27FC236}">
              <a16:creationId xmlns:a16="http://schemas.microsoft.com/office/drawing/2014/main" id="{A0464BBA-6C84-45B6-8D35-902F9B62F431}"/>
            </a:ext>
          </a:extLst>
        </xdr:cNvPr>
        <xdr:cNvSpPr txBox="1"/>
      </xdr:nvSpPr>
      <xdr:spPr>
        <a:xfrm>
          <a:off x="8404243" y="1272540"/>
          <a:ext cx="1446711"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222670F-FCB7-4BE5-8293-C4EC14785964}" type="TxLink">
            <a:rPr lang="en-US" sz="4000" b="0" i="0" u="none" strike="noStrike">
              <a:solidFill>
                <a:srgbClr val="067070"/>
              </a:solidFill>
              <a:latin typeface="Aptos Narrow"/>
              <a:ea typeface="+mn-ea"/>
              <a:cs typeface="+mn-cs"/>
            </a:rPr>
            <a:pPr marL="0" indent="0" algn="r"/>
            <a:t>48631</a:t>
          </a:fld>
          <a:endParaRPr lang="en-US" sz="4000" b="0" i="0" u="none" strike="noStrike">
            <a:solidFill>
              <a:srgbClr val="067070"/>
            </a:solidFill>
            <a:latin typeface="Aptos Narrow"/>
            <a:ea typeface="+mn-ea"/>
            <a:cs typeface="+mn-cs"/>
          </a:endParaRPr>
        </a:p>
      </xdr:txBody>
    </xdr:sp>
    <xdr:clientData/>
  </xdr:twoCellAnchor>
  <xdr:twoCellAnchor>
    <xdr:from>
      <xdr:col>6</xdr:col>
      <xdr:colOff>76201</xdr:colOff>
      <xdr:row>11</xdr:row>
      <xdr:rowOff>167641</xdr:rowOff>
    </xdr:from>
    <xdr:to>
      <xdr:col>11</xdr:col>
      <xdr:colOff>239486</xdr:colOff>
      <xdr:row>13</xdr:row>
      <xdr:rowOff>166554</xdr:rowOff>
    </xdr:to>
    <xdr:sp macro="" textlink="">
      <xdr:nvSpPr>
        <xdr:cNvPr id="19" name="RPY">
          <a:extLst>
            <a:ext uri="{FF2B5EF4-FFF2-40B4-BE49-F238E27FC236}">
              <a16:creationId xmlns:a16="http://schemas.microsoft.com/office/drawing/2014/main" id="{E36273E1-C837-463F-B945-C66AC936C875}"/>
            </a:ext>
          </a:extLst>
        </xdr:cNvPr>
        <xdr:cNvSpPr txBox="1">
          <a:spLocks noChangeArrowheads="1"/>
        </xdr:cNvSpPr>
      </xdr:nvSpPr>
      <xdr:spPr bwMode="auto">
        <a:xfrm>
          <a:off x="373380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Revenue</a:t>
          </a:r>
        </a:p>
      </xdr:txBody>
    </xdr:sp>
    <xdr:clientData/>
  </xdr:twoCellAnchor>
  <xdr:twoCellAnchor>
    <xdr:from>
      <xdr:col>12</xdr:col>
      <xdr:colOff>231141</xdr:colOff>
      <xdr:row>11</xdr:row>
      <xdr:rowOff>167641</xdr:rowOff>
    </xdr:from>
    <xdr:to>
      <xdr:col>17</xdr:col>
      <xdr:colOff>394426</xdr:colOff>
      <xdr:row>13</xdr:row>
      <xdr:rowOff>166554</xdr:rowOff>
    </xdr:to>
    <xdr:sp macro="" textlink="">
      <xdr:nvSpPr>
        <xdr:cNvPr id="20" name="RPY">
          <a:extLst>
            <a:ext uri="{FF2B5EF4-FFF2-40B4-BE49-F238E27FC236}">
              <a16:creationId xmlns:a16="http://schemas.microsoft.com/office/drawing/2014/main" id="{3943FC1A-5603-4442-A78A-7C98FAEB98C4}"/>
            </a:ext>
          </a:extLst>
        </xdr:cNvPr>
        <xdr:cNvSpPr txBox="1">
          <a:spLocks noChangeArrowheads="1"/>
        </xdr:cNvSpPr>
      </xdr:nvSpPr>
      <xdr:spPr bwMode="auto">
        <a:xfrm>
          <a:off x="754634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Transactions</a:t>
          </a:r>
        </a:p>
      </xdr:txBody>
    </xdr:sp>
    <xdr:clientData/>
  </xdr:twoCellAnchor>
  <xdr:twoCellAnchor>
    <xdr:from>
      <xdr:col>18</xdr:col>
      <xdr:colOff>386081</xdr:colOff>
      <xdr:row>11</xdr:row>
      <xdr:rowOff>167641</xdr:rowOff>
    </xdr:from>
    <xdr:to>
      <xdr:col>23</xdr:col>
      <xdr:colOff>549366</xdr:colOff>
      <xdr:row>13</xdr:row>
      <xdr:rowOff>166554</xdr:rowOff>
    </xdr:to>
    <xdr:sp macro="" textlink="">
      <xdr:nvSpPr>
        <xdr:cNvPr id="21" name="RPY">
          <a:extLst>
            <a:ext uri="{FF2B5EF4-FFF2-40B4-BE49-F238E27FC236}">
              <a16:creationId xmlns:a16="http://schemas.microsoft.com/office/drawing/2014/main" id="{69E0ABA8-7758-492D-BF11-98F061AD98DB}"/>
            </a:ext>
          </a:extLst>
        </xdr:cNvPr>
        <xdr:cNvSpPr txBox="1">
          <a:spLocks noChangeArrowheads="1"/>
        </xdr:cNvSpPr>
      </xdr:nvSpPr>
      <xdr:spPr bwMode="auto">
        <a:xfrm>
          <a:off x="11358881"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Success</a:t>
          </a:r>
          <a:r>
            <a:rPr lang="en-US" sz="1600" b="1" i="0" u="none" strike="noStrike" baseline="0">
              <a:solidFill>
                <a:srgbClr val="067070"/>
              </a:solidFill>
              <a:latin typeface="Aptos Narrow"/>
              <a:ea typeface="+mn-ea"/>
              <a:cs typeface="+mn-cs"/>
            </a:rPr>
            <a:t> Rate</a:t>
          </a:r>
          <a:endParaRPr lang="en-US" sz="1600" b="1" i="0" u="none" strike="noStrike">
            <a:solidFill>
              <a:srgbClr val="067070"/>
            </a:solidFill>
            <a:latin typeface="Aptos Narrow"/>
            <a:ea typeface="+mn-ea"/>
            <a:cs typeface="+mn-cs"/>
          </a:endParaRPr>
        </a:p>
      </xdr:txBody>
    </xdr:sp>
    <xdr:clientData/>
  </xdr:twoCellAnchor>
  <xdr:twoCellAnchor>
    <xdr:from>
      <xdr:col>13</xdr:col>
      <xdr:colOff>475814</xdr:colOff>
      <xdr:row>10</xdr:row>
      <xdr:rowOff>23676</xdr:rowOff>
    </xdr:from>
    <xdr:to>
      <xdr:col>16</xdr:col>
      <xdr:colOff>468086</xdr:colOff>
      <xdr:row>12</xdr:row>
      <xdr:rowOff>21770</xdr:rowOff>
    </xdr:to>
    <xdr:sp macro="" textlink="EDA!$F$6">
      <xdr:nvSpPr>
        <xdr:cNvPr id="22" name="RPY">
          <a:extLst>
            <a:ext uri="{FF2B5EF4-FFF2-40B4-BE49-F238E27FC236}">
              <a16:creationId xmlns:a16="http://schemas.microsoft.com/office/drawing/2014/main" id="{F356719D-3CD1-4618-B58C-984212B7F06F}"/>
            </a:ext>
          </a:extLst>
        </xdr:cNvPr>
        <xdr:cNvSpPr txBox="1">
          <a:spLocks noChangeArrowheads="1"/>
        </xdr:cNvSpPr>
      </xdr:nvSpPr>
      <xdr:spPr bwMode="auto">
        <a:xfrm>
          <a:off x="8400614" y="1874247"/>
          <a:ext cx="1821072" cy="368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38C1057C-C24F-4BD6-A6CB-1206FF5CE7FC}"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412134</xdr:colOff>
      <xdr:row>10</xdr:row>
      <xdr:rowOff>12791</xdr:rowOff>
    </xdr:from>
    <xdr:to>
      <xdr:col>29</xdr:col>
      <xdr:colOff>31133</xdr:colOff>
      <xdr:row>11</xdr:row>
      <xdr:rowOff>143419</xdr:rowOff>
    </xdr:to>
    <xdr:sp macro="" textlink="EDA!$G$6">
      <xdr:nvSpPr>
        <xdr:cNvPr id="23" name="RPY">
          <a:extLst>
            <a:ext uri="{FF2B5EF4-FFF2-40B4-BE49-F238E27FC236}">
              <a16:creationId xmlns:a16="http://schemas.microsoft.com/office/drawing/2014/main" id="{5BAEF4DB-2533-44FC-B8EC-67B72AAD645B}"/>
            </a:ext>
          </a:extLst>
        </xdr:cNvPr>
        <xdr:cNvSpPr txBox="1">
          <a:spLocks noChangeArrowheads="1"/>
        </xdr:cNvSpPr>
      </xdr:nvSpPr>
      <xdr:spPr bwMode="auto">
        <a:xfrm>
          <a:off x="15652134" y="1863362"/>
          <a:ext cx="2057399"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CE054372-F5DC-4E83-8A2D-9E53ADD28481}"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145433</xdr:colOff>
      <xdr:row>6</xdr:row>
      <xdr:rowOff>129540</xdr:rowOff>
    </xdr:from>
    <xdr:to>
      <xdr:col>29</xdr:col>
      <xdr:colOff>297833</xdr:colOff>
      <xdr:row>9</xdr:row>
      <xdr:rowOff>183969</xdr:rowOff>
    </xdr:to>
    <xdr:sp macro="" textlink="EDA!$H$2">
      <xdr:nvSpPr>
        <xdr:cNvPr id="24" name="TextBox 23">
          <a:extLst>
            <a:ext uri="{FF2B5EF4-FFF2-40B4-BE49-F238E27FC236}">
              <a16:creationId xmlns:a16="http://schemas.microsoft.com/office/drawing/2014/main" id="{B0A0BFEB-4188-4440-AED9-2B99E233D04D}"/>
            </a:ext>
          </a:extLst>
        </xdr:cNvPr>
        <xdr:cNvSpPr txBox="1"/>
      </xdr:nvSpPr>
      <xdr:spPr>
        <a:xfrm>
          <a:off x="15385433" y="1239883"/>
          <a:ext cx="25908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20FD5BD-7E10-4002-96B8-2FDEBF646884}" type="TxLink">
            <a:rPr lang="en-US" sz="4000" b="0" i="0" u="none" strike="noStrike">
              <a:solidFill>
                <a:srgbClr val="067070"/>
              </a:solidFill>
              <a:latin typeface="Aptos Narrow"/>
              <a:ea typeface="+mn-ea"/>
              <a:cs typeface="+mn-cs"/>
            </a:rPr>
            <a:pPr marL="0" indent="0" algn="r"/>
            <a:t>₦12.73K</a:t>
          </a:fld>
          <a:endParaRPr lang="en-US" sz="4000" b="0" i="0" u="none" strike="noStrike">
            <a:solidFill>
              <a:srgbClr val="067070"/>
            </a:solidFill>
            <a:latin typeface="Aptos Narrow"/>
            <a:ea typeface="+mn-ea"/>
            <a:cs typeface="+mn-cs"/>
          </a:endParaRPr>
        </a:p>
      </xdr:txBody>
    </xdr:sp>
    <xdr:clientData/>
  </xdr:twoCellAnchor>
  <xdr:twoCellAnchor>
    <xdr:from>
      <xdr:col>24</xdr:col>
      <xdr:colOff>541020</xdr:colOff>
      <xdr:row>11</xdr:row>
      <xdr:rowOff>167641</xdr:rowOff>
    </xdr:from>
    <xdr:to>
      <xdr:col>30</xdr:col>
      <xdr:colOff>94705</xdr:colOff>
      <xdr:row>13</xdr:row>
      <xdr:rowOff>166554</xdr:rowOff>
    </xdr:to>
    <xdr:sp macro="" textlink="">
      <xdr:nvSpPr>
        <xdr:cNvPr id="25" name="RPY">
          <a:extLst>
            <a:ext uri="{FF2B5EF4-FFF2-40B4-BE49-F238E27FC236}">
              <a16:creationId xmlns:a16="http://schemas.microsoft.com/office/drawing/2014/main" id="{909DA3C2-98B8-419F-A9A4-4D43144C498A}"/>
            </a:ext>
          </a:extLst>
        </xdr:cNvPr>
        <xdr:cNvSpPr txBox="1">
          <a:spLocks noChangeArrowheads="1"/>
        </xdr:cNvSpPr>
      </xdr:nvSpPr>
      <xdr:spPr bwMode="auto">
        <a:xfrm>
          <a:off x="15171420" y="2203270"/>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Average Transaction Value</a:t>
          </a:r>
        </a:p>
      </xdr:txBody>
    </xdr:sp>
    <xdr:clientData/>
  </xdr:twoCellAnchor>
  <xdr:twoCellAnchor>
    <xdr:from>
      <xdr:col>8</xdr:col>
      <xdr:colOff>32657</xdr:colOff>
      <xdr:row>17</xdr:row>
      <xdr:rowOff>65315</xdr:rowOff>
    </xdr:from>
    <xdr:to>
      <xdr:col>23</xdr:col>
      <xdr:colOff>10887</xdr:colOff>
      <xdr:row>45</xdr:row>
      <xdr:rowOff>76200</xdr:rowOff>
    </xdr:to>
    <xdr:graphicFrame macro="">
      <xdr:nvGraphicFramePr>
        <xdr:cNvPr id="37" name="Chart 36">
          <a:extLst>
            <a:ext uri="{FF2B5EF4-FFF2-40B4-BE49-F238E27FC236}">
              <a16:creationId xmlns:a16="http://schemas.microsoft.com/office/drawing/2014/main" id="{AA561994-DD87-4FC9-93B7-A4727F3F2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564969</xdr:colOff>
      <xdr:row>15</xdr:row>
      <xdr:rowOff>165462</xdr:rowOff>
    </xdr:from>
    <xdr:to>
      <xdr:col>17</xdr:col>
      <xdr:colOff>468086</xdr:colOff>
      <xdr:row>17</xdr:row>
      <xdr:rowOff>164375</xdr:rowOff>
    </xdr:to>
    <xdr:sp macro="" textlink="">
      <xdr:nvSpPr>
        <xdr:cNvPr id="38" name="RPY">
          <a:extLst>
            <a:ext uri="{FF2B5EF4-FFF2-40B4-BE49-F238E27FC236}">
              <a16:creationId xmlns:a16="http://schemas.microsoft.com/office/drawing/2014/main" id="{F3B398E1-A487-44FB-A697-8AE5EF165E1F}"/>
            </a:ext>
          </a:extLst>
        </xdr:cNvPr>
        <xdr:cNvSpPr txBox="1">
          <a:spLocks noChangeArrowheads="1"/>
        </xdr:cNvSpPr>
      </xdr:nvSpPr>
      <xdr:spPr bwMode="auto">
        <a:xfrm>
          <a:off x="8489769" y="2941319"/>
          <a:ext cx="2341517"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2000" b="1" i="0" u="none" strike="noStrike">
              <a:solidFill>
                <a:srgbClr val="156082"/>
              </a:solidFill>
              <a:latin typeface="Aptos Narrow"/>
              <a:ea typeface="+mn-ea"/>
              <a:cs typeface="+mn-cs"/>
            </a:rPr>
            <a:t>Top</a:t>
          </a:r>
          <a:r>
            <a:rPr lang="en-US" sz="2000" b="1" i="0" u="none" strike="noStrike" baseline="0">
              <a:solidFill>
                <a:srgbClr val="156082"/>
              </a:solidFill>
              <a:latin typeface="Aptos Narrow"/>
              <a:ea typeface="+mn-ea"/>
              <a:cs typeface="+mn-cs"/>
            </a:rPr>
            <a:t> 10 Merchants</a:t>
          </a:r>
        </a:p>
      </xdr:txBody>
    </xdr:sp>
    <xdr:clientData/>
  </xdr:twoCellAnchor>
  <xdr:twoCellAnchor>
    <xdr:from>
      <xdr:col>24</xdr:col>
      <xdr:colOff>130629</xdr:colOff>
      <xdr:row>30</xdr:row>
      <xdr:rowOff>0</xdr:rowOff>
    </xdr:from>
    <xdr:to>
      <xdr:col>30</xdr:col>
      <xdr:colOff>65314</xdr:colOff>
      <xdr:row>45</xdr:row>
      <xdr:rowOff>65315</xdr:rowOff>
    </xdr:to>
    <xdr:grpSp>
      <xdr:nvGrpSpPr>
        <xdr:cNvPr id="40" name="Group 39">
          <a:extLst>
            <a:ext uri="{FF2B5EF4-FFF2-40B4-BE49-F238E27FC236}">
              <a16:creationId xmlns:a16="http://schemas.microsoft.com/office/drawing/2014/main" id="{30D34D11-CFF7-43C2-AC3E-7FB53633627A}"/>
            </a:ext>
          </a:extLst>
        </xdr:cNvPr>
        <xdr:cNvGrpSpPr/>
      </xdr:nvGrpSpPr>
      <xdr:grpSpPr>
        <a:xfrm>
          <a:off x="14761029" y="5551714"/>
          <a:ext cx="3592285" cy="2841172"/>
          <a:chOff x="15546977" y="5433061"/>
          <a:chExt cx="2624328" cy="2959825"/>
        </a:xfrm>
      </xdr:grpSpPr>
      <xdr:grpSp>
        <xdr:nvGrpSpPr>
          <xdr:cNvPr id="41" name="Group 40">
            <a:extLst>
              <a:ext uri="{FF2B5EF4-FFF2-40B4-BE49-F238E27FC236}">
                <a16:creationId xmlns:a16="http://schemas.microsoft.com/office/drawing/2014/main" id="{A6C325FD-B750-CD34-9B9B-C3D766EF6963}"/>
              </a:ext>
            </a:extLst>
          </xdr:cNvPr>
          <xdr:cNvGrpSpPr/>
        </xdr:nvGrpSpPr>
        <xdr:grpSpPr>
          <a:xfrm>
            <a:off x="15546977" y="6054634"/>
            <a:ext cx="2624328" cy="2338252"/>
            <a:chOff x="15533370" y="5913119"/>
            <a:chExt cx="2624328" cy="2479768"/>
          </a:xfrm>
        </xdr:grpSpPr>
        <mc:AlternateContent xmlns:mc="http://schemas.openxmlformats.org/markup-compatibility/2006" xmlns:a14="http://schemas.microsoft.com/office/drawing/2010/main">
          <mc:Choice Requires="a14">
            <xdr:graphicFrame macro="">
              <xdr:nvGraphicFramePr>
                <xdr:cNvPr id="43" name="Year 2">
                  <a:extLst>
                    <a:ext uri="{FF2B5EF4-FFF2-40B4-BE49-F238E27FC236}">
                      <a16:creationId xmlns:a16="http://schemas.microsoft.com/office/drawing/2014/main" id="{6FCA3897-D272-9A8D-6120-5577BB202968}"/>
                    </a:ext>
                  </a:extLst>
                </xdr:cNvPr>
                <xdr:cNvGraphicFramePr/>
              </xdr:nvGraphicFramePr>
              <xdr:xfrm>
                <a:off x="15534350" y="5913119"/>
                <a:ext cx="2622369" cy="738053"/>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762370" y="6148369"/>
                  <a:ext cx="3589603" cy="668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month_name 3">
                  <a:extLst>
                    <a:ext uri="{FF2B5EF4-FFF2-40B4-BE49-F238E27FC236}">
                      <a16:creationId xmlns:a16="http://schemas.microsoft.com/office/drawing/2014/main" id="{9B94FBE0-40D0-FC8D-DB4F-95C346D5F942}"/>
                    </a:ext>
                  </a:extLst>
                </xdr:cNvPr>
                <xdr:cNvGraphicFramePr/>
              </xdr:nvGraphicFramePr>
              <xdr:xfrm>
                <a:off x="15533370" y="6707779"/>
                <a:ext cx="2624328" cy="1685108"/>
              </xdr:xfrm>
              <a:graphic>
                <a:graphicData uri="http://schemas.microsoft.com/office/drawing/2010/slicer">
                  <sle:slicer xmlns:sle="http://schemas.microsoft.com/office/drawing/2010/slicer" name="month_name 3"/>
                </a:graphicData>
              </a:graphic>
            </xdr:graphicFrame>
          </mc:Choice>
          <mc:Fallback xmlns="">
            <xdr:sp macro="" textlink="">
              <xdr:nvSpPr>
                <xdr:cNvPr id="0" name=""/>
                <xdr:cNvSpPr>
                  <a:spLocks noTextEdit="1"/>
                </xdr:cNvSpPr>
              </xdr:nvSpPr>
              <xdr:spPr>
                <a:xfrm>
                  <a:off x="14761029" y="6867641"/>
                  <a:ext cx="3592285" cy="1525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42" name="status 2">
                <a:extLst>
                  <a:ext uri="{FF2B5EF4-FFF2-40B4-BE49-F238E27FC236}">
                    <a16:creationId xmlns:a16="http://schemas.microsoft.com/office/drawing/2014/main" id="{A0E73904-65F2-17E1-0A76-8F804069A843}"/>
                  </a:ext>
                </a:extLst>
              </xdr:cNvPr>
              <xdr:cNvGraphicFramePr/>
            </xdr:nvGraphicFramePr>
            <xdr:xfrm>
              <a:off x="15546977" y="5433061"/>
              <a:ext cx="2624328" cy="612648"/>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4761029" y="5551714"/>
                <a:ext cx="3592285" cy="588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4</xdr:col>
      <xdr:colOff>297180</xdr:colOff>
      <xdr:row>22</xdr:row>
      <xdr:rowOff>152995</xdr:rowOff>
    </xdr:from>
    <xdr:to>
      <xdr:col>5</xdr:col>
      <xdr:colOff>236220</xdr:colOff>
      <xdr:row>25</xdr:row>
      <xdr:rowOff>146463</xdr:rowOff>
    </xdr:to>
    <xdr:pic>
      <xdr:nvPicPr>
        <xdr:cNvPr id="46" name="Graphic 2" descr="Business Growth with solid fill">
          <a:extLst>
            <a:ext uri="{FF2B5EF4-FFF2-40B4-BE49-F238E27FC236}">
              <a16:creationId xmlns:a16="http://schemas.microsoft.com/office/drawing/2014/main" id="{CB27F1E9-BFCB-47AD-8716-C80D11FFBD4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735580" y="4224252"/>
          <a:ext cx="548640" cy="548640"/>
        </a:xfrm>
        <a:prstGeom prst="rect">
          <a:avLst/>
        </a:prstGeom>
      </xdr:spPr>
    </xdr:pic>
    <xdr:clientData/>
  </xdr:twoCellAnchor>
  <xdr:twoCellAnchor editAs="oneCell">
    <xdr:from>
      <xdr:col>4</xdr:col>
      <xdr:colOff>297180</xdr:colOff>
      <xdr:row>33</xdr:row>
      <xdr:rowOff>49630</xdr:rowOff>
    </xdr:from>
    <xdr:to>
      <xdr:col>5</xdr:col>
      <xdr:colOff>236220</xdr:colOff>
      <xdr:row>36</xdr:row>
      <xdr:rowOff>43099</xdr:rowOff>
    </xdr:to>
    <xdr:pic>
      <xdr:nvPicPr>
        <xdr:cNvPr id="47" name="Graphic 3" descr="Connections with solid fill">
          <a:hlinkClick xmlns:r="http://schemas.openxmlformats.org/officeDocument/2006/relationships" r:id="rId11"/>
          <a:extLst>
            <a:ext uri="{FF2B5EF4-FFF2-40B4-BE49-F238E27FC236}">
              <a16:creationId xmlns:a16="http://schemas.microsoft.com/office/drawing/2014/main" id="{C8C90298-A15A-435C-8097-DE476E0546B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35580" y="6156516"/>
          <a:ext cx="548640" cy="548640"/>
        </a:xfrm>
        <a:prstGeom prst="rect">
          <a:avLst/>
        </a:prstGeom>
      </xdr:spPr>
    </xdr:pic>
    <xdr:clientData/>
  </xdr:twoCellAnchor>
  <xdr:twoCellAnchor editAs="oneCell">
    <xdr:from>
      <xdr:col>4</xdr:col>
      <xdr:colOff>297180</xdr:colOff>
      <xdr:row>29</xdr:row>
      <xdr:rowOff>180606</xdr:rowOff>
    </xdr:from>
    <xdr:to>
      <xdr:col>5</xdr:col>
      <xdr:colOff>236220</xdr:colOff>
      <xdr:row>32</xdr:row>
      <xdr:rowOff>174074</xdr:rowOff>
    </xdr:to>
    <xdr:pic>
      <xdr:nvPicPr>
        <xdr:cNvPr id="48" name="Graphic 4" descr="Users with solid fill">
          <a:hlinkClick xmlns:r="http://schemas.openxmlformats.org/officeDocument/2006/relationships" r:id="rId14"/>
          <a:extLst>
            <a:ext uri="{FF2B5EF4-FFF2-40B4-BE49-F238E27FC236}">
              <a16:creationId xmlns:a16="http://schemas.microsoft.com/office/drawing/2014/main" id="{63699AC4-A746-4047-95C6-11AF70FED83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35580" y="5547263"/>
          <a:ext cx="548640" cy="548640"/>
        </a:xfrm>
        <a:prstGeom prst="rect">
          <a:avLst/>
        </a:prstGeom>
      </xdr:spPr>
    </xdr:pic>
    <xdr:clientData/>
  </xdr:twoCellAnchor>
  <xdr:twoCellAnchor editAs="oneCell">
    <xdr:from>
      <xdr:col>4</xdr:col>
      <xdr:colOff>297180</xdr:colOff>
      <xdr:row>16</xdr:row>
      <xdr:rowOff>44830</xdr:rowOff>
    </xdr:from>
    <xdr:to>
      <xdr:col>5</xdr:col>
      <xdr:colOff>236220</xdr:colOff>
      <xdr:row>19</xdr:row>
      <xdr:rowOff>38298</xdr:rowOff>
    </xdr:to>
    <xdr:pic>
      <xdr:nvPicPr>
        <xdr:cNvPr id="49" name="Graphic 5" descr="Home with solid fill">
          <a:hlinkClick xmlns:r="http://schemas.openxmlformats.org/officeDocument/2006/relationships" r:id="rId17"/>
          <a:extLst>
            <a:ext uri="{FF2B5EF4-FFF2-40B4-BE49-F238E27FC236}">
              <a16:creationId xmlns:a16="http://schemas.microsoft.com/office/drawing/2014/main" id="{4EAAD8CE-A88D-402B-81E3-35976681E4D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735580" y="3005744"/>
          <a:ext cx="548640" cy="548640"/>
        </a:xfrm>
        <a:prstGeom prst="rect">
          <a:avLst/>
        </a:prstGeom>
      </xdr:spPr>
    </xdr:pic>
    <xdr:clientData/>
  </xdr:twoCellAnchor>
  <xdr:twoCellAnchor editAs="oneCell">
    <xdr:from>
      <xdr:col>4</xdr:col>
      <xdr:colOff>297180</xdr:colOff>
      <xdr:row>19</xdr:row>
      <xdr:rowOff>98912</xdr:rowOff>
    </xdr:from>
    <xdr:to>
      <xdr:col>5</xdr:col>
      <xdr:colOff>236220</xdr:colOff>
      <xdr:row>22</xdr:row>
      <xdr:rowOff>92381</xdr:rowOff>
    </xdr:to>
    <xdr:pic>
      <xdr:nvPicPr>
        <xdr:cNvPr id="50" name="Graphic 6" descr="Bar chart with solid fill">
          <a:hlinkClick xmlns:r="http://schemas.openxmlformats.org/officeDocument/2006/relationships" r:id="rId20"/>
          <a:extLst>
            <a:ext uri="{FF2B5EF4-FFF2-40B4-BE49-F238E27FC236}">
              <a16:creationId xmlns:a16="http://schemas.microsoft.com/office/drawing/2014/main" id="{3ADBBBB8-0870-4C4B-B9C3-FB4B91A6793B}"/>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35580" y="3614998"/>
          <a:ext cx="548640" cy="548640"/>
        </a:xfrm>
        <a:prstGeom prst="rect">
          <a:avLst/>
        </a:prstGeom>
      </xdr:spPr>
    </xdr:pic>
    <xdr:clientData/>
  </xdr:twoCellAnchor>
  <xdr:twoCellAnchor>
    <xdr:from>
      <xdr:col>4</xdr:col>
      <xdr:colOff>239486</xdr:colOff>
      <xdr:row>26</xdr:row>
      <xdr:rowOff>22020</xdr:rowOff>
    </xdr:from>
    <xdr:to>
      <xdr:col>5</xdr:col>
      <xdr:colOff>293915</xdr:colOff>
      <xdr:row>29</xdr:row>
      <xdr:rowOff>119992</xdr:rowOff>
    </xdr:to>
    <xdr:graphicFrame macro="">
      <xdr:nvGraphicFramePr>
        <xdr:cNvPr id="51" name="Chart 50">
          <a:extLst>
            <a:ext uri="{FF2B5EF4-FFF2-40B4-BE49-F238E27FC236}">
              <a16:creationId xmlns:a16="http://schemas.microsoft.com/office/drawing/2014/main" id="{0397875E-36F1-4597-8F51-D4AA415BE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283029</xdr:colOff>
      <xdr:row>22</xdr:row>
      <xdr:rowOff>130629</xdr:rowOff>
    </xdr:from>
    <xdr:to>
      <xdr:col>5</xdr:col>
      <xdr:colOff>222069</xdr:colOff>
      <xdr:row>25</xdr:row>
      <xdr:rowOff>124097</xdr:rowOff>
    </xdr:to>
    <xdr:sp macro="" textlink="">
      <xdr:nvSpPr>
        <xdr:cNvPr id="54" name="Oval 53">
          <a:hlinkClick xmlns:r="http://schemas.openxmlformats.org/officeDocument/2006/relationships" r:id="rId24"/>
          <a:extLst>
            <a:ext uri="{FF2B5EF4-FFF2-40B4-BE49-F238E27FC236}">
              <a16:creationId xmlns:a16="http://schemas.microsoft.com/office/drawing/2014/main" id="{D41919B7-46A5-B71C-5E5D-D5C00B539B29}"/>
            </a:ext>
          </a:extLst>
        </xdr:cNvPr>
        <xdr:cNvSpPr/>
      </xdr:nvSpPr>
      <xdr:spPr>
        <a:xfrm>
          <a:off x="2721429" y="4201886"/>
          <a:ext cx="548640" cy="548640"/>
        </a:xfrm>
        <a:prstGeom prst="ellipse">
          <a:avLst/>
        </a:prstGeom>
        <a:solidFill>
          <a:srgbClr val="73C3AE">
            <a:alpha val="4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369026</xdr:colOff>
      <xdr:row>16</xdr:row>
      <xdr:rowOff>128452</xdr:rowOff>
    </xdr:from>
    <xdr:to>
      <xdr:col>30</xdr:col>
      <xdr:colOff>122138</xdr:colOff>
      <xdr:row>25</xdr:row>
      <xdr:rowOff>25690</xdr:rowOff>
    </xdr:to>
    <xdr:sp macro="" textlink="">
      <xdr:nvSpPr>
        <xdr:cNvPr id="26" name="Rectangle: Rounded Corners 25">
          <a:extLst>
            <a:ext uri="{FF2B5EF4-FFF2-40B4-BE49-F238E27FC236}">
              <a16:creationId xmlns:a16="http://schemas.microsoft.com/office/drawing/2014/main" id="{F5D15FBE-8889-4DE3-BD4C-E011563BD94D}"/>
            </a:ext>
          </a:extLst>
        </xdr:cNvPr>
        <xdr:cNvSpPr/>
      </xdr:nvSpPr>
      <xdr:spPr>
        <a:xfrm>
          <a:off x="14999426" y="3089366"/>
          <a:ext cx="3410712" cy="1562753"/>
        </a:xfrm>
        <a:prstGeom prst="roundRect">
          <a:avLst/>
        </a:prstGeom>
        <a:gradFill flip="none" rotWithShape="1">
          <a:gsLst>
            <a:gs pos="12000">
              <a:srgbClr val="D9F3EF"/>
            </a:gs>
            <a:gs pos="68000">
              <a:srgbClr val="73C3AE"/>
            </a:gs>
            <a:gs pos="100000">
              <a:srgbClr val="008377">
                <a:alpha val="54000"/>
              </a:srgbClr>
            </a:gs>
          </a:gsLst>
          <a:path path="circle">
            <a:fillToRect l="50000" t="130000" r="50000" b="-30000"/>
          </a:path>
          <a:tileRect/>
        </a:gra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26</xdr:col>
      <xdr:colOff>174172</xdr:colOff>
      <xdr:row>18</xdr:row>
      <xdr:rowOff>117566</xdr:rowOff>
    </xdr:from>
    <xdr:to>
      <xdr:col>28</xdr:col>
      <xdr:colOff>300010</xdr:colOff>
      <xdr:row>21</xdr:row>
      <xdr:rowOff>171995</xdr:rowOff>
    </xdr:to>
    <xdr:sp macro="" textlink="EDA!$J$2">
      <xdr:nvSpPr>
        <xdr:cNvPr id="29" name="TextBox 28">
          <a:extLst>
            <a:ext uri="{FF2B5EF4-FFF2-40B4-BE49-F238E27FC236}">
              <a16:creationId xmlns:a16="http://schemas.microsoft.com/office/drawing/2014/main" id="{DBD363FD-F6DD-47FB-B29E-9F5418641BF4}"/>
            </a:ext>
          </a:extLst>
        </xdr:cNvPr>
        <xdr:cNvSpPr txBox="1"/>
      </xdr:nvSpPr>
      <xdr:spPr>
        <a:xfrm>
          <a:off x="16023772" y="3448595"/>
          <a:ext cx="1345038"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8DA304DD-8A7B-410D-B7ED-1E4517BA1C29}" type="TxLink">
            <a:rPr lang="en-US" sz="4000" b="0" i="0" u="none" strike="noStrike">
              <a:solidFill>
                <a:schemeClr val="bg1"/>
              </a:solidFill>
              <a:latin typeface="Aptos Narrow"/>
              <a:ea typeface="+mn-ea"/>
              <a:cs typeface="+mn-cs"/>
            </a:rPr>
            <a:pPr marL="0" indent="0" algn="r"/>
            <a:t>500</a:t>
          </a:fld>
          <a:endParaRPr lang="en-US" sz="4000" b="0" i="0" u="none" strike="noStrike">
            <a:solidFill>
              <a:schemeClr val="bg1"/>
            </a:solidFill>
            <a:latin typeface="Aptos Narrow"/>
            <a:ea typeface="+mn-ea"/>
            <a:cs typeface="+mn-cs"/>
          </a:endParaRPr>
        </a:p>
      </xdr:txBody>
    </xdr:sp>
    <xdr:clientData/>
  </xdr:twoCellAnchor>
  <xdr:twoCellAnchor>
    <xdr:from>
      <xdr:col>24</xdr:col>
      <xdr:colOff>564969</xdr:colOff>
      <xdr:row>22</xdr:row>
      <xdr:rowOff>123010</xdr:rowOff>
    </xdr:from>
    <xdr:to>
      <xdr:col>30</xdr:col>
      <xdr:colOff>118654</xdr:colOff>
      <xdr:row>24</xdr:row>
      <xdr:rowOff>121923</xdr:rowOff>
    </xdr:to>
    <xdr:sp macro="" textlink="">
      <xdr:nvSpPr>
        <xdr:cNvPr id="30" name="RPY">
          <a:extLst>
            <a:ext uri="{FF2B5EF4-FFF2-40B4-BE49-F238E27FC236}">
              <a16:creationId xmlns:a16="http://schemas.microsoft.com/office/drawing/2014/main" id="{E1BECB71-A8CA-482A-A79D-CFD472DFF4A1}"/>
            </a:ext>
          </a:extLst>
        </xdr:cNvPr>
        <xdr:cNvSpPr txBox="1">
          <a:spLocks noChangeArrowheads="1"/>
        </xdr:cNvSpPr>
      </xdr:nvSpPr>
      <xdr:spPr bwMode="auto">
        <a:xfrm>
          <a:off x="15195369" y="4194267"/>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ysClr val="windowText" lastClr="000000"/>
              </a:solidFill>
              <a:latin typeface="Aptos Narrow"/>
              <a:ea typeface="+mn-ea"/>
              <a:cs typeface="+mn-cs"/>
            </a:rPr>
            <a:t>Total Merchants</a:t>
          </a:r>
        </a:p>
      </xdr:txBody>
    </xdr:sp>
    <xdr:clientData/>
  </xdr:twoCellAnchor>
  <xdr:twoCellAnchor editAs="oneCell">
    <xdr:from>
      <xdr:col>24</xdr:col>
      <xdr:colOff>555172</xdr:colOff>
      <xdr:row>18</xdr:row>
      <xdr:rowOff>108857</xdr:rowOff>
    </xdr:from>
    <xdr:to>
      <xdr:col>26</xdr:col>
      <xdr:colOff>250372</xdr:colOff>
      <xdr:row>23</xdr:row>
      <xdr:rowOff>97972</xdr:rowOff>
    </xdr:to>
    <xdr:pic>
      <xdr:nvPicPr>
        <xdr:cNvPr id="32" name="Graphic 2" descr="Business Growth with solid fill">
          <a:extLst>
            <a:ext uri="{FF2B5EF4-FFF2-40B4-BE49-F238E27FC236}">
              <a16:creationId xmlns:a16="http://schemas.microsoft.com/office/drawing/2014/main" id="{E2BFDDD7-E90E-4F2A-B39C-9B91AC42892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5185572" y="3439886"/>
          <a:ext cx="914400" cy="914400"/>
        </a:xfrm>
        <a:prstGeom prst="rect">
          <a:avLst/>
        </a:prstGeom>
      </xdr:spPr>
    </xdr:pic>
    <xdr:clientData/>
  </xdr:twoCellAnchor>
  <xdr:twoCellAnchor>
    <xdr:from>
      <xdr:col>4</xdr:col>
      <xdr:colOff>315686</xdr:colOff>
      <xdr:row>26</xdr:row>
      <xdr:rowOff>87086</xdr:rowOff>
    </xdr:from>
    <xdr:to>
      <xdr:col>5</xdr:col>
      <xdr:colOff>254726</xdr:colOff>
      <xdr:row>29</xdr:row>
      <xdr:rowOff>80555</xdr:rowOff>
    </xdr:to>
    <xdr:sp macro="" textlink="">
      <xdr:nvSpPr>
        <xdr:cNvPr id="35" name="Oval 34">
          <a:hlinkClick xmlns:r="http://schemas.openxmlformats.org/officeDocument/2006/relationships" r:id="rId27"/>
          <a:extLst>
            <a:ext uri="{FF2B5EF4-FFF2-40B4-BE49-F238E27FC236}">
              <a16:creationId xmlns:a16="http://schemas.microsoft.com/office/drawing/2014/main" id="{C8D5D553-3C0C-487B-AC58-D867A25DEE2D}"/>
            </a:ext>
          </a:extLst>
        </xdr:cNvPr>
        <xdr:cNvSpPr/>
      </xdr:nvSpPr>
      <xdr:spPr>
        <a:xfrm>
          <a:off x="2754086" y="4898572"/>
          <a:ext cx="548640" cy="548640"/>
        </a:xfrm>
        <a:prstGeom prst="ellipse">
          <a:avLst/>
        </a:prstGeom>
        <a:solidFill>
          <a:srgbClr val="73C3AE">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457200</xdr:colOff>
      <xdr:row>26</xdr:row>
      <xdr:rowOff>175260</xdr:rowOff>
    </xdr:to>
    <xdr:sp macro="" textlink="">
      <xdr:nvSpPr>
        <xdr:cNvPr id="2" name="Right Triangle 1">
          <a:extLst>
            <a:ext uri="{FF2B5EF4-FFF2-40B4-BE49-F238E27FC236}">
              <a16:creationId xmlns:a16="http://schemas.microsoft.com/office/drawing/2014/main" id="{2FEB6F68-8A70-45CA-9FC6-30DDBC6CCF53}"/>
            </a:ext>
          </a:extLst>
        </xdr:cNvPr>
        <xdr:cNvSpPr/>
      </xdr:nvSpPr>
      <xdr:spPr>
        <a:xfrm flipV="1">
          <a:off x="0" y="0"/>
          <a:ext cx="6553200" cy="493014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249987"/>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7</xdr:col>
      <xdr:colOff>403860</xdr:colOff>
      <xdr:row>20</xdr:row>
      <xdr:rowOff>68580</xdr:rowOff>
    </xdr:to>
    <xdr:sp macro="" textlink="">
      <xdr:nvSpPr>
        <xdr:cNvPr id="3" name="Right Triangle 1">
          <a:extLst>
            <a:ext uri="{FF2B5EF4-FFF2-40B4-BE49-F238E27FC236}">
              <a16:creationId xmlns:a16="http://schemas.microsoft.com/office/drawing/2014/main" id="{FBBF8CC1-633F-47B8-95D9-6ECC387F97FB}"/>
            </a:ext>
          </a:extLst>
        </xdr:cNvPr>
        <xdr:cNvSpPr/>
      </xdr:nvSpPr>
      <xdr:spPr>
        <a:xfrm flipV="1">
          <a:off x="0" y="0"/>
          <a:ext cx="4671060" cy="372618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73C3AE"/>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xdr:col>
      <xdr:colOff>182880</xdr:colOff>
      <xdr:row>11</xdr:row>
      <xdr:rowOff>160020</xdr:rowOff>
    </xdr:to>
    <xdr:sp macro="" textlink="">
      <xdr:nvSpPr>
        <xdr:cNvPr id="4" name="Right Triangle 1">
          <a:extLst>
            <a:ext uri="{FF2B5EF4-FFF2-40B4-BE49-F238E27FC236}">
              <a16:creationId xmlns:a16="http://schemas.microsoft.com/office/drawing/2014/main" id="{37C9739F-A770-4686-ABD1-0084CAFC68B8}"/>
            </a:ext>
          </a:extLst>
        </xdr:cNvPr>
        <xdr:cNvSpPr/>
      </xdr:nvSpPr>
      <xdr:spPr>
        <a:xfrm flipV="1">
          <a:off x="0" y="0"/>
          <a:ext cx="2621280" cy="217170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49AA91"/>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205740</xdr:colOff>
      <xdr:row>2</xdr:row>
      <xdr:rowOff>45720</xdr:rowOff>
    </xdr:from>
    <xdr:to>
      <xdr:col>30</xdr:col>
      <xdr:colOff>449580</xdr:colOff>
      <xdr:row>46</xdr:row>
      <xdr:rowOff>45720</xdr:rowOff>
    </xdr:to>
    <xdr:sp macro="" textlink="">
      <xdr:nvSpPr>
        <xdr:cNvPr id="5" name="Rectangle: Rounded Corners 4">
          <a:extLst>
            <a:ext uri="{FF2B5EF4-FFF2-40B4-BE49-F238E27FC236}">
              <a16:creationId xmlns:a16="http://schemas.microsoft.com/office/drawing/2014/main" id="{963579B4-82E4-4220-8609-A0C13470BAE8}"/>
            </a:ext>
          </a:extLst>
        </xdr:cNvPr>
        <xdr:cNvSpPr/>
      </xdr:nvSpPr>
      <xdr:spPr>
        <a:xfrm>
          <a:off x="2644140" y="411480"/>
          <a:ext cx="16093440" cy="8046720"/>
        </a:xfrm>
        <a:prstGeom prst="roundRect">
          <a:avLst>
            <a:gd name="adj" fmla="val 8151"/>
          </a:avLst>
        </a:prstGeom>
        <a:solidFill>
          <a:schemeClr val="bg1"/>
        </a:solidFill>
        <a:effectLst>
          <a:outerShdw blurRad="6477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107042</xdr:colOff>
      <xdr:row>5</xdr:row>
      <xdr:rowOff>173083</xdr:rowOff>
    </xdr:from>
    <xdr:to>
      <xdr:col>17</xdr:col>
      <xdr:colOff>469754</xdr:colOff>
      <xdr:row>14</xdr:row>
      <xdr:rowOff>70322</xdr:rowOff>
    </xdr:to>
    <xdr:sp macro="" textlink="">
      <xdr:nvSpPr>
        <xdr:cNvPr id="6" name="Rectangle: Rounded Corners 5">
          <a:extLst>
            <a:ext uri="{FF2B5EF4-FFF2-40B4-BE49-F238E27FC236}">
              <a16:creationId xmlns:a16="http://schemas.microsoft.com/office/drawing/2014/main" id="{0AE1F790-AAD0-465F-B5C3-EEF892FD1B5E}"/>
            </a:ext>
          </a:extLst>
        </xdr:cNvPr>
        <xdr:cNvSpPr/>
      </xdr:nvSpPr>
      <xdr:spPr>
        <a:xfrm>
          <a:off x="7422242"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226059</xdr:colOff>
      <xdr:row>5</xdr:row>
      <xdr:rowOff>173083</xdr:rowOff>
    </xdr:from>
    <xdr:to>
      <xdr:col>23</xdr:col>
      <xdr:colOff>588771</xdr:colOff>
      <xdr:row>14</xdr:row>
      <xdr:rowOff>70322</xdr:rowOff>
    </xdr:to>
    <xdr:sp macro="" textlink="">
      <xdr:nvSpPr>
        <xdr:cNvPr id="7" name="Rectangle: Rounded Corners 6">
          <a:extLst>
            <a:ext uri="{FF2B5EF4-FFF2-40B4-BE49-F238E27FC236}">
              <a16:creationId xmlns:a16="http://schemas.microsoft.com/office/drawing/2014/main" id="{02199ADD-CE3D-4BC1-8B6E-B563725086FA}"/>
            </a:ext>
          </a:extLst>
        </xdr:cNvPr>
        <xdr:cNvSpPr/>
      </xdr:nvSpPr>
      <xdr:spPr>
        <a:xfrm>
          <a:off x="11198859" y="1087483"/>
          <a:ext cx="3410712" cy="1543159"/>
        </a:xfrm>
        <a:prstGeom prst="roundRect">
          <a:avLst/>
        </a:prstGeom>
        <a:gradFill flip="none" rotWithShape="1">
          <a:gsLst>
            <a:gs pos="12000">
              <a:srgbClr val="D9F3EF"/>
            </a:gs>
            <a:gs pos="68000">
              <a:srgbClr val="73C3AE"/>
            </a:gs>
            <a:gs pos="100000">
              <a:srgbClr val="008377">
                <a:alpha val="54000"/>
              </a:srgbClr>
            </a:gs>
          </a:gsLst>
          <a:path path="circle">
            <a:fillToRect l="50000" t="130000" r="50000" b="-30000"/>
          </a:path>
          <a:tileRect/>
        </a:gra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24</xdr:col>
      <xdr:colOff>345077</xdr:colOff>
      <xdr:row>5</xdr:row>
      <xdr:rowOff>173083</xdr:rowOff>
    </xdr:from>
    <xdr:to>
      <xdr:col>30</xdr:col>
      <xdr:colOff>98189</xdr:colOff>
      <xdr:row>14</xdr:row>
      <xdr:rowOff>70322</xdr:rowOff>
    </xdr:to>
    <xdr:sp macro="" textlink="">
      <xdr:nvSpPr>
        <xdr:cNvPr id="8" name="Rectangle: Rounded Corners 7">
          <a:extLst>
            <a:ext uri="{FF2B5EF4-FFF2-40B4-BE49-F238E27FC236}">
              <a16:creationId xmlns:a16="http://schemas.microsoft.com/office/drawing/2014/main" id="{2A404A34-D79D-4E20-B36B-8B372694086A}"/>
            </a:ext>
          </a:extLst>
        </xdr:cNvPr>
        <xdr:cNvSpPr/>
      </xdr:nvSpPr>
      <xdr:spPr>
        <a:xfrm>
          <a:off x="14975477"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597625</xdr:colOff>
      <xdr:row>5</xdr:row>
      <xdr:rowOff>173083</xdr:rowOff>
    </xdr:from>
    <xdr:to>
      <xdr:col>11</xdr:col>
      <xdr:colOff>350737</xdr:colOff>
      <xdr:row>14</xdr:row>
      <xdr:rowOff>70322</xdr:rowOff>
    </xdr:to>
    <xdr:sp macro="" textlink="">
      <xdr:nvSpPr>
        <xdr:cNvPr id="9" name="Rectangle: Rounded Corners 8">
          <a:extLst>
            <a:ext uri="{FF2B5EF4-FFF2-40B4-BE49-F238E27FC236}">
              <a16:creationId xmlns:a16="http://schemas.microsoft.com/office/drawing/2014/main" id="{D9A977A6-DE1B-4D6D-BE5F-6731181B526E}"/>
            </a:ext>
          </a:extLst>
        </xdr:cNvPr>
        <xdr:cNvSpPr/>
      </xdr:nvSpPr>
      <xdr:spPr>
        <a:xfrm>
          <a:off x="3645625"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212273</xdr:colOff>
      <xdr:row>12</xdr:row>
      <xdr:rowOff>78594</xdr:rowOff>
    </xdr:from>
    <xdr:to>
      <xdr:col>5</xdr:col>
      <xdr:colOff>379913</xdr:colOff>
      <xdr:row>38</xdr:row>
      <xdr:rowOff>108858</xdr:rowOff>
    </xdr:to>
    <xdr:sp macro="" textlink="">
      <xdr:nvSpPr>
        <xdr:cNvPr id="10" name="Flowchart: Manual Operation 10">
          <a:extLst>
            <a:ext uri="{FF2B5EF4-FFF2-40B4-BE49-F238E27FC236}">
              <a16:creationId xmlns:a16="http://schemas.microsoft.com/office/drawing/2014/main" id="{2B272C9D-3CF0-4D1C-B79B-F9528EC9D37E}"/>
            </a:ext>
          </a:extLst>
        </xdr:cNvPr>
        <xdr:cNvSpPr/>
      </xdr:nvSpPr>
      <xdr:spPr>
        <a:xfrm rot="16200000">
          <a:off x="646721" y="4277106"/>
          <a:ext cx="4785144" cy="7772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841 w 10000"/>
            <a:gd name="csY2" fmla="*/ 5952 h 10000"/>
            <a:gd name="csX3" fmla="*/ 8000 w 10000"/>
            <a:gd name="csY3" fmla="*/ 10000 h 10000"/>
            <a:gd name="csX4" fmla="*/ 2000 w 10000"/>
            <a:gd name="csY4" fmla="*/ 10000 h 10000"/>
            <a:gd name="csX5" fmla="*/ 0 w 10000"/>
            <a:gd name="csY5"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439 w 10878"/>
            <a:gd name="csY0" fmla="*/ 0 h 10000"/>
            <a:gd name="csX1" fmla="*/ 10439 w 10878"/>
            <a:gd name="csY1" fmla="*/ 0 h 10000"/>
            <a:gd name="csX2" fmla="*/ 8439 w 10878"/>
            <a:gd name="csY2" fmla="*/ 10000 h 10000"/>
            <a:gd name="csX3" fmla="*/ 2439 w 10878"/>
            <a:gd name="csY3" fmla="*/ 10000 h 10000"/>
            <a:gd name="csX4" fmla="*/ 439 w 10878"/>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Lst>
          <a:ahLst/>
          <a:cxnLst>
            <a:cxn ang="0">
              <a:pos x="csX0" y="csY0"/>
            </a:cxn>
            <a:cxn ang="0">
              <a:pos x="csX1" y="csY1"/>
            </a:cxn>
            <a:cxn ang="0">
              <a:pos x="csX2" y="csY2"/>
            </a:cxn>
            <a:cxn ang="0">
              <a:pos x="csX3" y="csY3"/>
            </a:cxn>
            <a:cxn ang="0">
              <a:pos x="csX4" y="csY4"/>
            </a:cxn>
          </a:cxnLst>
          <a:rect l="l" t="t" r="r" b="b"/>
          <a:pathLst>
            <a:path w="10000" h="10000">
              <a:moveTo>
                <a:pt x="0" y="0"/>
              </a:moveTo>
              <a:lnTo>
                <a:pt x="10000" y="0"/>
              </a:lnTo>
              <a:cubicBezTo>
                <a:pt x="8917" y="3768"/>
                <a:pt x="9333" y="8333"/>
                <a:pt x="8000" y="10000"/>
              </a:cubicBezTo>
              <a:lnTo>
                <a:pt x="2000" y="10000"/>
              </a:lnTo>
              <a:cubicBezTo>
                <a:pt x="667" y="8333"/>
                <a:pt x="798" y="3908"/>
                <a:pt x="0" y="0"/>
              </a:cubicBezTo>
              <a:close/>
            </a:path>
          </a:pathLst>
        </a:custGeom>
        <a:solidFill>
          <a:srgbClr val="0670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397981</xdr:colOff>
      <xdr:row>6</xdr:row>
      <xdr:rowOff>129540</xdr:rowOff>
    </xdr:from>
    <xdr:to>
      <xdr:col>10</xdr:col>
      <xdr:colOff>550381</xdr:colOff>
      <xdr:row>9</xdr:row>
      <xdr:rowOff>183969</xdr:rowOff>
    </xdr:to>
    <xdr:sp macro="" textlink="EDA!$E$2">
      <xdr:nvSpPr>
        <xdr:cNvPr id="11" name="TextBox 10">
          <a:extLst>
            <a:ext uri="{FF2B5EF4-FFF2-40B4-BE49-F238E27FC236}">
              <a16:creationId xmlns:a16="http://schemas.microsoft.com/office/drawing/2014/main" id="{4CF0E40F-5BE3-489C-8569-8A34A6C3E535}"/>
            </a:ext>
          </a:extLst>
        </xdr:cNvPr>
        <xdr:cNvSpPr txBox="1"/>
      </xdr:nvSpPr>
      <xdr:spPr>
        <a:xfrm>
          <a:off x="4055581" y="1226820"/>
          <a:ext cx="2590800" cy="6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BB5EFD0-FE16-4111-896D-E802E717C473}" type="TxLink">
            <a:rPr lang="en-US" sz="4000" b="0" i="0" u="none" strike="noStrike">
              <a:solidFill>
                <a:srgbClr val="067070"/>
              </a:solidFill>
              <a:latin typeface="Aptos Narrow"/>
              <a:ea typeface="+mn-ea"/>
              <a:cs typeface="+mn-cs"/>
            </a:rPr>
            <a:pPr marL="0" indent="0" algn="r"/>
            <a:t> ₦619.20M</a:t>
          </a:fld>
          <a:endParaRPr lang="en-US" sz="4000" b="0" i="0" u="none" strike="noStrike">
            <a:solidFill>
              <a:srgbClr val="067070"/>
            </a:solidFill>
            <a:latin typeface="Aptos Narrow"/>
            <a:ea typeface="+mn-ea"/>
            <a:cs typeface="+mn-cs"/>
          </a:endParaRPr>
        </a:p>
      </xdr:txBody>
    </xdr:sp>
    <xdr:clientData/>
  </xdr:twoCellAnchor>
  <xdr:twoCellAnchor>
    <xdr:from>
      <xdr:col>7</xdr:col>
      <xdr:colOff>55082</xdr:colOff>
      <xdr:row>10</xdr:row>
      <xdr:rowOff>12791</xdr:rowOff>
    </xdr:from>
    <xdr:to>
      <xdr:col>10</xdr:col>
      <xdr:colOff>283681</xdr:colOff>
      <xdr:row>11</xdr:row>
      <xdr:rowOff>143419</xdr:rowOff>
    </xdr:to>
    <xdr:sp macro="" textlink="EDA!$E$6">
      <xdr:nvSpPr>
        <xdr:cNvPr id="12" name="RPY">
          <a:extLst>
            <a:ext uri="{FF2B5EF4-FFF2-40B4-BE49-F238E27FC236}">
              <a16:creationId xmlns:a16="http://schemas.microsoft.com/office/drawing/2014/main" id="{68C43739-16D1-4FCB-9D20-0D5FD1619D44}"/>
            </a:ext>
          </a:extLst>
        </xdr:cNvPr>
        <xdr:cNvSpPr txBox="1">
          <a:spLocks noChangeArrowheads="1"/>
        </xdr:cNvSpPr>
      </xdr:nvSpPr>
      <xdr:spPr bwMode="auto">
        <a:xfrm>
          <a:off x="4322282" y="1841591"/>
          <a:ext cx="2057399" cy="313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B334019B-7FFC-45B5-89D6-AAF95B89DEF2}"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editAs="oneCell">
    <xdr:from>
      <xdr:col>6</xdr:col>
      <xdr:colOff>108858</xdr:colOff>
      <xdr:row>7</xdr:row>
      <xdr:rowOff>166329</xdr:rowOff>
    </xdr:from>
    <xdr:to>
      <xdr:col>7</xdr:col>
      <xdr:colOff>174172</xdr:colOff>
      <xdr:row>11</xdr:row>
      <xdr:rowOff>101014</xdr:rowOff>
    </xdr:to>
    <xdr:pic>
      <xdr:nvPicPr>
        <xdr:cNvPr id="13" name="Graphic 12" descr="Money with solid fill">
          <a:extLst>
            <a:ext uri="{FF2B5EF4-FFF2-40B4-BE49-F238E27FC236}">
              <a16:creationId xmlns:a16="http://schemas.microsoft.com/office/drawing/2014/main" id="{39A24500-F5AE-4459-9EAD-2C254C9C3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66458" y="1446489"/>
          <a:ext cx="674914" cy="666205"/>
        </a:xfrm>
        <a:prstGeom prst="rect">
          <a:avLst/>
        </a:prstGeom>
      </xdr:spPr>
    </xdr:pic>
    <xdr:clientData/>
  </xdr:twoCellAnchor>
  <xdr:twoCellAnchor editAs="oneCell">
    <xdr:from>
      <xdr:col>24</xdr:col>
      <xdr:colOff>446315</xdr:colOff>
      <xdr:row>7</xdr:row>
      <xdr:rowOff>46586</xdr:rowOff>
    </xdr:from>
    <xdr:to>
      <xdr:col>26</xdr:col>
      <xdr:colOff>141515</xdr:colOff>
      <xdr:row>12</xdr:row>
      <xdr:rowOff>35700</xdr:rowOff>
    </xdr:to>
    <xdr:pic>
      <xdr:nvPicPr>
        <xdr:cNvPr id="14" name="Graphic 13" descr="Coins with solid fill">
          <a:extLst>
            <a:ext uri="{FF2B5EF4-FFF2-40B4-BE49-F238E27FC236}">
              <a16:creationId xmlns:a16="http://schemas.microsoft.com/office/drawing/2014/main" id="{CD747FDD-8E80-4EBD-8A92-AE7E539E4F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76715" y="1326746"/>
          <a:ext cx="914400" cy="903514"/>
        </a:xfrm>
        <a:prstGeom prst="rect">
          <a:avLst/>
        </a:prstGeom>
      </xdr:spPr>
    </xdr:pic>
    <xdr:clientData/>
  </xdr:twoCellAnchor>
  <xdr:twoCellAnchor editAs="oneCell">
    <xdr:from>
      <xdr:col>12</xdr:col>
      <xdr:colOff>420915</xdr:colOff>
      <xdr:row>7</xdr:row>
      <xdr:rowOff>46586</xdr:rowOff>
    </xdr:from>
    <xdr:to>
      <xdr:col>14</xdr:col>
      <xdr:colOff>116115</xdr:colOff>
      <xdr:row>12</xdr:row>
      <xdr:rowOff>35700</xdr:rowOff>
    </xdr:to>
    <xdr:pic>
      <xdr:nvPicPr>
        <xdr:cNvPr id="15" name="Graphic 14" descr="Smart Phone with solid fill">
          <a:extLst>
            <a:ext uri="{FF2B5EF4-FFF2-40B4-BE49-F238E27FC236}">
              <a16:creationId xmlns:a16="http://schemas.microsoft.com/office/drawing/2014/main" id="{5214641E-62D1-4F3F-877F-C4803EE2A4B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36115" y="1326746"/>
          <a:ext cx="914400" cy="903514"/>
        </a:xfrm>
        <a:prstGeom prst="rect">
          <a:avLst/>
        </a:prstGeom>
      </xdr:spPr>
    </xdr:pic>
    <xdr:clientData/>
  </xdr:twoCellAnchor>
  <xdr:twoCellAnchor>
    <xdr:from>
      <xdr:col>18</xdr:col>
      <xdr:colOff>254000</xdr:colOff>
      <xdr:row>7</xdr:row>
      <xdr:rowOff>46586</xdr:rowOff>
    </xdr:from>
    <xdr:to>
      <xdr:col>19</xdr:col>
      <xdr:colOff>558800</xdr:colOff>
      <xdr:row>12</xdr:row>
      <xdr:rowOff>35700</xdr:rowOff>
    </xdr:to>
    <xdr:graphicFrame macro="">
      <xdr:nvGraphicFramePr>
        <xdr:cNvPr id="16" name="Chart 15">
          <a:extLst>
            <a:ext uri="{FF2B5EF4-FFF2-40B4-BE49-F238E27FC236}">
              <a16:creationId xmlns:a16="http://schemas.microsoft.com/office/drawing/2014/main" id="{99697D91-C47B-484B-8529-0B61F2065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566347</xdr:colOff>
      <xdr:row>7</xdr:row>
      <xdr:rowOff>85998</xdr:rowOff>
    </xdr:from>
    <xdr:to>
      <xdr:col>22</xdr:col>
      <xdr:colOff>248484</xdr:colOff>
      <xdr:row>10</xdr:row>
      <xdr:rowOff>140427</xdr:rowOff>
    </xdr:to>
    <xdr:sp macro="" textlink="EDA!$M$2">
      <xdr:nvSpPr>
        <xdr:cNvPr id="17" name="TextBox 16">
          <a:extLst>
            <a:ext uri="{FF2B5EF4-FFF2-40B4-BE49-F238E27FC236}">
              <a16:creationId xmlns:a16="http://schemas.microsoft.com/office/drawing/2014/main" id="{C4BC221D-C1FA-4FFB-87CB-DC1B1B13526A}"/>
            </a:ext>
          </a:extLst>
        </xdr:cNvPr>
        <xdr:cNvSpPr txBox="1"/>
      </xdr:nvSpPr>
      <xdr:spPr>
        <a:xfrm>
          <a:off x="12148747" y="1366158"/>
          <a:ext cx="1510937" cy="6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E737E2A-0118-4F20-8F1A-9515831B0C78}" type="TxLink">
            <a:rPr lang="en-US" sz="4000" b="0" i="0" u="none" strike="noStrike">
              <a:solidFill>
                <a:schemeClr val="bg1"/>
              </a:solidFill>
              <a:latin typeface="Aptos Narrow"/>
              <a:ea typeface="+mn-ea"/>
              <a:cs typeface="+mn-cs"/>
            </a:rPr>
            <a:pPr marL="0" indent="0" algn="r"/>
            <a:t>51%</a:t>
          </a:fld>
          <a:endParaRPr lang="en-US" sz="4000" b="0" i="0" u="none" strike="noStrike">
            <a:solidFill>
              <a:schemeClr val="bg1"/>
            </a:solidFill>
            <a:latin typeface="Aptos Narrow"/>
            <a:ea typeface="+mn-ea"/>
            <a:cs typeface="+mn-cs"/>
          </a:endParaRPr>
        </a:p>
      </xdr:txBody>
    </xdr:sp>
    <xdr:clientData/>
  </xdr:twoCellAnchor>
  <xdr:twoCellAnchor>
    <xdr:from>
      <xdr:col>13</xdr:col>
      <xdr:colOff>479443</xdr:colOff>
      <xdr:row>6</xdr:row>
      <xdr:rowOff>162197</xdr:rowOff>
    </xdr:from>
    <xdr:to>
      <xdr:col>16</xdr:col>
      <xdr:colOff>97354</xdr:colOff>
      <xdr:row>10</xdr:row>
      <xdr:rowOff>31569</xdr:rowOff>
    </xdr:to>
    <xdr:sp macro="" textlink="EDA!$F$2">
      <xdr:nvSpPr>
        <xdr:cNvPr id="18" name="TextBox 17">
          <a:extLst>
            <a:ext uri="{FF2B5EF4-FFF2-40B4-BE49-F238E27FC236}">
              <a16:creationId xmlns:a16="http://schemas.microsoft.com/office/drawing/2014/main" id="{BAE92C59-8580-49D3-95AF-4E0897B50BA2}"/>
            </a:ext>
          </a:extLst>
        </xdr:cNvPr>
        <xdr:cNvSpPr txBox="1"/>
      </xdr:nvSpPr>
      <xdr:spPr>
        <a:xfrm>
          <a:off x="8404243" y="1259477"/>
          <a:ext cx="1446711" cy="60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222670F-FCB7-4BE5-8293-C4EC14785964}" type="TxLink">
            <a:rPr lang="en-US" sz="4000" b="0" i="0" u="none" strike="noStrike">
              <a:solidFill>
                <a:srgbClr val="067070"/>
              </a:solidFill>
              <a:latin typeface="Aptos Narrow"/>
              <a:ea typeface="+mn-ea"/>
              <a:cs typeface="+mn-cs"/>
            </a:rPr>
            <a:pPr marL="0" indent="0" algn="r"/>
            <a:t>48631</a:t>
          </a:fld>
          <a:endParaRPr lang="en-US" sz="4000" b="0" i="0" u="none" strike="noStrike">
            <a:solidFill>
              <a:srgbClr val="067070"/>
            </a:solidFill>
            <a:latin typeface="Aptos Narrow"/>
            <a:ea typeface="+mn-ea"/>
            <a:cs typeface="+mn-cs"/>
          </a:endParaRPr>
        </a:p>
      </xdr:txBody>
    </xdr:sp>
    <xdr:clientData/>
  </xdr:twoCellAnchor>
  <xdr:twoCellAnchor>
    <xdr:from>
      <xdr:col>6</xdr:col>
      <xdr:colOff>76201</xdr:colOff>
      <xdr:row>11</xdr:row>
      <xdr:rowOff>167641</xdr:rowOff>
    </xdr:from>
    <xdr:to>
      <xdr:col>11</xdr:col>
      <xdr:colOff>239486</xdr:colOff>
      <xdr:row>13</xdr:row>
      <xdr:rowOff>166554</xdr:rowOff>
    </xdr:to>
    <xdr:sp macro="" textlink="">
      <xdr:nvSpPr>
        <xdr:cNvPr id="19" name="RPY">
          <a:extLst>
            <a:ext uri="{FF2B5EF4-FFF2-40B4-BE49-F238E27FC236}">
              <a16:creationId xmlns:a16="http://schemas.microsoft.com/office/drawing/2014/main" id="{86178DAE-CEF9-4E32-8DBC-BC00D8FB2F4F}"/>
            </a:ext>
          </a:extLst>
        </xdr:cNvPr>
        <xdr:cNvSpPr txBox="1">
          <a:spLocks noChangeArrowheads="1"/>
        </xdr:cNvSpPr>
      </xdr:nvSpPr>
      <xdr:spPr bwMode="auto">
        <a:xfrm>
          <a:off x="373380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Revenue</a:t>
          </a:r>
        </a:p>
      </xdr:txBody>
    </xdr:sp>
    <xdr:clientData/>
  </xdr:twoCellAnchor>
  <xdr:twoCellAnchor>
    <xdr:from>
      <xdr:col>12</xdr:col>
      <xdr:colOff>231141</xdr:colOff>
      <xdr:row>11</xdr:row>
      <xdr:rowOff>167641</xdr:rowOff>
    </xdr:from>
    <xdr:to>
      <xdr:col>17</xdr:col>
      <xdr:colOff>394426</xdr:colOff>
      <xdr:row>13</xdr:row>
      <xdr:rowOff>166554</xdr:rowOff>
    </xdr:to>
    <xdr:sp macro="" textlink="">
      <xdr:nvSpPr>
        <xdr:cNvPr id="20" name="RPY">
          <a:extLst>
            <a:ext uri="{FF2B5EF4-FFF2-40B4-BE49-F238E27FC236}">
              <a16:creationId xmlns:a16="http://schemas.microsoft.com/office/drawing/2014/main" id="{5C8D50A4-6326-4AAC-BED3-BECFD99EFE43}"/>
            </a:ext>
          </a:extLst>
        </xdr:cNvPr>
        <xdr:cNvSpPr txBox="1">
          <a:spLocks noChangeArrowheads="1"/>
        </xdr:cNvSpPr>
      </xdr:nvSpPr>
      <xdr:spPr bwMode="auto">
        <a:xfrm>
          <a:off x="754634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Transactions</a:t>
          </a:r>
        </a:p>
      </xdr:txBody>
    </xdr:sp>
    <xdr:clientData/>
  </xdr:twoCellAnchor>
  <xdr:twoCellAnchor>
    <xdr:from>
      <xdr:col>18</xdr:col>
      <xdr:colOff>386081</xdr:colOff>
      <xdr:row>11</xdr:row>
      <xdr:rowOff>167641</xdr:rowOff>
    </xdr:from>
    <xdr:to>
      <xdr:col>23</xdr:col>
      <xdr:colOff>549366</xdr:colOff>
      <xdr:row>13</xdr:row>
      <xdr:rowOff>166554</xdr:rowOff>
    </xdr:to>
    <xdr:sp macro="" textlink="">
      <xdr:nvSpPr>
        <xdr:cNvPr id="21" name="RPY">
          <a:extLst>
            <a:ext uri="{FF2B5EF4-FFF2-40B4-BE49-F238E27FC236}">
              <a16:creationId xmlns:a16="http://schemas.microsoft.com/office/drawing/2014/main" id="{2447BFEE-3504-4855-9935-4D3B3AA8A9CF}"/>
            </a:ext>
          </a:extLst>
        </xdr:cNvPr>
        <xdr:cNvSpPr txBox="1">
          <a:spLocks noChangeArrowheads="1"/>
        </xdr:cNvSpPr>
      </xdr:nvSpPr>
      <xdr:spPr bwMode="auto">
        <a:xfrm>
          <a:off x="1135888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ysClr val="windowText" lastClr="000000"/>
              </a:solidFill>
              <a:latin typeface="Aptos Narrow"/>
              <a:ea typeface="+mn-ea"/>
              <a:cs typeface="+mn-cs"/>
            </a:rPr>
            <a:t>Success</a:t>
          </a:r>
          <a:r>
            <a:rPr lang="en-US" sz="1600" b="1" i="0" u="none" strike="noStrike" baseline="0">
              <a:solidFill>
                <a:sysClr val="windowText" lastClr="000000"/>
              </a:solidFill>
              <a:latin typeface="Aptos Narrow"/>
              <a:ea typeface="+mn-ea"/>
              <a:cs typeface="+mn-cs"/>
            </a:rPr>
            <a:t> Rate</a:t>
          </a:r>
          <a:endParaRPr lang="en-US" sz="1600" b="1" i="0" u="none" strike="noStrike">
            <a:solidFill>
              <a:sysClr val="windowText" lastClr="000000"/>
            </a:solidFill>
            <a:latin typeface="Aptos Narrow"/>
            <a:ea typeface="+mn-ea"/>
            <a:cs typeface="+mn-cs"/>
          </a:endParaRPr>
        </a:p>
      </xdr:txBody>
    </xdr:sp>
    <xdr:clientData/>
  </xdr:twoCellAnchor>
  <xdr:twoCellAnchor>
    <xdr:from>
      <xdr:col>13</xdr:col>
      <xdr:colOff>475814</xdr:colOff>
      <xdr:row>10</xdr:row>
      <xdr:rowOff>23676</xdr:rowOff>
    </xdr:from>
    <xdr:to>
      <xdr:col>16</xdr:col>
      <xdr:colOff>468086</xdr:colOff>
      <xdr:row>12</xdr:row>
      <xdr:rowOff>21770</xdr:rowOff>
    </xdr:to>
    <xdr:sp macro="" textlink="EDA!$F$6">
      <xdr:nvSpPr>
        <xdr:cNvPr id="22" name="RPY">
          <a:extLst>
            <a:ext uri="{FF2B5EF4-FFF2-40B4-BE49-F238E27FC236}">
              <a16:creationId xmlns:a16="http://schemas.microsoft.com/office/drawing/2014/main" id="{D7ADA56E-5D40-433F-B6D4-4C41E2FF7A08}"/>
            </a:ext>
          </a:extLst>
        </xdr:cNvPr>
        <xdr:cNvSpPr txBox="1">
          <a:spLocks noChangeArrowheads="1"/>
        </xdr:cNvSpPr>
      </xdr:nvSpPr>
      <xdr:spPr bwMode="auto">
        <a:xfrm>
          <a:off x="8400614" y="1852476"/>
          <a:ext cx="1821072" cy="36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38C1057C-C24F-4BD6-A6CB-1206FF5CE7FC}"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412134</xdr:colOff>
      <xdr:row>10</xdr:row>
      <xdr:rowOff>12791</xdr:rowOff>
    </xdr:from>
    <xdr:to>
      <xdr:col>29</xdr:col>
      <xdr:colOff>31133</xdr:colOff>
      <xdr:row>11</xdr:row>
      <xdr:rowOff>143419</xdr:rowOff>
    </xdr:to>
    <xdr:sp macro="" textlink="EDA!$G$6">
      <xdr:nvSpPr>
        <xdr:cNvPr id="23" name="RPY">
          <a:extLst>
            <a:ext uri="{FF2B5EF4-FFF2-40B4-BE49-F238E27FC236}">
              <a16:creationId xmlns:a16="http://schemas.microsoft.com/office/drawing/2014/main" id="{A5D1F63F-B86C-4456-A54A-312CEF491EAE}"/>
            </a:ext>
          </a:extLst>
        </xdr:cNvPr>
        <xdr:cNvSpPr txBox="1">
          <a:spLocks noChangeArrowheads="1"/>
        </xdr:cNvSpPr>
      </xdr:nvSpPr>
      <xdr:spPr bwMode="auto">
        <a:xfrm>
          <a:off x="15652134" y="1841591"/>
          <a:ext cx="2057399" cy="313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CE054372-F5DC-4E83-8A2D-9E53ADD28481}"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145433</xdr:colOff>
      <xdr:row>6</xdr:row>
      <xdr:rowOff>129540</xdr:rowOff>
    </xdr:from>
    <xdr:to>
      <xdr:col>29</xdr:col>
      <xdr:colOff>297833</xdr:colOff>
      <xdr:row>9</xdr:row>
      <xdr:rowOff>183969</xdr:rowOff>
    </xdr:to>
    <xdr:sp macro="" textlink="EDA!$H$2">
      <xdr:nvSpPr>
        <xdr:cNvPr id="24" name="TextBox 23">
          <a:extLst>
            <a:ext uri="{FF2B5EF4-FFF2-40B4-BE49-F238E27FC236}">
              <a16:creationId xmlns:a16="http://schemas.microsoft.com/office/drawing/2014/main" id="{EBBF3686-0652-4CF1-BE21-A141DB28B628}"/>
            </a:ext>
          </a:extLst>
        </xdr:cNvPr>
        <xdr:cNvSpPr txBox="1"/>
      </xdr:nvSpPr>
      <xdr:spPr>
        <a:xfrm>
          <a:off x="15385433" y="1226820"/>
          <a:ext cx="2590800" cy="6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20FD5BD-7E10-4002-96B8-2FDEBF646884}" type="TxLink">
            <a:rPr lang="en-US" sz="4000" b="0" i="0" u="none" strike="noStrike">
              <a:solidFill>
                <a:srgbClr val="067070"/>
              </a:solidFill>
              <a:latin typeface="Aptos Narrow"/>
              <a:ea typeface="+mn-ea"/>
              <a:cs typeface="+mn-cs"/>
            </a:rPr>
            <a:pPr marL="0" indent="0" algn="r"/>
            <a:t>₦12.73K</a:t>
          </a:fld>
          <a:endParaRPr lang="en-US" sz="4000" b="0" i="0" u="none" strike="noStrike">
            <a:solidFill>
              <a:srgbClr val="067070"/>
            </a:solidFill>
            <a:latin typeface="Aptos Narrow"/>
            <a:ea typeface="+mn-ea"/>
            <a:cs typeface="+mn-cs"/>
          </a:endParaRPr>
        </a:p>
      </xdr:txBody>
    </xdr:sp>
    <xdr:clientData/>
  </xdr:twoCellAnchor>
  <xdr:twoCellAnchor>
    <xdr:from>
      <xdr:col>24</xdr:col>
      <xdr:colOff>541020</xdr:colOff>
      <xdr:row>11</xdr:row>
      <xdr:rowOff>167641</xdr:rowOff>
    </xdr:from>
    <xdr:to>
      <xdr:col>30</xdr:col>
      <xdr:colOff>94705</xdr:colOff>
      <xdr:row>13</xdr:row>
      <xdr:rowOff>166554</xdr:rowOff>
    </xdr:to>
    <xdr:sp macro="" textlink="">
      <xdr:nvSpPr>
        <xdr:cNvPr id="25" name="RPY">
          <a:extLst>
            <a:ext uri="{FF2B5EF4-FFF2-40B4-BE49-F238E27FC236}">
              <a16:creationId xmlns:a16="http://schemas.microsoft.com/office/drawing/2014/main" id="{B0BD9CA4-72A1-4115-86CE-AEA9DBA1B583}"/>
            </a:ext>
          </a:extLst>
        </xdr:cNvPr>
        <xdr:cNvSpPr txBox="1">
          <a:spLocks noChangeArrowheads="1"/>
        </xdr:cNvSpPr>
      </xdr:nvSpPr>
      <xdr:spPr bwMode="auto">
        <a:xfrm>
          <a:off x="15171420"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Average Transaction Value</a:t>
          </a:r>
        </a:p>
      </xdr:txBody>
    </xdr:sp>
    <xdr:clientData/>
  </xdr:twoCellAnchor>
  <xdr:twoCellAnchor>
    <xdr:from>
      <xdr:col>7</xdr:col>
      <xdr:colOff>348344</xdr:colOff>
      <xdr:row>18</xdr:row>
      <xdr:rowOff>32656</xdr:rowOff>
    </xdr:from>
    <xdr:to>
      <xdr:col>23</xdr:col>
      <xdr:colOff>217714</xdr:colOff>
      <xdr:row>41</xdr:row>
      <xdr:rowOff>130628</xdr:rowOff>
    </xdr:to>
    <xdr:graphicFrame macro="">
      <xdr:nvGraphicFramePr>
        <xdr:cNvPr id="39" name="Chart 38">
          <a:extLst>
            <a:ext uri="{FF2B5EF4-FFF2-40B4-BE49-F238E27FC236}">
              <a16:creationId xmlns:a16="http://schemas.microsoft.com/office/drawing/2014/main" id="{F54DCF04-C90A-46F8-B2A8-12A43CD2C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130629</xdr:colOff>
      <xdr:row>30</xdr:row>
      <xdr:rowOff>0</xdr:rowOff>
    </xdr:from>
    <xdr:to>
      <xdr:col>30</xdr:col>
      <xdr:colOff>65314</xdr:colOff>
      <xdr:row>45</xdr:row>
      <xdr:rowOff>65315</xdr:rowOff>
    </xdr:to>
    <xdr:grpSp>
      <xdr:nvGrpSpPr>
        <xdr:cNvPr id="40" name="Group 39">
          <a:extLst>
            <a:ext uri="{FF2B5EF4-FFF2-40B4-BE49-F238E27FC236}">
              <a16:creationId xmlns:a16="http://schemas.microsoft.com/office/drawing/2014/main" id="{5D8E66F1-BDB7-4F4D-A929-B3FC67882B46}"/>
            </a:ext>
          </a:extLst>
        </xdr:cNvPr>
        <xdr:cNvGrpSpPr/>
      </xdr:nvGrpSpPr>
      <xdr:grpSpPr>
        <a:xfrm>
          <a:off x="14761029" y="5551714"/>
          <a:ext cx="3592285" cy="2841172"/>
          <a:chOff x="15546977" y="5433061"/>
          <a:chExt cx="2624328" cy="2959825"/>
        </a:xfrm>
      </xdr:grpSpPr>
      <xdr:grpSp>
        <xdr:nvGrpSpPr>
          <xdr:cNvPr id="41" name="Group 40">
            <a:extLst>
              <a:ext uri="{FF2B5EF4-FFF2-40B4-BE49-F238E27FC236}">
                <a16:creationId xmlns:a16="http://schemas.microsoft.com/office/drawing/2014/main" id="{BB6042D0-58F7-7CFB-E064-9F2C7415F023}"/>
              </a:ext>
            </a:extLst>
          </xdr:cNvPr>
          <xdr:cNvGrpSpPr/>
        </xdr:nvGrpSpPr>
        <xdr:grpSpPr>
          <a:xfrm>
            <a:off x="15546977" y="6054634"/>
            <a:ext cx="2624328" cy="2338252"/>
            <a:chOff x="15533370" y="5913119"/>
            <a:chExt cx="2624328" cy="2479768"/>
          </a:xfrm>
        </xdr:grpSpPr>
        <mc:AlternateContent xmlns:mc="http://schemas.openxmlformats.org/markup-compatibility/2006" xmlns:a14="http://schemas.microsoft.com/office/drawing/2010/main">
          <mc:Choice Requires="a14">
            <xdr:graphicFrame macro="">
              <xdr:nvGraphicFramePr>
                <xdr:cNvPr id="43" name="Year 3">
                  <a:extLst>
                    <a:ext uri="{FF2B5EF4-FFF2-40B4-BE49-F238E27FC236}">
                      <a16:creationId xmlns:a16="http://schemas.microsoft.com/office/drawing/2014/main" id="{E9D37E54-27CB-8579-1AEE-FAB701B27E7C}"/>
                    </a:ext>
                  </a:extLst>
                </xdr:cNvPr>
                <xdr:cNvGraphicFramePr/>
              </xdr:nvGraphicFramePr>
              <xdr:xfrm>
                <a:off x="15534350" y="5913119"/>
                <a:ext cx="2622369" cy="738053"/>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4762370" y="6148369"/>
                  <a:ext cx="3589603" cy="668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month_name 4">
                  <a:extLst>
                    <a:ext uri="{FF2B5EF4-FFF2-40B4-BE49-F238E27FC236}">
                      <a16:creationId xmlns:a16="http://schemas.microsoft.com/office/drawing/2014/main" id="{1FE621D5-05C6-2AD1-39A7-A3FEC0B38A2F}"/>
                    </a:ext>
                  </a:extLst>
                </xdr:cNvPr>
                <xdr:cNvGraphicFramePr/>
              </xdr:nvGraphicFramePr>
              <xdr:xfrm>
                <a:off x="15533370" y="6707779"/>
                <a:ext cx="2624328" cy="1685108"/>
              </xdr:xfrm>
              <a:graphic>
                <a:graphicData uri="http://schemas.microsoft.com/office/drawing/2010/slicer">
                  <sle:slicer xmlns:sle="http://schemas.microsoft.com/office/drawing/2010/slicer" name="month_name 4"/>
                </a:graphicData>
              </a:graphic>
            </xdr:graphicFrame>
          </mc:Choice>
          <mc:Fallback xmlns="">
            <xdr:sp macro="" textlink="">
              <xdr:nvSpPr>
                <xdr:cNvPr id="0" name=""/>
                <xdr:cNvSpPr>
                  <a:spLocks noTextEdit="1"/>
                </xdr:cNvSpPr>
              </xdr:nvSpPr>
              <xdr:spPr>
                <a:xfrm>
                  <a:off x="14761029" y="6867641"/>
                  <a:ext cx="3592285" cy="1525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42" name="status 3">
                <a:extLst>
                  <a:ext uri="{FF2B5EF4-FFF2-40B4-BE49-F238E27FC236}">
                    <a16:creationId xmlns:a16="http://schemas.microsoft.com/office/drawing/2014/main" id="{1C64A372-0895-C4DC-F9D8-4B4CB2CCAB1B}"/>
                  </a:ext>
                </a:extLst>
              </xdr:cNvPr>
              <xdr:cNvGraphicFramePr/>
            </xdr:nvGraphicFramePr>
            <xdr:xfrm>
              <a:off x="15546977" y="5433061"/>
              <a:ext cx="2624328" cy="612648"/>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14761029" y="5551714"/>
                <a:ext cx="3592285" cy="588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10</xdr:col>
      <xdr:colOff>460504</xdr:colOff>
      <xdr:row>15</xdr:row>
      <xdr:rowOff>121920</xdr:rowOff>
    </xdr:from>
    <xdr:to>
      <xdr:col>20</xdr:col>
      <xdr:colOff>56812</xdr:colOff>
      <xdr:row>18</xdr:row>
      <xdr:rowOff>21771</xdr:rowOff>
    </xdr:to>
    <xdr:sp macro="" textlink="">
      <xdr:nvSpPr>
        <xdr:cNvPr id="45" name="RPY">
          <a:extLst>
            <a:ext uri="{FF2B5EF4-FFF2-40B4-BE49-F238E27FC236}">
              <a16:creationId xmlns:a16="http://schemas.microsoft.com/office/drawing/2014/main" id="{4AF7D850-2717-4545-A469-2544DE0BDAD6}"/>
            </a:ext>
          </a:extLst>
        </xdr:cNvPr>
        <xdr:cNvSpPr txBox="1">
          <a:spLocks noChangeArrowheads="1"/>
        </xdr:cNvSpPr>
      </xdr:nvSpPr>
      <xdr:spPr bwMode="auto">
        <a:xfrm>
          <a:off x="6556504" y="2897777"/>
          <a:ext cx="5692308" cy="455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2000" b="1" i="0" u="none" strike="noStrike" baseline="0">
              <a:solidFill>
                <a:srgbClr val="156082"/>
              </a:solidFill>
              <a:latin typeface="Aptos Narrow"/>
              <a:ea typeface="+mn-ea"/>
              <a:cs typeface="+mn-cs"/>
            </a:rPr>
            <a:t>Operational Reliability</a:t>
          </a:r>
        </a:p>
        <a:p>
          <a:pPr marL="0" indent="0" algn="ctr" rtl="0">
            <a:defRPr sz="1000"/>
          </a:pPr>
          <a:endParaRPr lang="en-US" sz="1600" b="1" i="0" u="none" strike="noStrike" baseline="0">
            <a:solidFill>
              <a:srgbClr val="156082"/>
            </a:solidFill>
            <a:latin typeface="Aptos Narrow"/>
            <a:ea typeface="+mn-ea"/>
            <a:cs typeface="+mn-cs"/>
          </a:endParaRPr>
        </a:p>
      </xdr:txBody>
    </xdr:sp>
    <xdr:clientData/>
  </xdr:twoCellAnchor>
  <xdr:twoCellAnchor editAs="oneCell">
    <xdr:from>
      <xdr:col>4</xdr:col>
      <xdr:colOff>297180</xdr:colOff>
      <xdr:row>22</xdr:row>
      <xdr:rowOff>152995</xdr:rowOff>
    </xdr:from>
    <xdr:to>
      <xdr:col>5</xdr:col>
      <xdr:colOff>236220</xdr:colOff>
      <xdr:row>25</xdr:row>
      <xdr:rowOff>146463</xdr:rowOff>
    </xdr:to>
    <xdr:pic>
      <xdr:nvPicPr>
        <xdr:cNvPr id="46" name="Graphic 2" descr="Business Growth with solid fill">
          <a:hlinkClick xmlns:r="http://schemas.openxmlformats.org/officeDocument/2006/relationships" r:id="rId9"/>
          <a:extLst>
            <a:ext uri="{FF2B5EF4-FFF2-40B4-BE49-F238E27FC236}">
              <a16:creationId xmlns:a16="http://schemas.microsoft.com/office/drawing/2014/main" id="{5A01BBDA-FDE9-4AA4-B933-A919D0B8FA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35580" y="4176355"/>
          <a:ext cx="548640" cy="542108"/>
        </a:xfrm>
        <a:prstGeom prst="rect">
          <a:avLst/>
        </a:prstGeom>
      </xdr:spPr>
    </xdr:pic>
    <xdr:clientData/>
  </xdr:twoCellAnchor>
  <xdr:twoCellAnchor editAs="oneCell">
    <xdr:from>
      <xdr:col>4</xdr:col>
      <xdr:colOff>297180</xdr:colOff>
      <xdr:row>33</xdr:row>
      <xdr:rowOff>49630</xdr:rowOff>
    </xdr:from>
    <xdr:to>
      <xdr:col>5</xdr:col>
      <xdr:colOff>236220</xdr:colOff>
      <xdr:row>36</xdr:row>
      <xdr:rowOff>43099</xdr:rowOff>
    </xdr:to>
    <xdr:pic>
      <xdr:nvPicPr>
        <xdr:cNvPr id="47" name="Graphic 3" descr="Connections with solid fill">
          <a:hlinkClick xmlns:r="http://schemas.openxmlformats.org/officeDocument/2006/relationships" r:id="rId12"/>
          <a:extLst>
            <a:ext uri="{FF2B5EF4-FFF2-40B4-BE49-F238E27FC236}">
              <a16:creationId xmlns:a16="http://schemas.microsoft.com/office/drawing/2014/main" id="{1B72CBDE-1B8D-498A-8D9D-6A80CB50C76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35580" y="6084670"/>
          <a:ext cx="548640" cy="542109"/>
        </a:xfrm>
        <a:prstGeom prst="rect">
          <a:avLst/>
        </a:prstGeom>
      </xdr:spPr>
    </xdr:pic>
    <xdr:clientData/>
  </xdr:twoCellAnchor>
  <xdr:twoCellAnchor editAs="oneCell">
    <xdr:from>
      <xdr:col>4</xdr:col>
      <xdr:colOff>297180</xdr:colOff>
      <xdr:row>29</xdr:row>
      <xdr:rowOff>180606</xdr:rowOff>
    </xdr:from>
    <xdr:to>
      <xdr:col>5</xdr:col>
      <xdr:colOff>236220</xdr:colOff>
      <xdr:row>32</xdr:row>
      <xdr:rowOff>174074</xdr:rowOff>
    </xdr:to>
    <xdr:pic>
      <xdr:nvPicPr>
        <xdr:cNvPr id="48" name="Graphic 4" descr="Users with solid fill">
          <a:hlinkClick xmlns:r="http://schemas.openxmlformats.org/officeDocument/2006/relationships" r:id="rId12"/>
          <a:extLst>
            <a:ext uri="{FF2B5EF4-FFF2-40B4-BE49-F238E27FC236}">
              <a16:creationId xmlns:a16="http://schemas.microsoft.com/office/drawing/2014/main" id="{9E91F029-BE92-47CF-B168-17589A2AE0AE}"/>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35580" y="5484126"/>
          <a:ext cx="548640" cy="542108"/>
        </a:xfrm>
        <a:prstGeom prst="rect">
          <a:avLst/>
        </a:prstGeom>
      </xdr:spPr>
    </xdr:pic>
    <xdr:clientData/>
  </xdr:twoCellAnchor>
  <xdr:twoCellAnchor editAs="oneCell">
    <xdr:from>
      <xdr:col>4</xdr:col>
      <xdr:colOff>297180</xdr:colOff>
      <xdr:row>16</xdr:row>
      <xdr:rowOff>44830</xdr:rowOff>
    </xdr:from>
    <xdr:to>
      <xdr:col>5</xdr:col>
      <xdr:colOff>236220</xdr:colOff>
      <xdr:row>19</xdr:row>
      <xdr:rowOff>38298</xdr:rowOff>
    </xdr:to>
    <xdr:pic>
      <xdr:nvPicPr>
        <xdr:cNvPr id="49" name="Graphic 5" descr="Home with solid fill">
          <a:hlinkClick xmlns:r="http://schemas.openxmlformats.org/officeDocument/2006/relationships" r:id="rId17"/>
          <a:extLst>
            <a:ext uri="{FF2B5EF4-FFF2-40B4-BE49-F238E27FC236}">
              <a16:creationId xmlns:a16="http://schemas.microsoft.com/office/drawing/2014/main" id="{49D30CFC-DC5B-4C93-87E7-BED636C8B75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735580" y="2970910"/>
          <a:ext cx="548640" cy="542108"/>
        </a:xfrm>
        <a:prstGeom prst="rect">
          <a:avLst/>
        </a:prstGeom>
      </xdr:spPr>
    </xdr:pic>
    <xdr:clientData/>
  </xdr:twoCellAnchor>
  <xdr:twoCellAnchor editAs="oneCell">
    <xdr:from>
      <xdr:col>4</xdr:col>
      <xdr:colOff>297180</xdr:colOff>
      <xdr:row>19</xdr:row>
      <xdr:rowOff>98912</xdr:rowOff>
    </xdr:from>
    <xdr:to>
      <xdr:col>5</xdr:col>
      <xdr:colOff>236220</xdr:colOff>
      <xdr:row>22</xdr:row>
      <xdr:rowOff>92381</xdr:rowOff>
    </xdr:to>
    <xdr:pic>
      <xdr:nvPicPr>
        <xdr:cNvPr id="50" name="Graphic 6" descr="Bar chart with solid fill">
          <a:hlinkClick xmlns:r="http://schemas.openxmlformats.org/officeDocument/2006/relationships" r:id="rId20"/>
          <a:extLst>
            <a:ext uri="{FF2B5EF4-FFF2-40B4-BE49-F238E27FC236}">
              <a16:creationId xmlns:a16="http://schemas.microsoft.com/office/drawing/2014/main" id="{56A7F754-DC0F-4246-8F66-76DEE57CAC8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35580" y="3573632"/>
          <a:ext cx="548640" cy="542109"/>
        </a:xfrm>
        <a:prstGeom prst="rect">
          <a:avLst/>
        </a:prstGeom>
      </xdr:spPr>
    </xdr:pic>
    <xdr:clientData/>
  </xdr:twoCellAnchor>
  <xdr:twoCellAnchor>
    <xdr:from>
      <xdr:col>4</xdr:col>
      <xdr:colOff>239486</xdr:colOff>
      <xdr:row>26</xdr:row>
      <xdr:rowOff>22020</xdr:rowOff>
    </xdr:from>
    <xdr:to>
      <xdr:col>5</xdr:col>
      <xdr:colOff>293915</xdr:colOff>
      <xdr:row>29</xdr:row>
      <xdr:rowOff>119992</xdr:rowOff>
    </xdr:to>
    <xdr:graphicFrame macro="">
      <xdr:nvGraphicFramePr>
        <xdr:cNvPr id="51" name="Chart 50">
          <a:extLst>
            <a:ext uri="{FF2B5EF4-FFF2-40B4-BE49-F238E27FC236}">
              <a16:creationId xmlns:a16="http://schemas.microsoft.com/office/drawing/2014/main" id="{4D594521-6C1B-499A-BF4B-1BBECEA81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304800</xdr:colOff>
      <xdr:row>26</xdr:row>
      <xdr:rowOff>87085</xdr:rowOff>
    </xdr:from>
    <xdr:to>
      <xdr:col>5</xdr:col>
      <xdr:colOff>243840</xdr:colOff>
      <xdr:row>29</xdr:row>
      <xdr:rowOff>80554</xdr:rowOff>
    </xdr:to>
    <xdr:sp macro="" textlink="">
      <xdr:nvSpPr>
        <xdr:cNvPr id="52" name="Oval 51">
          <a:hlinkClick xmlns:r="http://schemas.openxmlformats.org/officeDocument/2006/relationships" r:id="rId24"/>
          <a:extLst>
            <a:ext uri="{FF2B5EF4-FFF2-40B4-BE49-F238E27FC236}">
              <a16:creationId xmlns:a16="http://schemas.microsoft.com/office/drawing/2014/main" id="{2AF7181E-5B7C-4936-9168-5BA0F4AD7E2B}"/>
            </a:ext>
          </a:extLst>
        </xdr:cNvPr>
        <xdr:cNvSpPr/>
      </xdr:nvSpPr>
      <xdr:spPr>
        <a:xfrm>
          <a:off x="2743200" y="4898571"/>
          <a:ext cx="548640" cy="548640"/>
        </a:xfrm>
        <a:prstGeom prst="ellipse">
          <a:avLst/>
        </a:prstGeom>
        <a:solidFill>
          <a:srgbClr val="73C3AE">
            <a:alpha val="4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c:userShapes xmlns:c="http://schemas.openxmlformats.org/drawingml/2006/chart">
  <cdr:relSizeAnchor xmlns:cdr="http://schemas.openxmlformats.org/drawingml/2006/chartDrawing">
    <cdr:from>
      <cdr:x>0.40724</cdr:x>
      <cdr:y>0.35897</cdr:y>
    </cdr:from>
    <cdr:to>
      <cdr:x>0.58261</cdr:x>
      <cdr:y>0.5375</cdr:y>
    </cdr:to>
    <cdr:sp macro="" textlink="EDA!$M$2">
      <cdr:nvSpPr>
        <cdr:cNvPr id="2" name="TextBox 21">
          <a:extLst xmlns:a="http://schemas.openxmlformats.org/drawingml/2006/main">
            <a:ext uri="{FF2B5EF4-FFF2-40B4-BE49-F238E27FC236}">
              <a16:creationId xmlns:a16="http://schemas.microsoft.com/office/drawing/2014/main" id="{A3906D82-5374-40DC-970C-4D13DD89E192}"/>
            </a:ext>
          </a:extLst>
        </cdr:cNvPr>
        <cdr:cNvSpPr txBox="1"/>
      </cdr:nvSpPr>
      <cdr:spPr>
        <a:xfrm xmlns:a="http://schemas.openxmlformats.org/drawingml/2006/main">
          <a:off x="3918854" y="1563058"/>
          <a:ext cx="1687609" cy="77737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a:fld id="{B26A434B-1339-4797-9191-6CAFF318E062}" type="TxLink">
            <a:rPr lang="en-US" sz="4000" b="0" i="0" u="none" strike="noStrike">
              <a:solidFill>
                <a:srgbClr val="067070"/>
              </a:solidFill>
              <a:latin typeface="Aptos Narrow"/>
              <a:ea typeface="+mn-ea"/>
              <a:cs typeface="+mn-cs"/>
            </a:rPr>
            <a:pPr marL="0" indent="0" algn="ctr"/>
            <a:t>51%</a:t>
          </a:fld>
          <a:endParaRPr lang="en-US" sz="4000" b="0" i="0" u="none" strike="noStrike">
            <a:solidFill>
              <a:srgbClr val="067070"/>
            </a:solidFill>
            <a:latin typeface="Aptos Narrow"/>
            <a:ea typeface="+mn-ea"/>
            <a:cs typeface="+mn-cs"/>
          </a:endParaRPr>
        </a:p>
      </cdr:txBody>
    </cdr:sp>
  </cdr:relSizeAnchor>
  <cdr:relSizeAnchor xmlns:cdr="http://schemas.openxmlformats.org/drawingml/2006/chartDrawing">
    <cdr:from>
      <cdr:x>0.31431</cdr:x>
      <cdr:y>0.52878</cdr:y>
    </cdr:from>
    <cdr:to>
      <cdr:x>0.68404</cdr:x>
      <cdr:y>0.69176</cdr:y>
    </cdr:to>
    <cdr:sp macro="" textlink="">
      <cdr:nvSpPr>
        <cdr:cNvPr id="3" name="RPY">
          <a:extLst xmlns:a="http://schemas.openxmlformats.org/drawingml/2006/main">
            <a:ext uri="{FF2B5EF4-FFF2-40B4-BE49-F238E27FC236}">
              <a16:creationId xmlns:a16="http://schemas.microsoft.com/office/drawing/2014/main" id="{7384B629-00AC-4476-9590-585005E55870}"/>
            </a:ext>
          </a:extLst>
        </cdr:cNvPr>
        <cdr:cNvSpPr txBox="1">
          <a:spLocks xmlns:a="http://schemas.openxmlformats.org/drawingml/2006/main" noChangeArrowheads="1"/>
        </cdr:cNvSpPr>
      </cdr:nvSpPr>
      <cdr:spPr bwMode="auto">
        <a:xfrm xmlns:a="http://schemas.openxmlformats.org/drawingml/2006/main">
          <a:off x="3024578" y="2302459"/>
          <a:ext cx="3557900" cy="70966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lgn="ctr" rtl="0">
            <a:defRPr sz="1000"/>
          </a:pPr>
          <a:r>
            <a:rPr lang="en-US" sz="1600" b="1" i="0" u="none" strike="noStrike">
              <a:solidFill>
                <a:srgbClr val="067070"/>
              </a:solidFill>
              <a:latin typeface="Aptos Narrow"/>
              <a:ea typeface="+mn-ea"/>
              <a:cs typeface="+mn-cs"/>
            </a:rPr>
            <a:t>Success</a:t>
          </a:r>
          <a:r>
            <a:rPr lang="en-US" sz="1600" b="1" i="0" u="none" strike="noStrike" baseline="0">
              <a:solidFill>
                <a:srgbClr val="067070"/>
              </a:solidFill>
              <a:latin typeface="Aptos Narrow"/>
              <a:ea typeface="+mn-ea"/>
              <a:cs typeface="+mn-cs"/>
            </a:rPr>
            <a:t> Rate</a:t>
          </a:r>
          <a:endParaRPr lang="en-US" sz="1600" b="1" i="0" u="none" strike="noStrike">
            <a:solidFill>
              <a:srgbClr val="067070"/>
            </a:solidFill>
            <a:latin typeface="Aptos Narrow"/>
            <a:ea typeface="+mn-ea"/>
            <a:cs typeface="+mn-cs"/>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457200</xdr:colOff>
      <xdr:row>26</xdr:row>
      <xdr:rowOff>175260</xdr:rowOff>
    </xdr:to>
    <xdr:sp macro="" textlink="">
      <xdr:nvSpPr>
        <xdr:cNvPr id="2" name="Right Triangle 1">
          <a:extLst>
            <a:ext uri="{FF2B5EF4-FFF2-40B4-BE49-F238E27FC236}">
              <a16:creationId xmlns:a16="http://schemas.microsoft.com/office/drawing/2014/main" id="{65B6F312-2021-499F-84A8-4C5B708036DA}"/>
            </a:ext>
          </a:extLst>
        </xdr:cNvPr>
        <xdr:cNvSpPr/>
      </xdr:nvSpPr>
      <xdr:spPr>
        <a:xfrm flipV="1">
          <a:off x="0" y="0"/>
          <a:ext cx="6553200" cy="493014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249987"/>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7</xdr:col>
      <xdr:colOff>403860</xdr:colOff>
      <xdr:row>20</xdr:row>
      <xdr:rowOff>68580</xdr:rowOff>
    </xdr:to>
    <xdr:sp macro="" textlink="">
      <xdr:nvSpPr>
        <xdr:cNvPr id="3" name="Right Triangle 1">
          <a:extLst>
            <a:ext uri="{FF2B5EF4-FFF2-40B4-BE49-F238E27FC236}">
              <a16:creationId xmlns:a16="http://schemas.microsoft.com/office/drawing/2014/main" id="{516E75DD-C60F-472D-8E80-5B0B879FE213}"/>
            </a:ext>
          </a:extLst>
        </xdr:cNvPr>
        <xdr:cNvSpPr/>
      </xdr:nvSpPr>
      <xdr:spPr>
        <a:xfrm flipV="1">
          <a:off x="0" y="0"/>
          <a:ext cx="4671060" cy="372618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73C3AE"/>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xdr:col>
      <xdr:colOff>182880</xdr:colOff>
      <xdr:row>11</xdr:row>
      <xdr:rowOff>160020</xdr:rowOff>
    </xdr:to>
    <xdr:sp macro="" textlink="">
      <xdr:nvSpPr>
        <xdr:cNvPr id="4" name="Right Triangle 1">
          <a:extLst>
            <a:ext uri="{FF2B5EF4-FFF2-40B4-BE49-F238E27FC236}">
              <a16:creationId xmlns:a16="http://schemas.microsoft.com/office/drawing/2014/main" id="{B18A93EA-6B5C-429A-8A62-4CFEF974E429}"/>
            </a:ext>
          </a:extLst>
        </xdr:cNvPr>
        <xdr:cNvSpPr/>
      </xdr:nvSpPr>
      <xdr:spPr>
        <a:xfrm flipV="1">
          <a:off x="0" y="0"/>
          <a:ext cx="2621280" cy="217170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49AA91"/>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205740</xdr:colOff>
      <xdr:row>2</xdr:row>
      <xdr:rowOff>45720</xdr:rowOff>
    </xdr:from>
    <xdr:to>
      <xdr:col>30</xdr:col>
      <xdr:colOff>449580</xdr:colOff>
      <xdr:row>46</xdr:row>
      <xdr:rowOff>45720</xdr:rowOff>
    </xdr:to>
    <xdr:sp macro="" textlink="">
      <xdr:nvSpPr>
        <xdr:cNvPr id="5" name="Rectangle: Rounded Corners 4">
          <a:extLst>
            <a:ext uri="{FF2B5EF4-FFF2-40B4-BE49-F238E27FC236}">
              <a16:creationId xmlns:a16="http://schemas.microsoft.com/office/drawing/2014/main" id="{2B6744E6-5943-40AD-8858-0C359CC4DB8E}"/>
            </a:ext>
          </a:extLst>
        </xdr:cNvPr>
        <xdr:cNvSpPr/>
      </xdr:nvSpPr>
      <xdr:spPr>
        <a:xfrm>
          <a:off x="2644140" y="415834"/>
          <a:ext cx="16093440" cy="8142515"/>
        </a:xfrm>
        <a:prstGeom prst="roundRect">
          <a:avLst>
            <a:gd name="adj" fmla="val 8151"/>
          </a:avLst>
        </a:prstGeom>
        <a:solidFill>
          <a:schemeClr val="bg1"/>
        </a:solidFill>
        <a:effectLst>
          <a:outerShdw blurRad="6477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107042</xdr:colOff>
      <xdr:row>5</xdr:row>
      <xdr:rowOff>173083</xdr:rowOff>
    </xdr:from>
    <xdr:to>
      <xdr:col>17</xdr:col>
      <xdr:colOff>469754</xdr:colOff>
      <xdr:row>14</xdr:row>
      <xdr:rowOff>70322</xdr:rowOff>
    </xdr:to>
    <xdr:sp macro="" textlink="">
      <xdr:nvSpPr>
        <xdr:cNvPr id="6" name="Rectangle: Rounded Corners 5">
          <a:extLst>
            <a:ext uri="{FF2B5EF4-FFF2-40B4-BE49-F238E27FC236}">
              <a16:creationId xmlns:a16="http://schemas.microsoft.com/office/drawing/2014/main" id="{DBC02BE4-ED98-4096-9D10-98B3A446CF97}"/>
            </a:ext>
          </a:extLst>
        </xdr:cNvPr>
        <xdr:cNvSpPr/>
      </xdr:nvSpPr>
      <xdr:spPr>
        <a:xfrm>
          <a:off x="7422242"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226059</xdr:colOff>
      <xdr:row>5</xdr:row>
      <xdr:rowOff>173083</xdr:rowOff>
    </xdr:from>
    <xdr:to>
      <xdr:col>23</xdr:col>
      <xdr:colOff>588771</xdr:colOff>
      <xdr:row>14</xdr:row>
      <xdr:rowOff>70322</xdr:rowOff>
    </xdr:to>
    <xdr:sp macro="" textlink="">
      <xdr:nvSpPr>
        <xdr:cNvPr id="7" name="Rectangle: Rounded Corners 6">
          <a:extLst>
            <a:ext uri="{FF2B5EF4-FFF2-40B4-BE49-F238E27FC236}">
              <a16:creationId xmlns:a16="http://schemas.microsoft.com/office/drawing/2014/main" id="{D8A97102-A34A-49B4-87CA-0996558AF8FB}"/>
            </a:ext>
          </a:extLst>
        </xdr:cNvPr>
        <xdr:cNvSpPr/>
      </xdr:nvSpPr>
      <xdr:spPr>
        <a:xfrm>
          <a:off x="11198859"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345077</xdr:colOff>
      <xdr:row>5</xdr:row>
      <xdr:rowOff>173083</xdr:rowOff>
    </xdr:from>
    <xdr:to>
      <xdr:col>30</xdr:col>
      <xdr:colOff>98189</xdr:colOff>
      <xdr:row>14</xdr:row>
      <xdr:rowOff>70322</xdr:rowOff>
    </xdr:to>
    <xdr:sp macro="" textlink="">
      <xdr:nvSpPr>
        <xdr:cNvPr id="8" name="Rectangle: Rounded Corners 7">
          <a:extLst>
            <a:ext uri="{FF2B5EF4-FFF2-40B4-BE49-F238E27FC236}">
              <a16:creationId xmlns:a16="http://schemas.microsoft.com/office/drawing/2014/main" id="{7FC50B0D-ADB5-424D-AD67-441691B3A231}"/>
            </a:ext>
          </a:extLst>
        </xdr:cNvPr>
        <xdr:cNvSpPr/>
      </xdr:nvSpPr>
      <xdr:spPr>
        <a:xfrm>
          <a:off x="14975477"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597625</xdr:colOff>
      <xdr:row>5</xdr:row>
      <xdr:rowOff>173083</xdr:rowOff>
    </xdr:from>
    <xdr:to>
      <xdr:col>11</xdr:col>
      <xdr:colOff>350737</xdr:colOff>
      <xdr:row>14</xdr:row>
      <xdr:rowOff>70322</xdr:rowOff>
    </xdr:to>
    <xdr:sp macro="" textlink="">
      <xdr:nvSpPr>
        <xdr:cNvPr id="9" name="Rectangle: Rounded Corners 8">
          <a:extLst>
            <a:ext uri="{FF2B5EF4-FFF2-40B4-BE49-F238E27FC236}">
              <a16:creationId xmlns:a16="http://schemas.microsoft.com/office/drawing/2014/main" id="{55585BDF-EFFB-49B4-8E4E-5FAF0F51D6B1}"/>
            </a:ext>
          </a:extLst>
        </xdr:cNvPr>
        <xdr:cNvSpPr/>
      </xdr:nvSpPr>
      <xdr:spPr>
        <a:xfrm>
          <a:off x="3645625"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212273</xdr:colOff>
      <xdr:row>12</xdr:row>
      <xdr:rowOff>78594</xdr:rowOff>
    </xdr:from>
    <xdr:to>
      <xdr:col>5</xdr:col>
      <xdr:colOff>379913</xdr:colOff>
      <xdr:row>38</xdr:row>
      <xdr:rowOff>108858</xdr:rowOff>
    </xdr:to>
    <xdr:sp macro="" textlink="">
      <xdr:nvSpPr>
        <xdr:cNvPr id="10" name="Flowchart: Manual Operation 10">
          <a:extLst>
            <a:ext uri="{FF2B5EF4-FFF2-40B4-BE49-F238E27FC236}">
              <a16:creationId xmlns:a16="http://schemas.microsoft.com/office/drawing/2014/main" id="{65E850BF-65DA-4650-BBFC-5FE26A5ABC21}"/>
            </a:ext>
          </a:extLst>
        </xdr:cNvPr>
        <xdr:cNvSpPr/>
      </xdr:nvSpPr>
      <xdr:spPr>
        <a:xfrm rot="16200000">
          <a:off x="646721" y="4277106"/>
          <a:ext cx="4785144" cy="7772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841 w 10000"/>
            <a:gd name="csY2" fmla="*/ 5952 h 10000"/>
            <a:gd name="csX3" fmla="*/ 8000 w 10000"/>
            <a:gd name="csY3" fmla="*/ 10000 h 10000"/>
            <a:gd name="csX4" fmla="*/ 2000 w 10000"/>
            <a:gd name="csY4" fmla="*/ 10000 h 10000"/>
            <a:gd name="csX5" fmla="*/ 0 w 10000"/>
            <a:gd name="csY5"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439 w 10878"/>
            <a:gd name="csY0" fmla="*/ 0 h 10000"/>
            <a:gd name="csX1" fmla="*/ 10439 w 10878"/>
            <a:gd name="csY1" fmla="*/ 0 h 10000"/>
            <a:gd name="csX2" fmla="*/ 8439 w 10878"/>
            <a:gd name="csY2" fmla="*/ 10000 h 10000"/>
            <a:gd name="csX3" fmla="*/ 2439 w 10878"/>
            <a:gd name="csY3" fmla="*/ 10000 h 10000"/>
            <a:gd name="csX4" fmla="*/ 439 w 10878"/>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Lst>
          <a:ahLst/>
          <a:cxnLst>
            <a:cxn ang="0">
              <a:pos x="csX0" y="csY0"/>
            </a:cxn>
            <a:cxn ang="0">
              <a:pos x="csX1" y="csY1"/>
            </a:cxn>
            <a:cxn ang="0">
              <a:pos x="csX2" y="csY2"/>
            </a:cxn>
            <a:cxn ang="0">
              <a:pos x="csX3" y="csY3"/>
            </a:cxn>
            <a:cxn ang="0">
              <a:pos x="csX4" y="csY4"/>
            </a:cxn>
          </a:cxnLst>
          <a:rect l="l" t="t" r="r" b="b"/>
          <a:pathLst>
            <a:path w="10000" h="10000">
              <a:moveTo>
                <a:pt x="0" y="0"/>
              </a:moveTo>
              <a:lnTo>
                <a:pt x="10000" y="0"/>
              </a:lnTo>
              <a:cubicBezTo>
                <a:pt x="8917" y="3768"/>
                <a:pt x="9333" y="8333"/>
                <a:pt x="8000" y="10000"/>
              </a:cubicBezTo>
              <a:lnTo>
                <a:pt x="2000" y="10000"/>
              </a:lnTo>
              <a:cubicBezTo>
                <a:pt x="667" y="8333"/>
                <a:pt x="798" y="3908"/>
                <a:pt x="0" y="0"/>
              </a:cubicBezTo>
              <a:close/>
            </a:path>
          </a:pathLst>
        </a:custGeom>
        <a:solidFill>
          <a:srgbClr val="0670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397981</xdr:colOff>
      <xdr:row>6</xdr:row>
      <xdr:rowOff>129540</xdr:rowOff>
    </xdr:from>
    <xdr:to>
      <xdr:col>10</xdr:col>
      <xdr:colOff>550381</xdr:colOff>
      <xdr:row>9</xdr:row>
      <xdr:rowOff>183969</xdr:rowOff>
    </xdr:to>
    <xdr:sp macro="" textlink="EDA!$E$2">
      <xdr:nvSpPr>
        <xdr:cNvPr id="11" name="TextBox 10">
          <a:extLst>
            <a:ext uri="{FF2B5EF4-FFF2-40B4-BE49-F238E27FC236}">
              <a16:creationId xmlns:a16="http://schemas.microsoft.com/office/drawing/2014/main" id="{50E8C41B-DDDD-4964-B575-AB1A745F7430}"/>
            </a:ext>
          </a:extLst>
        </xdr:cNvPr>
        <xdr:cNvSpPr txBox="1"/>
      </xdr:nvSpPr>
      <xdr:spPr>
        <a:xfrm>
          <a:off x="4055581" y="1226820"/>
          <a:ext cx="2590800" cy="6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BB5EFD0-FE16-4111-896D-E802E717C473}" type="TxLink">
            <a:rPr lang="en-US" sz="4000" b="0" i="0" u="none" strike="noStrike">
              <a:solidFill>
                <a:srgbClr val="067070"/>
              </a:solidFill>
              <a:latin typeface="Aptos Narrow"/>
              <a:ea typeface="+mn-ea"/>
              <a:cs typeface="+mn-cs"/>
            </a:rPr>
            <a:pPr marL="0" indent="0" algn="r"/>
            <a:t> ₦619.20M</a:t>
          </a:fld>
          <a:endParaRPr lang="en-US" sz="4000" b="0" i="0" u="none" strike="noStrike">
            <a:solidFill>
              <a:srgbClr val="067070"/>
            </a:solidFill>
            <a:latin typeface="Aptos Narrow"/>
            <a:ea typeface="+mn-ea"/>
            <a:cs typeface="+mn-cs"/>
          </a:endParaRPr>
        </a:p>
      </xdr:txBody>
    </xdr:sp>
    <xdr:clientData/>
  </xdr:twoCellAnchor>
  <xdr:twoCellAnchor>
    <xdr:from>
      <xdr:col>7</xdr:col>
      <xdr:colOff>55082</xdr:colOff>
      <xdr:row>10</xdr:row>
      <xdr:rowOff>12791</xdr:rowOff>
    </xdr:from>
    <xdr:to>
      <xdr:col>10</xdr:col>
      <xdr:colOff>283681</xdr:colOff>
      <xdr:row>11</xdr:row>
      <xdr:rowOff>143419</xdr:rowOff>
    </xdr:to>
    <xdr:sp macro="" textlink="EDA!$E$6">
      <xdr:nvSpPr>
        <xdr:cNvPr id="12" name="RPY">
          <a:extLst>
            <a:ext uri="{FF2B5EF4-FFF2-40B4-BE49-F238E27FC236}">
              <a16:creationId xmlns:a16="http://schemas.microsoft.com/office/drawing/2014/main" id="{4216DE6C-468B-442F-8DC3-CBB185F09562}"/>
            </a:ext>
          </a:extLst>
        </xdr:cNvPr>
        <xdr:cNvSpPr txBox="1">
          <a:spLocks noChangeArrowheads="1"/>
        </xdr:cNvSpPr>
      </xdr:nvSpPr>
      <xdr:spPr bwMode="auto">
        <a:xfrm>
          <a:off x="4322282" y="1841591"/>
          <a:ext cx="2057399" cy="313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B334019B-7FFC-45B5-89D6-AAF95B89DEF2}"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editAs="oneCell">
    <xdr:from>
      <xdr:col>6</xdr:col>
      <xdr:colOff>108858</xdr:colOff>
      <xdr:row>7</xdr:row>
      <xdr:rowOff>166329</xdr:rowOff>
    </xdr:from>
    <xdr:to>
      <xdr:col>7</xdr:col>
      <xdr:colOff>174172</xdr:colOff>
      <xdr:row>11</xdr:row>
      <xdr:rowOff>101014</xdr:rowOff>
    </xdr:to>
    <xdr:pic>
      <xdr:nvPicPr>
        <xdr:cNvPr id="13" name="Graphic 12" descr="Money with solid fill">
          <a:extLst>
            <a:ext uri="{FF2B5EF4-FFF2-40B4-BE49-F238E27FC236}">
              <a16:creationId xmlns:a16="http://schemas.microsoft.com/office/drawing/2014/main" id="{130FF16F-3F58-4F0E-B388-4362FB2006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66458" y="1446489"/>
          <a:ext cx="674914" cy="666205"/>
        </a:xfrm>
        <a:prstGeom prst="rect">
          <a:avLst/>
        </a:prstGeom>
      </xdr:spPr>
    </xdr:pic>
    <xdr:clientData/>
  </xdr:twoCellAnchor>
  <xdr:twoCellAnchor editAs="oneCell">
    <xdr:from>
      <xdr:col>24</xdr:col>
      <xdr:colOff>446315</xdr:colOff>
      <xdr:row>7</xdr:row>
      <xdr:rowOff>46586</xdr:rowOff>
    </xdr:from>
    <xdr:to>
      <xdr:col>26</xdr:col>
      <xdr:colOff>141515</xdr:colOff>
      <xdr:row>12</xdr:row>
      <xdr:rowOff>35700</xdr:rowOff>
    </xdr:to>
    <xdr:pic>
      <xdr:nvPicPr>
        <xdr:cNvPr id="14" name="Graphic 13" descr="Coins with solid fill">
          <a:extLst>
            <a:ext uri="{FF2B5EF4-FFF2-40B4-BE49-F238E27FC236}">
              <a16:creationId xmlns:a16="http://schemas.microsoft.com/office/drawing/2014/main" id="{63A0AD8F-882F-4480-9EF8-349326236B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76715" y="1326746"/>
          <a:ext cx="914400" cy="903514"/>
        </a:xfrm>
        <a:prstGeom prst="rect">
          <a:avLst/>
        </a:prstGeom>
      </xdr:spPr>
    </xdr:pic>
    <xdr:clientData/>
  </xdr:twoCellAnchor>
  <xdr:twoCellAnchor editAs="oneCell">
    <xdr:from>
      <xdr:col>12</xdr:col>
      <xdr:colOff>420915</xdr:colOff>
      <xdr:row>7</xdr:row>
      <xdr:rowOff>46586</xdr:rowOff>
    </xdr:from>
    <xdr:to>
      <xdr:col>14</xdr:col>
      <xdr:colOff>116115</xdr:colOff>
      <xdr:row>12</xdr:row>
      <xdr:rowOff>35700</xdr:rowOff>
    </xdr:to>
    <xdr:pic>
      <xdr:nvPicPr>
        <xdr:cNvPr id="15" name="Graphic 14" descr="Smart Phone with solid fill">
          <a:extLst>
            <a:ext uri="{FF2B5EF4-FFF2-40B4-BE49-F238E27FC236}">
              <a16:creationId xmlns:a16="http://schemas.microsoft.com/office/drawing/2014/main" id="{2664BF88-5C3D-4727-A5BA-0B294450D31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36115" y="1326746"/>
          <a:ext cx="914400" cy="903514"/>
        </a:xfrm>
        <a:prstGeom prst="rect">
          <a:avLst/>
        </a:prstGeom>
      </xdr:spPr>
    </xdr:pic>
    <xdr:clientData/>
  </xdr:twoCellAnchor>
  <xdr:twoCellAnchor>
    <xdr:from>
      <xdr:col>18</xdr:col>
      <xdr:colOff>254000</xdr:colOff>
      <xdr:row>7</xdr:row>
      <xdr:rowOff>46586</xdr:rowOff>
    </xdr:from>
    <xdr:to>
      <xdr:col>19</xdr:col>
      <xdr:colOff>558800</xdr:colOff>
      <xdr:row>12</xdr:row>
      <xdr:rowOff>35700</xdr:rowOff>
    </xdr:to>
    <xdr:graphicFrame macro="">
      <xdr:nvGraphicFramePr>
        <xdr:cNvPr id="16" name="Chart 15">
          <a:extLst>
            <a:ext uri="{FF2B5EF4-FFF2-40B4-BE49-F238E27FC236}">
              <a16:creationId xmlns:a16="http://schemas.microsoft.com/office/drawing/2014/main" id="{FAB1109E-E837-4260-BF4D-E0CBD6EF1B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566347</xdr:colOff>
      <xdr:row>7</xdr:row>
      <xdr:rowOff>85998</xdr:rowOff>
    </xdr:from>
    <xdr:to>
      <xdr:col>22</xdr:col>
      <xdr:colOff>248484</xdr:colOff>
      <xdr:row>10</xdr:row>
      <xdr:rowOff>140427</xdr:rowOff>
    </xdr:to>
    <xdr:sp macro="" textlink="EDA!$M$2">
      <xdr:nvSpPr>
        <xdr:cNvPr id="17" name="TextBox 16">
          <a:extLst>
            <a:ext uri="{FF2B5EF4-FFF2-40B4-BE49-F238E27FC236}">
              <a16:creationId xmlns:a16="http://schemas.microsoft.com/office/drawing/2014/main" id="{EF636495-6093-4244-88E1-9C090BB46555}"/>
            </a:ext>
          </a:extLst>
        </xdr:cNvPr>
        <xdr:cNvSpPr txBox="1"/>
      </xdr:nvSpPr>
      <xdr:spPr>
        <a:xfrm>
          <a:off x="12148747" y="1366158"/>
          <a:ext cx="1510937" cy="6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1FDD9409-B726-4BDB-813A-E33048CC1872}" type="TxLink">
            <a:rPr lang="en-US" sz="4000" b="0" i="0" u="none" strike="noStrike">
              <a:solidFill>
                <a:srgbClr val="067070"/>
              </a:solidFill>
              <a:latin typeface="Aptos Narrow"/>
              <a:ea typeface="+mn-ea"/>
              <a:cs typeface="+mn-cs"/>
            </a:rPr>
            <a:pPr marL="0" indent="0" algn="r"/>
            <a:t>51%</a:t>
          </a:fld>
          <a:endParaRPr lang="en-US" sz="4000" b="0" i="0" u="none" strike="noStrike">
            <a:solidFill>
              <a:srgbClr val="067070"/>
            </a:solidFill>
            <a:latin typeface="Aptos Narrow"/>
            <a:ea typeface="+mn-ea"/>
            <a:cs typeface="+mn-cs"/>
          </a:endParaRPr>
        </a:p>
      </xdr:txBody>
    </xdr:sp>
    <xdr:clientData/>
  </xdr:twoCellAnchor>
  <xdr:twoCellAnchor>
    <xdr:from>
      <xdr:col>13</xdr:col>
      <xdr:colOff>479443</xdr:colOff>
      <xdr:row>6</xdr:row>
      <xdr:rowOff>162197</xdr:rowOff>
    </xdr:from>
    <xdr:to>
      <xdr:col>16</xdr:col>
      <xdr:colOff>97354</xdr:colOff>
      <xdr:row>10</xdr:row>
      <xdr:rowOff>31569</xdr:rowOff>
    </xdr:to>
    <xdr:sp macro="" textlink="EDA!$F$2">
      <xdr:nvSpPr>
        <xdr:cNvPr id="18" name="TextBox 17">
          <a:extLst>
            <a:ext uri="{FF2B5EF4-FFF2-40B4-BE49-F238E27FC236}">
              <a16:creationId xmlns:a16="http://schemas.microsoft.com/office/drawing/2014/main" id="{E3C821D6-53E4-44EA-A31F-91447AA95729}"/>
            </a:ext>
          </a:extLst>
        </xdr:cNvPr>
        <xdr:cNvSpPr txBox="1"/>
      </xdr:nvSpPr>
      <xdr:spPr>
        <a:xfrm>
          <a:off x="8404243" y="1259477"/>
          <a:ext cx="1446711" cy="60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222670F-FCB7-4BE5-8293-C4EC14785964}" type="TxLink">
            <a:rPr lang="en-US" sz="4000" b="0" i="0" u="none" strike="noStrike">
              <a:solidFill>
                <a:srgbClr val="067070"/>
              </a:solidFill>
              <a:latin typeface="Aptos Narrow"/>
              <a:ea typeface="+mn-ea"/>
              <a:cs typeface="+mn-cs"/>
            </a:rPr>
            <a:pPr marL="0" indent="0" algn="r"/>
            <a:t>48631</a:t>
          </a:fld>
          <a:endParaRPr lang="en-US" sz="4000" b="0" i="0" u="none" strike="noStrike">
            <a:solidFill>
              <a:srgbClr val="067070"/>
            </a:solidFill>
            <a:latin typeface="Aptos Narrow"/>
            <a:ea typeface="+mn-ea"/>
            <a:cs typeface="+mn-cs"/>
          </a:endParaRPr>
        </a:p>
      </xdr:txBody>
    </xdr:sp>
    <xdr:clientData/>
  </xdr:twoCellAnchor>
  <xdr:twoCellAnchor>
    <xdr:from>
      <xdr:col>6</xdr:col>
      <xdr:colOff>76201</xdr:colOff>
      <xdr:row>11</xdr:row>
      <xdr:rowOff>167641</xdr:rowOff>
    </xdr:from>
    <xdr:to>
      <xdr:col>11</xdr:col>
      <xdr:colOff>239486</xdr:colOff>
      <xdr:row>13</xdr:row>
      <xdr:rowOff>166554</xdr:rowOff>
    </xdr:to>
    <xdr:sp macro="" textlink="">
      <xdr:nvSpPr>
        <xdr:cNvPr id="19" name="RPY">
          <a:extLst>
            <a:ext uri="{FF2B5EF4-FFF2-40B4-BE49-F238E27FC236}">
              <a16:creationId xmlns:a16="http://schemas.microsoft.com/office/drawing/2014/main" id="{012CE761-D318-4370-8AF4-EFAA099EA643}"/>
            </a:ext>
          </a:extLst>
        </xdr:cNvPr>
        <xdr:cNvSpPr txBox="1">
          <a:spLocks noChangeArrowheads="1"/>
        </xdr:cNvSpPr>
      </xdr:nvSpPr>
      <xdr:spPr bwMode="auto">
        <a:xfrm>
          <a:off x="373380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Revenue</a:t>
          </a:r>
        </a:p>
      </xdr:txBody>
    </xdr:sp>
    <xdr:clientData/>
  </xdr:twoCellAnchor>
  <xdr:twoCellAnchor>
    <xdr:from>
      <xdr:col>12</xdr:col>
      <xdr:colOff>231141</xdr:colOff>
      <xdr:row>11</xdr:row>
      <xdr:rowOff>167641</xdr:rowOff>
    </xdr:from>
    <xdr:to>
      <xdr:col>17</xdr:col>
      <xdr:colOff>394426</xdr:colOff>
      <xdr:row>13</xdr:row>
      <xdr:rowOff>166554</xdr:rowOff>
    </xdr:to>
    <xdr:sp macro="" textlink="">
      <xdr:nvSpPr>
        <xdr:cNvPr id="20" name="RPY">
          <a:extLst>
            <a:ext uri="{FF2B5EF4-FFF2-40B4-BE49-F238E27FC236}">
              <a16:creationId xmlns:a16="http://schemas.microsoft.com/office/drawing/2014/main" id="{D508BC13-054C-4764-91BE-355297154405}"/>
            </a:ext>
          </a:extLst>
        </xdr:cNvPr>
        <xdr:cNvSpPr txBox="1">
          <a:spLocks noChangeArrowheads="1"/>
        </xdr:cNvSpPr>
      </xdr:nvSpPr>
      <xdr:spPr bwMode="auto">
        <a:xfrm>
          <a:off x="754634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Transactions</a:t>
          </a:r>
        </a:p>
      </xdr:txBody>
    </xdr:sp>
    <xdr:clientData/>
  </xdr:twoCellAnchor>
  <xdr:twoCellAnchor>
    <xdr:from>
      <xdr:col>18</xdr:col>
      <xdr:colOff>386081</xdr:colOff>
      <xdr:row>11</xdr:row>
      <xdr:rowOff>167641</xdr:rowOff>
    </xdr:from>
    <xdr:to>
      <xdr:col>23</xdr:col>
      <xdr:colOff>549366</xdr:colOff>
      <xdr:row>13</xdr:row>
      <xdr:rowOff>166554</xdr:rowOff>
    </xdr:to>
    <xdr:sp macro="" textlink="">
      <xdr:nvSpPr>
        <xdr:cNvPr id="21" name="RPY">
          <a:extLst>
            <a:ext uri="{FF2B5EF4-FFF2-40B4-BE49-F238E27FC236}">
              <a16:creationId xmlns:a16="http://schemas.microsoft.com/office/drawing/2014/main" id="{AA2C7231-CFD7-4470-A665-D709AC90B72B}"/>
            </a:ext>
          </a:extLst>
        </xdr:cNvPr>
        <xdr:cNvSpPr txBox="1">
          <a:spLocks noChangeArrowheads="1"/>
        </xdr:cNvSpPr>
      </xdr:nvSpPr>
      <xdr:spPr bwMode="auto">
        <a:xfrm>
          <a:off x="1135888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Success</a:t>
          </a:r>
          <a:r>
            <a:rPr lang="en-US" sz="1600" b="1" i="0" u="none" strike="noStrike" baseline="0">
              <a:solidFill>
                <a:srgbClr val="067070"/>
              </a:solidFill>
              <a:latin typeface="Aptos Narrow"/>
              <a:ea typeface="+mn-ea"/>
              <a:cs typeface="+mn-cs"/>
            </a:rPr>
            <a:t> Rate</a:t>
          </a:r>
          <a:endParaRPr lang="en-US" sz="1600" b="1" i="0" u="none" strike="noStrike">
            <a:solidFill>
              <a:srgbClr val="067070"/>
            </a:solidFill>
            <a:latin typeface="Aptos Narrow"/>
            <a:ea typeface="+mn-ea"/>
            <a:cs typeface="+mn-cs"/>
          </a:endParaRPr>
        </a:p>
      </xdr:txBody>
    </xdr:sp>
    <xdr:clientData/>
  </xdr:twoCellAnchor>
  <xdr:twoCellAnchor>
    <xdr:from>
      <xdr:col>13</xdr:col>
      <xdr:colOff>475814</xdr:colOff>
      <xdr:row>10</xdr:row>
      <xdr:rowOff>23676</xdr:rowOff>
    </xdr:from>
    <xdr:to>
      <xdr:col>16</xdr:col>
      <xdr:colOff>468086</xdr:colOff>
      <xdr:row>12</xdr:row>
      <xdr:rowOff>21770</xdr:rowOff>
    </xdr:to>
    <xdr:sp macro="" textlink="EDA!$F$6">
      <xdr:nvSpPr>
        <xdr:cNvPr id="22" name="RPY">
          <a:extLst>
            <a:ext uri="{FF2B5EF4-FFF2-40B4-BE49-F238E27FC236}">
              <a16:creationId xmlns:a16="http://schemas.microsoft.com/office/drawing/2014/main" id="{81E8016C-F796-4090-8A28-F20A94BBD1A9}"/>
            </a:ext>
          </a:extLst>
        </xdr:cNvPr>
        <xdr:cNvSpPr txBox="1">
          <a:spLocks noChangeArrowheads="1"/>
        </xdr:cNvSpPr>
      </xdr:nvSpPr>
      <xdr:spPr bwMode="auto">
        <a:xfrm>
          <a:off x="8400614" y="1852476"/>
          <a:ext cx="1821072" cy="36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38C1057C-C24F-4BD6-A6CB-1206FF5CE7FC}"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412134</xdr:colOff>
      <xdr:row>10</xdr:row>
      <xdr:rowOff>12791</xdr:rowOff>
    </xdr:from>
    <xdr:to>
      <xdr:col>29</xdr:col>
      <xdr:colOff>31133</xdr:colOff>
      <xdr:row>11</xdr:row>
      <xdr:rowOff>143419</xdr:rowOff>
    </xdr:to>
    <xdr:sp macro="" textlink="EDA!$G$6">
      <xdr:nvSpPr>
        <xdr:cNvPr id="23" name="RPY">
          <a:extLst>
            <a:ext uri="{FF2B5EF4-FFF2-40B4-BE49-F238E27FC236}">
              <a16:creationId xmlns:a16="http://schemas.microsoft.com/office/drawing/2014/main" id="{F5162C68-C267-4475-8674-E7B8B1395B19}"/>
            </a:ext>
          </a:extLst>
        </xdr:cNvPr>
        <xdr:cNvSpPr txBox="1">
          <a:spLocks noChangeArrowheads="1"/>
        </xdr:cNvSpPr>
      </xdr:nvSpPr>
      <xdr:spPr bwMode="auto">
        <a:xfrm>
          <a:off x="15652134" y="1841591"/>
          <a:ext cx="2057399" cy="313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CE054372-F5DC-4E83-8A2D-9E53ADD28481}"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145433</xdr:colOff>
      <xdr:row>6</xdr:row>
      <xdr:rowOff>129540</xdr:rowOff>
    </xdr:from>
    <xdr:to>
      <xdr:col>29</xdr:col>
      <xdr:colOff>297833</xdr:colOff>
      <xdr:row>9</xdr:row>
      <xdr:rowOff>183969</xdr:rowOff>
    </xdr:to>
    <xdr:sp macro="" textlink="EDA!$H$2">
      <xdr:nvSpPr>
        <xdr:cNvPr id="24" name="TextBox 23">
          <a:extLst>
            <a:ext uri="{FF2B5EF4-FFF2-40B4-BE49-F238E27FC236}">
              <a16:creationId xmlns:a16="http://schemas.microsoft.com/office/drawing/2014/main" id="{A14C0179-7198-415A-92C6-AE9D34967B58}"/>
            </a:ext>
          </a:extLst>
        </xdr:cNvPr>
        <xdr:cNvSpPr txBox="1"/>
      </xdr:nvSpPr>
      <xdr:spPr>
        <a:xfrm>
          <a:off x="15385433" y="1226820"/>
          <a:ext cx="2590800" cy="6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20FD5BD-7E10-4002-96B8-2FDEBF646884}" type="TxLink">
            <a:rPr lang="en-US" sz="4000" b="0" i="0" u="none" strike="noStrike">
              <a:solidFill>
                <a:srgbClr val="067070"/>
              </a:solidFill>
              <a:latin typeface="Aptos Narrow"/>
              <a:ea typeface="+mn-ea"/>
              <a:cs typeface="+mn-cs"/>
            </a:rPr>
            <a:pPr marL="0" indent="0" algn="r"/>
            <a:t>₦12.73K</a:t>
          </a:fld>
          <a:endParaRPr lang="en-US" sz="4000" b="0" i="0" u="none" strike="noStrike">
            <a:solidFill>
              <a:srgbClr val="067070"/>
            </a:solidFill>
            <a:latin typeface="Aptos Narrow"/>
            <a:ea typeface="+mn-ea"/>
            <a:cs typeface="+mn-cs"/>
          </a:endParaRPr>
        </a:p>
      </xdr:txBody>
    </xdr:sp>
    <xdr:clientData/>
  </xdr:twoCellAnchor>
  <xdr:twoCellAnchor>
    <xdr:from>
      <xdr:col>24</xdr:col>
      <xdr:colOff>541020</xdr:colOff>
      <xdr:row>11</xdr:row>
      <xdr:rowOff>167641</xdr:rowOff>
    </xdr:from>
    <xdr:to>
      <xdr:col>30</xdr:col>
      <xdr:colOff>94705</xdr:colOff>
      <xdr:row>13</xdr:row>
      <xdr:rowOff>166554</xdr:rowOff>
    </xdr:to>
    <xdr:sp macro="" textlink="">
      <xdr:nvSpPr>
        <xdr:cNvPr id="25" name="RPY">
          <a:extLst>
            <a:ext uri="{FF2B5EF4-FFF2-40B4-BE49-F238E27FC236}">
              <a16:creationId xmlns:a16="http://schemas.microsoft.com/office/drawing/2014/main" id="{4B6B0765-D26F-4A62-953B-59FE6FEDAB4B}"/>
            </a:ext>
          </a:extLst>
        </xdr:cNvPr>
        <xdr:cNvSpPr txBox="1">
          <a:spLocks noChangeArrowheads="1"/>
        </xdr:cNvSpPr>
      </xdr:nvSpPr>
      <xdr:spPr bwMode="auto">
        <a:xfrm>
          <a:off x="15171420"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Average Transaction Value</a:t>
          </a:r>
        </a:p>
      </xdr:txBody>
    </xdr:sp>
    <xdr:clientData/>
  </xdr:twoCellAnchor>
  <xdr:twoCellAnchor>
    <xdr:from>
      <xdr:col>7</xdr:col>
      <xdr:colOff>337457</xdr:colOff>
      <xdr:row>18</xdr:row>
      <xdr:rowOff>0</xdr:rowOff>
    </xdr:from>
    <xdr:to>
      <xdr:col>23</xdr:col>
      <xdr:colOff>337457</xdr:colOff>
      <xdr:row>43</xdr:row>
      <xdr:rowOff>141515</xdr:rowOff>
    </xdr:to>
    <xdr:graphicFrame macro="">
      <xdr:nvGraphicFramePr>
        <xdr:cNvPr id="27" name="Chart 26">
          <a:extLst>
            <a:ext uri="{FF2B5EF4-FFF2-40B4-BE49-F238E27FC236}">
              <a16:creationId xmlns:a16="http://schemas.microsoft.com/office/drawing/2014/main" id="{258BB552-65F7-4EA0-911C-01057E56F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9904</xdr:colOff>
      <xdr:row>21</xdr:row>
      <xdr:rowOff>172912</xdr:rowOff>
    </xdr:from>
    <xdr:to>
      <xdr:col>23</xdr:col>
      <xdr:colOff>155848</xdr:colOff>
      <xdr:row>24</xdr:row>
      <xdr:rowOff>130608</xdr:rowOff>
    </xdr:to>
    <xdr:sp macro="" textlink="EDA!$B$25">
      <xdr:nvSpPr>
        <xdr:cNvPr id="28" name="TextBox 27">
          <a:extLst>
            <a:ext uri="{FF2B5EF4-FFF2-40B4-BE49-F238E27FC236}">
              <a16:creationId xmlns:a16="http://schemas.microsoft.com/office/drawing/2014/main" id="{2C760313-8D85-4A48-AAF9-16E1F104EAA3}"/>
            </a:ext>
          </a:extLst>
        </xdr:cNvPr>
        <xdr:cNvSpPr txBox="1"/>
      </xdr:nvSpPr>
      <xdr:spPr>
        <a:xfrm>
          <a:off x="11592304" y="4059112"/>
          <a:ext cx="2584344" cy="512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DB15D7F0-4EB7-4E30-A3AF-2A70AAC33D95}" type="TxLink">
            <a:rPr lang="en-US" sz="2000" b="0" i="0" u="none" strike="noStrike">
              <a:solidFill>
                <a:srgbClr val="008377"/>
              </a:solidFill>
              <a:latin typeface="Aptos Narrow"/>
            </a:rPr>
            <a:pPr algn="r"/>
            <a:t> ₦323.98M</a:t>
          </a:fld>
          <a:endParaRPr lang="en-US" sz="2000">
            <a:solidFill>
              <a:srgbClr val="008377"/>
            </a:solidFill>
          </a:endParaRPr>
        </a:p>
      </xdr:txBody>
    </xdr:sp>
    <xdr:clientData/>
  </xdr:twoCellAnchor>
  <xdr:twoCellAnchor>
    <xdr:from>
      <xdr:col>19</xdr:col>
      <xdr:colOff>9904</xdr:colOff>
      <xdr:row>38</xdr:row>
      <xdr:rowOff>4579</xdr:rowOff>
    </xdr:from>
    <xdr:to>
      <xdr:col>23</xdr:col>
      <xdr:colOff>155848</xdr:colOff>
      <xdr:row>40</xdr:row>
      <xdr:rowOff>87495</xdr:rowOff>
    </xdr:to>
    <xdr:sp macro="" textlink="EDA!$B$23">
      <xdr:nvSpPr>
        <xdr:cNvPr id="29" name="TextBox 28">
          <a:extLst>
            <a:ext uri="{FF2B5EF4-FFF2-40B4-BE49-F238E27FC236}">
              <a16:creationId xmlns:a16="http://schemas.microsoft.com/office/drawing/2014/main" id="{23E8D429-02F9-4AFA-83B9-20B82F45D5AA}"/>
            </a:ext>
          </a:extLst>
        </xdr:cNvPr>
        <xdr:cNvSpPr txBox="1"/>
      </xdr:nvSpPr>
      <xdr:spPr>
        <a:xfrm>
          <a:off x="11592304" y="7036750"/>
          <a:ext cx="2584344" cy="453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16DC31E-D9EA-41FA-A345-5CBF4B03E489}" type="TxLink">
            <a:rPr lang="en-US" sz="2000" b="0" i="0" u="none" strike="noStrike">
              <a:solidFill>
                <a:srgbClr val="008377"/>
              </a:solidFill>
              <a:latin typeface="Aptos Narrow"/>
              <a:ea typeface="+mn-ea"/>
              <a:cs typeface="+mn-cs"/>
            </a:rPr>
            <a:pPr marL="0" indent="0" algn="r"/>
            <a:t> ₦99.64M</a:t>
          </a:fld>
          <a:endParaRPr lang="en-US" sz="2000" b="0" i="0" u="none" strike="noStrike">
            <a:solidFill>
              <a:srgbClr val="008377"/>
            </a:solidFill>
            <a:latin typeface="Aptos Narrow"/>
            <a:ea typeface="+mn-ea"/>
            <a:cs typeface="+mn-cs"/>
          </a:endParaRPr>
        </a:p>
      </xdr:txBody>
    </xdr:sp>
    <xdr:clientData/>
  </xdr:twoCellAnchor>
  <xdr:twoCellAnchor>
    <xdr:from>
      <xdr:col>19</xdr:col>
      <xdr:colOff>9904</xdr:colOff>
      <xdr:row>29</xdr:row>
      <xdr:rowOff>148617</xdr:rowOff>
    </xdr:from>
    <xdr:to>
      <xdr:col>23</xdr:col>
      <xdr:colOff>155848</xdr:colOff>
      <xdr:row>32</xdr:row>
      <xdr:rowOff>106312</xdr:rowOff>
    </xdr:to>
    <xdr:sp macro="" textlink="EDA!$B$24">
      <xdr:nvSpPr>
        <xdr:cNvPr id="30" name="TextBox 29">
          <a:extLst>
            <a:ext uri="{FF2B5EF4-FFF2-40B4-BE49-F238E27FC236}">
              <a16:creationId xmlns:a16="http://schemas.microsoft.com/office/drawing/2014/main" id="{F66F6101-53BA-48D7-AA34-401FE0BFB6C3}"/>
            </a:ext>
          </a:extLst>
        </xdr:cNvPr>
        <xdr:cNvSpPr txBox="1"/>
      </xdr:nvSpPr>
      <xdr:spPr>
        <a:xfrm>
          <a:off x="11592304" y="5515274"/>
          <a:ext cx="2584344" cy="512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7DCF3E9-8BA3-4E5B-8BA1-4B670B8BAB5D}" type="TxLink">
            <a:rPr lang="en-US" sz="2000" b="0" i="0" u="none" strike="noStrike">
              <a:solidFill>
                <a:srgbClr val="008377"/>
              </a:solidFill>
              <a:latin typeface="Aptos Narrow"/>
              <a:ea typeface="+mn-ea"/>
              <a:cs typeface="+mn-cs"/>
            </a:rPr>
            <a:pPr marL="0" indent="0" algn="r"/>
            <a:t> ₦195.58M</a:t>
          </a:fld>
          <a:endParaRPr lang="en-US" sz="2000" b="0" i="0" u="none" strike="noStrike">
            <a:solidFill>
              <a:srgbClr val="008377"/>
            </a:solidFill>
            <a:latin typeface="Aptos Narrow"/>
            <a:ea typeface="+mn-ea"/>
            <a:cs typeface="+mn-cs"/>
          </a:endParaRPr>
        </a:p>
      </xdr:txBody>
    </xdr:sp>
    <xdr:clientData/>
  </xdr:twoCellAnchor>
  <xdr:twoCellAnchor>
    <xdr:from>
      <xdr:col>14</xdr:col>
      <xdr:colOff>96882</xdr:colOff>
      <xdr:row>16</xdr:row>
      <xdr:rowOff>121919</xdr:rowOff>
    </xdr:from>
    <xdr:to>
      <xdr:col>17</xdr:col>
      <xdr:colOff>609599</xdr:colOff>
      <xdr:row>18</xdr:row>
      <xdr:rowOff>120831</xdr:rowOff>
    </xdr:to>
    <xdr:sp macro="" textlink="">
      <xdr:nvSpPr>
        <xdr:cNvPr id="36" name="RPY">
          <a:extLst>
            <a:ext uri="{FF2B5EF4-FFF2-40B4-BE49-F238E27FC236}">
              <a16:creationId xmlns:a16="http://schemas.microsoft.com/office/drawing/2014/main" id="{D43798CE-7494-4A61-BD9F-D3F40F99A37D}"/>
            </a:ext>
          </a:extLst>
        </xdr:cNvPr>
        <xdr:cNvSpPr txBox="1">
          <a:spLocks noChangeArrowheads="1"/>
        </xdr:cNvSpPr>
      </xdr:nvSpPr>
      <xdr:spPr bwMode="auto">
        <a:xfrm>
          <a:off x="8631282" y="3082833"/>
          <a:ext cx="2341517"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2000" b="1" i="0" u="none" strike="noStrike">
              <a:solidFill>
                <a:srgbClr val="156082"/>
              </a:solidFill>
              <a:latin typeface="Aptos Narrow"/>
              <a:ea typeface="+mn-ea"/>
              <a:cs typeface="+mn-cs"/>
            </a:rPr>
            <a:t>User</a:t>
          </a:r>
          <a:r>
            <a:rPr lang="en-US" sz="1600" b="1" i="0" u="none" strike="noStrike">
              <a:solidFill>
                <a:srgbClr val="156082"/>
              </a:solidFill>
              <a:latin typeface="Aptos Narrow"/>
              <a:ea typeface="+mn-ea"/>
              <a:cs typeface="+mn-cs"/>
            </a:rPr>
            <a:t> </a:t>
          </a:r>
          <a:r>
            <a:rPr lang="en-US" sz="2000" b="1" i="0" u="none" strike="noStrike">
              <a:solidFill>
                <a:srgbClr val="156082"/>
              </a:solidFill>
              <a:latin typeface="Aptos Narrow"/>
              <a:ea typeface="+mn-ea"/>
              <a:cs typeface="+mn-cs"/>
            </a:rPr>
            <a:t>Segment</a:t>
          </a:r>
          <a:endParaRPr lang="en-US" sz="1600" b="1" i="0" u="none" strike="noStrike">
            <a:solidFill>
              <a:srgbClr val="156082"/>
            </a:solidFill>
            <a:latin typeface="Aptos Narrow"/>
            <a:ea typeface="+mn-ea"/>
            <a:cs typeface="+mn-cs"/>
          </a:endParaRPr>
        </a:p>
      </xdr:txBody>
    </xdr:sp>
    <xdr:clientData/>
  </xdr:twoCellAnchor>
  <xdr:twoCellAnchor>
    <xdr:from>
      <xdr:col>24</xdr:col>
      <xdr:colOff>130629</xdr:colOff>
      <xdr:row>30</xdr:row>
      <xdr:rowOff>0</xdr:rowOff>
    </xdr:from>
    <xdr:to>
      <xdr:col>30</xdr:col>
      <xdr:colOff>65314</xdr:colOff>
      <xdr:row>45</xdr:row>
      <xdr:rowOff>65315</xdr:rowOff>
    </xdr:to>
    <xdr:grpSp>
      <xdr:nvGrpSpPr>
        <xdr:cNvPr id="40" name="Group 39">
          <a:extLst>
            <a:ext uri="{FF2B5EF4-FFF2-40B4-BE49-F238E27FC236}">
              <a16:creationId xmlns:a16="http://schemas.microsoft.com/office/drawing/2014/main" id="{471BD083-BE9B-4A8F-95FC-ED3547F72A42}"/>
            </a:ext>
          </a:extLst>
        </xdr:cNvPr>
        <xdr:cNvGrpSpPr/>
      </xdr:nvGrpSpPr>
      <xdr:grpSpPr>
        <a:xfrm>
          <a:off x="14761029" y="5551714"/>
          <a:ext cx="3592285" cy="2841172"/>
          <a:chOff x="15546977" y="5433061"/>
          <a:chExt cx="2624328" cy="2959825"/>
        </a:xfrm>
      </xdr:grpSpPr>
      <xdr:grpSp>
        <xdr:nvGrpSpPr>
          <xdr:cNvPr id="41" name="Group 40">
            <a:extLst>
              <a:ext uri="{FF2B5EF4-FFF2-40B4-BE49-F238E27FC236}">
                <a16:creationId xmlns:a16="http://schemas.microsoft.com/office/drawing/2014/main" id="{90FFE2F9-AE1E-AD36-9D65-C3A45259BC00}"/>
              </a:ext>
            </a:extLst>
          </xdr:cNvPr>
          <xdr:cNvGrpSpPr/>
        </xdr:nvGrpSpPr>
        <xdr:grpSpPr>
          <a:xfrm>
            <a:off x="15546977" y="6054634"/>
            <a:ext cx="2624328" cy="2338252"/>
            <a:chOff x="15533370" y="5913119"/>
            <a:chExt cx="2624328" cy="2479768"/>
          </a:xfrm>
        </xdr:grpSpPr>
        <mc:AlternateContent xmlns:mc="http://schemas.openxmlformats.org/markup-compatibility/2006" xmlns:a14="http://schemas.microsoft.com/office/drawing/2010/main">
          <mc:Choice Requires="a14">
            <xdr:graphicFrame macro="">
              <xdr:nvGraphicFramePr>
                <xdr:cNvPr id="43" name="Year 4">
                  <a:extLst>
                    <a:ext uri="{FF2B5EF4-FFF2-40B4-BE49-F238E27FC236}">
                      <a16:creationId xmlns:a16="http://schemas.microsoft.com/office/drawing/2014/main" id="{1C1753F8-3F8C-EACD-3ECF-76B5F613EF0D}"/>
                    </a:ext>
                  </a:extLst>
                </xdr:cNvPr>
                <xdr:cNvGraphicFramePr/>
              </xdr:nvGraphicFramePr>
              <xdr:xfrm>
                <a:off x="15534350" y="5913119"/>
                <a:ext cx="2622369" cy="738053"/>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4762370" y="6148369"/>
                  <a:ext cx="3589603" cy="668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month_name 5">
                  <a:extLst>
                    <a:ext uri="{FF2B5EF4-FFF2-40B4-BE49-F238E27FC236}">
                      <a16:creationId xmlns:a16="http://schemas.microsoft.com/office/drawing/2014/main" id="{B67E5628-6415-539C-C647-05A444AC07CE}"/>
                    </a:ext>
                  </a:extLst>
                </xdr:cNvPr>
                <xdr:cNvGraphicFramePr/>
              </xdr:nvGraphicFramePr>
              <xdr:xfrm>
                <a:off x="15533370" y="6707779"/>
                <a:ext cx="2624328" cy="1685108"/>
              </xdr:xfrm>
              <a:graphic>
                <a:graphicData uri="http://schemas.microsoft.com/office/drawing/2010/slicer">
                  <sle:slicer xmlns:sle="http://schemas.microsoft.com/office/drawing/2010/slicer" name="month_name 5"/>
                </a:graphicData>
              </a:graphic>
            </xdr:graphicFrame>
          </mc:Choice>
          <mc:Fallback xmlns="">
            <xdr:sp macro="" textlink="">
              <xdr:nvSpPr>
                <xdr:cNvPr id="0" name=""/>
                <xdr:cNvSpPr>
                  <a:spLocks noTextEdit="1"/>
                </xdr:cNvSpPr>
              </xdr:nvSpPr>
              <xdr:spPr>
                <a:xfrm>
                  <a:off x="14761029" y="6867641"/>
                  <a:ext cx="3592285" cy="1525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42" name="status 4">
                <a:extLst>
                  <a:ext uri="{FF2B5EF4-FFF2-40B4-BE49-F238E27FC236}">
                    <a16:creationId xmlns:a16="http://schemas.microsoft.com/office/drawing/2014/main" id="{92ACA7F3-5BBE-10E8-21E7-82076CFE56B8}"/>
                  </a:ext>
                </a:extLst>
              </xdr:cNvPr>
              <xdr:cNvGraphicFramePr/>
            </xdr:nvGraphicFramePr>
            <xdr:xfrm>
              <a:off x="15546977" y="5433061"/>
              <a:ext cx="2624328" cy="612648"/>
            </xdr:xfrm>
            <a:graphic>
              <a:graphicData uri="http://schemas.microsoft.com/office/drawing/2010/slicer">
                <sle:slicer xmlns:sle="http://schemas.microsoft.com/office/drawing/2010/slicer" name="status 4"/>
              </a:graphicData>
            </a:graphic>
          </xdr:graphicFrame>
        </mc:Choice>
        <mc:Fallback xmlns="">
          <xdr:sp macro="" textlink="">
            <xdr:nvSpPr>
              <xdr:cNvPr id="0" name=""/>
              <xdr:cNvSpPr>
                <a:spLocks noTextEdit="1"/>
              </xdr:cNvSpPr>
            </xdr:nvSpPr>
            <xdr:spPr>
              <a:xfrm>
                <a:off x="14761029" y="5551714"/>
                <a:ext cx="3592285" cy="588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4</xdr:col>
      <xdr:colOff>297180</xdr:colOff>
      <xdr:row>22</xdr:row>
      <xdr:rowOff>152995</xdr:rowOff>
    </xdr:from>
    <xdr:to>
      <xdr:col>5</xdr:col>
      <xdr:colOff>236220</xdr:colOff>
      <xdr:row>25</xdr:row>
      <xdr:rowOff>146463</xdr:rowOff>
    </xdr:to>
    <xdr:pic>
      <xdr:nvPicPr>
        <xdr:cNvPr id="46" name="Graphic 2" descr="Business Growth with solid fill">
          <a:hlinkClick xmlns:r="http://schemas.openxmlformats.org/officeDocument/2006/relationships" r:id="rId9"/>
          <a:extLst>
            <a:ext uri="{FF2B5EF4-FFF2-40B4-BE49-F238E27FC236}">
              <a16:creationId xmlns:a16="http://schemas.microsoft.com/office/drawing/2014/main" id="{93D71E98-7D43-494C-8E4B-EF092CF36D4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35580" y="4176355"/>
          <a:ext cx="548640" cy="542108"/>
        </a:xfrm>
        <a:prstGeom prst="rect">
          <a:avLst/>
        </a:prstGeom>
      </xdr:spPr>
    </xdr:pic>
    <xdr:clientData/>
  </xdr:twoCellAnchor>
  <xdr:twoCellAnchor editAs="oneCell">
    <xdr:from>
      <xdr:col>4</xdr:col>
      <xdr:colOff>297180</xdr:colOff>
      <xdr:row>33</xdr:row>
      <xdr:rowOff>49630</xdr:rowOff>
    </xdr:from>
    <xdr:to>
      <xdr:col>5</xdr:col>
      <xdr:colOff>236220</xdr:colOff>
      <xdr:row>36</xdr:row>
      <xdr:rowOff>43099</xdr:rowOff>
    </xdr:to>
    <xdr:pic>
      <xdr:nvPicPr>
        <xdr:cNvPr id="47" name="Graphic 3" descr="Connections with solid fill">
          <a:hlinkClick xmlns:r="http://schemas.openxmlformats.org/officeDocument/2006/relationships" r:id="rId12"/>
          <a:extLst>
            <a:ext uri="{FF2B5EF4-FFF2-40B4-BE49-F238E27FC236}">
              <a16:creationId xmlns:a16="http://schemas.microsoft.com/office/drawing/2014/main" id="{2BA30EDF-81C3-41CA-8737-84FE772BB97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35580" y="6084670"/>
          <a:ext cx="548640" cy="542109"/>
        </a:xfrm>
        <a:prstGeom prst="rect">
          <a:avLst/>
        </a:prstGeom>
      </xdr:spPr>
    </xdr:pic>
    <xdr:clientData/>
  </xdr:twoCellAnchor>
  <xdr:twoCellAnchor editAs="oneCell">
    <xdr:from>
      <xdr:col>4</xdr:col>
      <xdr:colOff>297180</xdr:colOff>
      <xdr:row>29</xdr:row>
      <xdr:rowOff>180606</xdr:rowOff>
    </xdr:from>
    <xdr:to>
      <xdr:col>5</xdr:col>
      <xdr:colOff>236220</xdr:colOff>
      <xdr:row>32</xdr:row>
      <xdr:rowOff>174074</xdr:rowOff>
    </xdr:to>
    <xdr:pic>
      <xdr:nvPicPr>
        <xdr:cNvPr id="48" name="Graphic 4" descr="Users with solid fill">
          <a:extLst>
            <a:ext uri="{FF2B5EF4-FFF2-40B4-BE49-F238E27FC236}">
              <a16:creationId xmlns:a16="http://schemas.microsoft.com/office/drawing/2014/main" id="{315188BD-5597-4422-B444-A1F8C17526C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35580" y="5547263"/>
          <a:ext cx="548640" cy="548640"/>
        </a:xfrm>
        <a:prstGeom prst="rect">
          <a:avLst/>
        </a:prstGeom>
      </xdr:spPr>
    </xdr:pic>
    <xdr:clientData/>
  </xdr:twoCellAnchor>
  <xdr:twoCellAnchor editAs="oneCell">
    <xdr:from>
      <xdr:col>4</xdr:col>
      <xdr:colOff>297180</xdr:colOff>
      <xdr:row>16</xdr:row>
      <xdr:rowOff>44830</xdr:rowOff>
    </xdr:from>
    <xdr:to>
      <xdr:col>5</xdr:col>
      <xdr:colOff>236220</xdr:colOff>
      <xdr:row>19</xdr:row>
      <xdr:rowOff>38298</xdr:rowOff>
    </xdr:to>
    <xdr:pic>
      <xdr:nvPicPr>
        <xdr:cNvPr id="49" name="Graphic 5" descr="Home with solid fill">
          <a:hlinkClick xmlns:r="http://schemas.openxmlformats.org/officeDocument/2006/relationships" r:id="rId17"/>
          <a:extLst>
            <a:ext uri="{FF2B5EF4-FFF2-40B4-BE49-F238E27FC236}">
              <a16:creationId xmlns:a16="http://schemas.microsoft.com/office/drawing/2014/main" id="{4176FAF3-91C7-4FB4-8DE4-2CD46E481E6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735580" y="2970910"/>
          <a:ext cx="548640" cy="542108"/>
        </a:xfrm>
        <a:prstGeom prst="rect">
          <a:avLst/>
        </a:prstGeom>
      </xdr:spPr>
    </xdr:pic>
    <xdr:clientData/>
  </xdr:twoCellAnchor>
  <xdr:twoCellAnchor editAs="oneCell">
    <xdr:from>
      <xdr:col>4</xdr:col>
      <xdr:colOff>297180</xdr:colOff>
      <xdr:row>19</xdr:row>
      <xdr:rowOff>98912</xdr:rowOff>
    </xdr:from>
    <xdr:to>
      <xdr:col>5</xdr:col>
      <xdr:colOff>236220</xdr:colOff>
      <xdr:row>22</xdr:row>
      <xdr:rowOff>92381</xdr:rowOff>
    </xdr:to>
    <xdr:pic>
      <xdr:nvPicPr>
        <xdr:cNvPr id="50" name="Graphic 6" descr="Bar chart with solid fill">
          <a:hlinkClick xmlns:r="http://schemas.openxmlformats.org/officeDocument/2006/relationships" r:id="rId20"/>
          <a:extLst>
            <a:ext uri="{FF2B5EF4-FFF2-40B4-BE49-F238E27FC236}">
              <a16:creationId xmlns:a16="http://schemas.microsoft.com/office/drawing/2014/main" id="{AE5A7521-F463-444D-AFBF-D3304B49DBBE}"/>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35580" y="3573632"/>
          <a:ext cx="548640" cy="542109"/>
        </a:xfrm>
        <a:prstGeom prst="rect">
          <a:avLst/>
        </a:prstGeom>
      </xdr:spPr>
    </xdr:pic>
    <xdr:clientData/>
  </xdr:twoCellAnchor>
  <xdr:twoCellAnchor>
    <xdr:from>
      <xdr:col>4</xdr:col>
      <xdr:colOff>239486</xdr:colOff>
      <xdr:row>26</xdr:row>
      <xdr:rowOff>22020</xdr:rowOff>
    </xdr:from>
    <xdr:to>
      <xdr:col>5</xdr:col>
      <xdr:colOff>293915</xdr:colOff>
      <xdr:row>29</xdr:row>
      <xdr:rowOff>119992</xdr:rowOff>
    </xdr:to>
    <xdr:graphicFrame macro="">
      <xdr:nvGraphicFramePr>
        <xdr:cNvPr id="51" name="Chart 50">
          <a:extLst>
            <a:ext uri="{FF2B5EF4-FFF2-40B4-BE49-F238E27FC236}">
              <a16:creationId xmlns:a16="http://schemas.microsoft.com/office/drawing/2014/main" id="{A52ACA1C-55C8-4E97-AE9F-D5E3B7EFE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304800</xdr:colOff>
      <xdr:row>29</xdr:row>
      <xdr:rowOff>152400</xdr:rowOff>
    </xdr:from>
    <xdr:to>
      <xdr:col>5</xdr:col>
      <xdr:colOff>243840</xdr:colOff>
      <xdr:row>32</xdr:row>
      <xdr:rowOff>145868</xdr:rowOff>
    </xdr:to>
    <xdr:sp macro="" textlink="">
      <xdr:nvSpPr>
        <xdr:cNvPr id="52" name="Oval 51">
          <a:hlinkClick xmlns:r="http://schemas.openxmlformats.org/officeDocument/2006/relationships" r:id="rId24"/>
          <a:extLst>
            <a:ext uri="{FF2B5EF4-FFF2-40B4-BE49-F238E27FC236}">
              <a16:creationId xmlns:a16="http://schemas.microsoft.com/office/drawing/2014/main" id="{23B1E99C-F9C4-4467-B20F-65CD5A2EADAA}"/>
            </a:ext>
          </a:extLst>
        </xdr:cNvPr>
        <xdr:cNvSpPr/>
      </xdr:nvSpPr>
      <xdr:spPr>
        <a:xfrm>
          <a:off x="2743200" y="5519057"/>
          <a:ext cx="548640" cy="548640"/>
        </a:xfrm>
        <a:prstGeom prst="ellipse">
          <a:avLst/>
        </a:prstGeom>
        <a:solidFill>
          <a:srgbClr val="73C3AE">
            <a:alpha val="4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26</xdr:row>
      <xdr:rowOff>97971</xdr:rowOff>
    </xdr:from>
    <xdr:to>
      <xdr:col>5</xdr:col>
      <xdr:colOff>243840</xdr:colOff>
      <xdr:row>29</xdr:row>
      <xdr:rowOff>91440</xdr:rowOff>
    </xdr:to>
    <xdr:sp macro="" textlink="">
      <xdr:nvSpPr>
        <xdr:cNvPr id="54" name="Oval 53">
          <a:hlinkClick xmlns:r="http://schemas.openxmlformats.org/officeDocument/2006/relationships" r:id="rId25"/>
          <a:extLst>
            <a:ext uri="{FF2B5EF4-FFF2-40B4-BE49-F238E27FC236}">
              <a16:creationId xmlns:a16="http://schemas.microsoft.com/office/drawing/2014/main" id="{BF646916-98A8-4539-BD09-9D0B1E9BF39F}"/>
            </a:ext>
          </a:extLst>
        </xdr:cNvPr>
        <xdr:cNvSpPr/>
      </xdr:nvSpPr>
      <xdr:spPr>
        <a:xfrm>
          <a:off x="2743200" y="4852851"/>
          <a:ext cx="548640" cy="542109"/>
        </a:xfrm>
        <a:prstGeom prst="ellipse">
          <a:avLst/>
        </a:prstGeom>
        <a:solidFill>
          <a:srgbClr val="73C3AE">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390797</xdr:colOff>
      <xdr:row>16</xdr:row>
      <xdr:rowOff>117566</xdr:rowOff>
    </xdr:from>
    <xdr:to>
      <xdr:col>30</xdr:col>
      <xdr:colOff>143909</xdr:colOff>
      <xdr:row>25</xdr:row>
      <xdr:rowOff>14804</xdr:rowOff>
    </xdr:to>
    <xdr:sp macro="" textlink="">
      <xdr:nvSpPr>
        <xdr:cNvPr id="55" name="Rectangle: Rounded Corners 54">
          <a:extLst>
            <a:ext uri="{FF2B5EF4-FFF2-40B4-BE49-F238E27FC236}">
              <a16:creationId xmlns:a16="http://schemas.microsoft.com/office/drawing/2014/main" id="{D0BF8FE6-14D6-4E76-9BF7-43917C9A372C}"/>
            </a:ext>
          </a:extLst>
        </xdr:cNvPr>
        <xdr:cNvSpPr/>
      </xdr:nvSpPr>
      <xdr:spPr>
        <a:xfrm>
          <a:off x="15021197" y="3078480"/>
          <a:ext cx="3410712" cy="1562753"/>
        </a:xfrm>
        <a:prstGeom prst="roundRect">
          <a:avLst/>
        </a:prstGeom>
        <a:gradFill flip="none" rotWithShape="1">
          <a:gsLst>
            <a:gs pos="12000">
              <a:srgbClr val="D9F3EF"/>
            </a:gs>
            <a:gs pos="68000">
              <a:srgbClr val="73C3AE"/>
            </a:gs>
            <a:gs pos="100000">
              <a:srgbClr val="008377">
                <a:alpha val="54000"/>
              </a:srgbClr>
            </a:gs>
          </a:gsLst>
          <a:path path="circle">
            <a:fillToRect l="50000" t="130000" r="50000" b="-30000"/>
          </a:path>
          <a:tileRect/>
        </a:gra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26</xdr:col>
      <xdr:colOff>326572</xdr:colOff>
      <xdr:row>18</xdr:row>
      <xdr:rowOff>106680</xdr:rowOff>
    </xdr:from>
    <xdr:to>
      <xdr:col>28</xdr:col>
      <xdr:colOff>452410</xdr:colOff>
      <xdr:row>21</xdr:row>
      <xdr:rowOff>161109</xdr:rowOff>
    </xdr:to>
    <xdr:sp macro="" textlink="EDA!$K$2">
      <xdr:nvSpPr>
        <xdr:cNvPr id="56" name="TextBox 55">
          <a:extLst>
            <a:ext uri="{FF2B5EF4-FFF2-40B4-BE49-F238E27FC236}">
              <a16:creationId xmlns:a16="http://schemas.microsoft.com/office/drawing/2014/main" id="{F8BCFFA9-4612-4C93-9CD5-B1E2176ADA18}"/>
            </a:ext>
          </a:extLst>
        </xdr:cNvPr>
        <xdr:cNvSpPr txBox="1"/>
      </xdr:nvSpPr>
      <xdr:spPr>
        <a:xfrm>
          <a:off x="16176172" y="3437709"/>
          <a:ext cx="1345038"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E22E2FF-0D7C-4571-A117-0610143BC573}" type="TxLink">
            <a:rPr lang="en-US" sz="4000" b="0" i="0" u="none" strike="noStrike">
              <a:solidFill>
                <a:schemeClr val="bg1"/>
              </a:solidFill>
              <a:latin typeface="Aptos Narrow"/>
              <a:ea typeface="+mn-ea"/>
              <a:cs typeface="+mn-cs"/>
            </a:rPr>
            <a:pPr marL="0" indent="0" algn="r"/>
            <a:t>5000</a:t>
          </a:fld>
          <a:endParaRPr lang="en-US" sz="4000" b="0" i="0" u="none" strike="noStrike">
            <a:solidFill>
              <a:schemeClr val="bg1"/>
            </a:solidFill>
            <a:latin typeface="Aptos Narrow"/>
            <a:ea typeface="+mn-ea"/>
            <a:cs typeface="+mn-cs"/>
          </a:endParaRPr>
        </a:p>
      </xdr:txBody>
    </xdr:sp>
    <xdr:clientData/>
  </xdr:twoCellAnchor>
  <xdr:twoCellAnchor>
    <xdr:from>
      <xdr:col>24</xdr:col>
      <xdr:colOff>586740</xdr:colOff>
      <xdr:row>22</xdr:row>
      <xdr:rowOff>112124</xdr:rowOff>
    </xdr:from>
    <xdr:to>
      <xdr:col>30</xdr:col>
      <xdr:colOff>140425</xdr:colOff>
      <xdr:row>24</xdr:row>
      <xdr:rowOff>111037</xdr:rowOff>
    </xdr:to>
    <xdr:sp macro="" textlink="">
      <xdr:nvSpPr>
        <xdr:cNvPr id="57" name="RPY">
          <a:extLst>
            <a:ext uri="{FF2B5EF4-FFF2-40B4-BE49-F238E27FC236}">
              <a16:creationId xmlns:a16="http://schemas.microsoft.com/office/drawing/2014/main" id="{AE81B05B-B638-4A83-8C90-A341F92EDDB0}"/>
            </a:ext>
          </a:extLst>
        </xdr:cNvPr>
        <xdr:cNvSpPr txBox="1">
          <a:spLocks noChangeArrowheads="1"/>
        </xdr:cNvSpPr>
      </xdr:nvSpPr>
      <xdr:spPr bwMode="auto">
        <a:xfrm>
          <a:off x="15217140" y="4183381"/>
          <a:ext cx="3211285" cy="369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ysClr val="windowText" lastClr="000000"/>
              </a:solidFill>
              <a:latin typeface="Aptos Narrow"/>
              <a:ea typeface="+mn-ea"/>
              <a:cs typeface="+mn-cs"/>
            </a:rPr>
            <a:t>Total Users</a:t>
          </a:r>
        </a:p>
      </xdr:txBody>
    </xdr:sp>
    <xdr:clientData/>
  </xdr:twoCellAnchor>
  <xdr:twoCellAnchor editAs="oneCell">
    <xdr:from>
      <xdr:col>24</xdr:col>
      <xdr:colOff>597626</xdr:colOff>
      <xdr:row>18</xdr:row>
      <xdr:rowOff>19594</xdr:rowOff>
    </xdr:from>
    <xdr:to>
      <xdr:col>26</xdr:col>
      <xdr:colOff>292826</xdr:colOff>
      <xdr:row>23</xdr:row>
      <xdr:rowOff>8709</xdr:rowOff>
    </xdr:to>
    <xdr:pic>
      <xdr:nvPicPr>
        <xdr:cNvPr id="59" name="Graphic 4" descr="Users with solid fill">
          <a:extLst>
            <a:ext uri="{FF2B5EF4-FFF2-40B4-BE49-F238E27FC236}">
              <a16:creationId xmlns:a16="http://schemas.microsoft.com/office/drawing/2014/main" id="{E0D85CA1-DADE-4994-8B23-549DD558C05F}"/>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5228026" y="3350623"/>
          <a:ext cx="914400" cy="9144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457200</xdr:colOff>
      <xdr:row>26</xdr:row>
      <xdr:rowOff>175260</xdr:rowOff>
    </xdr:to>
    <xdr:sp macro="" textlink="">
      <xdr:nvSpPr>
        <xdr:cNvPr id="2" name="Right Triangle 1">
          <a:extLst>
            <a:ext uri="{FF2B5EF4-FFF2-40B4-BE49-F238E27FC236}">
              <a16:creationId xmlns:a16="http://schemas.microsoft.com/office/drawing/2014/main" id="{2B7D27EA-8F90-4D28-A288-70A5F9447A7D}"/>
            </a:ext>
          </a:extLst>
        </xdr:cNvPr>
        <xdr:cNvSpPr/>
      </xdr:nvSpPr>
      <xdr:spPr>
        <a:xfrm flipV="1">
          <a:off x="0" y="0"/>
          <a:ext cx="6553200" cy="493014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249987"/>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7</xdr:col>
      <xdr:colOff>403860</xdr:colOff>
      <xdr:row>20</xdr:row>
      <xdr:rowOff>68580</xdr:rowOff>
    </xdr:to>
    <xdr:sp macro="" textlink="">
      <xdr:nvSpPr>
        <xdr:cNvPr id="3" name="Right Triangle 1">
          <a:extLst>
            <a:ext uri="{FF2B5EF4-FFF2-40B4-BE49-F238E27FC236}">
              <a16:creationId xmlns:a16="http://schemas.microsoft.com/office/drawing/2014/main" id="{8C3B099F-808D-4882-8D72-AD316E4A4DC8}"/>
            </a:ext>
          </a:extLst>
        </xdr:cNvPr>
        <xdr:cNvSpPr/>
      </xdr:nvSpPr>
      <xdr:spPr>
        <a:xfrm flipV="1">
          <a:off x="0" y="0"/>
          <a:ext cx="4671060" cy="372618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73C3AE"/>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4</xdr:col>
      <xdr:colOff>182880</xdr:colOff>
      <xdr:row>11</xdr:row>
      <xdr:rowOff>160020</xdr:rowOff>
    </xdr:to>
    <xdr:sp macro="" textlink="">
      <xdr:nvSpPr>
        <xdr:cNvPr id="4" name="Right Triangle 1">
          <a:extLst>
            <a:ext uri="{FF2B5EF4-FFF2-40B4-BE49-F238E27FC236}">
              <a16:creationId xmlns:a16="http://schemas.microsoft.com/office/drawing/2014/main" id="{CF68CD58-FF04-4A22-B7C1-A696E219C8D2}"/>
            </a:ext>
          </a:extLst>
        </xdr:cNvPr>
        <xdr:cNvSpPr/>
      </xdr:nvSpPr>
      <xdr:spPr>
        <a:xfrm flipV="1">
          <a:off x="0" y="0"/>
          <a:ext cx="2621280" cy="2171700"/>
        </a:xfrm>
        <a:custGeom>
          <a:avLst/>
          <a:gdLst>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19272"/>
            <a:gd name="csY0" fmla="*/ 3520440 h 3520440"/>
            <a:gd name="csX1" fmla="*/ 0 w 3319272"/>
            <a:gd name="csY1" fmla="*/ 0 h 3520440"/>
            <a:gd name="csX2" fmla="*/ 3319272 w 3319272"/>
            <a:gd name="csY2" fmla="*/ 3520440 h 3520440"/>
            <a:gd name="csX3" fmla="*/ 0 w 3319272"/>
            <a:gd name="csY3" fmla="*/ 3520440 h 3520440"/>
            <a:gd name="csX0" fmla="*/ 0 w 3365047"/>
            <a:gd name="csY0" fmla="*/ 3580852 h 3580852"/>
            <a:gd name="csX1" fmla="*/ 0 w 3365047"/>
            <a:gd name="csY1" fmla="*/ 60412 h 3580852"/>
            <a:gd name="csX2" fmla="*/ 1805940 w 3365047"/>
            <a:gd name="csY2" fmla="*/ 1515832 h 3580852"/>
            <a:gd name="csX3" fmla="*/ 3319272 w 3365047"/>
            <a:gd name="csY3" fmla="*/ 3580852 h 3580852"/>
            <a:gd name="csX4" fmla="*/ 0 w 3365047"/>
            <a:gd name="csY4" fmla="*/ 3580852 h 3580852"/>
            <a:gd name="csX0" fmla="*/ 0 w 3364817"/>
            <a:gd name="csY0" fmla="*/ 3581471 h 3581471"/>
            <a:gd name="csX1" fmla="*/ 0 w 3364817"/>
            <a:gd name="csY1" fmla="*/ 61031 h 3581471"/>
            <a:gd name="csX2" fmla="*/ 1798320 w 3364817"/>
            <a:gd name="csY2" fmla="*/ 1501211 h 3581471"/>
            <a:gd name="csX3" fmla="*/ 3319272 w 3364817"/>
            <a:gd name="csY3" fmla="*/ 3581471 h 3581471"/>
            <a:gd name="csX4" fmla="*/ 0 w 3364817"/>
            <a:gd name="csY4" fmla="*/ 3581471 h 3581471"/>
            <a:gd name="csX0" fmla="*/ 0 w 3363700"/>
            <a:gd name="csY0" fmla="*/ 3573321 h 3573321"/>
            <a:gd name="csX1" fmla="*/ 0 w 3363700"/>
            <a:gd name="csY1" fmla="*/ 52881 h 3573321"/>
            <a:gd name="csX2" fmla="*/ 1760220 w 3363700"/>
            <a:gd name="csY2" fmla="*/ 1721661 h 3573321"/>
            <a:gd name="csX3" fmla="*/ 3319272 w 3363700"/>
            <a:gd name="csY3" fmla="*/ 3573321 h 3573321"/>
            <a:gd name="csX4" fmla="*/ 0 w 3363700"/>
            <a:gd name="csY4" fmla="*/ 3573321 h 3573321"/>
            <a:gd name="csX0" fmla="*/ 0 w 3363700"/>
            <a:gd name="csY0" fmla="*/ 3550301 h 3550301"/>
            <a:gd name="csX1" fmla="*/ 0 w 3363700"/>
            <a:gd name="csY1" fmla="*/ 29861 h 3550301"/>
            <a:gd name="csX2" fmla="*/ 1760220 w 3363700"/>
            <a:gd name="csY2" fmla="*/ 1698641 h 3550301"/>
            <a:gd name="csX3" fmla="*/ 3319272 w 3363700"/>
            <a:gd name="csY3" fmla="*/ 3550301 h 3550301"/>
            <a:gd name="csX4" fmla="*/ 0 w 3363700"/>
            <a:gd name="csY4" fmla="*/ 3550301 h 3550301"/>
            <a:gd name="csX0" fmla="*/ 0 w 3363700"/>
            <a:gd name="csY0" fmla="*/ 3520440 h 3520440"/>
            <a:gd name="csX1" fmla="*/ 0 w 3363700"/>
            <a:gd name="csY1" fmla="*/ 0 h 3520440"/>
            <a:gd name="csX2" fmla="*/ 1760220 w 3363700"/>
            <a:gd name="csY2" fmla="*/ 1668780 h 3520440"/>
            <a:gd name="csX3" fmla="*/ 3319272 w 3363700"/>
            <a:gd name="csY3" fmla="*/ 3520440 h 3520440"/>
            <a:gd name="csX4" fmla="*/ 0 w 3363700"/>
            <a:gd name="csY4" fmla="*/ 3520440 h 3520440"/>
            <a:gd name="csX0" fmla="*/ 0 w 3325964"/>
            <a:gd name="csY0" fmla="*/ 3520440 h 3520440"/>
            <a:gd name="csX1" fmla="*/ 0 w 3325964"/>
            <a:gd name="csY1" fmla="*/ 0 h 3520440"/>
            <a:gd name="csX2" fmla="*/ 1760220 w 3325964"/>
            <a:gd name="csY2" fmla="*/ 1668780 h 3520440"/>
            <a:gd name="csX3" fmla="*/ 3319272 w 3325964"/>
            <a:gd name="csY3" fmla="*/ 3520440 h 3520440"/>
            <a:gd name="csX4" fmla="*/ 0 w 3325964"/>
            <a:gd name="csY4" fmla="*/ 3520440 h 3520440"/>
          </a:gdLst>
          <a:ahLst/>
          <a:cxnLst>
            <a:cxn ang="0">
              <a:pos x="csX0" y="csY0"/>
            </a:cxn>
            <a:cxn ang="0">
              <a:pos x="csX1" y="csY1"/>
            </a:cxn>
            <a:cxn ang="0">
              <a:pos x="csX2" y="csY2"/>
            </a:cxn>
            <a:cxn ang="0">
              <a:pos x="csX3" y="csY3"/>
            </a:cxn>
            <a:cxn ang="0">
              <a:pos x="csX4" y="csY4"/>
            </a:cxn>
          </a:cxnLst>
          <a:rect l="l" t="t" r="r" b="b"/>
          <a:pathLst>
            <a:path w="3325964" h="3520440">
              <a:moveTo>
                <a:pt x="0" y="3520440"/>
              </a:moveTo>
              <a:lnTo>
                <a:pt x="0" y="0"/>
              </a:lnTo>
              <a:cubicBezTo>
                <a:pt x="1451610" y="36830"/>
                <a:pt x="1207008" y="1082040"/>
                <a:pt x="1760220" y="1668780"/>
              </a:cubicBezTo>
              <a:cubicBezTo>
                <a:pt x="2313432" y="2255520"/>
                <a:pt x="3422142" y="2498090"/>
                <a:pt x="3319272" y="3520440"/>
              </a:cubicBezTo>
              <a:lnTo>
                <a:pt x="0" y="3520440"/>
              </a:lnTo>
              <a:close/>
            </a:path>
          </a:pathLst>
        </a:custGeom>
        <a:solidFill>
          <a:srgbClr val="49AA91"/>
        </a:solidFill>
        <a:ln>
          <a:solidFill>
            <a:srgbClr val="73C3AE"/>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205740</xdr:colOff>
      <xdr:row>2</xdr:row>
      <xdr:rowOff>45720</xdr:rowOff>
    </xdr:from>
    <xdr:to>
      <xdr:col>30</xdr:col>
      <xdr:colOff>449580</xdr:colOff>
      <xdr:row>46</xdr:row>
      <xdr:rowOff>45720</xdr:rowOff>
    </xdr:to>
    <xdr:sp macro="" textlink="">
      <xdr:nvSpPr>
        <xdr:cNvPr id="5" name="Rectangle: Rounded Corners 4">
          <a:extLst>
            <a:ext uri="{FF2B5EF4-FFF2-40B4-BE49-F238E27FC236}">
              <a16:creationId xmlns:a16="http://schemas.microsoft.com/office/drawing/2014/main" id="{4A366D73-0836-4561-8249-27736E9B097A}"/>
            </a:ext>
          </a:extLst>
        </xdr:cNvPr>
        <xdr:cNvSpPr/>
      </xdr:nvSpPr>
      <xdr:spPr>
        <a:xfrm>
          <a:off x="2644140" y="411480"/>
          <a:ext cx="16093440" cy="8046720"/>
        </a:xfrm>
        <a:prstGeom prst="roundRect">
          <a:avLst>
            <a:gd name="adj" fmla="val 8151"/>
          </a:avLst>
        </a:prstGeom>
        <a:solidFill>
          <a:schemeClr val="bg1"/>
        </a:solidFill>
        <a:effectLst>
          <a:outerShdw blurRad="647700" sx="102000" sy="102000" algn="ctr"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107042</xdr:colOff>
      <xdr:row>5</xdr:row>
      <xdr:rowOff>173083</xdr:rowOff>
    </xdr:from>
    <xdr:to>
      <xdr:col>17</xdr:col>
      <xdr:colOff>469754</xdr:colOff>
      <xdr:row>14</xdr:row>
      <xdr:rowOff>70322</xdr:rowOff>
    </xdr:to>
    <xdr:sp macro="" textlink="">
      <xdr:nvSpPr>
        <xdr:cNvPr id="6" name="Rectangle: Rounded Corners 5">
          <a:extLst>
            <a:ext uri="{FF2B5EF4-FFF2-40B4-BE49-F238E27FC236}">
              <a16:creationId xmlns:a16="http://schemas.microsoft.com/office/drawing/2014/main" id="{EB2C3D15-35E0-47D3-8EA7-812A7204E40E}"/>
            </a:ext>
          </a:extLst>
        </xdr:cNvPr>
        <xdr:cNvSpPr/>
      </xdr:nvSpPr>
      <xdr:spPr>
        <a:xfrm>
          <a:off x="7422242"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226059</xdr:colOff>
      <xdr:row>5</xdr:row>
      <xdr:rowOff>173083</xdr:rowOff>
    </xdr:from>
    <xdr:to>
      <xdr:col>23</xdr:col>
      <xdr:colOff>588771</xdr:colOff>
      <xdr:row>14</xdr:row>
      <xdr:rowOff>70322</xdr:rowOff>
    </xdr:to>
    <xdr:sp macro="" textlink="">
      <xdr:nvSpPr>
        <xdr:cNvPr id="7" name="Rectangle: Rounded Corners 6">
          <a:extLst>
            <a:ext uri="{FF2B5EF4-FFF2-40B4-BE49-F238E27FC236}">
              <a16:creationId xmlns:a16="http://schemas.microsoft.com/office/drawing/2014/main" id="{A73820A3-3CC6-4B15-AAEA-3BA1D7BC8FE1}"/>
            </a:ext>
          </a:extLst>
        </xdr:cNvPr>
        <xdr:cNvSpPr/>
      </xdr:nvSpPr>
      <xdr:spPr>
        <a:xfrm>
          <a:off x="11198859"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345077</xdr:colOff>
      <xdr:row>5</xdr:row>
      <xdr:rowOff>173083</xdr:rowOff>
    </xdr:from>
    <xdr:to>
      <xdr:col>30</xdr:col>
      <xdr:colOff>98189</xdr:colOff>
      <xdr:row>14</xdr:row>
      <xdr:rowOff>70322</xdr:rowOff>
    </xdr:to>
    <xdr:sp macro="" textlink="">
      <xdr:nvSpPr>
        <xdr:cNvPr id="8" name="Rectangle: Rounded Corners 7">
          <a:extLst>
            <a:ext uri="{FF2B5EF4-FFF2-40B4-BE49-F238E27FC236}">
              <a16:creationId xmlns:a16="http://schemas.microsoft.com/office/drawing/2014/main" id="{725376AD-5247-44C8-BCDE-E8014AF33E05}"/>
            </a:ext>
          </a:extLst>
        </xdr:cNvPr>
        <xdr:cNvSpPr/>
      </xdr:nvSpPr>
      <xdr:spPr>
        <a:xfrm>
          <a:off x="14975477"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597625</xdr:colOff>
      <xdr:row>5</xdr:row>
      <xdr:rowOff>173083</xdr:rowOff>
    </xdr:from>
    <xdr:to>
      <xdr:col>11</xdr:col>
      <xdr:colOff>350737</xdr:colOff>
      <xdr:row>14</xdr:row>
      <xdr:rowOff>70322</xdr:rowOff>
    </xdr:to>
    <xdr:sp macro="" textlink="">
      <xdr:nvSpPr>
        <xdr:cNvPr id="9" name="Rectangle: Rounded Corners 8">
          <a:extLst>
            <a:ext uri="{FF2B5EF4-FFF2-40B4-BE49-F238E27FC236}">
              <a16:creationId xmlns:a16="http://schemas.microsoft.com/office/drawing/2014/main" id="{70D0549E-09B1-4A5F-A37B-4E06BF1E6D41}"/>
            </a:ext>
          </a:extLst>
        </xdr:cNvPr>
        <xdr:cNvSpPr/>
      </xdr:nvSpPr>
      <xdr:spPr>
        <a:xfrm>
          <a:off x="3645625" y="1087483"/>
          <a:ext cx="3410712" cy="1543159"/>
        </a:xfrm>
        <a:prstGeom prst="roundRect">
          <a:avLst/>
        </a:prstGeom>
        <a:solidFill>
          <a:schemeClr val="bg1"/>
        </a:solidFill>
        <a:ln>
          <a:noFill/>
        </a:ln>
        <a:effectLst>
          <a:outerShdw blurRad="800100" dist="38100" sx="102000" sy="102000" algn="ctr" rotWithShape="0">
            <a:srgbClr val="006906">
              <a:alpha val="39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212273</xdr:colOff>
      <xdr:row>12</xdr:row>
      <xdr:rowOff>78594</xdr:rowOff>
    </xdr:from>
    <xdr:to>
      <xdr:col>5</xdr:col>
      <xdr:colOff>379913</xdr:colOff>
      <xdr:row>38</xdr:row>
      <xdr:rowOff>108858</xdr:rowOff>
    </xdr:to>
    <xdr:sp macro="" textlink="">
      <xdr:nvSpPr>
        <xdr:cNvPr id="10" name="Flowchart: Manual Operation 10">
          <a:extLst>
            <a:ext uri="{FF2B5EF4-FFF2-40B4-BE49-F238E27FC236}">
              <a16:creationId xmlns:a16="http://schemas.microsoft.com/office/drawing/2014/main" id="{11BC282D-7183-4893-9C78-551722C2AD91}"/>
            </a:ext>
          </a:extLst>
        </xdr:cNvPr>
        <xdr:cNvSpPr/>
      </xdr:nvSpPr>
      <xdr:spPr>
        <a:xfrm rot="16200000">
          <a:off x="646721" y="4277106"/>
          <a:ext cx="4785144" cy="777240"/>
        </a:xfrm>
        <a:custGeom>
          <a:avLst/>
          <a:gdLst>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841 w 10000"/>
            <a:gd name="csY2" fmla="*/ 5952 h 10000"/>
            <a:gd name="csX3" fmla="*/ 8000 w 10000"/>
            <a:gd name="csY3" fmla="*/ 10000 h 10000"/>
            <a:gd name="csX4" fmla="*/ 2000 w 10000"/>
            <a:gd name="csY4" fmla="*/ 10000 h 10000"/>
            <a:gd name="csX5" fmla="*/ 0 w 10000"/>
            <a:gd name="csY5"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439 w 10878"/>
            <a:gd name="csY0" fmla="*/ 0 h 10000"/>
            <a:gd name="csX1" fmla="*/ 10439 w 10878"/>
            <a:gd name="csY1" fmla="*/ 0 h 10000"/>
            <a:gd name="csX2" fmla="*/ 8439 w 10878"/>
            <a:gd name="csY2" fmla="*/ 10000 h 10000"/>
            <a:gd name="csX3" fmla="*/ 2439 w 10878"/>
            <a:gd name="csY3" fmla="*/ 10000 h 10000"/>
            <a:gd name="csX4" fmla="*/ 439 w 10878"/>
            <a:gd name="csY4" fmla="*/ 0 h 10000"/>
            <a:gd name="csX0" fmla="*/ 0 w 10439"/>
            <a:gd name="csY0" fmla="*/ 0 h 10000"/>
            <a:gd name="csX1" fmla="*/ 10000 w 10439"/>
            <a:gd name="csY1" fmla="*/ 0 h 10000"/>
            <a:gd name="csX2" fmla="*/ 8000 w 10439"/>
            <a:gd name="csY2" fmla="*/ 10000 h 10000"/>
            <a:gd name="csX3" fmla="*/ 2000 w 10439"/>
            <a:gd name="csY3" fmla="*/ 10000 h 10000"/>
            <a:gd name="csX4" fmla="*/ 0 w 10439"/>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 name="csX0" fmla="*/ 0 w 10000"/>
            <a:gd name="csY0" fmla="*/ 0 h 10000"/>
            <a:gd name="csX1" fmla="*/ 10000 w 10000"/>
            <a:gd name="csY1" fmla="*/ 0 h 10000"/>
            <a:gd name="csX2" fmla="*/ 8000 w 10000"/>
            <a:gd name="csY2" fmla="*/ 10000 h 10000"/>
            <a:gd name="csX3" fmla="*/ 2000 w 10000"/>
            <a:gd name="csY3" fmla="*/ 10000 h 10000"/>
            <a:gd name="csX4" fmla="*/ 0 w 10000"/>
            <a:gd name="csY4" fmla="*/ 0 h 10000"/>
          </a:gdLst>
          <a:ahLst/>
          <a:cxnLst>
            <a:cxn ang="0">
              <a:pos x="csX0" y="csY0"/>
            </a:cxn>
            <a:cxn ang="0">
              <a:pos x="csX1" y="csY1"/>
            </a:cxn>
            <a:cxn ang="0">
              <a:pos x="csX2" y="csY2"/>
            </a:cxn>
            <a:cxn ang="0">
              <a:pos x="csX3" y="csY3"/>
            </a:cxn>
            <a:cxn ang="0">
              <a:pos x="csX4" y="csY4"/>
            </a:cxn>
          </a:cxnLst>
          <a:rect l="l" t="t" r="r" b="b"/>
          <a:pathLst>
            <a:path w="10000" h="10000">
              <a:moveTo>
                <a:pt x="0" y="0"/>
              </a:moveTo>
              <a:lnTo>
                <a:pt x="10000" y="0"/>
              </a:lnTo>
              <a:cubicBezTo>
                <a:pt x="8917" y="3768"/>
                <a:pt x="9333" y="8333"/>
                <a:pt x="8000" y="10000"/>
              </a:cubicBezTo>
              <a:lnTo>
                <a:pt x="2000" y="10000"/>
              </a:lnTo>
              <a:cubicBezTo>
                <a:pt x="667" y="8333"/>
                <a:pt x="798" y="3908"/>
                <a:pt x="0" y="0"/>
              </a:cubicBezTo>
              <a:close/>
            </a:path>
          </a:pathLst>
        </a:custGeom>
        <a:solidFill>
          <a:srgbClr val="06707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397981</xdr:colOff>
      <xdr:row>6</xdr:row>
      <xdr:rowOff>129540</xdr:rowOff>
    </xdr:from>
    <xdr:to>
      <xdr:col>10</xdr:col>
      <xdr:colOff>550381</xdr:colOff>
      <xdr:row>9</xdr:row>
      <xdr:rowOff>183969</xdr:rowOff>
    </xdr:to>
    <xdr:sp macro="" textlink="EDA!$E$2">
      <xdr:nvSpPr>
        <xdr:cNvPr id="11" name="TextBox 10">
          <a:extLst>
            <a:ext uri="{FF2B5EF4-FFF2-40B4-BE49-F238E27FC236}">
              <a16:creationId xmlns:a16="http://schemas.microsoft.com/office/drawing/2014/main" id="{6DCE0100-1952-46B9-A013-19B9ABBF7AA2}"/>
            </a:ext>
          </a:extLst>
        </xdr:cNvPr>
        <xdr:cNvSpPr txBox="1"/>
      </xdr:nvSpPr>
      <xdr:spPr>
        <a:xfrm>
          <a:off x="4055581" y="1226820"/>
          <a:ext cx="2590800" cy="6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BB5EFD0-FE16-4111-896D-E802E717C473}" type="TxLink">
            <a:rPr lang="en-US" sz="4000" b="0" i="0" u="none" strike="noStrike">
              <a:solidFill>
                <a:srgbClr val="067070"/>
              </a:solidFill>
              <a:latin typeface="Aptos Narrow"/>
              <a:ea typeface="+mn-ea"/>
              <a:cs typeface="+mn-cs"/>
            </a:rPr>
            <a:pPr marL="0" indent="0" algn="r"/>
            <a:t> ₦619.20M</a:t>
          </a:fld>
          <a:endParaRPr lang="en-US" sz="4000" b="0" i="0" u="none" strike="noStrike">
            <a:solidFill>
              <a:srgbClr val="067070"/>
            </a:solidFill>
            <a:latin typeface="Aptos Narrow"/>
            <a:ea typeface="+mn-ea"/>
            <a:cs typeface="+mn-cs"/>
          </a:endParaRPr>
        </a:p>
      </xdr:txBody>
    </xdr:sp>
    <xdr:clientData/>
  </xdr:twoCellAnchor>
  <xdr:twoCellAnchor>
    <xdr:from>
      <xdr:col>7</xdr:col>
      <xdr:colOff>55082</xdr:colOff>
      <xdr:row>10</xdr:row>
      <xdr:rowOff>12791</xdr:rowOff>
    </xdr:from>
    <xdr:to>
      <xdr:col>10</xdr:col>
      <xdr:colOff>283681</xdr:colOff>
      <xdr:row>11</xdr:row>
      <xdr:rowOff>143419</xdr:rowOff>
    </xdr:to>
    <xdr:sp macro="" textlink="EDA!$E$6">
      <xdr:nvSpPr>
        <xdr:cNvPr id="12" name="RPY">
          <a:extLst>
            <a:ext uri="{FF2B5EF4-FFF2-40B4-BE49-F238E27FC236}">
              <a16:creationId xmlns:a16="http://schemas.microsoft.com/office/drawing/2014/main" id="{2F30C423-4E66-43DC-B665-DAB31F30FEAB}"/>
            </a:ext>
          </a:extLst>
        </xdr:cNvPr>
        <xdr:cNvSpPr txBox="1">
          <a:spLocks noChangeArrowheads="1"/>
        </xdr:cNvSpPr>
      </xdr:nvSpPr>
      <xdr:spPr bwMode="auto">
        <a:xfrm>
          <a:off x="4322282" y="1841591"/>
          <a:ext cx="2057399" cy="313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B334019B-7FFC-45B5-89D6-AAF95B89DEF2}"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editAs="oneCell">
    <xdr:from>
      <xdr:col>6</xdr:col>
      <xdr:colOff>108858</xdr:colOff>
      <xdr:row>7</xdr:row>
      <xdr:rowOff>166329</xdr:rowOff>
    </xdr:from>
    <xdr:to>
      <xdr:col>7</xdr:col>
      <xdr:colOff>174172</xdr:colOff>
      <xdr:row>11</xdr:row>
      <xdr:rowOff>101014</xdr:rowOff>
    </xdr:to>
    <xdr:pic>
      <xdr:nvPicPr>
        <xdr:cNvPr id="13" name="Graphic 12" descr="Money with solid fill">
          <a:extLst>
            <a:ext uri="{FF2B5EF4-FFF2-40B4-BE49-F238E27FC236}">
              <a16:creationId xmlns:a16="http://schemas.microsoft.com/office/drawing/2014/main" id="{2670C03C-06ED-41F5-BC17-3B0198657B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66458" y="1446489"/>
          <a:ext cx="674914" cy="666205"/>
        </a:xfrm>
        <a:prstGeom prst="rect">
          <a:avLst/>
        </a:prstGeom>
      </xdr:spPr>
    </xdr:pic>
    <xdr:clientData/>
  </xdr:twoCellAnchor>
  <xdr:twoCellAnchor editAs="oneCell">
    <xdr:from>
      <xdr:col>24</xdr:col>
      <xdr:colOff>446315</xdr:colOff>
      <xdr:row>7</xdr:row>
      <xdr:rowOff>46586</xdr:rowOff>
    </xdr:from>
    <xdr:to>
      <xdr:col>26</xdr:col>
      <xdr:colOff>141515</xdr:colOff>
      <xdr:row>12</xdr:row>
      <xdr:rowOff>35700</xdr:rowOff>
    </xdr:to>
    <xdr:pic>
      <xdr:nvPicPr>
        <xdr:cNvPr id="14" name="Graphic 13" descr="Coins with solid fill">
          <a:extLst>
            <a:ext uri="{FF2B5EF4-FFF2-40B4-BE49-F238E27FC236}">
              <a16:creationId xmlns:a16="http://schemas.microsoft.com/office/drawing/2014/main" id="{35E51981-42F3-4BE8-BD4E-F10FB90D97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076715" y="1326746"/>
          <a:ext cx="914400" cy="903514"/>
        </a:xfrm>
        <a:prstGeom prst="rect">
          <a:avLst/>
        </a:prstGeom>
      </xdr:spPr>
    </xdr:pic>
    <xdr:clientData/>
  </xdr:twoCellAnchor>
  <xdr:twoCellAnchor editAs="oneCell">
    <xdr:from>
      <xdr:col>12</xdr:col>
      <xdr:colOff>420915</xdr:colOff>
      <xdr:row>7</xdr:row>
      <xdr:rowOff>46586</xdr:rowOff>
    </xdr:from>
    <xdr:to>
      <xdr:col>14</xdr:col>
      <xdr:colOff>116115</xdr:colOff>
      <xdr:row>12</xdr:row>
      <xdr:rowOff>35700</xdr:rowOff>
    </xdr:to>
    <xdr:pic>
      <xdr:nvPicPr>
        <xdr:cNvPr id="15" name="Graphic 14" descr="Smart Phone with solid fill">
          <a:extLst>
            <a:ext uri="{FF2B5EF4-FFF2-40B4-BE49-F238E27FC236}">
              <a16:creationId xmlns:a16="http://schemas.microsoft.com/office/drawing/2014/main" id="{CADDACDA-C512-47AE-95B9-FB84D06B9ED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36115" y="1326746"/>
          <a:ext cx="914400" cy="903514"/>
        </a:xfrm>
        <a:prstGeom prst="rect">
          <a:avLst/>
        </a:prstGeom>
      </xdr:spPr>
    </xdr:pic>
    <xdr:clientData/>
  </xdr:twoCellAnchor>
  <xdr:twoCellAnchor>
    <xdr:from>
      <xdr:col>18</xdr:col>
      <xdr:colOff>254000</xdr:colOff>
      <xdr:row>7</xdr:row>
      <xdr:rowOff>46586</xdr:rowOff>
    </xdr:from>
    <xdr:to>
      <xdr:col>19</xdr:col>
      <xdr:colOff>558800</xdr:colOff>
      <xdr:row>12</xdr:row>
      <xdr:rowOff>35700</xdr:rowOff>
    </xdr:to>
    <xdr:graphicFrame macro="">
      <xdr:nvGraphicFramePr>
        <xdr:cNvPr id="16" name="Chart 15">
          <a:extLst>
            <a:ext uri="{FF2B5EF4-FFF2-40B4-BE49-F238E27FC236}">
              <a16:creationId xmlns:a16="http://schemas.microsoft.com/office/drawing/2014/main" id="{B2255CC6-E1A0-47B8-93DB-B6EB87573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566347</xdr:colOff>
      <xdr:row>7</xdr:row>
      <xdr:rowOff>85998</xdr:rowOff>
    </xdr:from>
    <xdr:to>
      <xdr:col>22</xdr:col>
      <xdr:colOff>248484</xdr:colOff>
      <xdr:row>10</xdr:row>
      <xdr:rowOff>140427</xdr:rowOff>
    </xdr:to>
    <xdr:sp macro="" textlink="EDA!$M$2">
      <xdr:nvSpPr>
        <xdr:cNvPr id="17" name="TextBox 16">
          <a:extLst>
            <a:ext uri="{FF2B5EF4-FFF2-40B4-BE49-F238E27FC236}">
              <a16:creationId xmlns:a16="http://schemas.microsoft.com/office/drawing/2014/main" id="{6463676F-D28D-4E85-A55F-06171AC1B961}"/>
            </a:ext>
          </a:extLst>
        </xdr:cNvPr>
        <xdr:cNvSpPr txBox="1"/>
      </xdr:nvSpPr>
      <xdr:spPr>
        <a:xfrm>
          <a:off x="12148747" y="1381398"/>
          <a:ext cx="1510937"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876CA4C-EBBA-44E0-B6A4-EEE61E30B69A}" type="TxLink">
            <a:rPr lang="en-US" sz="4000" b="0" i="0" u="none" strike="noStrike">
              <a:solidFill>
                <a:srgbClr val="067070"/>
              </a:solidFill>
              <a:latin typeface="Aptos Narrow"/>
              <a:ea typeface="+mn-ea"/>
              <a:cs typeface="+mn-cs"/>
            </a:rPr>
            <a:pPr marL="0" indent="0" algn="r"/>
            <a:t>51%</a:t>
          </a:fld>
          <a:endParaRPr lang="en-US" sz="4000" b="0" i="0" u="none" strike="noStrike">
            <a:solidFill>
              <a:srgbClr val="067070"/>
            </a:solidFill>
            <a:latin typeface="Aptos Narrow"/>
            <a:ea typeface="+mn-ea"/>
            <a:cs typeface="+mn-cs"/>
          </a:endParaRPr>
        </a:p>
      </xdr:txBody>
    </xdr:sp>
    <xdr:clientData/>
  </xdr:twoCellAnchor>
  <xdr:twoCellAnchor>
    <xdr:from>
      <xdr:col>13</xdr:col>
      <xdr:colOff>479443</xdr:colOff>
      <xdr:row>6</xdr:row>
      <xdr:rowOff>162197</xdr:rowOff>
    </xdr:from>
    <xdr:to>
      <xdr:col>16</xdr:col>
      <xdr:colOff>97354</xdr:colOff>
      <xdr:row>10</xdr:row>
      <xdr:rowOff>31569</xdr:rowOff>
    </xdr:to>
    <xdr:sp macro="" textlink="EDA!$F$2">
      <xdr:nvSpPr>
        <xdr:cNvPr id="18" name="TextBox 17">
          <a:extLst>
            <a:ext uri="{FF2B5EF4-FFF2-40B4-BE49-F238E27FC236}">
              <a16:creationId xmlns:a16="http://schemas.microsoft.com/office/drawing/2014/main" id="{0A380EA8-5E2B-4F85-B747-B19C4BF96019}"/>
            </a:ext>
          </a:extLst>
        </xdr:cNvPr>
        <xdr:cNvSpPr txBox="1"/>
      </xdr:nvSpPr>
      <xdr:spPr>
        <a:xfrm>
          <a:off x="8404243" y="1259477"/>
          <a:ext cx="1446711" cy="600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222670F-FCB7-4BE5-8293-C4EC14785964}" type="TxLink">
            <a:rPr lang="en-US" sz="4000" b="0" i="0" u="none" strike="noStrike">
              <a:solidFill>
                <a:srgbClr val="067070"/>
              </a:solidFill>
              <a:latin typeface="Aptos Narrow"/>
              <a:ea typeface="+mn-ea"/>
              <a:cs typeface="+mn-cs"/>
            </a:rPr>
            <a:pPr marL="0" indent="0" algn="r"/>
            <a:t>48631</a:t>
          </a:fld>
          <a:endParaRPr lang="en-US" sz="4000" b="0" i="0" u="none" strike="noStrike">
            <a:solidFill>
              <a:srgbClr val="067070"/>
            </a:solidFill>
            <a:latin typeface="Aptos Narrow"/>
            <a:ea typeface="+mn-ea"/>
            <a:cs typeface="+mn-cs"/>
          </a:endParaRPr>
        </a:p>
      </xdr:txBody>
    </xdr:sp>
    <xdr:clientData/>
  </xdr:twoCellAnchor>
  <xdr:twoCellAnchor>
    <xdr:from>
      <xdr:col>6</xdr:col>
      <xdr:colOff>76201</xdr:colOff>
      <xdr:row>11</xdr:row>
      <xdr:rowOff>167641</xdr:rowOff>
    </xdr:from>
    <xdr:to>
      <xdr:col>11</xdr:col>
      <xdr:colOff>239486</xdr:colOff>
      <xdr:row>13</xdr:row>
      <xdr:rowOff>166554</xdr:rowOff>
    </xdr:to>
    <xdr:sp macro="" textlink="">
      <xdr:nvSpPr>
        <xdr:cNvPr id="19" name="RPY">
          <a:extLst>
            <a:ext uri="{FF2B5EF4-FFF2-40B4-BE49-F238E27FC236}">
              <a16:creationId xmlns:a16="http://schemas.microsoft.com/office/drawing/2014/main" id="{AC34E2D5-796A-4F5B-A67C-F9BCC66E3CCA}"/>
            </a:ext>
          </a:extLst>
        </xdr:cNvPr>
        <xdr:cNvSpPr txBox="1">
          <a:spLocks noChangeArrowheads="1"/>
        </xdr:cNvSpPr>
      </xdr:nvSpPr>
      <xdr:spPr bwMode="auto">
        <a:xfrm>
          <a:off x="373380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Revenue</a:t>
          </a:r>
        </a:p>
      </xdr:txBody>
    </xdr:sp>
    <xdr:clientData/>
  </xdr:twoCellAnchor>
  <xdr:twoCellAnchor>
    <xdr:from>
      <xdr:col>12</xdr:col>
      <xdr:colOff>231141</xdr:colOff>
      <xdr:row>11</xdr:row>
      <xdr:rowOff>167641</xdr:rowOff>
    </xdr:from>
    <xdr:to>
      <xdr:col>17</xdr:col>
      <xdr:colOff>394426</xdr:colOff>
      <xdr:row>13</xdr:row>
      <xdr:rowOff>166554</xdr:rowOff>
    </xdr:to>
    <xdr:sp macro="" textlink="">
      <xdr:nvSpPr>
        <xdr:cNvPr id="20" name="RPY">
          <a:extLst>
            <a:ext uri="{FF2B5EF4-FFF2-40B4-BE49-F238E27FC236}">
              <a16:creationId xmlns:a16="http://schemas.microsoft.com/office/drawing/2014/main" id="{20855E22-F521-4D7B-8D33-C1C3C338EEB9}"/>
            </a:ext>
          </a:extLst>
        </xdr:cNvPr>
        <xdr:cNvSpPr txBox="1">
          <a:spLocks noChangeArrowheads="1"/>
        </xdr:cNvSpPr>
      </xdr:nvSpPr>
      <xdr:spPr bwMode="auto">
        <a:xfrm>
          <a:off x="754634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Total Transactions</a:t>
          </a:r>
        </a:p>
      </xdr:txBody>
    </xdr:sp>
    <xdr:clientData/>
  </xdr:twoCellAnchor>
  <xdr:twoCellAnchor>
    <xdr:from>
      <xdr:col>18</xdr:col>
      <xdr:colOff>386081</xdr:colOff>
      <xdr:row>11</xdr:row>
      <xdr:rowOff>167641</xdr:rowOff>
    </xdr:from>
    <xdr:to>
      <xdr:col>23</xdr:col>
      <xdr:colOff>549366</xdr:colOff>
      <xdr:row>13</xdr:row>
      <xdr:rowOff>166554</xdr:rowOff>
    </xdr:to>
    <xdr:sp macro="" textlink="">
      <xdr:nvSpPr>
        <xdr:cNvPr id="21" name="RPY">
          <a:extLst>
            <a:ext uri="{FF2B5EF4-FFF2-40B4-BE49-F238E27FC236}">
              <a16:creationId xmlns:a16="http://schemas.microsoft.com/office/drawing/2014/main" id="{858F4E07-417A-4716-BFAC-2CAC9573942A}"/>
            </a:ext>
          </a:extLst>
        </xdr:cNvPr>
        <xdr:cNvSpPr txBox="1">
          <a:spLocks noChangeArrowheads="1"/>
        </xdr:cNvSpPr>
      </xdr:nvSpPr>
      <xdr:spPr bwMode="auto">
        <a:xfrm>
          <a:off x="11358881"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Success</a:t>
          </a:r>
          <a:r>
            <a:rPr lang="en-US" sz="1600" b="1" i="0" u="none" strike="noStrike" baseline="0">
              <a:solidFill>
                <a:srgbClr val="067070"/>
              </a:solidFill>
              <a:latin typeface="Aptos Narrow"/>
              <a:ea typeface="+mn-ea"/>
              <a:cs typeface="+mn-cs"/>
            </a:rPr>
            <a:t> Rate</a:t>
          </a:r>
          <a:endParaRPr lang="en-US" sz="1600" b="1" i="0" u="none" strike="noStrike">
            <a:solidFill>
              <a:srgbClr val="067070"/>
            </a:solidFill>
            <a:latin typeface="Aptos Narrow"/>
            <a:ea typeface="+mn-ea"/>
            <a:cs typeface="+mn-cs"/>
          </a:endParaRPr>
        </a:p>
      </xdr:txBody>
    </xdr:sp>
    <xdr:clientData/>
  </xdr:twoCellAnchor>
  <xdr:twoCellAnchor>
    <xdr:from>
      <xdr:col>13</xdr:col>
      <xdr:colOff>475814</xdr:colOff>
      <xdr:row>10</xdr:row>
      <xdr:rowOff>23676</xdr:rowOff>
    </xdr:from>
    <xdr:to>
      <xdr:col>16</xdr:col>
      <xdr:colOff>468086</xdr:colOff>
      <xdr:row>12</xdr:row>
      <xdr:rowOff>21770</xdr:rowOff>
    </xdr:to>
    <xdr:sp macro="" textlink="EDA!$F$6">
      <xdr:nvSpPr>
        <xdr:cNvPr id="22" name="RPY">
          <a:extLst>
            <a:ext uri="{FF2B5EF4-FFF2-40B4-BE49-F238E27FC236}">
              <a16:creationId xmlns:a16="http://schemas.microsoft.com/office/drawing/2014/main" id="{E4A10745-8195-4A15-B104-FDF795527EBF}"/>
            </a:ext>
          </a:extLst>
        </xdr:cNvPr>
        <xdr:cNvSpPr txBox="1">
          <a:spLocks noChangeArrowheads="1"/>
        </xdr:cNvSpPr>
      </xdr:nvSpPr>
      <xdr:spPr bwMode="auto">
        <a:xfrm>
          <a:off x="8400614" y="1852476"/>
          <a:ext cx="1821072" cy="36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38C1057C-C24F-4BD6-A6CB-1206FF5CE7FC}"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412134</xdr:colOff>
      <xdr:row>10</xdr:row>
      <xdr:rowOff>12791</xdr:rowOff>
    </xdr:from>
    <xdr:to>
      <xdr:col>29</xdr:col>
      <xdr:colOff>31133</xdr:colOff>
      <xdr:row>11</xdr:row>
      <xdr:rowOff>143419</xdr:rowOff>
    </xdr:to>
    <xdr:sp macro="" textlink="EDA!$G$6">
      <xdr:nvSpPr>
        <xdr:cNvPr id="23" name="RPY">
          <a:extLst>
            <a:ext uri="{FF2B5EF4-FFF2-40B4-BE49-F238E27FC236}">
              <a16:creationId xmlns:a16="http://schemas.microsoft.com/office/drawing/2014/main" id="{2A3D30D0-93C2-4FA7-A354-795BD6D3595C}"/>
            </a:ext>
          </a:extLst>
        </xdr:cNvPr>
        <xdr:cNvSpPr txBox="1">
          <a:spLocks noChangeArrowheads="1"/>
        </xdr:cNvSpPr>
      </xdr:nvSpPr>
      <xdr:spPr bwMode="auto">
        <a:xfrm>
          <a:off x="15652134" y="1841591"/>
          <a:ext cx="2057399" cy="313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rtl="0">
            <a:defRPr sz="1000"/>
          </a:pPr>
          <a:fld id="{CE054372-F5DC-4E83-8A2D-9E53ADD28481}" type="TxLink">
            <a:rPr lang="en-US" sz="1600" b="1" i="0" u="none" strike="noStrike">
              <a:solidFill>
                <a:schemeClr val="bg1">
                  <a:lumMod val="50000"/>
                </a:schemeClr>
              </a:solidFill>
              <a:latin typeface="Aptos Narrow"/>
              <a:ea typeface="+mn-ea"/>
              <a:cs typeface="+mn-cs"/>
            </a:rPr>
            <a:pPr marL="0" indent="0" algn="r" rtl="0">
              <a:defRPr sz="1000"/>
            </a:pPr>
            <a:t>vs PY  +0%↑</a:t>
          </a:fld>
          <a:endParaRPr lang="en-US" sz="1600" b="1" i="0" u="none" strike="noStrike">
            <a:solidFill>
              <a:schemeClr val="bg1">
                <a:lumMod val="50000"/>
              </a:schemeClr>
            </a:solidFill>
            <a:latin typeface="Aptos Narrow"/>
            <a:ea typeface="+mn-ea"/>
            <a:cs typeface="+mn-cs"/>
          </a:endParaRPr>
        </a:p>
      </xdr:txBody>
    </xdr:sp>
    <xdr:clientData/>
  </xdr:twoCellAnchor>
  <xdr:twoCellAnchor>
    <xdr:from>
      <xdr:col>25</xdr:col>
      <xdr:colOff>145433</xdr:colOff>
      <xdr:row>6</xdr:row>
      <xdr:rowOff>129540</xdr:rowOff>
    </xdr:from>
    <xdr:to>
      <xdr:col>29</xdr:col>
      <xdr:colOff>297833</xdr:colOff>
      <xdr:row>9</xdr:row>
      <xdr:rowOff>183969</xdr:rowOff>
    </xdr:to>
    <xdr:sp macro="" textlink="EDA!$H$2">
      <xdr:nvSpPr>
        <xdr:cNvPr id="24" name="TextBox 23">
          <a:extLst>
            <a:ext uri="{FF2B5EF4-FFF2-40B4-BE49-F238E27FC236}">
              <a16:creationId xmlns:a16="http://schemas.microsoft.com/office/drawing/2014/main" id="{51588889-433F-465B-876C-305CB02F09BC}"/>
            </a:ext>
          </a:extLst>
        </xdr:cNvPr>
        <xdr:cNvSpPr txBox="1"/>
      </xdr:nvSpPr>
      <xdr:spPr>
        <a:xfrm>
          <a:off x="15385433" y="1226820"/>
          <a:ext cx="2590800" cy="603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20FD5BD-7E10-4002-96B8-2FDEBF646884}" type="TxLink">
            <a:rPr lang="en-US" sz="4000" b="0" i="0" u="none" strike="noStrike">
              <a:solidFill>
                <a:srgbClr val="067070"/>
              </a:solidFill>
              <a:latin typeface="Aptos Narrow"/>
              <a:ea typeface="+mn-ea"/>
              <a:cs typeface="+mn-cs"/>
            </a:rPr>
            <a:pPr marL="0" indent="0" algn="r"/>
            <a:t>₦12.73K</a:t>
          </a:fld>
          <a:endParaRPr lang="en-US" sz="4000" b="0" i="0" u="none" strike="noStrike">
            <a:solidFill>
              <a:srgbClr val="067070"/>
            </a:solidFill>
            <a:latin typeface="Aptos Narrow"/>
            <a:ea typeface="+mn-ea"/>
            <a:cs typeface="+mn-cs"/>
          </a:endParaRPr>
        </a:p>
      </xdr:txBody>
    </xdr:sp>
    <xdr:clientData/>
  </xdr:twoCellAnchor>
  <xdr:twoCellAnchor>
    <xdr:from>
      <xdr:col>24</xdr:col>
      <xdr:colOff>541020</xdr:colOff>
      <xdr:row>11</xdr:row>
      <xdr:rowOff>167641</xdr:rowOff>
    </xdr:from>
    <xdr:to>
      <xdr:col>30</xdr:col>
      <xdr:colOff>94705</xdr:colOff>
      <xdr:row>13</xdr:row>
      <xdr:rowOff>166554</xdr:rowOff>
    </xdr:to>
    <xdr:sp macro="" textlink="">
      <xdr:nvSpPr>
        <xdr:cNvPr id="25" name="RPY">
          <a:extLst>
            <a:ext uri="{FF2B5EF4-FFF2-40B4-BE49-F238E27FC236}">
              <a16:creationId xmlns:a16="http://schemas.microsoft.com/office/drawing/2014/main" id="{74250DD9-49A4-41D8-9F3B-0B431FED79E3}"/>
            </a:ext>
          </a:extLst>
        </xdr:cNvPr>
        <xdr:cNvSpPr txBox="1">
          <a:spLocks noChangeArrowheads="1"/>
        </xdr:cNvSpPr>
      </xdr:nvSpPr>
      <xdr:spPr bwMode="auto">
        <a:xfrm>
          <a:off x="15171420" y="2179321"/>
          <a:ext cx="3211285" cy="364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1600" b="1" i="0" u="none" strike="noStrike">
              <a:solidFill>
                <a:srgbClr val="067070"/>
              </a:solidFill>
              <a:latin typeface="Aptos Narrow"/>
              <a:ea typeface="+mn-ea"/>
              <a:cs typeface="+mn-cs"/>
            </a:rPr>
            <a:t>Average Transaction Value</a:t>
          </a:r>
        </a:p>
      </xdr:txBody>
    </xdr:sp>
    <xdr:clientData/>
  </xdr:twoCellAnchor>
  <xdr:twoCellAnchor>
    <xdr:from>
      <xdr:col>7</xdr:col>
      <xdr:colOff>250373</xdr:colOff>
      <xdr:row>18</xdr:row>
      <xdr:rowOff>0</xdr:rowOff>
    </xdr:from>
    <xdr:to>
      <xdr:col>23</xdr:col>
      <xdr:colOff>457201</xdr:colOff>
      <xdr:row>42</xdr:row>
      <xdr:rowOff>163286</xdr:rowOff>
    </xdr:to>
    <xdr:graphicFrame macro="">
      <xdr:nvGraphicFramePr>
        <xdr:cNvPr id="31" name="Chart 30">
          <a:extLst>
            <a:ext uri="{FF2B5EF4-FFF2-40B4-BE49-F238E27FC236}">
              <a16:creationId xmlns:a16="http://schemas.microsoft.com/office/drawing/2014/main" id="{1AF77F49-0B76-4CC3-B08E-DFCCDCB227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256410</xdr:colOff>
      <xdr:row>21</xdr:row>
      <xdr:rowOff>143691</xdr:rowOff>
    </xdr:from>
    <xdr:to>
      <xdr:col>21</xdr:col>
      <xdr:colOff>282407</xdr:colOff>
      <xdr:row>24</xdr:row>
      <xdr:rowOff>109870</xdr:rowOff>
    </xdr:to>
    <xdr:sp macro="" textlink="EDA!$B$45">
      <xdr:nvSpPr>
        <xdr:cNvPr id="32" name="TextBox 31">
          <a:extLst>
            <a:ext uri="{FF2B5EF4-FFF2-40B4-BE49-F238E27FC236}">
              <a16:creationId xmlns:a16="http://schemas.microsoft.com/office/drawing/2014/main" id="{A83994A7-4D36-46A6-B2E3-E776342AE90D}"/>
            </a:ext>
          </a:extLst>
        </xdr:cNvPr>
        <xdr:cNvSpPr txBox="1"/>
      </xdr:nvSpPr>
      <xdr:spPr>
        <a:xfrm>
          <a:off x="11229210" y="4029891"/>
          <a:ext cx="1854797" cy="521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E044DB45-2A3B-4D69-8A3E-DDD57DEB6263}" type="TxLink">
            <a:rPr lang="en-US" sz="2000" b="0" i="0" u="none" strike="noStrike">
              <a:solidFill>
                <a:srgbClr val="008377"/>
              </a:solidFill>
              <a:latin typeface="Aptos Narrow"/>
              <a:ea typeface="+mn-ea"/>
              <a:cs typeface="+mn-cs"/>
            </a:rPr>
            <a:pPr marL="0" indent="0" algn="r"/>
            <a:t>12192</a:t>
          </a:fld>
          <a:endParaRPr lang="en-US" sz="2000" b="0" i="0" u="none" strike="noStrike">
            <a:solidFill>
              <a:srgbClr val="008377"/>
            </a:solidFill>
            <a:latin typeface="Aptos Narrow"/>
            <a:ea typeface="+mn-ea"/>
            <a:cs typeface="+mn-cs"/>
          </a:endParaRPr>
        </a:p>
      </xdr:txBody>
    </xdr:sp>
    <xdr:clientData/>
  </xdr:twoCellAnchor>
  <xdr:twoCellAnchor>
    <xdr:from>
      <xdr:col>18</xdr:col>
      <xdr:colOff>255692</xdr:colOff>
      <xdr:row>29</xdr:row>
      <xdr:rowOff>104573</xdr:rowOff>
    </xdr:from>
    <xdr:to>
      <xdr:col>21</xdr:col>
      <xdr:colOff>283124</xdr:colOff>
      <xdr:row>32</xdr:row>
      <xdr:rowOff>70609</xdr:rowOff>
    </xdr:to>
    <xdr:sp macro="" textlink="EDA!$B$44">
      <xdr:nvSpPr>
        <xdr:cNvPr id="33" name="TextBox 32">
          <a:extLst>
            <a:ext uri="{FF2B5EF4-FFF2-40B4-BE49-F238E27FC236}">
              <a16:creationId xmlns:a16="http://schemas.microsoft.com/office/drawing/2014/main" id="{FF9E715B-2A58-4BF4-81F9-7DB3DBD06D45}"/>
            </a:ext>
          </a:extLst>
        </xdr:cNvPr>
        <xdr:cNvSpPr txBox="1"/>
      </xdr:nvSpPr>
      <xdr:spPr>
        <a:xfrm>
          <a:off x="11228492" y="5471230"/>
          <a:ext cx="1856232" cy="521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0989ABA7-6834-4C72-96A3-F664F10EE6AE}" type="TxLink">
            <a:rPr lang="en-US" sz="2000" b="0" i="0" u="none" strike="noStrike">
              <a:solidFill>
                <a:srgbClr val="008377"/>
              </a:solidFill>
              <a:latin typeface="Aptos Narrow"/>
              <a:ea typeface="+mn-ea"/>
              <a:cs typeface="+mn-cs"/>
            </a:rPr>
            <a:pPr marL="0" indent="0" algn="r"/>
            <a:t>12136</a:t>
          </a:fld>
          <a:endParaRPr lang="en-US" sz="2000" b="0" i="0" u="none" strike="noStrike">
            <a:solidFill>
              <a:srgbClr val="008377"/>
            </a:solidFill>
            <a:latin typeface="Aptos Narrow"/>
            <a:ea typeface="+mn-ea"/>
            <a:cs typeface="+mn-cs"/>
          </a:endParaRPr>
        </a:p>
      </xdr:txBody>
    </xdr:sp>
    <xdr:clientData/>
  </xdr:twoCellAnchor>
  <xdr:twoCellAnchor>
    <xdr:from>
      <xdr:col>18</xdr:col>
      <xdr:colOff>255692</xdr:colOff>
      <xdr:row>37</xdr:row>
      <xdr:rowOff>65314</xdr:rowOff>
    </xdr:from>
    <xdr:to>
      <xdr:col>21</xdr:col>
      <xdr:colOff>283124</xdr:colOff>
      <xdr:row>40</xdr:row>
      <xdr:rowOff>31350</xdr:rowOff>
    </xdr:to>
    <xdr:sp macro="" textlink="EDA!$B$43">
      <xdr:nvSpPr>
        <xdr:cNvPr id="34" name="TextBox 33">
          <a:extLst>
            <a:ext uri="{FF2B5EF4-FFF2-40B4-BE49-F238E27FC236}">
              <a16:creationId xmlns:a16="http://schemas.microsoft.com/office/drawing/2014/main" id="{C9C2840A-EFBF-47E2-A0BD-73438A9CAEE3}"/>
            </a:ext>
          </a:extLst>
        </xdr:cNvPr>
        <xdr:cNvSpPr txBox="1"/>
      </xdr:nvSpPr>
      <xdr:spPr>
        <a:xfrm>
          <a:off x="11228492" y="6912428"/>
          <a:ext cx="1856232" cy="521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1DB64849-5494-4114-A752-2EE71920F91A}" type="TxLink">
            <a:rPr lang="en-US" sz="2000" b="0" i="0" u="none" strike="noStrike">
              <a:solidFill>
                <a:srgbClr val="008377"/>
              </a:solidFill>
              <a:latin typeface="Aptos Narrow"/>
              <a:ea typeface="+mn-ea"/>
              <a:cs typeface="+mn-cs"/>
            </a:rPr>
            <a:pPr marL="0" indent="0" algn="r"/>
            <a:t>12110</a:t>
          </a:fld>
          <a:endParaRPr lang="en-US" sz="2000" b="0" i="0" u="none" strike="noStrike">
            <a:solidFill>
              <a:srgbClr val="008377"/>
            </a:solidFill>
            <a:latin typeface="Aptos Narrow"/>
            <a:ea typeface="+mn-ea"/>
            <a:cs typeface="+mn-cs"/>
          </a:endParaRPr>
        </a:p>
      </xdr:txBody>
    </xdr:sp>
    <xdr:clientData/>
  </xdr:twoCellAnchor>
  <xdr:twoCellAnchor>
    <xdr:from>
      <xdr:col>8</xdr:col>
      <xdr:colOff>145904</xdr:colOff>
      <xdr:row>15</xdr:row>
      <xdr:rowOff>143691</xdr:rowOff>
    </xdr:from>
    <xdr:to>
      <xdr:col>22</xdr:col>
      <xdr:colOff>279935</xdr:colOff>
      <xdr:row>19</xdr:row>
      <xdr:rowOff>154900</xdr:rowOff>
    </xdr:to>
    <xdr:sp macro="" textlink="">
      <xdr:nvSpPr>
        <xdr:cNvPr id="35" name="RPY">
          <a:extLst>
            <a:ext uri="{FF2B5EF4-FFF2-40B4-BE49-F238E27FC236}">
              <a16:creationId xmlns:a16="http://schemas.microsoft.com/office/drawing/2014/main" id="{DEE0747F-152A-43CE-9A19-D48AB09BE65A}"/>
            </a:ext>
          </a:extLst>
        </xdr:cNvPr>
        <xdr:cNvSpPr txBox="1">
          <a:spLocks noChangeArrowheads="1"/>
        </xdr:cNvSpPr>
      </xdr:nvSpPr>
      <xdr:spPr bwMode="auto">
        <a:xfrm>
          <a:off x="5022704" y="2919548"/>
          <a:ext cx="8668431" cy="751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rtl="0">
            <a:defRPr sz="1000"/>
          </a:pPr>
          <a:r>
            <a:rPr lang="en-US" sz="2000" b="1" i="0" u="none" strike="noStrike">
              <a:solidFill>
                <a:srgbClr val="156082"/>
              </a:solidFill>
              <a:latin typeface="Aptos Narrow"/>
              <a:ea typeface="+mn-ea"/>
              <a:cs typeface="+mn-cs"/>
            </a:rPr>
            <a:t>Preferred Payment Channels</a:t>
          </a:r>
          <a:endParaRPr lang="en-US" sz="2000" b="1" i="0" u="none" strike="noStrike">
            <a:solidFill>
              <a:srgbClr val="95B1AF"/>
            </a:solidFill>
            <a:latin typeface="Aptos Narrow"/>
            <a:ea typeface="+mn-ea"/>
            <a:cs typeface="+mn-cs"/>
          </a:endParaRPr>
        </a:p>
      </xdr:txBody>
    </xdr:sp>
    <xdr:clientData/>
  </xdr:twoCellAnchor>
  <xdr:twoCellAnchor>
    <xdr:from>
      <xdr:col>24</xdr:col>
      <xdr:colOff>130629</xdr:colOff>
      <xdr:row>30</xdr:row>
      <xdr:rowOff>0</xdr:rowOff>
    </xdr:from>
    <xdr:to>
      <xdr:col>30</xdr:col>
      <xdr:colOff>65314</xdr:colOff>
      <xdr:row>45</xdr:row>
      <xdr:rowOff>65315</xdr:rowOff>
    </xdr:to>
    <xdr:grpSp>
      <xdr:nvGrpSpPr>
        <xdr:cNvPr id="40" name="Group 39">
          <a:extLst>
            <a:ext uri="{FF2B5EF4-FFF2-40B4-BE49-F238E27FC236}">
              <a16:creationId xmlns:a16="http://schemas.microsoft.com/office/drawing/2014/main" id="{1CFB4D0E-FA29-4D40-9770-B21EC2AD5430}"/>
            </a:ext>
          </a:extLst>
        </xdr:cNvPr>
        <xdr:cNvGrpSpPr/>
      </xdr:nvGrpSpPr>
      <xdr:grpSpPr>
        <a:xfrm>
          <a:off x="14761029" y="5551714"/>
          <a:ext cx="3592285" cy="2841172"/>
          <a:chOff x="15546977" y="5433061"/>
          <a:chExt cx="2624328" cy="2959825"/>
        </a:xfrm>
      </xdr:grpSpPr>
      <xdr:grpSp>
        <xdr:nvGrpSpPr>
          <xdr:cNvPr id="41" name="Group 40">
            <a:extLst>
              <a:ext uri="{FF2B5EF4-FFF2-40B4-BE49-F238E27FC236}">
                <a16:creationId xmlns:a16="http://schemas.microsoft.com/office/drawing/2014/main" id="{3C9C8B25-A56D-9F2E-5307-19EEC13A116C}"/>
              </a:ext>
            </a:extLst>
          </xdr:cNvPr>
          <xdr:cNvGrpSpPr/>
        </xdr:nvGrpSpPr>
        <xdr:grpSpPr>
          <a:xfrm>
            <a:off x="15546977" y="6054634"/>
            <a:ext cx="2624328" cy="2338252"/>
            <a:chOff x="15533370" y="5913119"/>
            <a:chExt cx="2624328" cy="2479768"/>
          </a:xfrm>
        </xdr:grpSpPr>
        <mc:AlternateContent xmlns:mc="http://schemas.openxmlformats.org/markup-compatibility/2006" xmlns:a14="http://schemas.microsoft.com/office/drawing/2010/main">
          <mc:Choice Requires="a14">
            <xdr:graphicFrame macro="">
              <xdr:nvGraphicFramePr>
                <xdr:cNvPr id="43" name="Year 5">
                  <a:extLst>
                    <a:ext uri="{FF2B5EF4-FFF2-40B4-BE49-F238E27FC236}">
                      <a16:creationId xmlns:a16="http://schemas.microsoft.com/office/drawing/2014/main" id="{E2A47C73-9B6D-108D-1B1C-EF0A3070763F}"/>
                    </a:ext>
                  </a:extLst>
                </xdr:cNvPr>
                <xdr:cNvGraphicFramePr/>
              </xdr:nvGraphicFramePr>
              <xdr:xfrm>
                <a:off x="15534350" y="5913119"/>
                <a:ext cx="2622369" cy="738053"/>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4762370" y="6148369"/>
                  <a:ext cx="3589603" cy="668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4" name="month_name 6">
                  <a:extLst>
                    <a:ext uri="{FF2B5EF4-FFF2-40B4-BE49-F238E27FC236}">
                      <a16:creationId xmlns:a16="http://schemas.microsoft.com/office/drawing/2014/main" id="{D1821B03-2036-E49A-7ED3-83673FFFF15E}"/>
                    </a:ext>
                  </a:extLst>
                </xdr:cNvPr>
                <xdr:cNvGraphicFramePr/>
              </xdr:nvGraphicFramePr>
              <xdr:xfrm>
                <a:off x="15533370" y="6707779"/>
                <a:ext cx="2624328" cy="1685108"/>
              </xdr:xfrm>
              <a:graphic>
                <a:graphicData uri="http://schemas.microsoft.com/office/drawing/2010/slicer">
                  <sle:slicer xmlns:sle="http://schemas.microsoft.com/office/drawing/2010/slicer" name="month_name 6"/>
                </a:graphicData>
              </a:graphic>
            </xdr:graphicFrame>
          </mc:Choice>
          <mc:Fallback xmlns="">
            <xdr:sp macro="" textlink="">
              <xdr:nvSpPr>
                <xdr:cNvPr id="0" name=""/>
                <xdr:cNvSpPr>
                  <a:spLocks noTextEdit="1"/>
                </xdr:cNvSpPr>
              </xdr:nvSpPr>
              <xdr:spPr>
                <a:xfrm>
                  <a:off x="14761029" y="6867641"/>
                  <a:ext cx="3592285" cy="15252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42" name="status 5">
                <a:extLst>
                  <a:ext uri="{FF2B5EF4-FFF2-40B4-BE49-F238E27FC236}">
                    <a16:creationId xmlns:a16="http://schemas.microsoft.com/office/drawing/2014/main" id="{51ADF556-B288-8535-7076-6AA4C191E725}"/>
                  </a:ext>
                </a:extLst>
              </xdr:cNvPr>
              <xdr:cNvGraphicFramePr/>
            </xdr:nvGraphicFramePr>
            <xdr:xfrm>
              <a:off x="15546977" y="5433061"/>
              <a:ext cx="2624328" cy="612648"/>
            </xdr:xfrm>
            <a:graphic>
              <a:graphicData uri="http://schemas.microsoft.com/office/drawing/2010/slicer">
                <sle:slicer xmlns:sle="http://schemas.microsoft.com/office/drawing/2010/slicer" name="status 5"/>
              </a:graphicData>
            </a:graphic>
          </xdr:graphicFrame>
        </mc:Choice>
        <mc:Fallback xmlns="">
          <xdr:sp macro="" textlink="">
            <xdr:nvSpPr>
              <xdr:cNvPr id="0" name=""/>
              <xdr:cNvSpPr>
                <a:spLocks noTextEdit="1"/>
              </xdr:cNvSpPr>
            </xdr:nvSpPr>
            <xdr:spPr>
              <a:xfrm>
                <a:off x="14761029" y="5551714"/>
                <a:ext cx="3592285" cy="588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4</xdr:col>
      <xdr:colOff>297180</xdr:colOff>
      <xdr:row>22</xdr:row>
      <xdr:rowOff>152995</xdr:rowOff>
    </xdr:from>
    <xdr:to>
      <xdr:col>5</xdr:col>
      <xdr:colOff>236220</xdr:colOff>
      <xdr:row>25</xdr:row>
      <xdr:rowOff>146463</xdr:rowOff>
    </xdr:to>
    <xdr:pic>
      <xdr:nvPicPr>
        <xdr:cNvPr id="46" name="Graphic 2" descr="Business Growth with solid fill">
          <a:hlinkClick xmlns:r="http://schemas.openxmlformats.org/officeDocument/2006/relationships" r:id="rId9"/>
          <a:extLst>
            <a:ext uri="{FF2B5EF4-FFF2-40B4-BE49-F238E27FC236}">
              <a16:creationId xmlns:a16="http://schemas.microsoft.com/office/drawing/2014/main" id="{732E3326-6EBA-45AC-B68B-D77DD49A792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735580" y="4176355"/>
          <a:ext cx="548640" cy="542108"/>
        </a:xfrm>
        <a:prstGeom prst="rect">
          <a:avLst/>
        </a:prstGeom>
      </xdr:spPr>
    </xdr:pic>
    <xdr:clientData/>
  </xdr:twoCellAnchor>
  <xdr:twoCellAnchor editAs="oneCell">
    <xdr:from>
      <xdr:col>4</xdr:col>
      <xdr:colOff>297180</xdr:colOff>
      <xdr:row>33</xdr:row>
      <xdr:rowOff>49630</xdr:rowOff>
    </xdr:from>
    <xdr:to>
      <xdr:col>5</xdr:col>
      <xdr:colOff>236220</xdr:colOff>
      <xdr:row>36</xdr:row>
      <xdr:rowOff>43099</xdr:rowOff>
    </xdr:to>
    <xdr:pic>
      <xdr:nvPicPr>
        <xdr:cNvPr id="47" name="Graphic 3" descr="Connections with solid fill">
          <a:extLst>
            <a:ext uri="{FF2B5EF4-FFF2-40B4-BE49-F238E27FC236}">
              <a16:creationId xmlns:a16="http://schemas.microsoft.com/office/drawing/2014/main" id="{3B189FDB-ABCF-42C0-9942-A9C21DC6FA2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735580" y="6084670"/>
          <a:ext cx="548640" cy="542109"/>
        </a:xfrm>
        <a:prstGeom prst="rect">
          <a:avLst/>
        </a:prstGeom>
      </xdr:spPr>
    </xdr:pic>
    <xdr:clientData/>
  </xdr:twoCellAnchor>
  <xdr:twoCellAnchor editAs="oneCell">
    <xdr:from>
      <xdr:col>4</xdr:col>
      <xdr:colOff>297180</xdr:colOff>
      <xdr:row>29</xdr:row>
      <xdr:rowOff>180606</xdr:rowOff>
    </xdr:from>
    <xdr:to>
      <xdr:col>5</xdr:col>
      <xdr:colOff>236220</xdr:colOff>
      <xdr:row>32</xdr:row>
      <xdr:rowOff>174074</xdr:rowOff>
    </xdr:to>
    <xdr:pic>
      <xdr:nvPicPr>
        <xdr:cNvPr id="48" name="Graphic 4" descr="Users with solid fill">
          <a:hlinkClick xmlns:r="http://schemas.openxmlformats.org/officeDocument/2006/relationships" r:id="rId14"/>
          <a:extLst>
            <a:ext uri="{FF2B5EF4-FFF2-40B4-BE49-F238E27FC236}">
              <a16:creationId xmlns:a16="http://schemas.microsoft.com/office/drawing/2014/main" id="{47AF603D-1134-4B70-A0C7-0B988EF801F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735580" y="5484126"/>
          <a:ext cx="548640" cy="542108"/>
        </a:xfrm>
        <a:prstGeom prst="rect">
          <a:avLst/>
        </a:prstGeom>
      </xdr:spPr>
    </xdr:pic>
    <xdr:clientData/>
  </xdr:twoCellAnchor>
  <xdr:twoCellAnchor editAs="oneCell">
    <xdr:from>
      <xdr:col>4</xdr:col>
      <xdr:colOff>297180</xdr:colOff>
      <xdr:row>16</xdr:row>
      <xdr:rowOff>44830</xdr:rowOff>
    </xdr:from>
    <xdr:to>
      <xdr:col>5</xdr:col>
      <xdr:colOff>236220</xdr:colOff>
      <xdr:row>19</xdr:row>
      <xdr:rowOff>38298</xdr:rowOff>
    </xdr:to>
    <xdr:pic>
      <xdr:nvPicPr>
        <xdr:cNvPr id="49" name="Graphic 5" descr="Home with solid fill">
          <a:hlinkClick xmlns:r="http://schemas.openxmlformats.org/officeDocument/2006/relationships" r:id="rId17"/>
          <a:extLst>
            <a:ext uri="{FF2B5EF4-FFF2-40B4-BE49-F238E27FC236}">
              <a16:creationId xmlns:a16="http://schemas.microsoft.com/office/drawing/2014/main" id="{EDA0E8F4-B270-4365-9111-2B3B7DBEC85A}"/>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735580" y="2970910"/>
          <a:ext cx="548640" cy="542108"/>
        </a:xfrm>
        <a:prstGeom prst="rect">
          <a:avLst/>
        </a:prstGeom>
      </xdr:spPr>
    </xdr:pic>
    <xdr:clientData/>
  </xdr:twoCellAnchor>
  <xdr:twoCellAnchor editAs="oneCell">
    <xdr:from>
      <xdr:col>4</xdr:col>
      <xdr:colOff>297180</xdr:colOff>
      <xdr:row>19</xdr:row>
      <xdr:rowOff>98912</xdr:rowOff>
    </xdr:from>
    <xdr:to>
      <xdr:col>5</xdr:col>
      <xdr:colOff>236220</xdr:colOff>
      <xdr:row>22</xdr:row>
      <xdr:rowOff>92381</xdr:rowOff>
    </xdr:to>
    <xdr:pic>
      <xdr:nvPicPr>
        <xdr:cNvPr id="50" name="Graphic 6" descr="Bar chart with solid fill">
          <a:hlinkClick xmlns:r="http://schemas.openxmlformats.org/officeDocument/2006/relationships" r:id="rId20"/>
          <a:extLst>
            <a:ext uri="{FF2B5EF4-FFF2-40B4-BE49-F238E27FC236}">
              <a16:creationId xmlns:a16="http://schemas.microsoft.com/office/drawing/2014/main" id="{891E9091-CC68-45D2-BB94-276F6164DE1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735580" y="3573632"/>
          <a:ext cx="548640" cy="542109"/>
        </a:xfrm>
        <a:prstGeom prst="rect">
          <a:avLst/>
        </a:prstGeom>
      </xdr:spPr>
    </xdr:pic>
    <xdr:clientData/>
  </xdr:twoCellAnchor>
  <xdr:twoCellAnchor>
    <xdr:from>
      <xdr:col>4</xdr:col>
      <xdr:colOff>239486</xdr:colOff>
      <xdr:row>26</xdr:row>
      <xdr:rowOff>22020</xdr:rowOff>
    </xdr:from>
    <xdr:to>
      <xdr:col>5</xdr:col>
      <xdr:colOff>293915</xdr:colOff>
      <xdr:row>29</xdr:row>
      <xdr:rowOff>119992</xdr:rowOff>
    </xdr:to>
    <xdr:graphicFrame macro="">
      <xdr:nvGraphicFramePr>
        <xdr:cNvPr id="51" name="Chart 50">
          <a:extLst>
            <a:ext uri="{FF2B5EF4-FFF2-40B4-BE49-F238E27FC236}">
              <a16:creationId xmlns:a16="http://schemas.microsoft.com/office/drawing/2014/main" id="{63978D82-7916-491B-BD31-C5AEE5A00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283028</xdr:colOff>
      <xdr:row>33</xdr:row>
      <xdr:rowOff>32657</xdr:rowOff>
    </xdr:from>
    <xdr:to>
      <xdr:col>5</xdr:col>
      <xdr:colOff>222068</xdr:colOff>
      <xdr:row>36</xdr:row>
      <xdr:rowOff>26126</xdr:rowOff>
    </xdr:to>
    <xdr:sp macro="" textlink="">
      <xdr:nvSpPr>
        <xdr:cNvPr id="52" name="Oval 51">
          <a:hlinkClick xmlns:r="http://schemas.openxmlformats.org/officeDocument/2006/relationships" r:id="rId24"/>
          <a:extLst>
            <a:ext uri="{FF2B5EF4-FFF2-40B4-BE49-F238E27FC236}">
              <a16:creationId xmlns:a16="http://schemas.microsoft.com/office/drawing/2014/main" id="{F22B1AF0-08FE-43E7-A65B-70D17B0C2739}"/>
            </a:ext>
          </a:extLst>
        </xdr:cNvPr>
        <xdr:cNvSpPr/>
      </xdr:nvSpPr>
      <xdr:spPr>
        <a:xfrm>
          <a:off x="2721428" y="6139543"/>
          <a:ext cx="548640" cy="548640"/>
        </a:xfrm>
        <a:prstGeom prst="ellipse">
          <a:avLst/>
        </a:prstGeom>
        <a:solidFill>
          <a:srgbClr val="73C3AE">
            <a:alpha val="4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304800</xdr:colOff>
      <xdr:row>26</xdr:row>
      <xdr:rowOff>97971</xdr:rowOff>
    </xdr:from>
    <xdr:to>
      <xdr:col>5</xdr:col>
      <xdr:colOff>243840</xdr:colOff>
      <xdr:row>29</xdr:row>
      <xdr:rowOff>91440</xdr:rowOff>
    </xdr:to>
    <xdr:sp macro="" textlink="">
      <xdr:nvSpPr>
        <xdr:cNvPr id="54" name="Oval 53">
          <a:hlinkClick xmlns:r="http://schemas.openxmlformats.org/officeDocument/2006/relationships" r:id="rId25"/>
          <a:extLst>
            <a:ext uri="{FF2B5EF4-FFF2-40B4-BE49-F238E27FC236}">
              <a16:creationId xmlns:a16="http://schemas.microsoft.com/office/drawing/2014/main" id="{00040F6A-3A35-46D1-80A8-CA08EECA246B}"/>
            </a:ext>
          </a:extLst>
        </xdr:cNvPr>
        <xdr:cNvSpPr/>
      </xdr:nvSpPr>
      <xdr:spPr>
        <a:xfrm>
          <a:off x="2743200" y="4852851"/>
          <a:ext cx="548640" cy="542109"/>
        </a:xfrm>
        <a:prstGeom prst="ellipse">
          <a:avLst/>
        </a:prstGeom>
        <a:solidFill>
          <a:srgbClr val="73C3AE">
            <a:alpha val="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84892129633" createdVersion="5" refreshedVersion="8" minRefreshableVersion="3" recordCount="0" supportSubquery="1" supportAdvancedDrill="1" xr:uid="{E1A9DD31-231B-462A-8B8A-F27D357B91A4}">
  <cacheSource type="external" connectionId="5"/>
  <cacheFields count="6">
    <cacheField name="[gold fintech_transactions].[status].[status]" caption="status" numFmtId="0" hierarchy="19" level="1">
      <sharedItems count="3">
        <s v="Failed"/>
        <s v="Pending"/>
        <s v="Success"/>
      </sharedItems>
      <extLst>
        <ext xmlns:x15="http://schemas.microsoft.com/office/spreadsheetml/2010/11/main" uri="{4F2E5C28-24EA-4eb8-9CBF-B6C8F9C3D259}">
          <x15:cachedUniqueNames>
            <x15:cachedUniqueName index="0" name="[gold fintech_transactions].[status].&amp;[Failed]"/>
            <x15:cachedUniqueName index="1" name="[gold fintech_transactions].[status].&amp;[Pending]"/>
            <x15:cachedUniqueName index="2" name="[gold fintech_transactions].[status].&amp;[Success]"/>
          </x15:cachedUniqueNames>
        </ext>
      </extLst>
    </cacheField>
    <cacheField name="[Measures].[Total Transactions]" caption="Total Transactions" numFmtId="0" hierarchy="3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gold fintech_transactions].[month_name].[month_name]" caption="month_name" numFmtId="0" hierarchy="1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5"/>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fieldsUsage count="2">
        <fieldUsage x="-1"/>
        <fieldUsage x="0"/>
      </fieldsUsage>
    </cacheHierarchy>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cacheHierarchy uniqueName="[Measures].[Total Transactions]" caption="Total Transactions" measure="1" displayFolder="" measureGroup="gold fintech_transactions" count="0" oneField="1">
      <fieldsUsage count="1">
        <fieldUsage x="1"/>
      </fieldsUsage>
    </cacheHierarchy>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5671297" createdVersion="5" refreshedVersion="8" minRefreshableVersion="3" recordCount="0" supportSubquery="1" supportAdvancedDrill="1" xr:uid="{32709BCF-45DF-4233-A738-F17026A5AE4F}">
  <cacheSource type="external" connectionId="5"/>
  <cacheFields count="2">
    <cacheField name="[Measures].[Success Rate]" caption="Success Rate" numFmtId="0" hierarchy="35" level="32767"/>
    <cacheField name="[gold fintech_transactions].[month_name].[month_name]" caption="month_name" numFmtId="0" hierarchy="1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1"/>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cacheHierarchy uniqueName="[Measures].[Total Transactions]" caption="Total Transactions" measure="1" displayFolder="" measureGroup="gold fintech_transactions" count="0"/>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oneField="1">
      <fieldsUsage count="1">
        <fieldUsage x="0"/>
      </fieldsUsage>
    </cacheHierarchy>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5208335" createdVersion="5" refreshedVersion="8" minRefreshableVersion="3" recordCount="0" supportSubquery="1" supportAdvancedDrill="1" xr:uid="{A7F889AD-0E5A-4D58-BCDB-60A978D956FA}">
  <cacheSource type="external" connectionId="5"/>
  <cacheFields count="3">
    <cacheField name="[Measures].[Total Merchants]" caption="Total Merchants" numFmtId="0" hierarchy="39" level="32767"/>
    <cacheField name="[Measures].[Total Users]" caption="Total Users" numFmtId="0" hierarchy="40" level="32767"/>
    <cacheField name="[gold fintech_transactions].[month_name].[month_name]" caption="month_name" numFmtId="0" hierarchy="1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2"/>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cacheHierarchy uniqueName="[Measures].[Total Transactions]" caption="Total Transactions" measure="1" displayFolder="" measureGroup="gold fintech_transactions" count="0"/>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oneField="1">
      <fieldsUsage count="1">
        <fieldUsage x="0"/>
      </fieldsUsage>
    </cacheHierarchy>
    <cacheHierarchy uniqueName="[Measures].[Total Users]" caption="Total Users" measure="1" displayFolder="" measureGroup="gold fintech_users" count="0" oneField="1">
      <fieldsUsage count="1">
        <fieldUsage x="1"/>
      </fieldsUsage>
    </cacheHierarchy>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4513889" createdVersion="5" refreshedVersion="8" minRefreshableVersion="3" recordCount="0" supportSubquery="1" supportAdvancedDrill="1" xr:uid="{8CDBCCF1-A2D7-429E-A588-C98E94FD659A}">
  <cacheSource type="external" connectionId="5"/>
  <cacheFields count="4">
    <cacheField name="[Calendar].[Month-abb].[Month-abb]" caption="Month-abb" numFmtId="0" hierarchy="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bb].&amp;[Jan]"/>
            <x15:cachedUniqueName index="1" name="[Calendar].[Month-abb].&amp;[Feb]"/>
            <x15:cachedUniqueName index="2" name="[Calendar].[Month-abb].&amp;[Mar]"/>
            <x15:cachedUniqueName index="3" name="[Calendar].[Month-abb].&amp;[Apr]"/>
            <x15:cachedUniqueName index="4" name="[Calendar].[Month-abb].&amp;[May]"/>
            <x15:cachedUniqueName index="5" name="[Calendar].[Month-abb].&amp;[Jun]"/>
            <x15:cachedUniqueName index="6" name="[Calendar].[Month-abb].&amp;[Jul]"/>
            <x15:cachedUniqueName index="7" name="[Calendar].[Month-abb].&amp;[Aug]"/>
            <x15:cachedUniqueName index="8" name="[Calendar].[Month-abb].&amp;[Sep]"/>
            <x15:cachedUniqueName index="9" name="[Calendar].[Month-abb].&amp;[Oct]"/>
            <x15:cachedUniqueName index="10" name="[Calendar].[Month-abb].&amp;[Nov]"/>
            <x15:cachedUniqueName index="11" name="[Calendar].[Month-abb].&amp;[Dec]"/>
          </x15:cachedUniqueNames>
        </ext>
      </extLst>
    </cacheField>
    <cacheField name="[Measures].[Total Revenue]" caption="Total Revenue" numFmtId="0" hierarchy="31" level="32767"/>
    <cacheField name="[Measures].[Total Transactions]" caption="Total Transactions" numFmtId="0" hierarchy="32" level="32767"/>
    <cacheField name="[gold fintech_transactions].[month_name].[month_name]" caption="month_name" numFmtId="0" hierarchy="1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2" memberValueDatatype="130" unbalanced="0">
      <fieldsUsage count="2">
        <fieldUsage x="-1"/>
        <fieldUsage x="0"/>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3"/>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oneField="1">
      <fieldsUsage count="1">
        <fieldUsage x="1"/>
      </fieldsUsage>
    </cacheHierarchy>
    <cacheHierarchy uniqueName="[Measures].[Total Transactions]" caption="Total Transactions" measure="1" displayFolder="" measureGroup="gold fintech_transactions" count="0" oneField="1">
      <fieldsUsage count="1">
        <fieldUsage x="2"/>
      </fieldsUsage>
    </cacheHierarchy>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0000001" createdVersion="5" refreshedVersion="8" minRefreshableVersion="3" recordCount="0" supportSubquery="1" supportAdvancedDrill="1" xr:uid="{05745199-F06E-4F74-9248-0A751440EA10}">
  <cacheSource type="external" connectionId="5"/>
  <cacheFields count="4">
    <cacheField name="[Measures].[vs RPY]" caption="vs RPY" numFmtId="0" hierarchy="33" level="32767"/>
    <cacheField name="[Measures].[vs TPY]" caption="vs TPY" numFmtId="0" hierarchy="37" level="32767"/>
    <cacheField name="[Measures].[vs APY]" caption="vs APY" numFmtId="0" hierarchy="38" level="32767"/>
    <cacheField name="[gold fintech_transactions].[month_name].[month_name]" caption="month_name" numFmtId="0" hierarchy="1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3"/>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cacheHierarchy uniqueName="[Measures].[Total Transactions]" caption="Total Transactions" measure="1" displayFolder="" measureGroup="gold fintech_transactions" count="0"/>
    <cacheHierarchy uniqueName="[Measures].[vs RPY]" caption="vs RPY" measure="1" displayFolder="" measureGroup="gold fintech_transactions" count="0" oneField="1">
      <fieldsUsage count="1">
        <fieldUsage x="0"/>
      </fieldsUsage>
    </cacheHierarchy>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oneField="1">
      <fieldsUsage count="1">
        <fieldUsage x="1"/>
      </fieldsUsage>
    </cacheHierarchy>
    <cacheHierarchy uniqueName="[Measures].[vs APY]" caption="vs APY" measure="1" displayFolder="" measureGroup="gold fintech_transactions" count="0" oneField="1">
      <fieldsUsage count="1">
        <fieldUsage x="2"/>
      </fieldsUsage>
    </cacheHierarchy>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2199072" createdVersion="5" refreshedVersion="8" minRefreshableVersion="3" recordCount="0" supportSubquery="1" supportAdvancedDrill="1" xr:uid="{C827EAB0-A0AA-4C0D-9BFF-164FFB2FB808}">
  <cacheSource type="external" connectionId="5"/>
  <cacheFields count="4">
    <cacheField name="[Measures].[Total Transactions]" caption="Total Transactions" numFmtId="0" hierarchy="32" level="32767"/>
    <cacheField name="[gold fintech_transactions].[payment_method].[payment_method]" caption="payment_method" numFmtId="0" hierarchy="20" level="1">
      <sharedItems count="3">
        <s v="Card"/>
        <s v="Transfer"/>
        <s v="USSD"/>
      </sharedItems>
      <extLst>
        <ext xmlns:x15="http://schemas.microsoft.com/office/spreadsheetml/2010/11/main" uri="{4F2E5C28-24EA-4eb8-9CBF-B6C8F9C3D259}">
          <x15:cachedUniqueNames>
            <x15:cachedUniqueName index="0" name="[gold fintech_transactions].[payment_method].&amp;[Card]"/>
            <x15:cachedUniqueName index="1" name="[gold fintech_transactions].[payment_method].&amp;[Transfer]"/>
            <x15:cachedUniqueName index="2" name="[gold fintech_transactions].[payment_method].&amp;[USSD]"/>
          </x15:cachedUniqueNames>
        </ext>
      </extLst>
    </cacheField>
    <cacheField name="[gold fintech_transactions].[month_name].[month_name]" caption="month_name" numFmtId="0" hierarchy="17" level="1">
      <sharedItems containsSemiMixedTypes="0" containsNonDate="0" containsString="0"/>
    </cacheField>
    <cacheField name="Unsupported0" numFmtId="0" hierarchy="66" level="32767">
      <extLst>
        <ext xmlns:x14="http://schemas.microsoft.com/office/spreadsheetml/2009/9/main" uri="{63CAB8AC-B538-458d-9737-405883B0398D}">
          <x14:cacheField ignore="1"/>
        </ext>
      </extLst>
    </cacheField>
  </cacheFields>
  <cacheHierarchies count="6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2"/>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2" memberValueDatatype="130" unbalanced="0">
      <fieldsUsage count="2">
        <fieldUsage x="-1"/>
        <fieldUsage x="1"/>
      </fieldsUsage>
    </cacheHierarchy>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cacheHierarchy uniqueName="[Measures].[Total Transactions]" caption="Total Transactions" measure="1" displayFolder="" measureGroup="gold fintech_transactions" count="0" oneField="1">
      <fieldsUsage count="1">
        <fieldUsage x="0"/>
      </fieldsUsage>
    </cacheHierarchy>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y uniqueName="Unsupported0" caption="Date" measure="1" count="0">
      <extLst>
        <ext xmlns:x14="http://schemas.microsoft.com/office/spreadsheetml/2009/9/main" uri="{8CF416AD-EC4C-4aba-99F5-12A058AE0983}">
          <x14:cacheHierarchy ignore="1"/>
        </ext>
      </extLst>
    </cacheHierarchy>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3009257" createdVersion="5" refreshedVersion="8" minRefreshableVersion="3" recordCount="0" supportSubquery="1" supportAdvancedDrill="1" xr:uid="{A8DC3061-581D-4CAC-99E0-C98B0586CA21}">
  <cacheSource type="external" connectionId="5"/>
  <cacheFields count="3">
    <cacheField name="[gold fintech_merchants].[merchant_name].[merchant_name]" caption="merchant_name" numFmtId="0" hierarchy="9" level="1">
      <sharedItems count="10">
        <s v="Adams Ltd"/>
        <s v="Alvarez PLC"/>
        <s v="Brown Group"/>
        <s v="Brown Ltd"/>
        <s v="Foster- Waters and Martinez"/>
        <s v="Reynolds- Velez and Sweeney"/>
        <s v="Scott PLC"/>
        <s v="Taylor PLC"/>
        <s v="Williams Group"/>
        <s v="Wood Inc"/>
      </sharedItems>
      <extLst>
        <ext xmlns:x15="http://schemas.microsoft.com/office/spreadsheetml/2010/11/main" uri="{4F2E5C28-24EA-4eb8-9CBF-B6C8F9C3D259}">
          <x15:cachedUniqueNames>
            <x15:cachedUniqueName index="0" name="[gold fintech_merchants].[merchant_name].&amp;[Adams Ltd]"/>
            <x15:cachedUniqueName index="1" name="[gold fintech_merchants].[merchant_name].&amp;[Alvarez PLC]"/>
            <x15:cachedUniqueName index="2" name="[gold fintech_merchants].[merchant_name].&amp;[Brown Group]"/>
            <x15:cachedUniqueName index="3" name="[gold fintech_merchants].[merchant_name].&amp;[Brown Ltd]"/>
            <x15:cachedUniqueName index="4" name="[gold fintech_merchants].[merchant_name].&amp;[Foster- Waters and Martinez]"/>
            <x15:cachedUniqueName index="5" name="[gold fintech_merchants].[merchant_name].&amp;[Reynolds- Velez and Sweeney]"/>
            <x15:cachedUniqueName index="6" name="[gold fintech_merchants].[merchant_name].&amp;[Scott PLC]"/>
            <x15:cachedUniqueName index="7" name="[gold fintech_merchants].[merchant_name].&amp;[Taylor PLC]"/>
            <x15:cachedUniqueName index="8" name="[gold fintech_merchants].[merchant_name].&amp;[Williams Group]"/>
            <x15:cachedUniqueName index="9" name="[gold fintech_merchants].[merchant_name].&amp;[Wood Inc]"/>
          </x15:cachedUniqueNames>
        </ext>
      </extLst>
    </cacheField>
    <cacheField name="[Measures].[Total Revenue]" caption="Total Revenue" numFmtId="0" hierarchy="31" level="32767"/>
    <cacheField name="[gold fintech_transactions].[month_name].[month_name]" caption="month_name" numFmtId="0" hierarchy="1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2" memberValueDatatype="130" unbalanced="0">
      <fieldsUsage count="2">
        <fieldUsage x="-1"/>
        <fieldUsage x="0"/>
      </fieldsUsage>
    </cacheHierarchy>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2"/>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oneField="1">
      <fieldsUsage count="1">
        <fieldUsage x="1"/>
      </fieldsUsage>
    </cacheHierarchy>
    <cacheHierarchy uniqueName="[Measures].[Total Transactions]" caption="Total Transactions" measure="1" displayFolder="" measureGroup="gold fintech_transactions" count="0"/>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3703703" createdVersion="5" refreshedVersion="8" minRefreshableVersion="3" recordCount="0" supportSubquery="1" supportAdvancedDrill="1" xr:uid="{8971C517-1ED0-4F37-9225-22D820037DAC}">
  <cacheSource type="external" connectionId="5"/>
  <cacheFields count="4">
    <cacheField name="[gold fintech_users].[user_band].[user_band]" caption="user_band" numFmtId="0" hierarchy="27" level="1">
      <sharedItems count="3">
        <s v="High Value"/>
        <s v="Low Value"/>
        <s v="Mid Value"/>
      </sharedItems>
      <extLst>
        <ext xmlns:x15="http://schemas.microsoft.com/office/spreadsheetml/2010/11/main" uri="{4F2E5C28-24EA-4eb8-9CBF-B6C8F9C3D259}">
          <x15:cachedUniqueNames>
            <x15:cachedUniqueName index="0" name="[gold fintech_users].[user_band].&amp;[High Value]"/>
            <x15:cachedUniqueName index="1" name="[gold fintech_users].[user_band].&amp;[Low Value]"/>
            <x15:cachedUniqueName index="2" name="[gold fintech_users].[user_band].&amp;[Mid Value]"/>
          </x15:cachedUniqueNames>
        </ext>
      </extLst>
    </cacheField>
    <cacheField name="[Measures].[Total Revenue]" caption="Total Revenue" numFmtId="0" hierarchy="31" level="32767"/>
    <cacheField name="[gold fintech_transactions].[month_name].[month_name]" caption="month_name" numFmtId="0" hierarchy="17" level="1">
      <sharedItems containsSemiMixedTypes="0" containsNonDate="0" containsString="0"/>
    </cacheField>
    <cacheField name="Unsupported0" numFmtId="0" hierarchy="66" level="32767">
      <extLst>
        <ext xmlns:x14="http://schemas.microsoft.com/office/spreadsheetml/2009/9/main" uri="{63CAB8AC-B538-458d-9737-405883B0398D}">
          <x14:cacheField ignore="1"/>
        </ext>
      </extLst>
    </cacheField>
  </cacheFields>
  <cacheHierarchies count="6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2"/>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2" memberValueDatatype="130" unbalanced="0">
      <fieldsUsage count="2">
        <fieldUsage x="-1"/>
        <fieldUsage x="0"/>
      </fieldsUsage>
    </cacheHierarchy>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oneField="1">
      <fieldsUsage count="1">
        <fieldUsage x="1"/>
      </fieldsUsage>
    </cacheHierarchy>
    <cacheHierarchy uniqueName="[Measures].[Total Transactions]" caption="Total Transactions" measure="1" displayFolder="" measureGroup="gold fintech_transactions" count="0"/>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y uniqueName="Unsupported0" caption="Date" measure="1" count="0">
      <extLst>
        <ext xmlns:x14="http://schemas.microsoft.com/office/spreadsheetml/2009/9/main" uri="{8CF416AD-EC4C-4aba-99F5-12A058AE0983}">
          <x14:cacheHierarchy ignore="1"/>
        </ext>
      </extLst>
    </cacheHierarchy>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0810186" createdVersion="5" refreshedVersion="8" minRefreshableVersion="3" recordCount="0" supportSubquery="1" supportAdvancedDrill="1" xr:uid="{E945F008-EADB-4C4A-9EB6-96EC37E42ED9}">
  <cacheSource type="external" connectionId="5"/>
  <cacheFields count="5">
    <cacheField name="[Measures].[Total Revenue]" caption="Total Revenue" numFmtId="0" hierarchy="31" level="32767"/>
    <cacheField name="[Measures].[Total Transactions]" caption="Total Transactions" numFmtId="0" hierarchy="32" level="32767"/>
    <cacheField name="[Measures].[Success Rate]" caption="Success Rate" numFmtId="0" hierarchy="35" level="32767"/>
    <cacheField name="[Measures].[Avg. Transaction Value]" caption="Avg. Transaction Value" numFmtId="0" hierarchy="36" level="32767"/>
    <cacheField name="[gold fintech_transactions].[month_name].[month_name]" caption="month_name" numFmtId="0" hierarchy="17" level="1">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4"/>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oneField="1">
      <fieldsUsage count="1">
        <fieldUsage x="0"/>
      </fieldsUsage>
    </cacheHierarchy>
    <cacheHierarchy uniqueName="[Measures].[Total Transactions]" caption="Total Transactions" measure="1" displayFolder="" measureGroup="gold fintech_transactions" count="0" oneField="1">
      <fieldsUsage count="1">
        <fieldUsage x="1"/>
      </fieldsUsage>
    </cacheHierarchy>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oneField="1">
      <fieldsUsage count="1">
        <fieldUsage x="2"/>
      </fieldsUsage>
    </cacheHierarchy>
    <cacheHierarchy uniqueName="[Measures].[Avg. Transaction Value]" caption="Avg. Transaction Value" measure="1" displayFolder="" measureGroup="gold fintech_transactions" count="0" oneField="1">
      <fieldsUsage count="1">
        <fieldUsage x="3"/>
      </fieldsUsage>
    </cacheHierarchy>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98701620371" createdVersion="5" refreshedVersion="8" minRefreshableVersion="3" recordCount="0" supportSubquery="1" supportAdvancedDrill="1" xr:uid="{7A51909A-BA42-402E-8EE1-1889CE2A0109}">
  <cacheSource type="external" connectionId="5"/>
  <cacheFields count="4">
    <cacheField name="[Measures].[Total Transactions]" caption="Total Transactions" numFmtId="0" hierarchy="32" level="32767"/>
    <cacheField name="[gold fintech_transactions].[device].[device]" caption="device" numFmtId="0" hierarchy="21" level="1">
      <sharedItems count="3">
        <s v="Mobile"/>
        <s v="POS"/>
        <s v="Web"/>
      </sharedItems>
      <extLst>
        <ext xmlns:x15="http://schemas.microsoft.com/office/spreadsheetml/2010/11/main" uri="{4F2E5C28-24EA-4eb8-9CBF-B6C8F9C3D259}">
          <x15:cachedUniqueNames>
            <x15:cachedUniqueName index="0" name="[gold fintech_transactions].[device].&amp;[Mobile]"/>
            <x15:cachedUniqueName index="1" name="[gold fintech_transactions].[device].&amp;[POS]"/>
            <x15:cachedUniqueName index="2" name="[gold fintech_transactions].[device].&amp;[Web]"/>
          </x15:cachedUniqueNames>
        </ext>
      </extLst>
    </cacheField>
    <cacheField name="[gold fintech_transactions].[month_name].[month_name]" caption="month_name" numFmtId="0" hierarchy="17" level="1">
      <sharedItems containsSemiMixedTypes="0" containsNonDate="0" containsString="0"/>
    </cacheField>
    <cacheField name="Unsupported0" numFmtId="0" hierarchy="66" level="32767">
      <extLst>
        <ext xmlns:x14="http://schemas.microsoft.com/office/spreadsheetml/2009/9/main" uri="{63CAB8AC-B538-458d-9737-405883B0398D}">
          <x14:cacheField ignore="1"/>
        </ext>
      </extLst>
    </cacheField>
  </cacheFields>
  <cacheHierarchies count="6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2"/>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2" memberValueDatatype="130" unbalanced="0">
      <fieldsUsage count="2">
        <fieldUsage x="-1"/>
        <fieldUsage x="1"/>
      </fieldsUsage>
    </cacheHierarchy>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cacheHierarchy uniqueName="[Measures].[Total Transactions]" caption="Total Transactions" measure="1" displayFolder="" measureGroup="gold fintech_transactions" count="0" oneField="1">
      <fieldsUsage count="1">
        <fieldUsage x="0"/>
      </fieldsUsage>
    </cacheHierarchy>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y uniqueName="Unsupported0" caption="Date" measure="1" count="0">
      <extLst>
        <ext xmlns:x14="http://schemas.microsoft.com/office/spreadsheetml/2009/9/main" uri="{8CF416AD-EC4C-4aba-99F5-12A058AE0983}">
          <x14:cacheHierarchy ignore="1"/>
        </ext>
      </extLst>
    </cacheHierarchy>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8.684890856479" createdVersion="5" refreshedVersion="8" minRefreshableVersion="3" recordCount="0" supportSubquery="1" supportAdvancedDrill="1" xr:uid="{E0F02E8A-2579-4861-8A15-106520C60D40}">
  <cacheSource type="external" connectionId="5"/>
  <cacheFields count="7">
    <cacheField name="[Calendar].[Month-abb].[Month-abb]" caption="Month-abb" numFmtId="0" hierarchy="5"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Calendar].[Month-abb].&amp;[Jan]"/>
            <x15:cachedUniqueName index="1" name="[Calendar].[Month-abb].&amp;[Feb]"/>
            <x15:cachedUniqueName index="2" name="[Calendar].[Month-abb].&amp;[Mar]"/>
            <x15:cachedUniqueName index="3" name="[Calendar].[Month-abb].&amp;[Apr]"/>
            <x15:cachedUniqueName index="4" name="[Calendar].[Month-abb].&amp;[May]"/>
            <x15:cachedUniqueName index="5" name="[Calendar].[Month-abb].&amp;[Jun]"/>
            <x15:cachedUniqueName index="6" name="[Calendar].[Month-abb].&amp;[Jul]"/>
            <x15:cachedUniqueName index="7" name="[Calendar].[Month-abb].&amp;[Aug]"/>
            <x15:cachedUniqueName index="8" name="[Calendar].[Month-abb].&amp;[Sep]"/>
            <x15:cachedUniqueName index="9" name="[Calendar].[Month-abb].&amp;[Oct]"/>
            <x15:cachedUniqueName index="10" name="[Calendar].[Month-abb].&amp;[Nov]"/>
            <x15:cachedUniqueName index="11" name="[Calendar].[Month-abb].&amp;[Dec]"/>
          </x15:cachedUniqueNames>
        </ext>
      </extLst>
    </cacheField>
    <cacheField name="[Measures].[Total Transactions]" caption="Total Transactions" numFmtId="0" hierarchy="32" level="32767"/>
    <cacheField name="[gold fintech_transactions].[month_name].[month_name]" caption="month_name" numFmtId="0" hierarchy="17" level="1">
      <sharedItems containsSemiMixedTypes="0" containsNonDate="0" containsString="0"/>
    </cacheField>
    <cacheField name="[Measures].[Total Revenue]" caption="Total Revenue" numFmtId="0" hierarchy="3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4"/>
        <fieldUsage x="5"/>
        <fieldUsage x="6"/>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2" memberValueDatatype="130" unbalanced="0">
      <fieldsUsage count="2">
        <fieldUsage x="-1"/>
        <fieldUsage x="0"/>
      </fieldsUsage>
    </cacheHierarchy>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fieldsUsage count="2">
        <fieldUsage x="-1"/>
        <fieldUsage x="2"/>
      </fieldsUsage>
    </cacheHierarchy>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oneField="1">
      <fieldsUsage count="1">
        <fieldUsage x="3"/>
      </fieldsUsage>
    </cacheHierarchy>
    <cacheHierarchy uniqueName="[Measures].[Total Transactions]" caption="Total Transactions" measure="1" displayFolder="" measureGroup="gold fintech_transactions" count="0" oneField="1">
      <fieldsUsage count="1">
        <fieldUsage x="1"/>
      </fieldsUsage>
    </cacheHierarchy>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dimensions count="5">
    <dimension name="Calendar" uniqueName="[Calendar]" caption="Calendar"/>
    <dimension name="gold fintech_merchants" uniqueName="[gold fintech_merchants]" caption="gold fintech_merchants"/>
    <dimension name="gold fintech_transactions" uniqueName="[gold fintech_transactions]" caption="gold fintech_transactions"/>
    <dimension name="gold fintech_users" uniqueName="[gold fintech_users]" caption="gold fintech_users"/>
    <dimension measure="1" name="Measures" uniqueName="[Measures]" caption="Measures"/>
  </dimensions>
  <measureGroups count="4">
    <measureGroup name="Calendar" caption="Calendar"/>
    <measureGroup name="gold fintech_merchants" caption="gold fintech_merchants"/>
    <measureGroup name="gold fintech_transactions" caption="gold fintech_transactions"/>
    <measureGroup name="gold fintech_users" caption="gold fintech_users"/>
  </measureGroups>
  <maps count="7">
    <map measureGroup="0" dimension="0"/>
    <map measureGroup="1" dimension="1"/>
    <map measureGroup="2" dimension="0"/>
    <map measureGroup="2" dimension="1"/>
    <map measureGroup="2" dimension="2"/>
    <map measureGroup="2" dimension="3"/>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dowu Aluko" refreshedDate="46137.860897106482" createdVersion="3" refreshedVersion="8" minRefreshableVersion="3" recordCount="0" supportSubquery="1" supportAdvancedDrill="1" xr:uid="{2857FD44-E748-4295-894B-5D2CBC51A931}">
  <cacheSource type="external" connectionId="5">
    <extLst>
      <ext xmlns:x14="http://schemas.microsoft.com/office/spreadsheetml/2009/9/main" uri="{F057638F-6D5F-4e77-A914-E7F072B9BCA8}">
        <x14:sourceConnection name="ThisWorkbookDataModel"/>
      </ext>
    </extLst>
  </cacheSource>
  <cacheFields count="0"/>
  <cacheHierarchies count="66">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onth-abb]" caption="Month-abb" attribute="1" time="1" defaultMemberUniqueName="[Calendar].[Month-abb].[All]" allUniqueName="[Calendar].[Month-abb].[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gold fintech_merchants].[merchant_id]" caption="merchant_id" attribute="1" defaultMemberUniqueName="[gold fintech_merchants].[merchant_id].[All]" allUniqueName="[gold fintech_merchants].[merchant_id].[All]" dimensionUniqueName="[gold fintech_merchants]" displayFolder="" count="0" memberValueDatatype="130" unbalanced="0"/>
    <cacheHierarchy uniqueName="[gold fintech_merchants].[merchant_name]" caption="merchant_name" attribute="1" defaultMemberUniqueName="[gold fintech_merchants].[merchant_name].[All]" allUniqueName="[gold fintech_merchants].[merchant_name].[All]" dimensionUniqueName="[gold fintech_merchants]" displayFolder="" count="0" memberValueDatatype="130" unbalanced="0"/>
    <cacheHierarchy uniqueName="[gold fintech_merchants].[category]" caption="category" attribute="1" defaultMemberUniqueName="[gold fintech_merchants].[category].[All]" allUniqueName="[gold fintech_merchants].[category].[All]" dimensionUniqueName="[gold fintech_merchants]" displayFolder="" count="0" memberValueDatatype="130" unbalanced="0"/>
    <cacheHierarchy uniqueName="[gold fintech_transactions].[transaction_id]" caption="transaction_id" attribute="1" defaultMemberUniqueName="[gold fintech_transactions].[transaction_id].[All]" allUniqueName="[gold fintech_transactions].[transaction_id].[All]" dimensionUniqueName="[gold fintech_transactions]" displayFolder="" count="0" memberValueDatatype="130" unbalanced="0"/>
    <cacheHierarchy uniqueName="[gold fintech_transactions].[user_id]" caption="user_id" attribute="1" defaultMemberUniqueName="[gold fintech_transactions].[user_id].[All]" allUniqueName="[gold fintech_transactions].[user_id].[All]" dimensionUniqueName="[gold fintech_transactions]" displayFolder="" count="0" memberValueDatatype="130" unbalanced="0"/>
    <cacheHierarchy uniqueName="[gold fintech_transactions].[merchant_id]" caption="merchant_id" attribute="1" defaultMemberUniqueName="[gold fintech_transactions].[merchant_id].[All]" allUniqueName="[gold fintech_transactions].[merchant_id].[All]" dimensionUniqueName="[gold fintech_transactions]" displayFolder="" count="0" memberValueDatatype="130" unbalanced="0"/>
    <cacheHierarchy uniqueName="[gold fintech_transactions].[transaction_date]" caption="transaction_date" attribute="1" time="1" defaultMemberUniqueName="[gold fintech_transactions].[transaction_date].[All]" allUniqueName="[gold fintech_transactions].[transaction_date].[All]" dimensionUniqueName="[gold fintech_transactions]" displayFolder="" count="0" memberValueDatatype="7" unbalanced="0"/>
    <cacheHierarchy uniqueName="[gold fintech_transactions].[year]" caption="year" attribute="1" defaultMemberUniqueName="[gold fintech_transactions].[year].[All]" allUniqueName="[gold fintech_transactions].[year].[All]" dimensionUniqueName="[gold fintech_transactions]" displayFolder="" count="0" memberValueDatatype="20" unbalanced="0"/>
    <cacheHierarchy uniqueName="[gold fintech_transactions].[month]" caption="month" attribute="1" defaultMemberUniqueName="[gold fintech_transactions].[month].[All]" allUniqueName="[gold fintech_transactions].[month].[All]" dimensionUniqueName="[gold fintech_transactions]" displayFolder="" count="0" memberValueDatatype="20" unbalanced="0"/>
    <cacheHierarchy uniqueName="[gold fintech_transactions].[month_name]" caption="month_name" attribute="1" defaultMemberUniqueName="[gold fintech_transactions].[month_name].[All]" allUniqueName="[gold fintech_transactions].[month_name].[All]" dimensionUniqueName="[gold fintech_transactions]" displayFolder="" count="2" memberValueDatatype="130" unbalanced="0"/>
    <cacheHierarchy uniqueName="[gold fintech_transactions].[amount]" caption="amount" attribute="1" defaultMemberUniqueName="[gold fintech_transactions].[amount].[All]" allUniqueName="[gold fintech_transactions].[amount].[All]" dimensionUniqueName="[gold fintech_transactions]" displayFolder="" count="0" memberValueDatatype="5" unbalanced="0"/>
    <cacheHierarchy uniqueName="[gold fintech_transactions].[status]" caption="status" attribute="1" defaultMemberUniqueName="[gold fintech_transactions].[status].[All]" allUniqueName="[gold fintech_transactions].[status].[All]" dimensionUniqueName="[gold fintech_transactions]" displayFolder="" count="2" memberValueDatatype="130" unbalanced="0"/>
    <cacheHierarchy uniqueName="[gold fintech_transactions].[payment_method]" caption="payment_method" attribute="1" defaultMemberUniqueName="[gold fintech_transactions].[payment_method].[All]" allUniqueName="[gold fintech_transactions].[payment_method].[All]" dimensionUniqueName="[gold fintech_transactions]" displayFolder="" count="0" memberValueDatatype="130" unbalanced="0"/>
    <cacheHierarchy uniqueName="[gold fintech_transactions].[device]" caption="device" attribute="1" defaultMemberUniqueName="[gold fintech_transactions].[device].[All]" allUniqueName="[gold fintech_transactions].[device].[All]" dimensionUniqueName="[gold fintech_transactions]" displayFolder="" count="0" memberValueDatatype="130" unbalanced="0"/>
    <cacheHierarchy uniqueName="[gold fintech_transactions].[success_flag]" caption="success_flag" attribute="1" defaultMemberUniqueName="[gold fintech_transactions].[success_flag].[All]" allUniqueName="[gold fintech_transactions].[success_flag].[All]" dimensionUniqueName="[gold fintech_transactions]" displayFolder="" count="0" memberValueDatatype="20" unbalanced="0"/>
    <cacheHierarchy uniqueName="[gold fintech_transactions].[transaction_band]" caption="transaction_band" attribute="1" defaultMemberUniqueName="[gold fintech_transactions].[transaction_band].[All]" allUniqueName="[gold fintech_transactions].[transaction_band].[All]" dimensionUniqueName="[gold fintech_transactions]" displayFolder="" count="0" memberValueDatatype="130" unbalanced="0"/>
    <cacheHierarchy uniqueName="[gold fintech_users].[user_id]" caption="user_id" attribute="1" defaultMemberUniqueName="[gold fintech_users].[user_id].[All]" allUniqueName="[gold fintech_users].[user_id].[All]" dimensionUniqueName="[gold fintech_users]" displayFolder="" count="0" memberValueDatatype="130" unbalanced="0"/>
    <cacheHierarchy uniqueName="[gold fintech_users].[user_name]" caption="user_name" attribute="1" defaultMemberUniqueName="[gold fintech_users].[user_name].[All]" allUniqueName="[gold fintech_users].[user_name].[All]" dimensionUniqueName="[gold fintech_users]" displayFolder="" count="0" memberValueDatatype="130" unbalanced="0"/>
    <cacheHierarchy uniqueName="[gold fintech_users].[country]" caption="country" attribute="1" defaultMemberUniqueName="[gold fintech_users].[country].[All]" allUniqueName="[gold fintech_users].[country].[All]" dimensionUniqueName="[gold fintech_users]" displayFolder="" count="0" memberValueDatatype="130" unbalanced="0"/>
    <cacheHierarchy uniqueName="[gold fintech_users].[user_band]" caption="user_band" attribute="1" defaultMemberUniqueName="[gold fintech_users].[user_band].[All]" allUniqueName="[gold fintech_users].[user_band].[All]" dimensionUniqueName="[gold fintech_users]" displayFolder="" count="0" memberValueDatatype="130" unbalanced="0"/>
    <cacheHierarchy uniqueName="[Measures].[Sum of amount]" caption="Sum of amount" measure="1" displayFolder="" measureGroup="gold fintech_transactions" count="0">
      <extLst>
        <ext xmlns:x15="http://schemas.microsoft.com/office/spreadsheetml/2010/11/main" uri="{B97F6D7D-B522-45F9-BDA1-12C45D357490}">
          <x15:cacheHierarchy aggregatedColumn="18"/>
        </ext>
      </extLst>
    </cacheHierarchy>
    <cacheHierarchy uniqueName="[Measures].[Sum of month]" caption="Sum of month" measure="1" displayFolder="" measureGroup="gold fintech_transactions" count="0">
      <extLst>
        <ext xmlns:x15="http://schemas.microsoft.com/office/spreadsheetml/2010/11/main" uri="{B97F6D7D-B522-45F9-BDA1-12C45D357490}">
          <x15:cacheHierarchy aggregatedColumn="16"/>
        </ext>
      </extLst>
    </cacheHierarchy>
    <cacheHierarchy uniqueName="[Measures].[Count of transaction_id]" caption="Count of transaction_id" measure="1" displayFolder="" measureGroup="gold fintech_transactions" count="0">
      <extLst>
        <ext xmlns:x15="http://schemas.microsoft.com/office/spreadsheetml/2010/11/main" uri="{B97F6D7D-B522-45F9-BDA1-12C45D357490}">
          <x15:cacheHierarchy aggregatedColumn="11"/>
        </ext>
      </extLst>
    </cacheHierarchy>
    <cacheHierarchy uniqueName="[Measures].[Total Revenue]" caption="Total Revenue" measure="1" displayFolder="" measureGroup="gold fintech_transactions" count="0"/>
    <cacheHierarchy uniqueName="[Measures].[Total Transactions]" caption="Total Transactions" measure="1" displayFolder="" measureGroup="gold fintech_transactions" count="0"/>
    <cacheHierarchy uniqueName="[Measures].[vs RPY]" caption="vs RPY" measure="1" displayFolder="" measureGroup="gold fintech_transactions" count="0"/>
    <cacheHierarchy uniqueName="[Measures].[RPM]" caption="RPM" measure="1" displayFolder="" measureGroup="gold fintech_transactions" count="0"/>
    <cacheHierarchy uniqueName="[Measures].[Success Rate]" caption="Success Rate" measure="1" displayFolder="" measureGroup="gold fintech_transactions" count="0"/>
    <cacheHierarchy uniqueName="[Measures].[Avg. Transaction Value]" caption="Avg. Transaction Value" measure="1" displayFolder="" measureGroup="gold fintech_transactions" count="0"/>
    <cacheHierarchy uniqueName="[Measures].[vs TPY]" caption="vs TPY" measure="1" displayFolder="" measureGroup="gold fintech_transactions" count="0"/>
    <cacheHierarchy uniqueName="[Measures].[vs APY]" caption="vs APY" measure="1" displayFolder="" measureGroup="gold fintech_transactions" count="0"/>
    <cacheHierarchy uniqueName="[Measures].[Total Merchants]" caption="Total Merchants" measure="1" displayFolder="" measureGroup="gold fintech_merchants" count="0"/>
    <cacheHierarchy uniqueName="[Measures].[Total Users]" caption="Total Users" measure="1" displayFolder="" measureGroup="gold fintech_users" count="0"/>
    <cacheHierarchy uniqueName="[Measures].[__XL_Count gold fintech_merchants]" caption="__XL_Count gold fintech_merchants" measure="1" displayFolder="" measureGroup="gold fintech_merchants" count="0" hidden="1"/>
    <cacheHierarchy uniqueName="[Measures].[__XL_Count gold fintech_transactions]" caption="__XL_Count gold fintech_transactions" measure="1" displayFolder="" measureGroup="gold fintech_transactions" count="0" hidden="1"/>
    <cacheHierarchy uniqueName="[Measures].[__XL_Count gold fintech_users]" caption="__XL_Count gold fintech_users" measure="1" displayFolder="" measureGroup="gold fintech_us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_Total Revenue Goal]" caption="_Total Revenue Goal" measure="1" displayFolder="" measureGroup="gold fintech_transactions" count="0" hidden="1"/>
    <cacheHierarchy uniqueName="[Measures].[_Total Revenue Status]" caption="_Total Revenue Status" measure="1" displayFolder="" measureGroup="gold fintech_transactions" count="0" hidden="1"/>
    <cacheHierarchy uniqueName="[Measures].[_Total Transactions Goal]" caption="_Total Transactions Goal" measure="1" displayFolder="" measureGroup="gold fintech_transactions" count="0" hidden="1"/>
    <cacheHierarchy uniqueName="[Measures].[_Total Transactions Status]" caption="_Total Transactions Status" measure="1" displayFolder="" measureGroup="gold fintech_transactions" count="0" hidden="1"/>
    <cacheHierarchy uniqueName="[Measures].[_vs RPY Goal]" caption="_vs RPY Goal" measure="1" displayFolder="" measureGroup="gold fintech_transactions" count="0" hidden="1"/>
    <cacheHierarchy uniqueName="[Measures].[_vs RPY Status]" caption="_vs RPY Status" measure="1" iconSet="6" displayFolder="" measureGroup="gold fintech_transactions" count="0" hidden="1"/>
    <cacheHierarchy uniqueName="[Measures].[_RPM Goal]" caption="_RPM Goal" measure="1" displayFolder="" measureGroup="gold fintech_transactions" count="0" hidden="1"/>
    <cacheHierarchy uniqueName="[Measures].[_RPM Status]" caption="_RPM Status" measure="1" displayFolder="" measureGroup="gold fintech_transactions" count="0" hidden="1"/>
    <cacheHierarchy uniqueName="[Measures].[_Success Rate Goal]" caption="_Success Rate Goal" measure="1" displayFolder="" measureGroup="gold fintech_transactions" count="0" hidden="1"/>
    <cacheHierarchy uniqueName="[Measures].[_Success Rate Status]" caption="_Success Rate Status" measure="1" displayFolder="" measureGroup="gold fintech_transactions" count="0" hidden="1"/>
    <cacheHierarchy uniqueName="[Measures].[_Avg. Transaction Value Goal]" caption="_Avg. Transaction Value Goal" measure="1" displayFolder="" measureGroup="gold fintech_transactions" count="0" hidden="1"/>
    <cacheHierarchy uniqueName="[Measures].[_Avg. Transaction Value Status]" caption="_Avg. Transaction Value Status" measure="1" displayFolder="" measureGroup="gold fintech_transactions" count="0" hidden="1"/>
    <cacheHierarchy uniqueName="[Measures].[_vs TPY Goal]" caption="_vs TPY Goal" measure="1" displayFolder="" measureGroup="gold fintech_transactions" count="0" hidden="1"/>
    <cacheHierarchy uniqueName="[Measures].[_vs TPY Status]" caption="_vs TPY Status" measure="1" displayFolder="" measureGroup="gold fintech_transactions" count="0" hidden="1"/>
    <cacheHierarchy uniqueName="[Measures].[_vs APY Goal]" caption="_vs APY Goal" measure="1" displayFolder="" measureGroup="gold fintech_transactions" count="0" hidden="1"/>
    <cacheHierarchy uniqueName="[Measures].[_vs APY Status]" caption="_vs APY Status" measure="1" displayFolder="" measureGroup="gold fintech_transactions" count="0" hidden="1"/>
    <cacheHierarchy uniqueName="[Measures].[_Total Merchants Goal]" caption="_Total Merchants Goal" measure="1" displayFolder="" measureGroup="gold fintech_merchants" count="0" hidden="1"/>
    <cacheHierarchy uniqueName="[Measures].[_Total Merchants Status]" caption="_Total Merchants Status" measure="1" iconSet="6" displayFolder="" measureGroup="gold fintech_merchants" count="0" hidden="1"/>
    <cacheHierarchy uniqueName="[Measures].[_Total Users Goal]" caption="_Total Users Goal" measure="1" displayFolder="" measureGroup="gold fintech_users" count="0" hidden="1"/>
    <cacheHierarchy uniqueName="[Measures].[_Total Users Status]" caption="_Total Users Status" measure="1" iconSet="6" displayFolder="" measureGroup="gold fintech_users" count="0" hidden="1"/>
  </cacheHierarchies>
  <kpis count="10">
    <kpi uniqueName="Total Revenue" caption="Total Revenue" displayFolder="" measureGroup="gold fintech_transactions" parent="" value="[Measures].[Total Revenue]" goal="[Measures].[_Total Revenue Goal]" status="[Measures].[_Total Revenue Status]" trend="" weight=""/>
    <kpi uniqueName="Total Transactions" caption="Total Transactions" displayFolder="" measureGroup="gold fintech_transactions" parent="" value="[Measures].[Total Transactions]" goal="[Measures].[_Total Transactions Goal]" status="[Measures].[_Total Transactions Status]" trend="" weight=""/>
    <kpi uniqueName="vs RPY" caption="vs RPY" displayFolder="" measureGroup="gold fintech_transactions" parent="" value="[Measures].[vs RPY]" goal="[Measures].[_vs RPY Goal]" status="[Measures].[_vs RPY Status]" trend="" weight=""/>
    <kpi uniqueName="RPM" caption="RPM" displayFolder="" measureGroup="gold fintech_transactions" parent="" value="[Measures].[RPM]" goal="[Measures].[_RPM Goal]" status="[Measures].[_RPM Status]" trend="" weight=""/>
    <kpi uniqueName="Success Rate" caption="Success Rate" displayFolder="" measureGroup="gold fintech_transactions" parent="" value="[Measures].[Success Rate]" goal="[Measures].[_Success Rate Goal]" status="[Measures].[_Success Rate Status]" trend="" weight=""/>
    <kpi uniqueName="Avg. Transaction Value" caption="Avg. Transaction Value" displayFolder="" measureGroup="gold fintech_transactions" parent="" value="[Measures].[Avg. Transaction Value]" goal="[Measures].[_Avg. Transaction Value Goal]" status="[Measures].[_Avg. Transaction Value Status]" trend="" weight=""/>
    <kpi uniqueName="vs TPY" caption="vs TPY" displayFolder="" measureGroup="gold fintech_transactions" parent="" value="[Measures].[vs TPY]" goal="[Measures].[_vs TPY Goal]" status="[Measures].[_vs TPY Status]" trend="" weight=""/>
    <kpi uniqueName="vs APY" caption="vs APY" displayFolder="" measureGroup="gold fintech_transactions" parent="" value="[Measures].[vs APY]" goal="[Measures].[_vs APY Goal]" status="[Measures].[_vs APY Status]" trend="" weight=""/>
    <kpi uniqueName="Total Merchants" caption="Total Merchants" displayFolder="" measureGroup="gold fintech_merchants" parent="" value="[Measures].[Total Merchants]" goal="[Measures].[_Total Merchants Goal]" status="[Measures].[_Total Merchants Status]" trend="" weight=""/>
    <kpi uniqueName="Total Users" caption="Total Users" displayFolder="" measureGroup="gold fintech_users" parent="" value="[Measures].[Total Users]" goal="[Measures].[_Total Users Goal]" status="[Measures].[_Total Users Status]" trend="" weight=""/>
  </kpis>
  <extLst>
    <ext xmlns:x14="http://schemas.microsoft.com/office/spreadsheetml/2009/9/main" uri="{725AE2AE-9491-48be-B2B4-4EB974FC3084}">
      <x14:pivotCacheDefinition slicerData="1" pivotCacheId="2263517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6D51D0-DAE1-41D5-B14E-7B3A6E6C8B62}" name="PivotTable8" cacheId="4" applyNumberFormats="0" applyBorderFormats="0" applyFontFormats="0" applyPatternFormats="0" applyAlignmentFormats="0" applyWidthHeightFormats="1" dataCaption="Values" tag="fa11d72a-18cc-4daa-8e73-d3db5fd0721a" updatedVersion="8" minRefreshableVersion="3" useAutoFormatting="1" subtotalHiddenItems="1" itemPrintTitles="1" createdVersion="5" indent="0" outline="1" outlineData="1" multipleFieldFilters="0">
  <location ref="E5:G6"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vs RPY" fld="0" subtotal="count" baseField="0" baseItem="0"/>
    <dataField name="vs TPY" fld="1" subtotal="count" baseField="0" baseItem="0"/>
    <dataField name="vs APY" fld="2" subtotal="count" baseField="0" baseItem="0"/>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0"/>
          </reference>
        </references>
      </pivotArea>
    </format>
  </formats>
  <conditionalFormats count="2">
    <conditionalFormat scope="data" priority="3">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Hierarchies count="7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B2ED4F-3F54-4BA2-8D83-BCF78FB136B1}" name="PivotTable1" cacheId="10" applyNumberFormats="0" applyBorderFormats="0" applyFontFormats="0" applyPatternFormats="0" applyAlignmentFormats="0" applyWidthHeightFormats="1" dataCaption="Values" tag="2a411fdd-9b8f-4185-ad9f-d75c9f2c95ff" updatedVersion="8" minRefreshableVersion="3" useAutoFormatting="1" subtotalHiddenItems="1" rowGrandTotals="0" colGrandTotals="0" itemPrintTitles="1" createdVersion="5" indent="0" outline="1" outlineData="1" multipleFieldFilters="0" chartFormat="29">
  <location ref="A1:C13" firstHeaderRow="0" firstDataRow="1" firstDataCol="1"/>
  <pivotFields count="7">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Total Revenue" fld="3" subtotal="count" baseField="0" baseItem="0"/>
    <dataField name="Total Transactions" fld="1" subtotal="count" baseField="0" baseItem="0"/>
  </dataFields>
  <formats count="1">
    <format dxfId="4">
      <pivotArea outline="0" collapsedLevelsAreSubtotals="1" fieldPosition="0"/>
    </format>
  </formats>
  <pivotHierarchies count="7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gold fintech_transactions].[month_name].&amp;[Marc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Transactio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Calendar]"/>
        <x15:activeTabTopLevelEntity name="[gold fintech_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A1A273-5BB3-482B-B8DB-44108A7B7EA7}" name="PivotTable5" cacheId="5" applyNumberFormats="0" applyBorderFormats="0" applyFontFormats="0" applyPatternFormats="0" applyAlignmentFormats="0" applyWidthHeightFormats="1" dataCaption="Values" tag="ceb89d4b-21e6-4a00-a67a-1c04929b5491" updatedVersion="8" minRefreshableVersion="3" useAutoFormatting="1" subtotalHiddenItems="1" rowGrandTotals="0" colGrandTotals="0" itemPrintTitles="1" createdVersion="5" indent="0" outline="1" outlineData="1" multipleFieldFilters="0">
  <location ref="A42:C45" firstHeaderRow="0" firstDataRow="1" firstDataCol="1"/>
  <pivotFields count="4">
    <pivotField dataField="1" subtotalTop="0" showAll="0" defaultSubtotal="0"/>
    <pivotField axis="axisRow" allDrilled="1" subtotalTop="0" showAll="0" sortType="a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v="2"/>
    </i>
    <i>
      <x/>
    </i>
    <i>
      <x v="1"/>
    </i>
  </rowItems>
  <colFields count="1">
    <field x="-2"/>
  </colFields>
  <colItems count="2">
    <i>
      <x/>
    </i>
    <i i="1">
      <x v="1"/>
    </i>
  </colItems>
  <dataFields count="2">
    <dataField name="Total Transactions" fld="0" subtotal="count" baseField="0" baseItem="0"/>
    <dataField name="Total Transactions2" fld="3" subtotal="count" showDataAs="percentOfCol" baseField="1" baseItem="0" numFmtId="10">
      <extLst>
        <ext xmlns:x14="http://schemas.microsoft.com/office/spreadsheetml/2009/9/main" uri="{E15A36E0-9728-4e99-A89B-3F7291B0FE68}">
          <x14:dataField sourceField="0" uniqueName="[__Xl2].[Measures].[Total Transactions]"/>
        </ext>
      </extLst>
    </dataField>
  </dataField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Calendar]"/>
        <x15:activeTabTopLevelEntity name="[gold fintech_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7DCC02-9E8B-4677-B424-0FB82E79DACA}" name="PivotTable2" cacheId="0" applyNumberFormats="0" applyBorderFormats="0" applyFontFormats="0" applyPatternFormats="0" applyAlignmentFormats="0" applyWidthHeightFormats="1" dataCaption="Values" tag="78935a94-c477-41cb-b162-3664608431ab" updatedVersion="8" minRefreshableVersion="3" useAutoFormatting="1" subtotalHiddenItems="1" rowGrandTotals="0" colGrandTotals="0" itemPrintTitles="1" createdVersion="5" indent="0" outline="1" outlineData="1" multipleFieldFilters="0" chartFormat="60">
  <location ref="A16:B19" firstHeaderRow="1" firstDataRow="1" firstDataCol="1"/>
  <pivotFields count="6">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 allDrilled="1" subtotalTop="0" showAll="0" dataSourceSort="1" defaultSubtotal="0" defaultAttributeDrillState="1"/>
  </pivotFields>
  <rowFields count="1">
    <field x="0"/>
  </rowFields>
  <rowItems count="3">
    <i>
      <x v="2"/>
    </i>
    <i>
      <x v="1"/>
    </i>
    <i>
      <x/>
    </i>
  </rowItems>
  <colItems count="1">
    <i/>
  </colItems>
  <dataFields count="1">
    <dataField name="Total Transactions" fld="1" subtotal="count" baseField="0" baseItem="0"/>
  </dataFields>
  <chartFormats count="59">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series="1">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2">
          <reference field="4294967294" count="1" selected="0">
            <x v="0"/>
          </reference>
          <reference field="0" count="1" selected="0">
            <x v="1"/>
          </reference>
        </references>
      </pivotArea>
    </chartFormat>
    <chartFormat chart="3" format="11" series="1">
      <pivotArea type="data" outline="0" fieldPosition="0">
        <references count="2">
          <reference field="4294967294" count="1" selected="0">
            <x v="0"/>
          </reference>
          <reference field="0" count="1" selected="0">
            <x v="2"/>
          </reference>
        </references>
      </pivotArea>
    </chartFormat>
    <chartFormat chart="26" format="12" series="1">
      <pivotArea type="data" outline="0" fieldPosition="0">
        <references count="1">
          <reference field="4294967294" count="1" selected="0">
            <x v="0"/>
          </reference>
        </references>
      </pivotArea>
    </chartFormat>
    <chartFormat chart="26" format="13">
      <pivotArea type="data" outline="0" fieldPosition="0">
        <references count="2">
          <reference field="4294967294" count="1" selected="0">
            <x v="0"/>
          </reference>
          <reference field="0" count="1" selected="0">
            <x v="2"/>
          </reference>
        </references>
      </pivotArea>
    </chartFormat>
    <chartFormat chart="26" format="14">
      <pivotArea type="data" outline="0" fieldPosition="0">
        <references count="2">
          <reference field="4294967294" count="1" selected="0">
            <x v="0"/>
          </reference>
          <reference field="0" count="1" selected="0">
            <x v="1"/>
          </reference>
        </references>
      </pivotArea>
    </chartFormat>
    <chartFormat chart="26" format="15">
      <pivotArea type="data" outline="0" fieldPosition="0">
        <references count="2">
          <reference field="4294967294" count="1" selected="0">
            <x v="0"/>
          </reference>
          <reference field="0" count="1" selected="0">
            <x v="0"/>
          </reference>
        </references>
      </pivotArea>
    </chartFormat>
    <chartFormat chart="29" format="16" series="1">
      <pivotArea type="data" outline="0" fieldPosition="0">
        <references count="1">
          <reference field="4294967294" count="1" selected="0">
            <x v="0"/>
          </reference>
        </references>
      </pivotArea>
    </chartFormat>
    <chartFormat chart="29" format="17">
      <pivotArea type="data" outline="0" fieldPosition="0">
        <references count="2">
          <reference field="4294967294" count="1" selected="0">
            <x v="0"/>
          </reference>
          <reference field="0" count="1" selected="0">
            <x v="2"/>
          </reference>
        </references>
      </pivotArea>
    </chartFormat>
    <chartFormat chart="29" format="18">
      <pivotArea type="data" outline="0" fieldPosition="0">
        <references count="2">
          <reference field="4294967294" count="1" selected="0">
            <x v="0"/>
          </reference>
          <reference field="0" count="1" selected="0">
            <x v="1"/>
          </reference>
        </references>
      </pivotArea>
    </chartFormat>
    <chartFormat chart="29" format="19">
      <pivotArea type="data" outline="0" fieldPosition="0">
        <references count="2">
          <reference field="4294967294" count="1" selected="0">
            <x v="0"/>
          </reference>
          <reference field="0" count="1" selected="0">
            <x v="0"/>
          </reference>
        </references>
      </pivotArea>
    </chartFormat>
    <chartFormat chart="33" format="16" series="1">
      <pivotArea type="data" outline="0" fieldPosition="0">
        <references count="1">
          <reference field="4294967294" count="1" selected="0">
            <x v="0"/>
          </reference>
        </references>
      </pivotArea>
    </chartFormat>
    <chartFormat chart="33" format="17">
      <pivotArea type="data" outline="0" fieldPosition="0">
        <references count="2">
          <reference field="4294967294" count="1" selected="0">
            <x v="0"/>
          </reference>
          <reference field="0" count="1" selected="0">
            <x v="2"/>
          </reference>
        </references>
      </pivotArea>
    </chartFormat>
    <chartFormat chart="33" format="18">
      <pivotArea type="data" outline="0" fieldPosition="0">
        <references count="2">
          <reference field="4294967294" count="1" selected="0">
            <x v="0"/>
          </reference>
          <reference field="0" count="1" selected="0">
            <x v="1"/>
          </reference>
        </references>
      </pivotArea>
    </chartFormat>
    <chartFormat chart="33" format="19">
      <pivotArea type="data" outline="0" fieldPosition="0">
        <references count="2">
          <reference field="4294967294" count="1" selected="0">
            <x v="0"/>
          </reference>
          <reference field="0" count="1" selected="0">
            <x v="0"/>
          </reference>
        </references>
      </pivotArea>
    </chartFormat>
    <chartFormat chart="35" format="24" series="1">
      <pivotArea type="data" outline="0" fieldPosition="0">
        <references count="1">
          <reference field="4294967294" count="1" selected="0">
            <x v="0"/>
          </reference>
        </references>
      </pivotArea>
    </chartFormat>
    <chartFormat chart="35" format="25">
      <pivotArea type="data" outline="0" fieldPosition="0">
        <references count="2">
          <reference field="4294967294" count="1" selected="0">
            <x v="0"/>
          </reference>
          <reference field="0" count="1" selected="0">
            <x v="2"/>
          </reference>
        </references>
      </pivotArea>
    </chartFormat>
    <chartFormat chart="35" format="26">
      <pivotArea type="data" outline="0" fieldPosition="0">
        <references count="2">
          <reference field="4294967294" count="1" selected="0">
            <x v="0"/>
          </reference>
          <reference field="0" count="1" selected="0">
            <x v="1"/>
          </reference>
        </references>
      </pivotArea>
    </chartFormat>
    <chartFormat chart="35" format="27">
      <pivotArea type="data" outline="0" fieldPosition="0">
        <references count="2">
          <reference field="4294967294" count="1" selected="0">
            <x v="0"/>
          </reference>
          <reference field="0" count="1" selected="0">
            <x v="0"/>
          </reference>
        </references>
      </pivotArea>
    </chartFormat>
    <chartFormat chart="39" format="16" series="1">
      <pivotArea type="data" outline="0" fieldPosition="0">
        <references count="1">
          <reference field="4294967294" count="1" selected="0">
            <x v="0"/>
          </reference>
        </references>
      </pivotArea>
    </chartFormat>
    <chartFormat chart="39" format="17">
      <pivotArea type="data" outline="0" fieldPosition="0">
        <references count="2">
          <reference field="4294967294" count="1" selected="0">
            <x v="0"/>
          </reference>
          <reference field="0" count="1" selected="0">
            <x v="2"/>
          </reference>
        </references>
      </pivotArea>
    </chartFormat>
    <chartFormat chart="39" format="18">
      <pivotArea type="data" outline="0" fieldPosition="0">
        <references count="2">
          <reference field="4294967294" count="1" selected="0">
            <x v="0"/>
          </reference>
          <reference field="0" count="1" selected="0">
            <x v="0"/>
          </reference>
        </references>
      </pivotArea>
    </chartFormat>
    <chartFormat chart="39" format="19">
      <pivotArea type="data" outline="0" fieldPosition="0">
        <references count="2">
          <reference field="4294967294" count="1" selected="0">
            <x v="0"/>
          </reference>
          <reference field="0" count="1" selected="0">
            <x v="1"/>
          </reference>
        </references>
      </pivotArea>
    </chartFormat>
    <chartFormat chart="41" format="24" series="1">
      <pivotArea type="data" outline="0" fieldPosition="0">
        <references count="1">
          <reference field="4294967294" count="1" selected="0">
            <x v="0"/>
          </reference>
        </references>
      </pivotArea>
    </chartFormat>
    <chartFormat chart="41" format="25">
      <pivotArea type="data" outline="0" fieldPosition="0">
        <references count="2">
          <reference field="4294967294" count="1" selected="0">
            <x v="0"/>
          </reference>
          <reference field="0" count="1" selected="0">
            <x v="2"/>
          </reference>
        </references>
      </pivotArea>
    </chartFormat>
    <chartFormat chart="41" format="26">
      <pivotArea type="data" outline="0" fieldPosition="0">
        <references count="2">
          <reference field="4294967294" count="1" selected="0">
            <x v="0"/>
          </reference>
          <reference field="0" count="1" selected="0">
            <x v="0"/>
          </reference>
        </references>
      </pivotArea>
    </chartFormat>
    <chartFormat chart="41" format="27">
      <pivotArea type="data" outline="0" fieldPosition="0">
        <references count="2">
          <reference field="4294967294" count="1" selected="0">
            <x v="0"/>
          </reference>
          <reference field="0" count="1" selected="0">
            <x v="1"/>
          </reference>
        </references>
      </pivotArea>
    </chartFormat>
    <chartFormat chart="45" format="16" series="1">
      <pivotArea type="data" outline="0" fieldPosition="0">
        <references count="1">
          <reference field="4294967294" count="1" selected="0">
            <x v="0"/>
          </reference>
        </references>
      </pivotArea>
    </chartFormat>
    <chartFormat chart="45" format="17">
      <pivotArea type="data" outline="0" fieldPosition="0">
        <references count="2">
          <reference field="4294967294" count="1" selected="0">
            <x v="0"/>
          </reference>
          <reference field="0" count="1" selected="0">
            <x v="2"/>
          </reference>
        </references>
      </pivotArea>
    </chartFormat>
    <chartFormat chart="45" format="18">
      <pivotArea type="data" outline="0" fieldPosition="0">
        <references count="2">
          <reference field="4294967294" count="1" selected="0">
            <x v="0"/>
          </reference>
          <reference field="0" count="1" selected="0">
            <x v="1"/>
          </reference>
        </references>
      </pivotArea>
    </chartFormat>
    <chartFormat chart="45" format="19">
      <pivotArea type="data" outline="0" fieldPosition="0">
        <references count="2">
          <reference field="4294967294" count="1" selected="0">
            <x v="0"/>
          </reference>
          <reference field="0" count="1" selected="0">
            <x v="0"/>
          </reference>
        </references>
      </pivotArea>
    </chartFormat>
    <chartFormat chart="46" format="20" series="1">
      <pivotArea type="data" outline="0" fieldPosition="0">
        <references count="1">
          <reference field="4294967294" count="1" selected="0">
            <x v="0"/>
          </reference>
        </references>
      </pivotArea>
    </chartFormat>
    <chartFormat chart="46" format="21">
      <pivotArea type="data" outline="0" fieldPosition="0">
        <references count="2">
          <reference field="4294967294" count="1" selected="0">
            <x v="0"/>
          </reference>
          <reference field="0" count="1" selected="0">
            <x v="2"/>
          </reference>
        </references>
      </pivotArea>
    </chartFormat>
    <chartFormat chart="46" format="22">
      <pivotArea type="data" outline="0" fieldPosition="0">
        <references count="2">
          <reference field="4294967294" count="1" selected="0">
            <x v="0"/>
          </reference>
          <reference field="0" count="1" selected="0">
            <x v="1"/>
          </reference>
        </references>
      </pivotArea>
    </chartFormat>
    <chartFormat chart="46" format="23">
      <pivotArea type="data" outline="0" fieldPosition="0">
        <references count="2">
          <reference field="4294967294" count="1" selected="0">
            <x v="0"/>
          </reference>
          <reference field="0" count="1" selected="0">
            <x v="0"/>
          </reference>
        </references>
      </pivotArea>
    </chartFormat>
    <chartFormat chart="47" format="24" series="1">
      <pivotArea type="data" outline="0" fieldPosition="0">
        <references count="1">
          <reference field="4294967294" count="1" selected="0">
            <x v="0"/>
          </reference>
        </references>
      </pivotArea>
    </chartFormat>
    <chartFormat chart="47" format="25">
      <pivotArea type="data" outline="0" fieldPosition="0">
        <references count="2">
          <reference field="4294967294" count="1" selected="0">
            <x v="0"/>
          </reference>
          <reference field="0" count="1" selected="0">
            <x v="2"/>
          </reference>
        </references>
      </pivotArea>
    </chartFormat>
    <chartFormat chart="47" format="26">
      <pivotArea type="data" outline="0" fieldPosition="0">
        <references count="2">
          <reference field="4294967294" count="1" selected="0">
            <x v="0"/>
          </reference>
          <reference field="0" count="1" selected="0">
            <x v="1"/>
          </reference>
        </references>
      </pivotArea>
    </chartFormat>
    <chartFormat chart="47" format="27">
      <pivotArea type="data" outline="0" fieldPosition="0">
        <references count="2">
          <reference field="4294967294" count="1" selected="0">
            <x v="0"/>
          </reference>
          <reference field="0" count="1" selected="0">
            <x v="0"/>
          </reference>
        </references>
      </pivotArea>
    </chartFormat>
    <chartFormat chart="51" format="16" series="1">
      <pivotArea type="data" outline="0" fieldPosition="0">
        <references count="1">
          <reference field="4294967294" count="1" selected="0">
            <x v="0"/>
          </reference>
        </references>
      </pivotArea>
    </chartFormat>
    <chartFormat chart="51" format="17">
      <pivotArea type="data" outline="0" fieldPosition="0">
        <references count="2">
          <reference field="4294967294" count="1" selected="0">
            <x v="0"/>
          </reference>
          <reference field="0" count="1" selected="0">
            <x v="2"/>
          </reference>
        </references>
      </pivotArea>
    </chartFormat>
    <chartFormat chart="51" format="18">
      <pivotArea type="data" outline="0" fieldPosition="0">
        <references count="2">
          <reference field="4294967294" count="1" selected="0">
            <x v="0"/>
          </reference>
          <reference field="0" count="1" selected="0">
            <x v="0"/>
          </reference>
        </references>
      </pivotArea>
    </chartFormat>
    <chartFormat chart="51" format="19">
      <pivotArea type="data" outline="0" fieldPosition="0">
        <references count="2">
          <reference field="4294967294" count="1" selected="0">
            <x v="0"/>
          </reference>
          <reference field="0" count="1" selected="0">
            <x v="1"/>
          </reference>
        </references>
      </pivotArea>
    </chartFormat>
    <chartFormat chart="53" format="24" series="1">
      <pivotArea type="data" outline="0" fieldPosition="0">
        <references count="1">
          <reference field="4294967294" count="1" selected="0">
            <x v="0"/>
          </reference>
        </references>
      </pivotArea>
    </chartFormat>
    <chartFormat chart="53" format="25">
      <pivotArea type="data" outline="0" fieldPosition="0">
        <references count="2">
          <reference field="4294967294" count="1" selected="0">
            <x v="0"/>
          </reference>
          <reference field="0" count="1" selected="0">
            <x v="2"/>
          </reference>
        </references>
      </pivotArea>
    </chartFormat>
    <chartFormat chart="53" format="26">
      <pivotArea type="data" outline="0" fieldPosition="0">
        <references count="2">
          <reference field="4294967294" count="1" selected="0">
            <x v="0"/>
          </reference>
          <reference field="0" count="1" selected="0">
            <x v="0"/>
          </reference>
        </references>
      </pivotArea>
    </chartFormat>
    <chartFormat chart="53" format="27">
      <pivotArea type="data" outline="0" fieldPosition="0">
        <references count="2">
          <reference field="4294967294" count="1" selected="0">
            <x v="0"/>
          </reference>
          <reference field="0" count="1" selected="0">
            <x v="1"/>
          </reference>
        </references>
      </pivotArea>
    </chartFormat>
    <chartFormat chart="57" format="16" series="1">
      <pivotArea type="data" outline="0" fieldPosition="0">
        <references count="1">
          <reference field="4294967294" count="1" selected="0">
            <x v="0"/>
          </reference>
        </references>
      </pivotArea>
    </chartFormat>
    <chartFormat chart="57" format="17">
      <pivotArea type="data" outline="0" fieldPosition="0">
        <references count="2">
          <reference field="4294967294" count="1" selected="0">
            <x v="0"/>
          </reference>
          <reference field="0" count="1" selected="0">
            <x v="2"/>
          </reference>
        </references>
      </pivotArea>
    </chartFormat>
    <chartFormat chart="57" format="18">
      <pivotArea type="data" outline="0" fieldPosition="0">
        <references count="2">
          <reference field="4294967294" count="1" selected="0">
            <x v="0"/>
          </reference>
          <reference field="0" count="1" selected="0">
            <x v="0"/>
          </reference>
        </references>
      </pivotArea>
    </chartFormat>
    <chartFormat chart="57" format="19">
      <pivotArea type="data" outline="0" fieldPosition="0">
        <references count="2">
          <reference field="4294967294" count="1" selected="0">
            <x v="0"/>
          </reference>
          <reference field="0" count="1" selected="0">
            <x v="1"/>
          </reference>
        </references>
      </pivotArea>
    </chartFormat>
    <chartFormat chart="59" format="24" series="1">
      <pivotArea type="data" outline="0" fieldPosition="0">
        <references count="1">
          <reference field="4294967294" count="1" selected="0">
            <x v="0"/>
          </reference>
        </references>
      </pivotArea>
    </chartFormat>
    <chartFormat chart="59" format="25">
      <pivotArea type="data" outline="0" fieldPosition="0">
        <references count="2">
          <reference field="4294967294" count="1" selected="0">
            <x v="0"/>
          </reference>
          <reference field="0" count="1" selected="0">
            <x v="2"/>
          </reference>
        </references>
      </pivotArea>
    </chartFormat>
    <chartFormat chart="59" format="26">
      <pivotArea type="data" outline="0" fieldPosition="0">
        <references count="2">
          <reference field="4294967294" count="1" selected="0">
            <x v="0"/>
          </reference>
          <reference field="0" count="1" selected="0">
            <x v="0"/>
          </reference>
        </references>
      </pivotArea>
    </chartFormat>
    <chartFormat chart="59" format="27">
      <pivotArea type="data" outline="0" fieldPosition="0">
        <references count="2">
          <reference field="4294967294" count="1" selected="0">
            <x v="0"/>
          </reference>
          <reference field="0" count="1" selected="0">
            <x v="1"/>
          </reference>
        </references>
      </pivotArea>
    </chartFormat>
  </chartFormats>
  <pivotHierarchies count="7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gold fintech_transactions].[month_name].&amp;[Marc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F08A59D-06AE-40EA-A8E9-AD2C710C9538}" name="PivotTable10" cacheId="1" applyNumberFormats="0" applyBorderFormats="0" applyFontFormats="0" applyPatternFormats="0" applyAlignmentFormats="0" applyWidthHeightFormats="1" dataCaption="Values" tag="a01027bf-27c7-4aea-a385-cd5f61e708f5" updatedVersion="8" minRefreshableVersion="3" useAutoFormatting="1" subtotalHiddenItems="1" itemPrintTitles="1" createdVersion="5" indent="0" outline="1" outlineData="1" multipleFieldFilters="0">
  <location ref="M1:M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ccess Rate" fld="0" subtotal="count" baseField="0" baseItem="0" numFmtId="170"/>
  </dataFields>
  <formats count="1">
    <format dxfId="5">
      <pivotArea outline="0" collapsedLevelsAreSubtotals="1" fieldPosition="0"/>
    </format>
  </formats>
  <pivotHierarchies count="7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38BC0C-4410-4440-BF9C-5C8CB965F91C}" name="PivotTable4" cacheId="6" applyNumberFormats="0" applyBorderFormats="0" applyFontFormats="0" applyPatternFormats="0" applyAlignmentFormats="0" applyWidthHeightFormats="1" dataCaption="Values" tag="f1e2629a-d562-4b09-93a7-06e8c3eec362" updatedVersion="8" minRefreshableVersion="3" useAutoFormatting="1" subtotalHiddenItems="1" rowGrandTotals="0" colGrandTotals="0" itemPrintTitles="1" createdVersion="5" indent="0" outline="1" outlineData="1" multipleFieldFilters="0" chartFormat="2">
  <location ref="A28:B38"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v="5"/>
    </i>
    <i>
      <x v="7"/>
    </i>
    <i>
      <x v="2"/>
    </i>
    <i>
      <x v="9"/>
    </i>
    <i>
      <x v="6"/>
    </i>
    <i>
      <x v="3"/>
    </i>
    <i>
      <x v="8"/>
    </i>
    <i>
      <x/>
    </i>
    <i>
      <x v="1"/>
    </i>
  </rowItems>
  <colItems count="1">
    <i/>
  </colItems>
  <dataFields count="1">
    <dataField name="Total Revenue" fld="1" subtotal="count" baseField="0" baseItem="0" numFmtId="165"/>
  </dataFields>
  <formats count="1">
    <format dxfId="6">
      <pivotArea outline="0" collapsedLevelsAreSubtotals="1" fieldPosition="0"/>
    </format>
  </formats>
  <pivotHierarchies count="7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gold fintech_mercha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A9CB95-774E-4154-9CD9-0BDA9EB62C92}" name="PivotTable9" cacheId="2" applyNumberFormats="0" applyBorderFormats="0" applyFontFormats="0" applyPatternFormats="0" applyAlignmentFormats="0" applyWidthHeightFormats="1" dataCaption="Values" tag="e8e43e78-4991-4c72-8f67-d52452aff3d2" updatedVersion="8" minRefreshableVersion="3" useAutoFormatting="1" itemPrintTitles="1" createdVersion="5" indent="0" outline="1" outlineData="1" multipleFieldFilters="0">
  <location ref="J1:K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Merchants" fld="0" subtotal="count" baseField="0" baseItem="0"/>
    <dataField name="Total Users" fld="1" subtotal="count" baseField="0" baseItem="0"/>
  </dataFields>
  <pivotHierarchies count="7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merchants]"/>
        <x15:activeTabTopLevelEntity name="[gold fintech_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8B37EF-3821-4BA0-A11E-046E344882DA}" name="PivotTable3" cacheId="7" applyNumberFormats="0" applyBorderFormats="0" applyFontFormats="0" applyPatternFormats="0" applyAlignmentFormats="0" applyWidthHeightFormats="1" dataCaption="Values" tag="df666324-2190-4f71-bf26-8d18f96f58c2" updatedVersion="8" minRefreshableVersion="3" useAutoFormatting="1" subtotalHiddenItems="1" rowGrandTotals="0" colGrandTotals="0" itemPrintTitles="1" createdVersion="5" indent="0" outline="1" outlineData="1" multipleFieldFilters="0" chartFormat="1">
  <location ref="A22:C25" firstHeaderRow="0" firstDataRow="1" firstDataCol="1"/>
  <pivotFields count="4">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v="1"/>
    </i>
    <i>
      <x v="2"/>
    </i>
    <i>
      <x/>
    </i>
  </rowItems>
  <colFields count="1">
    <field x="-2"/>
  </colFields>
  <colItems count="2">
    <i>
      <x/>
    </i>
    <i i="1">
      <x v="1"/>
    </i>
  </colItems>
  <dataFields count="2">
    <dataField name="Total Revenue2" fld="1" subtotal="count" baseField="0" baseItem="0" numFmtId="165">
      <extLst>
        <ext xmlns:x14="http://schemas.microsoft.com/office/spreadsheetml/2009/9/main" uri="{E15A36E0-9728-4e99-A89B-3F7291B0FE68}">
          <x14:dataField sourceField="1" uniqueName="[__Xl2].[Measures].[Total Revenue]"/>
        </ext>
      </extLst>
    </dataField>
    <dataField name="Total Revenue" fld="3" subtotal="count" showDataAs="percentOfCol" baseField="0" baseItem="0" numFmtId="10">
      <extLst>
        <ext xmlns:x14="http://schemas.microsoft.com/office/spreadsheetml/2009/9/main" uri="{E15A36E0-9728-4e99-A89B-3F7291B0FE68}">
          <x14:dataField sourceField="1"/>
        </ext>
      </extLst>
    </dataField>
  </dataFields>
  <formats count="2">
    <format dxfId="8">
      <pivotArea outline="0" collapsedLevelsAreSubtotals="1" fieldPosition="0">
        <references count="1">
          <reference field="4294967294" count="1" selected="0">
            <x v="0"/>
          </reference>
        </references>
      </pivotArea>
    </format>
    <format dxfId="7">
      <pivotArea collapsedLevelsAreSubtotals="1" fieldPosition="0">
        <references count="2">
          <reference field="4294967294" count="1" selected="0">
            <x v="0"/>
          </reference>
          <reference field="0" count="1">
            <x v="1"/>
          </reference>
        </references>
      </pivotArea>
    </format>
  </format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gold fintech_us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7D666B-C734-4ED3-9C65-E732A9D0CF2D}" name="PivotTable7" cacheId="8" applyNumberFormats="0" applyBorderFormats="0" applyFontFormats="0" applyPatternFormats="0" applyAlignmentFormats="0" applyWidthHeightFormats="1" dataCaption="Values" tag="02b09afb-5633-4b20-a941-f56b307bf047" updatedVersion="8" minRefreshableVersion="3" useAutoFormatting="1" subtotalHiddenItems="1" itemPrintTitles="1" createdVersion="5" indent="0" outline="1" outlineData="1" multipleFieldFilters="0">
  <location ref="E1:H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Revenue" fld="0" subtotal="count" baseField="0" baseItem="0" numFmtId="165"/>
    <dataField name="Total Transactions" fld="1" subtotal="count" baseField="0" baseItem="0"/>
    <dataField name="Success Rate" fld="2" subtotal="count" baseField="0" baseItem="0"/>
    <dataField name="Avg. Transaction Value" fld="3" subtotal="count" baseField="0" baseItem="0" numFmtId="166"/>
  </dataFields>
  <formats count="2">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3"/>
          </reference>
        </references>
      </pivotArea>
    </format>
  </formats>
  <pivotHierarchies count="7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F74B9F-AC6C-47A9-B712-DAA91C7AD490}" name="PivotTable13" cacheId="3" applyNumberFormats="0" applyBorderFormats="0" applyFontFormats="0" applyPatternFormats="0" applyAlignmentFormats="0" applyWidthHeightFormats="1" dataCaption="Values" tag="3542f992-7f04-454b-ac09-b2f0f7a68742" updatedVersion="8" minRefreshableVersion="3" useAutoFormatting="1" subtotalHiddenItems="1" rowGrandTotals="0" colGrandTotals="0" itemPrintTitles="1" createdVersion="5" indent="0" outline="1" outlineData="1" multipleFieldFilters="0" chartFormat="29">
  <location ref="E10:G22"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name="Total Revenue" fld="1" subtotal="count" baseField="0" baseItem="0"/>
    <dataField name="Total Transactions" fld="2" subtotal="count" baseField="0" baseItem="0"/>
  </dataFields>
  <formats count="1">
    <format dxfId="11">
      <pivotArea outline="0" collapsedLevelsAreSubtotals="1" fieldPosition="0"/>
    </format>
  </formats>
  <chartFormats count="4">
    <chartFormat chart="28" format="44" series="1">
      <pivotArea type="data" outline="0" fieldPosition="0">
        <references count="1">
          <reference field="4294967294" count="1" selected="0">
            <x v="0"/>
          </reference>
        </references>
      </pivotArea>
    </chartFormat>
    <chartFormat chart="10" format="38" series="1">
      <pivotArea type="data" outline="0" fieldPosition="0">
        <references count="1">
          <reference field="4294967294" count="1" selected="0">
            <x v="0"/>
          </reference>
        </references>
      </pivotArea>
    </chartFormat>
    <chartFormat chart="28" format="45" series="1">
      <pivotArea type="data" outline="0" fieldPosition="0">
        <references count="1">
          <reference field="4294967294" count="1" selected="0">
            <x v="1"/>
          </reference>
        </references>
      </pivotArea>
    </chartFormat>
    <chartFormat chart="10" format="39" series="1">
      <pivotArea type="data" outline="0" fieldPosition="0">
        <references count="1">
          <reference field="4294967294" count="1" selected="0">
            <x v="1"/>
          </reference>
        </references>
      </pivotArea>
    </chartFormat>
  </chartFormats>
  <pivotHierarchies count="76">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Revenue"/>
    <pivotHierarchy dragToRow="0" dragToCol="0" dragToPage="0" dragToData="1" caption="Transactio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Calendar]"/>
        <x15:activeTabTopLevelEntity name="[gold fintech_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3D702B-BE4C-4124-B013-67ADB872A924}" name="PivotTable6" cacheId="9" applyNumberFormats="0" applyBorderFormats="0" applyFontFormats="0" applyPatternFormats="0" applyAlignmentFormats="0" applyWidthHeightFormats="1" dataCaption="Values" tag="38806e70-f94e-4ca9-ac41-f363d30eb2ec" updatedVersion="8" minRefreshableVersion="3" useAutoFormatting="1" subtotalHiddenItems="1" rowGrandTotals="0" colGrandTotals="0" itemPrintTitles="1" createdVersion="5" indent="0" outline="1" outlineData="1" multipleFieldFilters="0">
  <location ref="A49:C52"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x v="2"/>
    </i>
  </rowItems>
  <colFields count="1">
    <field x="-2"/>
  </colFields>
  <colItems count="2">
    <i>
      <x/>
    </i>
    <i i="1">
      <x v="1"/>
    </i>
  </colItems>
  <dataFields count="2">
    <dataField name="Total Transactions" fld="0" subtotal="count" baseField="0" baseItem="0"/>
    <dataField name="Total Transactions2" fld="3" subtotal="count" showDataAs="percentOfCol" baseField="1" baseItem="0" numFmtId="10">
      <extLst>
        <ext xmlns:x14="http://schemas.microsoft.com/office/spreadsheetml/2009/9/main" uri="{E15A36E0-9728-4e99-A89B-3F7291B0FE68}">
          <x14:dataField sourceField="0" uniqueName="[__Xl2].[Measures].[Total Transactions]"/>
        </ext>
      </extLst>
    </dataField>
  </dataFields>
  <pivotHierarchies count="7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old fintech_transactions]"/>
        <x15:activeTabTopLevelEntity name="[Calendar]"/>
        <x15:activeTabTopLevelEntity name="[gold fintech_us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19621F87-A098-4059-B0BD-2FAEBADF7025}" sourceName="[Calendar].[Date Hierarchy]">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13"/>
    <pivotTable tabId="1" name="PivotTable9"/>
    <pivotTable tabId="1" name="PivotTable10"/>
  </pivotTables>
  <data>
    <olap pivotCacheId="226351740">
      <levels count="4">
        <level uniqueName="[Calendar].[Date Hierarchy].[(All)]" sourceCaption="(All)" count="0"/>
        <level uniqueName="[Calendar].[Date Hierarchy].[Year]" sourceCaption="Year" count="3">
          <ranges>
            <range startItem="0">
              <i n="[Calendar].[Date Hierarchy].[Year].&amp;[2024]" c="2024"/>
              <i n="[Calendar].[Date Hierarchy].[Year].&amp;[2025]" c="2025"/>
              <i n="[Calendar].[Date Hierarchy].[Year].&amp;[2026]" c="2026"/>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11469D7-4F8D-4F23-921B-6D9B6D896559}" sourceName="[gold fintech_transactions].[status]">
  <pivotTables>
    <pivotTable tabId="1" name="PivotTable1"/>
    <pivotTable tabId="1" name="PivotTable3"/>
    <pivotTable tabId="1" name="PivotTable4"/>
    <pivotTable tabId="1" name="PivotTable5"/>
    <pivotTable tabId="1" name="PivotTable6"/>
    <pivotTable tabId="1" name="PivotTable7"/>
    <pivotTable tabId="1" name="PivotTable8"/>
    <pivotTable tabId="1" name="PivotTable13"/>
    <pivotTable tabId="1" name="PivotTable9"/>
    <pivotTable tabId="1" name="PivotTable2"/>
  </pivotTables>
  <data>
    <olap pivotCacheId="226351740">
      <levels count="2">
        <level uniqueName="[gold fintech_transactions].[status].[(All)]" sourceCaption="(All)" count="0"/>
        <level uniqueName="[gold fintech_transactions].[status].[status]" sourceCaption="status" count="3">
          <ranges>
            <range startItem="0">
              <i n="[gold fintech_transactions].[status].&amp;[Failed]" c="Failed"/>
              <i n="[gold fintech_transactions].[status].&amp;[Pending]" c="Pending"/>
              <i n="[gold fintech_transactions].[status].&amp;[Success]" c="Success"/>
            </range>
          </ranges>
        </level>
      </levels>
      <selections count="1">
        <selection n="[gold fintech_transactions].[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B428AC78-AEFF-4903-AF52-BBCB34F9896B}" sourceName="[gold fintech_transactions].[month_name]">
  <pivotTables>
    <pivotTable tabId="1" name="PivotTable8"/>
    <pivotTable tabId="1" name="PivotTable7"/>
    <pivotTable tabId="1" name="PivotTable6"/>
    <pivotTable tabId="1" name="PivotTable5"/>
    <pivotTable tabId="1" name="PivotTable4"/>
    <pivotTable tabId="1" name="PivotTable3"/>
    <pivotTable tabId="1" name="PivotTable13"/>
    <pivotTable tabId="1" name="PivotTable9"/>
    <pivotTable tabId="1" name="PivotTable10"/>
  </pivotTables>
  <data>
    <olap pivotCacheId="226351740">
      <levels count="2">
        <level uniqueName="[gold fintech_transactions].[month_name].[(All)]" sourceCaption="(All)" count="0"/>
        <level uniqueName="[gold fintech_transactions].[month_name].[month_name]" sourceCaption="month_name" count="12">
          <ranges>
            <range startItem="0">
              <i n="[gold fintech_transactions].[month_name].&amp;[January]" c="January"/>
              <i n="[gold fintech_transactions].[month_name].&amp;[February]" c="February"/>
              <i n="[gold fintech_transactions].[month_name].&amp;[March]" c="March"/>
              <i n="[gold fintech_transactions].[month_name].&amp;[April]" c="April"/>
              <i n="[gold fintech_transactions].[month_name].&amp;[May]" c="May"/>
              <i n="[gold fintech_transactions].[month_name].&amp;[June]" c="June"/>
              <i n="[gold fintech_transactions].[month_name].&amp;[July]" c="July"/>
              <i n="[gold fintech_transactions].[month_name].&amp;[August]" c="August"/>
              <i n="[gold fintech_transactions].[month_name].&amp;[September]" c="September"/>
              <i n="[gold fintech_transactions].[month_name].&amp;[October]" c="October"/>
              <i n="[gold fintech_transactions].[month_name].&amp;[November]" c="November"/>
              <i n="[gold fintech_transactions].[month_name].&amp;[December]" c="December"/>
            </range>
          </ranges>
        </level>
      </levels>
      <selections count="1">
        <selection n="[gold fintech_transactions].[month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C8F3178-08C2-4001-88D4-577F5F66E345}" cache="Slicer_Date_Hierarchy" caption="Year" columnCount="3" level="1" style="SlicerStyleLight1 2" rowHeight="247650"/>
  <slicer name="status" xr10:uid="{E9BD42DC-232C-4213-8C50-78EB1AF8BEB6}" cache="Slicer_status" caption="Status" columnCount="3" level="1" style="SlicerStyleLight1 2" rowHeight="247650"/>
  <slicer name="month_name" xr10:uid="{0D9E2261-D182-4D8D-98B2-09B21C70CE74}" cache="Slicer_month_name1" caption="Month" columnCount="3" level="1" style="SlicerStyleLight1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4DD88E9-8B83-462F-B98D-0227C1D0336F}" cache="Slicer_Date_Hierarchy" caption="Year" columnCount="3" level="1" style="SlicerStyleLight1 2" rowHeight="247650"/>
  <slicer name="status 1" xr10:uid="{B2C63C3E-3FC8-4B78-8FFA-2F553723D01D}" cache="Slicer_status" caption="Status" columnCount="3" level="1" style="SlicerStyleLight1 2" rowHeight="247650"/>
  <slicer name="month_name 1" xr10:uid="{1AFD9614-998C-441A-A61E-C30B97CB0906}" cache="Slicer_month_name1" caption="Month" columnCount="12" showCaption="0" level="1" style="SlicerStyleLight1 2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6E19E75A-2F82-4F01-9C1D-8E4226FB3047}" cache="Slicer_Date_Hierarchy" caption="Year" columnCount="3" level="1" style="SlicerStyleLight1 2" rowHeight="247650"/>
  <slicer name="status 2" xr10:uid="{2F6036E4-F99D-4DEB-81B5-E1933B8F4B6C}" cache="Slicer_status" caption="Status" columnCount="3" level="1" style="SlicerStyleLight1 2" rowHeight="247650"/>
  <slicer name="month_name 3" xr10:uid="{465E02F4-181D-4669-8175-58FC4D171367}" cache="Slicer_month_name1" caption="Month" columnCount="3" level="1" style="SlicerStyleLight1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1259F396-C66D-498D-BC4C-3D3137D473FC}" cache="Slicer_Date_Hierarchy" caption="Year" columnCount="3" level="1" style="SlicerStyleLight1 2" rowHeight="247650"/>
  <slicer name="status 3" xr10:uid="{FAB73036-8AD5-4C59-B1AE-857D7B185CC4}" cache="Slicer_status" caption="Status" columnCount="3" level="1" style="SlicerStyleLight1 2" rowHeight="247650"/>
  <slicer name="month_name 4" xr10:uid="{7FAC53C5-4AF6-4C08-9C46-B23DD9220F91}" cache="Slicer_month_name1" caption="Month" columnCount="3" level="1" style="SlicerStyleLight1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28EF5DAC-1A8F-402A-885E-E10AC93C30A4}" cache="Slicer_Date_Hierarchy" caption="Year" columnCount="3" level="1" style="SlicerStyleLight1 2" rowHeight="247650"/>
  <slicer name="status 4" xr10:uid="{9163DBBF-FBDC-42DC-8B85-0D3E1DAB001D}" cache="Slicer_status" caption="Status" columnCount="3" level="1" style="SlicerStyleLight1 2" rowHeight="247650"/>
  <slicer name="month_name 5" xr10:uid="{B37C3A85-C1C0-45E6-A6EE-727571545673}" cache="Slicer_month_name1" caption="Month" columnCount="3" level="1" style="SlicerStyleLight1 2"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0A970057-E620-40B0-B208-CABB026CB8C2}" cache="Slicer_Date_Hierarchy" caption="Year" columnCount="3" level="1" style="SlicerStyleLight1 2" rowHeight="247650"/>
  <slicer name="status 5" xr10:uid="{D221541D-3D74-4132-8685-42D0423BFC1A}" cache="Slicer_status" caption="Status" columnCount="3" level="1" style="SlicerStyleLight1 2" rowHeight="247650"/>
  <slicer name="month_name 6" xr10:uid="{E277D36B-1EA3-4B47-9753-81D45328B8A8}" cache="Slicer_month_name1" caption="Month" columnCount="3" level="1" style="SlicerStyleLight1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F15A-C47B-4B89-811B-9428AA63B484}">
  <sheetPr codeName="Sheet1"/>
  <dimension ref="A1:M52"/>
  <sheetViews>
    <sheetView topLeftCell="A11" workbookViewId="0">
      <selection activeCell="G28" sqref="G28:H520"/>
    </sheetView>
  </sheetViews>
  <sheetFormatPr defaultRowHeight="14.4" x14ac:dyDescent="0.3"/>
  <cols>
    <col min="1" max="1" width="12.44140625" bestFit="1" customWidth="1"/>
    <col min="2" max="2" width="13.5546875" bestFit="1" customWidth="1"/>
    <col min="3" max="3" width="12.44140625" bestFit="1" customWidth="1"/>
    <col min="4" max="4" width="16.109375" bestFit="1" customWidth="1"/>
    <col min="5" max="6" width="12.44140625" bestFit="1" customWidth="1"/>
    <col min="7" max="7" width="29.88671875" bestFit="1" customWidth="1"/>
    <col min="8" max="8" width="12.44140625" bestFit="1" customWidth="1"/>
    <col min="10" max="10" width="14.21875" bestFit="1" customWidth="1"/>
    <col min="11" max="11" width="10.109375" bestFit="1" customWidth="1"/>
    <col min="12" max="12" width="8.33203125" bestFit="1" customWidth="1"/>
    <col min="13" max="13" width="12" bestFit="1" customWidth="1"/>
    <col min="14" max="15" width="19.6640625" bestFit="1" customWidth="1"/>
    <col min="16" max="16" width="12.44140625" bestFit="1" customWidth="1"/>
    <col min="17" max="17" width="7.33203125" bestFit="1" customWidth="1"/>
    <col min="18" max="18" width="12.44140625" bestFit="1" customWidth="1"/>
    <col min="19" max="19" width="8.33203125" bestFit="1" customWidth="1"/>
    <col min="20" max="20" width="12.44140625" bestFit="1" customWidth="1"/>
    <col min="21" max="21" width="8.33203125" bestFit="1" customWidth="1"/>
    <col min="22" max="22" width="12.44140625" bestFit="1" customWidth="1"/>
    <col min="23" max="23" width="8.33203125" bestFit="1" customWidth="1"/>
    <col min="24" max="24" width="12.44140625" bestFit="1" customWidth="1"/>
    <col min="25" max="25" width="8.33203125" bestFit="1" customWidth="1"/>
    <col min="26" max="26" width="12.44140625" bestFit="1" customWidth="1"/>
    <col min="27" max="27" width="8.33203125" bestFit="1" customWidth="1"/>
    <col min="28" max="28" width="12.44140625" bestFit="1" customWidth="1"/>
    <col min="29" max="29" width="8.33203125" bestFit="1" customWidth="1"/>
    <col min="30" max="30" width="12.44140625" bestFit="1" customWidth="1"/>
    <col min="31" max="31" width="8.33203125" bestFit="1" customWidth="1"/>
    <col min="32" max="32" width="12.44140625" bestFit="1" customWidth="1"/>
    <col min="33" max="33" width="8.33203125" bestFit="1" customWidth="1"/>
  </cols>
  <sheetData>
    <row r="1" spans="1:13" x14ac:dyDescent="0.3">
      <c r="A1" s="1" t="s">
        <v>0</v>
      </c>
      <c r="B1" t="s">
        <v>2</v>
      </c>
      <c r="C1" t="s">
        <v>6</v>
      </c>
      <c r="E1" t="s">
        <v>2</v>
      </c>
      <c r="F1" t="s">
        <v>6</v>
      </c>
      <c r="G1" t="s">
        <v>23</v>
      </c>
      <c r="H1" t="s">
        <v>24</v>
      </c>
      <c r="J1" t="s">
        <v>54</v>
      </c>
      <c r="K1" t="s">
        <v>55</v>
      </c>
      <c r="M1" t="s">
        <v>23</v>
      </c>
    </row>
    <row r="2" spans="1:13" x14ac:dyDescent="0.3">
      <c r="A2" s="2" t="s">
        <v>34</v>
      </c>
      <c r="B2" s="5">
        <v>53197384</v>
      </c>
      <c r="C2" s="5">
        <v>4141</v>
      </c>
      <c r="E2" s="5">
        <v>619200237</v>
      </c>
      <c r="F2">
        <v>48631</v>
      </c>
      <c r="G2" s="3">
        <v>0.51</v>
      </c>
      <c r="H2" s="6">
        <v>12732.62</v>
      </c>
      <c r="J2">
        <v>500</v>
      </c>
      <c r="K2">
        <v>5000</v>
      </c>
      <c r="M2" s="11">
        <v>0.51</v>
      </c>
    </row>
    <row r="3" spans="1:13" x14ac:dyDescent="0.3">
      <c r="A3" s="2" t="s">
        <v>33</v>
      </c>
      <c r="B3" s="5">
        <v>49011282</v>
      </c>
      <c r="C3" s="5">
        <v>3765</v>
      </c>
    </row>
    <row r="4" spans="1:13" x14ac:dyDescent="0.3">
      <c r="A4" s="2" t="s">
        <v>37</v>
      </c>
      <c r="B4" s="5">
        <v>52216249</v>
      </c>
      <c r="C4" s="5">
        <v>4171</v>
      </c>
    </row>
    <row r="5" spans="1:13" x14ac:dyDescent="0.3">
      <c r="A5" s="2" t="s">
        <v>30</v>
      </c>
      <c r="B5" s="5">
        <v>49592736</v>
      </c>
      <c r="C5" s="5">
        <v>4002</v>
      </c>
      <c r="E5" t="s">
        <v>22</v>
      </c>
      <c r="F5" t="s">
        <v>25</v>
      </c>
      <c r="G5" t="s">
        <v>26</v>
      </c>
    </row>
    <row r="6" spans="1:13" x14ac:dyDescent="0.3">
      <c r="A6" s="2" t="s">
        <v>1</v>
      </c>
      <c r="B6" s="5">
        <v>51961649</v>
      </c>
      <c r="C6" s="5">
        <v>4125</v>
      </c>
      <c r="E6" t="s">
        <v>28</v>
      </c>
      <c r="F6" t="s">
        <v>28</v>
      </c>
      <c r="G6" t="s">
        <v>28</v>
      </c>
    </row>
    <row r="7" spans="1:13" x14ac:dyDescent="0.3">
      <c r="A7" s="2" t="s">
        <v>36</v>
      </c>
      <c r="B7" s="5">
        <v>51584875</v>
      </c>
      <c r="C7" s="5">
        <v>4178</v>
      </c>
    </row>
    <row r="8" spans="1:13" x14ac:dyDescent="0.3">
      <c r="A8" s="2" t="s">
        <v>35</v>
      </c>
      <c r="B8" s="5">
        <v>50246530</v>
      </c>
      <c r="C8" s="5">
        <v>4074</v>
      </c>
    </row>
    <row r="9" spans="1:13" x14ac:dyDescent="0.3">
      <c r="A9" s="2" t="s">
        <v>31</v>
      </c>
      <c r="B9" s="5">
        <v>53475566</v>
      </c>
      <c r="C9" s="5">
        <v>4189</v>
      </c>
    </row>
    <row r="10" spans="1:13" x14ac:dyDescent="0.3">
      <c r="A10" s="2" t="s">
        <v>40</v>
      </c>
      <c r="B10" s="5">
        <v>51035143</v>
      </c>
      <c r="C10" s="5">
        <v>3970</v>
      </c>
      <c r="E10" s="1" t="s">
        <v>0</v>
      </c>
      <c r="F10" t="s">
        <v>2</v>
      </c>
      <c r="G10" t="s">
        <v>6</v>
      </c>
    </row>
    <row r="11" spans="1:13" x14ac:dyDescent="0.3">
      <c r="A11" s="2" t="s">
        <v>39</v>
      </c>
      <c r="B11" s="5">
        <v>51028184</v>
      </c>
      <c r="C11" s="5">
        <v>4004</v>
      </c>
      <c r="E11" s="2" t="s">
        <v>34</v>
      </c>
      <c r="F11" s="5">
        <v>53197384</v>
      </c>
      <c r="G11" s="5">
        <v>4141</v>
      </c>
    </row>
    <row r="12" spans="1:13" x14ac:dyDescent="0.3">
      <c r="A12" s="2" t="s">
        <v>38</v>
      </c>
      <c r="B12" s="5">
        <v>52210913</v>
      </c>
      <c r="C12" s="5">
        <v>3953</v>
      </c>
      <c r="E12" s="2" t="s">
        <v>33</v>
      </c>
      <c r="F12" s="5">
        <v>49011282</v>
      </c>
      <c r="G12" s="5">
        <v>3765</v>
      </c>
    </row>
    <row r="13" spans="1:13" x14ac:dyDescent="0.3">
      <c r="A13" s="2" t="s">
        <v>32</v>
      </c>
      <c r="B13" s="5">
        <v>53639726</v>
      </c>
      <c r="C13" s="5">
        <v>4059</v>
      </c>
      <c r="E13" s="2" t="s">
        <v>37</v>
      </c>
      <c r="F13" s="5">
        <v>52216249</v>
      </c>
      <c r="G13" s="5">
        <v>4171</v>
      </c>
    </row>
    <row r="14" spans="1:13" x14ac:dyDescent="0.3">
      <c r="E14" s="2" t="s">
        <v>30</v>
      </c>
      <c r="F14" s="5">
        <v>49592736</v>
      </c>
      <c r="G14" s="5">
        <v>4002</v>
      </c>
    </row>
    <row r="15" spans="1:13" x14ac:dyDescent="0.3">
      <c r="E15" s="2" t="s">
        <v>1</v>
      </c>
      <c r="F15" s="5">
        <v>51961649</v>
      </c>
      <c r="G15" s="5">
        <v>4125</v>
      </c>
    </row>
    <row r="16" spans="1:13" x14ac:dyDescent="0.3">
      <c r="A16" s="1" t="s">
        <v>0</v>
      </c>
      <c r="B16" t="s">
        <v>6</v>
      </c>
      <c r="E16" s="2" t="s">
        <v>36</v>
      </c>
      <c r="F16" s="5">
        <v>51584875</v>
      </c>
      <c r="G16" s="5">
        <v>4178</v>
      </c>
    </row>
    <row r="17" spans="1:7" x14ac:dyDescent="0.3">
      <c r="A17" s="2" t="s">
        <v>5</v>
      </c>
      <c r="B17">
        <v>24700</v>
      </c>
      <c r="E17" s="2" t="s">
        <v>35</v>
      </c>
      <c r="F17" s="5">
        <v>50246530</v>
      </c>
      <c r="G17" s="5">
        <v>4074</v>
      </c>
    </row>
    <row r="18" spans="1:7" x14ac:dyDescent="0.3">
      <c r="A18" s="2" t="s">
        <v>4</v>
      </c>
      <c r="B18">
        <v>11979</v>
      </c>
      <c r="E18" s="2" t="s">
        <v>31</v>
      </c>
      <c r="F18" s="5">
        <v>53475566</v>
      </c>
      <c r="G18" s="5">
        <v>4189</v>
      </c>
    </row>
    <row r="19" spans="1:7" x14ac:dyDescent="0.3">
      <c r="A19" s="2" t="s">
        <v>3</v>
      </c>
      <c r="B19">
        <v>11952</v>
      </c>
      <c r="E19" s="2" t="s">
        <v>40</v>
      </c>
      <c r="F19" s="5">
        <v>51035143</v>
      </c>
      <c r="G19" s="5">
        <v>3970</v>
      </c>
    </row>
    <row r="20" spans="1:7" x14ac:dyDescent="0.3">
      <c r="E20" s="2" t="s">
        <v>39</v>
      </c>
      <c r="F20" s="5">
        <v>51028184</v>
      </c>
      <c r="G20" s="5">
        <v>4004</v>
      </c>
    </row>
    <row r="21" spans="1:7" x14ac:dyDescent="0.3">
      <c r="E21" s="2" t="s">
        <v>38</v>
      </c>
      <c r="F21" s="5">
        <v>52210913</v>
      </c>
      <c r="G21" s="5">
        <v>3953</v>
      </c>
    </row>
    <row r="22" spans="1:7" x14ac:dyDescent="0.3">
      <c r="A22" s="1" t="s">
        <v>0</v>
      </c>
      <c r="B22" t="s">
        <v>29</v>
      </c>
      <c r="C22" t="s">
        <v>2</v>
      </c>
      <c r="E22" s="2" t="s">
        <v>32</v>
      </c>
      <c r="F22" s="5">
        <v>53639726</v>
      </c>
      <c r="G22" s="5">
        <v>4059</v>
      </c>
    </row>
    <row r="23" spans="1:7" x14ac:dyDescent="0.3">
      <c r="A23" s="2" t="s">
        <v>8</v>
      </c>
      <c r="B23" s="9">
        <v>99644352</v>
      </c>
      <c r="C23" s="7">
        <v>0.16092427949119148</v>
      </c>
    </row>
    <row r="24" spans="1:7" x14ac:dyDescent="0.3">
      <c r="A24" s="2" t="s">
        <v>9</v>
      </c>
      <c r="B24" s="5">
        <v>195579363</v>
      </c>
      <c r="C24" s="7">
        <v>0.31585802348457437</v>
      </c>
    </row>
    <row r="25" spans="1:7" x14ac:dyDescent="0.3">
      <c r="A25" s="2" t="s">
        <v>7</v>
      </c>
      <c r="B25" s="5">
        <v>323976522</v>
      </c>
      <c r="C25" s="7">
        <v>0.52321769702423415</v>
      </c>
    </row>
    <row r="28" spans="1:7" x14ac:dyDescent="0.3">
      <c r="A28" s="1" t="s">
        <v>0</v>
      </c>
      <c r="B28" t="s">
        <v>2</v>
      </c>
    </row>
    <row r="29" spans="1:7" x14ac:dyDescent="0.3">
      <c r="A29" s="2" t="s">
        <v>56</v>
      </c>
      <c r="B29" s="5">
        <v>1780247</v>
      </c>
    </row>
    <row r="30" spans="1:7" x14ac:dyDescent="0.3">
      <c r="A30" s="2" t="s">
        <v>57</v>
      </c>
      <c r="B30" s="5">
        <v>1922115</v>
      </c>
    </row>
    <row r="31" spans="1:7" x14ac:dyDescent="0.3">
      <c r="A31" s="2" t="s">
        <v>58</v>
      </c>
      <c r="B31" s="5">
        <v>2152642</v>
      </c>
    </row>
    <row r="32" spans="1:7" x14ac:dyDescent="0.3">
      <c r="A32" s="2" t="s">
        <v>59</v>
      </c>
      <c r="B32" s="5">
        <v>2238423</v>
      </c>
    </row>
    <row r="33" spans="1:3" x14ac:dyDescent="0.3">
      <c r="A33" s="2" t="s">
        <v>15</v>
      </c>
      <c r="B33" s="5">
        <v>2272078</v>
      </c>
    </row>
    <row r="34" spans="1:3" x14ac:dyDescent="0.3">
      <c r="A34" s="2" t="s">
        <v>13</v>
      </c>
      <c r="B34" s="5">
        <v>2297365</v>
      </c>
    </row>
    <row r="35" spans="1:3" x14ac:dyDescent="0.3">
      <c r="A35" s="2" t="s">
        <v>12</v>
      </c>
      <c r="B35" s="5">
        <v>2531119</v>
      </c>
    </row>
    <row r="36" spans="1:3" x14ac:dyDescent="0.3">
      <c r="A36" s="2" t="s">
        <v>14</v>
      </c>
      <c r="B36" s="5">
        <v>2591740</v>
      </c>
    </row>
    <row r="37" spans="1:3" x14ac:dyDescent="0.3">
      <c r="A37" s="2" t="s">
        <v>10</v>
      </c>
      <c r="B37" s="5">
        <v>2630352</v>
      </c>
    </row>
    <row r="38" spans="1:3" x14ac:dyDescent="0.3">
      <c r="A38" s="2" t="s">
        <v>11</v>
      </c>
      <c r="B38" s="5">
        <v>2850187</v>
      </c>
    </row>
    <row r="42" spans="1:3" x14ac:dyDescent="0.3">
      <c r="A42" s="1" t="s">
        <v>0</v>
      </c>
      <c r="B42" t="s">
        <v>6</v>
      </c>
      <c r="C42" t="s">
        <v>45</v>
      </c>
    </row>
    <row r="43" spans="1:3" x14ac:dyDescent="0.3">
      <c r="A43" s="2" t="s">
        <v>18</v>
      </c>
      <c r="B43">
        <v>12110</v>
      </c>
      <c r="C43" s="7">
        <v>0.33234535375157803</v>
      </c>
    </row>
    <row r="44" spans="1:3" x14ac:dyDescent="0.3">
      <c r="A44" s="2" t="s">
        <v>16</v>
      </c>
      <c r="B44">
        <v>12136</v>
      </c>
      <c r="C44" s="7">
        <v>0.33305889456062354</v>
      </c>
    </row>
    <row r="45" spans="1:3" x14ac:dyDescent="0.3">
      <c r="A45" s="2" t="s">
        <v>17</v>
      </c>
      <c r="B45">
        <v>12192</v>
      </c>
      <c r="C45" s="7">
        <v>0.33459575168779843</v>
      </c>
    </row>
    <row r="49" spans="1:6" x14ac:dyDescent="0.3">
      <c r="A49" s="1" t="s">
        <v>0</v>
      </c>
      <c r="B49" t="s">
        <v>6</v>
      </c>
      <c r="C49" t="s">
        <v>45</v>
      </c>
    </row>
    <row r="50" spans="1:6" x14ac:dyDescent="0.3">
      <c r="A50" s="2" t="s">
        <v>19</v>
      </c>
      <c r="B50">
        <v>16153</v>
      </c>
      <c r="C50" s="7">
        <v>0.33215438711932715</v>
      </c>
      <c r="F50" s="7"/>
    </row>
    <row r="51" spans="1:6" x14ac:dyDescent="0.3">
      <c r="A51" s="2" t="s">
        <v>20</v>
      </c>
      <c r="B51">
        <v>16255</v>
      </c>
      <c r="C51" s="7">
        <v>0.3342518146861056</v>
      </c>
    </row>
    <row r="52" spans="1:6" x14ac:dyDescent="0.3">
      <c r="A52" s="2" t="s">
        <v>21</v>
      </c>
      <c r="B52">
        <v>16223</v>
      </c>
      <c r="C52" s="7">
        <v>0.33359379819456725</v>
      </c>
    </row>
  </sheetData>
  <conditionalFormatting pivot="1" sqref="E6">
    <cfRule type="cellIs" dxfId="13" priority="3" operator="greaterThanOrEqual">
      <formula>0</formula>
    </cfRule>
  </conditionalFormatting>
  <conditionalFormatting pivot="1" sqref="E6">
    <cfRule type="cellIs" dxfId="12" priority="1"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E720C-8E16-4F66-A219-EABB49A5D4A6}">
  <dimension ref="A3:E41"/>
  <sheetViews>
    <sheetView workbookViewId="0">
      <selection activeCell="D16" sqref="D16"/>
    </sheetView>
  </sheetViews>
  <sheetFormatPr defaultRowHeight="14.4" x14ac:dyDescent="0.3"/>
  <cols>
    <col min="2" max="3" width="9.33203125" bestFit="1" customWidth="1"/>
    <col min="4" max="4" width="11" bestFit="1" customWidth="1"/>
  </cols>
  <sheetData>
    <row r="3" spans="1:5" x14ac:dyDescent="0.3">
      <c r="A3" t="s">
        <v>50</v>
      </c>
      <c r="B3" t="s">
        <v>49</v>
      </c>
      <c r="C3" t="s">
        <v>53</v>
      </c>
      <c r="D3" t="s">
        <v>51</v>
      </c>
      <c r="E3" t="s">
        <v>52</v>
      </c>
    </row>
    <row r="4" spans="1:5" x14ac:dyDescent="0.3">
      <c r="A4" t="s">
        <v>34</v>
      </c>
      <c r="B4" s="9">
        <f>GETPIVOTDATA("[Measures].[Total Revenue]",EDA!$A$1,"[Calendar].[Month-abb]","[Calendar].[Month-abb].&amp;[" &amp; $A4 &amp; "]")</f>
        <v>53197384</v>
      </c>
      <c r="C4">
        <f>GETPIVOTDATA("[Measures].[Total Transactions]",EDA!$A$1,"[Calendar].[Month-abb]","[Calendar].[Month-abb].&amp;[" &amp; $A4 &amp; "]")</f>
        <v>4141</v>
      </c>
      <c r="D4">
        <f>IFERROR(GETPIVOTDATA("[Measures].[Total Revenue]",EDA!$E$10,"[Calendar].[Month-abb]","[Calendar].[Month-abb].&amp;[" &amp; $A4 &amp; "]"), NA())</f>
        <v>53197384</v>
      </c>
      <c r="E4">
        <f>IFERROR(GETPIVOTDATA("[Measures].[Total Transactions]",EDA!$E$10,"[Calendar].[Month-abb]","[Calendar].[Month-abb].&amp;[" &amp; $A4 &amp; "]"),"")</f>
        <v>4141</v>
      </c>
    </row>
    <row r="5" spans="1:5" x14ac:dyDescent="0.3">
      <c r="A5" t="s">
        <v>33</v>
      </c>
      <c r="B5" s="9">
        <f>GETPIVOTDATA("[Measures].[Total Revenue]",EDA!$A$1,"[Calendar].[Month-abb]","[Calendar].[Month-abb].&amp;[" &amp; $A5 &amp; "]")</f>
        <v>49011282</v>
      </c>
      <c r="C5">
        <f>GETPIVOTDATA("[Measures].[Total Transactions]",EDA!$A$1,"[Calendar].[Month-abb]","[Calendar].[Month-abb].&amp;[" &amp; $A5 &amp; "]")</f>
        <v>3765</v>
      </c>
      <c r="D5">
        <f>IFERROR(GETPIVOTDATA("[Measures].[Total Revenue]",EDA!$E$10,"[Calendar].[Month-abb]","[Calendar].[Month-abb].&amp;[" &amp; $A5 &amp; "]"), NA())</f>
        <v>49011282</v>
      </c>
      <c r="E5">
        <f>IFERROR(GETPIVOTDATA("[Measures].[Total Transactions]",EDA!$E$10,"[Calendar].[Month-abb]","[Calendar].[Month-abb].&amp;[" &amp; $A5 &amp; "]"),"")</f>
        <v>3765</v>
      </c>
    </row>
    <row r="6" spans="1:5" x14ac:dyDescent="0.3">
      <c r="A6" t="s">
        <v>37</v>
      </c>
      <c r="B6" s="9">
        <f>GETPIVOTDATA("[Measures].[Total Revenue]",EDA!$A$1,"[Calendar].[Month-abb]","[Calendar].[Month-abb].&amp;[" &amp; $A6 &amp; "]")</f>
        <v>52216249</v>
      </c>
      <c r="C6">
        <f>GETPIVOTDATA("[Measures].[Total Transactions]",EDA!$A$1,"[Calendar].[Month-abb]","[Calendar].[Month-abb].&amp;[" &amp; $A6 &amp; "]")</f>
        <v>4171</v>
      </c>
      <c r="D6">
        <f>IFERROR(GETPIVOTDATA("[Measures].[Total Revenue]",EDA!$E$10,"[Calendar].[Month-abb]","[Calendar].[Month-abb].&amp;[" &amp; $A6 &amp; "]"), NA())</f>
        <v>52216249</v>
      </c>
      <c r="E6">
        <f>IFERROR(GETPIVOTDATA("[Measures].[Total Transactions]",EDA!$E$10,"[Calendar].[Month-abb]","[Calendar].[Month-abb].&amp;[" &amp; $A6 &amp; "]"),"")</f>
        <v>4171</v>
      </c>
    </row>
    <row r="7" spans="1:5" x14ac:dyDescent="0.3">
      <c r="A7" t="s">
        <v>30</v>
      </c>
      <c r="B7" s="9">
        <f>GETPIVOTDATA("[Measures].[Total Revenue]",EDA!$A$1,"[Calendar].[Month-abb]","[Calendar].[Month-abb].&amp;[" &amp; $A7 &amp; "]")</f>
        <v>49592736</v>
      </c>
      <c r="C7">
        <f>GETPIVOTDATA("[Measures].[Total Transactions]",EDA!$A$1,"[Calendar].[Month-abb]","[Calendar].[Month-abb].&amp;[" &amp; $A7 &amp; "]")</f>
        <v>4002</v>
      </c>
      <c r="D7">
        <f>IFERROR(GETPIVOTDATA("[Measures].[Total Revenue]",EDA!$E$10,"[Calendar].[Month-abb]","[Calendar].[Month-abb].&amp;[" &amp; $A7 &amp; "]"), NA())</f>
        <v>49592736</v>
      </c>
      <c r="E7">
        <f>IFERROR(GETPIVOTDATA("[Measures].[Total Transactions]",EDA!$E$10,"[Calendar].[Month-abb]","[Calendar].[Month-abb].&amp;[" &amp; $A7 &amp; "]"),"")</f>
        <v>4002</v>
      </c>
    </row>
    <row r="8" spans="1:5" x14ac:dyDescent="0.3">
      <c r="A8" t="s">
        <v>1</v>
      </c>
      <c r="B8" s="9">
        <f>GETPIVOTDATA("[Measures].[Total Revenue]",EDA!$A$1,"[Calendar].[Month-abb]","[Calendar].[Month-abb].&amp;[" &amp; $A8 &amp; "]")</f>
        <v>51961649</v>
      </c>
      <c r="C8">
        <f>GETPIVOTDATA("[Measures].[Total Transactions]",EDA!$A$1,"[Calendar].[Month-abb]","[Calendar].[Month-abb].&amp;[" &amp; $A8 &amp; "]")</f>
        <v>4125</v>
      </c>
      <c r="D8">
        <f>IFERROR(GETPIVOTDATA("[Measures].[Total Revenue]",EDA!$E$10,"[Calendar].[Month-abb]","[Calendar].[Month-abb].&amp;[" &amp; $A8 &amp; "]"), NA())</f>
        <v>51961649</v>
      </c>
      <c r="E8">
        <f>IFERROR(GETPIVOTDATA("[Measures].[Total Transactions]",EDA!$E$10,"[Calendar].[Month-abb]","[Calendar].[Month-abb].&amp;[" &amp; $A8 &amp; "]"),"")</f>
        <v>4125</v>
      </c>
    </row>
    <row r="9" spans="1:5" x14ac:dyDescent="0.3">
      <c r="A9" t="s">
        <v>36</v>
      </c>
      <c r="B9" s="9">
        <f>GETPIVOTDATA("[Measures].[Total Revenue]",EDA!$A$1,"[Calendar].[Month-abb]","[Calendar].[Month-abb].&amp;[" &amp; $A9 &amp; "]")</f>
        <v>51584875</v>
      </c>
      <c r="C9">
        <f>GETPIVOTDATA("[Measures].[Total Transactions]",EDA!$A$1,"[Calendar].[Month-abb]","[Calendar].[Month-abb].&amp;[" &amp; $A9 &amp; "]")</f>
        <v>4178</v>
      </c>
      <c r="D9">
        <f>IFERROR(GETPIVOTDATA("[Measures].[Total Revenue]",EDA!$E$10,"[Calendar].[Month-abb]","[Calendar].[Month-abb].&amp;[" &amp; $A9 &amp; "]"), NA())</f>
        <v>51584875</v>
      </c>
      <c r="E9">
        <f>IFERROR(GETPIVOTDATA("[Measures].[Total Transactions]",EDA!$E$10,"[Calendar].[Month-abb]","[Calendar].[Month-abb].&amp;[" &amp; $A9 &amp; "]"),"")</f>
        <v>4178</v>
      </c>
    </row>
    <row r="10" spans="1:5" x14ac:dyDescent="0.3">
      <c r="A10" t="s">
        <v>35</v>
      </c>
      <c r="B10" s="9">
        <f>GETPIVOTDATA("[Measures].[Total Revenue]",EDA!$A$1,"[Calendar].[Month-abb]","[Calendar].[Month-abb].&amp;[" &amp; $A10 &amp; "]")</f>
        <v>50246530</v>
      </c>
      <c r="C10">
        <f>GETPIVOTDATA("[Measures].[Total Transactions]",EDA!$A$1,"[Calendar].[Month-abb]","[Calendar].[Month-abb].&amp;[" &amp; $A10 &amp; "]")</f>
        <v>4074</v>
      </c>
      <c r="D10">
        <f>IFERROR(GETPIVOTDATA("[Measures].[Total Revenue]",EDA!$E$10,"[Calendar].[Month-abb]","[Calendar].[Month-abb].&amp;[" &amp; $A10 &amp; "]"), NA())</f>
        <v>50246530</v>
      </c>
      <c r="E10">
        <f>IFERROR(GETPIVOTDATA("[Measures].[Total Transactions]",EDA!$E$10,"[Calendar].[Month-abb]","[Calendar].[Month-abb].&amp;[" &amp; $A10 &amp; "]"),"")</f>
        <v>4074</v>
      </c>
    </row>
    <row r="11" spans="1:5" x14ac:dyDescent="0.3">
      <c r="A11" t="s">
        <v>31</v>
      </c>
      <c r="B11" s="9">
        <f>GETPIVOTDATA("[Measures].[Total Revenue]",EDA!$A$1,"[Calendar].[Month-abb]","[Calendar].[Month-abb].&amp;[" &amp; $A11 &amp; "]")</f>
        <v>53475566</v>
      </c>
      <c r="C11">
        <f>GETPIVOTDATA("[Measures].[Total Transactions]",EDA!$A$1,"[Calendar].[Month-abb]","[Calendar].[Month-abb].&amp;[" &amp; $A11 &amp; "]")</f>
        <v>4189</v>
      </c>
      <c r="D11">
        <f>IFERROR(GETPIVOTDATA("[Measures].[Total Revenue]",EDA!$E$10,"[Calendar].[Month-abb]","[Calendar].[Month-abb].&amp;[" &amp; $A11 &amp; "]"), NA())</f>
        <v>53475566</v>
      </c>
      <c r="E11">
        <f>IFERROR(GETPIVOTDATA("[Measures].[Total Transactions]",EDA!$E$10,"[Calendar].[Month-abb]","[Calendar].[Month-abb].&amp;[" &amp; $A11 &amp; "]"),"")</f>
        <v>4189</v>
      </c>
    </row>
    <row r="12" spans="1:5" x14ac:dyDescent="0.3">
      <c r="A12" t="s">
        <v>40</v>
      </c>
      <c r="B12" s="9">
        <f>GETPIVOTDATA("[Measures].[Total Revenue]",EDA!$A$1,"[Calendar].[Month-abb]","[Calendar].[Month-abb].&amp;[" &amp; $A12 &amp; "]")</f>
        <v>51035143</v>
      </c>
      <c r="C12">
        <f>GETPIVOTDATA("[Measures].[Total Transactions]",EDA!$A$1,"[Calendar].[Month-abb]","[Calendar].[Month-abb].&amp;[" &amp; $A12 &amp; "]")</f>
        <v>3970</v>
      </c>
      <c r="D12">
        <f>IFERROR(GETPIVOTDATA("[Measures].[Total Revenue]",EDA!$E$10,"[Calendar].[Month-abb]","[Calendar].[Month-abb].&amp;[" &amp; $A12 &amp; "]"), NA())</f>
        <v>51035143</v>
      </c>
      <c r="E12">
        <f>IFERROR(GETPIVOTDATA("[Measures].[Total Transactions]",EDA!$E$10,"[Calendar].[Month-abb]","[Calendar].[Month-abb].&amp;[" &amp; $A12 &amp; "]"),"")</f>
        <v>3970</v>
      </c>
    </row>
    <row r="13" spans="1:5" x14ac:dyDescent="0.3">
      <c r="A13" t="s">
        <v>39</v>
      </c>
      <c r="B13" s="9">
        <f>GETPIVOTDATA("[Measures].[Total Revenue]",EDA!$A$1,"[Calendar].[Month-abb]","[Calendar].[Month-abb].&amp;[" &amp; $A13 &amp; "]")</f>
        <v>51028184</v>
      </c>
      <c r="C13">
        <f>GETPIVOTDATA("[Measures].[Total Transactions]",EDA!$A$1,"[Calendar].[Month-abb]","[Calendar].[Month-abb].&amp;[" &amp; $A13 &amp; "]")</f>
        <v>4004</v>
      </c>
      <c r="D13">
        <f>IFERROR(GETPIVOTDATA("[Measures].[Total Revenue]",EDA!$E$10,"[Calendar].[Month-abb]","[Calendar].[Month-abb].&amp;[" &amp; $A13 &amp; "]"), NA())</f>
        <v>51028184</v>
      </c>
      <c r="E13">
        <f>IFERROR(GETPIVOTDATA("[Measures].[Total Transactions]",EDA!$E$10,"[Calendar].[Month-abb]","[Calendar].[Month-abb].&amp;[" &amp; $A13 &amp; "]"),"")</f>
        <v>4004</v>
      </c>
    </row>
    <row r="14" spans="1:5" x14ac:dyDescent="0.3">
      <c r="A14" t="s">
        <v>38</v>
      </c>
      <c r="B14" s="9">
        <f>GETPIVOTDATA("[Measures].[Total Revenue]",EDA!$A$1,"[Calendar].[Month-abb]","[Calendar].[Month-abb].&amp;[" &amp; $A14 &amp; "]")</f>
        <v>52210913</v>
      </c>
      <c r="C14">
        <f>GETPIVOTDATA("[Measures].[Total Transactions]",EDA!$A$1,"[Calendar].[Month-abb]","[Calendar].[Month-abb].&amp;[" &amp; $A14 &amp; "]")</f>
        <v>3953</v>
      </c>
      <c r="D14">
        <f>IFERROR(GETPIVOTDATA("[Measures].[Total Revenue]",EDA!$E$10,"[Calendar].[Month-abb]","[Calendar].[Month-abb].&amp;[" &amp; $A14 &amp; "]"), NA())</f>
        <v>52210913</v>
      </c>
      <c r="E14">
        <f>IFERROR(GETPIVOTDATA("[Measures].[Total Transactions]",EDA!$E$10,"[Calendar].[Month-abb]","[Calendar].[Month-abb].&amp;[" &amp; $A14 &amp; "]"),"")</f>
        <v>3953</v>
      </c>
    </row>
    <row r="15" spans="1:5" x14ac:dyDescent="0.3">
      <c r="A15" t="s">
        <v>32</v>
      </c>
      <c r="B15" s="9">
        <f>GETPIVOTDATA("[Measures].[Total Revenue]",EDA!$A$1,"[Calendar].[Month-abb]","[Calendar].[Month-abb].&amp;[" &amp; $A15 &amp; "]")</f>
        <v>53639726</v>
      </c>
      <c r="C15">
        <f>GETPIVOTDATA("[Measures].[Total Transactions]",EDA!$A$1,"[Calendar].[Month-abb]","[Calendar].[Month-abb].&amp;[" &amp; $A15 &amp; "]")</f>
        <v>4059</v>
      </c>
      <c r="D15">
        <f>IFERROR(GETPIVOTDATA("[Measures].[Total Revenue]",EDA!$E$10,"[Calendar].[Month-abb]","[Calendar].[Month-abb].&amp;[" &amp; $A15 &amp; "]"), NA())</f>
        <v>53639726</v>
      </c>
      <c r="E15">
        <f>IFERROR(GETPIVOTDATA("[Measures].[Total Transactions]",EDA!$E$10,"[Calendar].[Month-abb]","[Calendar].[Month-abb].&amp;[" &amp; $A15 &amp; "]"),"")</f>
        <v>4059</v>
      </c>
    </row>
    <row r="16" spans="1:5" x14ac:dyDescent="0.3">
      <c r="D16">
        <f>GETPIVOTDATA("[Measures].[Total Revenue]",EDA!$E$1)</f>
        <v>619200237</v>
      </c>
      <c r="E16">
        <f>GETPIVOTDATA("[Measures].[Total Transactions]",EDA!$E$1)</f>
        <v>48631</v>
      </c>
    </row>
    <row r="18" spans="1:5" x14ac:dyDescent="0.3">
      <c r="A18" t="s">
        <v>41</v>
      </c>
      <c r="B18" t="s">
        <v>42</v>
      </c>
      <c r="C18" t="s">
        <v>43</v>
      </c>
      <c r="D18" t="s">
        <v>44</v>
      </c>
    </row>
    <row r="19" spans="1:5" x14ac:dyDescent="0.3">
      <c r="A19" t="str" cm="1">
        <f t="array" ref="A19:A21">EDA!A23:A25</f>
        <v>Low Value</v>
      </c>
      <c r="B19" s="8" cm="1">
        <f t="array" ref="B19:B21">EDA!C23:C25</f>
        <v>0.16092427949119148</v>
      </c>
      <c r="C19" s="8">
        <f>100%-B19</f>
        <v>0.83907572050880852</v>
      </c>
      <c r="D19" s="7">
        <f>$D$22</f>
        <v>2.3E-2</v>
      </c>
    </row>
    <row r="20" spans="1:5" x14ac:dyDescent="0.3">
      <c r="A20" t="str">
        <v>Mid Value</v>
      </c>
      <c r="B20" s="8">
        <v>0.31585802348457437</v>
      </c>
      <c r="C20" s="8">
        <f>100%-B20</f>
        <v>0.68414197651542563</v>
      </c>
      <c r="D20" s="7">
        <f>$D$22</f>
        <v>2.3E-2</v>
      </c>
    </row>
    <row r="21" spans="1:5" x14ac:dyDescent="0.3">
      <c r="A21" t="str">
        <v>High Value</v>
      </c>
      <c r="B21" s="8">
        <v>0.52321769702423415</v>
      </c>
      <c r="C21" s="8">
        <f>100%-B21</f>
        <v>0.47678230297576585</v>
      </c>
      <c r="D21" s="7">
        <f>$D$22</f>
        <v>2.3E-2</v>
      </c>
    </row>
    <row r="22" spans="1:5" x14ac:dyDescent="0.3">
      <c r="D22" s="7">
        <v>2.3E-2</v>
      </c>
    </row>
    <row r="24" spans="1:5" x14ac:dyDescent="0.3">
      <c r="A24" t="s">
        <v>48</v>
      </c>
      <c r="B24" t="s">
        <v>49</v>
      </c>
    </row>
    <row r="25" spans="1:5" x14ac:dyDescent="0.3">
      <c r="A25" t="str" cm="1">
        <f t="array" ref="A25:A34">EDA!A29:A38</f>
        <v>Foster- Waters and Martinez</v>
      </c>
      <c r="B25" s="9" cm="1">
        <f t="array" ref="B25:B34">EDA!B29:B38</f>
        <v>1780247</v>
      </c>
      <c r="C25" s="7">
        <f>'EDA2'!$D$22</f>
        <v>2.3E-2</v>
      </c>
      <c r="E25" s="8">
        <f>(SUM(_xlfn.ANCHORARRAY(B25)))/D16</f>
        <v>3.7574707840429974E-2</v>
      </c>
    </row>
    <row r="26" spans="1:5" x14ac:dyDescent="0.3">
      <c r="A26" t="str">
        <v>Reynolds- Velez and Sweeney</v>
      </c>
      <c r="B26" s="9">
        <v>1922115</v>
      </c>
      <c r="C26" s="7">
        <f>'EDA2'!$D$22</f>
        <v>2.3E-2</v>
      </c>
    </row>
    <row r="27" spans="1:5" x14ac:dyDescent="0.3">
      <c r="A27" t="str">
        <v>Taylor PLC</v>
      </c>
      <c r="B27" s="9">
        <v>2152642</v>
      </c>
      <c r="C27" s="7">
        <f>'EDA2'!$D$22</f>
        <v>2.3E-2</v>
      </c>
    </row>
    <row r="28" spans="1:5" x14ac:dyDescent="0.3">
      <c r="A28" t="str">
        <v>Brown Group</v>
      </c>
      <c r="B28" s="9">
        <v>2238423</v>
      </c>
      <c r="C28" s="7">
        <f>'EDA2'!$D$22</f>
        <v>2.3E-2</v>
      </c>
    </row>
    <row r="29" spans="1:5" x14ac:dyDescent="0.3">
      <c r="A29" t="str">
        <v>Wood Inc</v>
      </c>
      <c r="B29" s="9">
        <v>2272078</v>
      </c>
      <c r="C29" s="7">
        <f>'EDA2'!$D$22</f>
        <v>2.3E-2</v>
      </c>
    </row>
    <row r="30" spans="1:5" x14ac:dyDescent="0.3">
      <c r="A30" t="str">
        <v>Scott PLC</v>
      </c>
      <c r="B30" s="9">
        <v>2297365</v>
      </c>
      <c r="C30" s="7">
        <f>'EDA2'!$D$22</f>
        <v>2.3E-2</v>
      </c>
    </row>
    <row r="31" spans="1:5" x14ac:dyDescent="0.3">
      <c r="A31" t="str">
        <v>Brown Ltd</v>
      </c>
      <c r="B31" s="9">
        <v>2531119</v>
      </c>
      <c r="C31" s="7">
        <f>'EDA2'!$D$22</f>
        <v>2.3E-2</v>
      </c>
    </row>
    <row r="32" spans="1:5" x14ac:dyDescent="0.3">
      <c r="A32" t="str">
        <v>Williams Group</v>
      </c>
      <c r="B32" s="9">
        <v>2591740</v>
      </c>
      <c r="C32" s="7">
        <f>'EDA2'!$D$22</f>
        <v>2.3E-2</v>
      </c>
    </row>
    <row r="33" spans="1:4" x14ac:dyDescent="0.3">
      <c r="A33" t="str">
        <v>Adams Ltd</v>
      </c>
      <c r="B33" s="9">
        <v>2630352</v>
      </c>
      <c r="C33" s="7">
        <f>'EDA2'!$D$22</f>
        <v>2.3E-2</v>
      </c>
    </row>
    <row r="34" spans="1:4" x14ac:dyDescent="0.3">
      <c r="A34" t="str">
        <v>Alvarez PLC</v>
      </c>
      <c r="B34" s="9">
        <v>2850187</v>
      </c>
      <c r="C34" s="7">
        <f>'EDA2'!$D$22</f>
        <v>2.3E-2</v>
      </c>
    </row>
    <row r="37" spans="1:4" x14ac:dyDescent="0.3">
      <c r="A37" t="s">
        <v>46</v>
      </c>
      <c r="B37" t="s">
        <v>47</v>
      </c>
      <c r="D37" t="s">
        <v>44</v>
      </c>
    </row>
    <row r="38" spans="1:4" x14ac:dyDescent="0.3">
      <c r="A38" t="str" cm="1">
        <f t="array" ref="A38:A40">EDA!A43:A45</f>
        <v>USSD</v>
      </c>
      <c r="B38" s="10" cm="1">
        <f t="array" ref="B38:B40">EDA!C43:C45</f>
        <v>0.33234535375157803</v>
      </c>
      <c r="C38" s="10" cm="1">
        <f t="array" ref="C38:C40">100%-_xlfn.ANCHORARRAY(B38)</f>
        <v>0.66765464624842197</v>
      </c>
      <c r="D38" s="7">
        <f>$D$41</f>
        <v>2.3E-2</v>
      </c>
    </row>
    <row r="39" spans="1:4" x14ac:dyDescent="0.3">
      <c r="A39" t="str">
        <v>Card</v>
      </c>
      <c r="B39" s="10">
        <v>0.33305889456062354</v>
      </c>
      <c r="C39" s="10">
        <v>0.66694110543937646</v>
      </c>
      <c r="D39" s="7">
        <f>$D$41</f>
        <v>2.3E-2</v>
      </c>
    </row>
    <row r="40" spans="1:4" x14ac:dyDescent="0.3">
      <c r="A40" t="str">
        <v>Transfer</v>
      </c>
      <c r="B40" s="10">
        <v>0.33459575168779843</v>
      </c>
      <c r="C40" s="10">
        <v>0.66540424831220157</v>
      </c>
      <c r="D40" s="7">
        <f>$D$41</f>
        <v>2.3E-2</v>
      </c>
    </row>
    <row r="41" spans="1:4" x14ac:dyDescent="0.3">
      <c r="D41" s="7">
        <v>2.3E-2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7E9F4-0DD6-499B-BB45-C6DA08FF801B}">
  <dimension ref="A1"/>
  <sheetViews>
    <sheetView workbookViewId="0">
      <selection activeCell="D15" sqref="D15"/>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1482B-BFA9-4A98-8002-A8309B143FDD}">
  <sheetPr codeName="Sheet2"/>
  <dimension ref="C37"/>
  <sheetViews>
    <sheetView showGridLines="0" showRowColHeaders="0" zoomScale="70" zoomScaleNormal="70" workbookViewId="0">
      <selection activeCell="AF48" sqref="AF48"/>
    </sheetView>
  </sheetViews>
  <sheetFormatPr defaultRowHeight="14.4" x14ac:dyDescent="0.3"/>
  <cols>
    <col min="1" max="16384" width="8.88671875" style="4"/>
  </cols>
  <sheetData>
    <row r="37" spans="3:3" x14ac:dyDescent="0.3">
      <c r="C37" s="4" t="s">
        <v>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3665D-0C77-414A-A84A-3F3A00512A44}">
  <dimension ref="C37"/>
  <sheetViews>
    <sheetView showGridLines="0" showRowColHeaders="0" zoomScale="70" zoomScaleNormal="70" workbookViewId="0"/>
  </sheetViews>
  <sheetFormatPr defaultRowHeight="14.4" x14ac:dyDescent="0.3"/>
  <cols>
    <col min="1" max="16384" width="8.88671875" style="4"/>
  </cols>
  <sheetData>
    <row r="37" spans="3:3" x14ac:dyDescent="0.3">
      <c r="C37" s="4" t="s">
        <v>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9C166-F51C-472E-9417-33317B508953}">
  <dimension ref="C37"/>
  <sheetViews>
    <sheetView showGridLines="0" showRowColHeaders="0" zoomScale="70" zoomScaleNormal="70" workbookViewId="0"/>
  </sheetViews>
  <sheetFormatPr defaultRowHeight="14.4" x14ac:dyDescent="0.3"/>
  <cols>
    <col min="1" max="16384" width="8.88671875" style="4"/>
  </cols>
  <sheetData>
    <row r="37" spans="3:3" x14ac:dyDescent="0.3">
      <c r="C37" s="4" t="s">
        <v>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371CA-A019-4649-8B61-E95E320496C4}">
  <dimension ref="C37"/>
  <sheetViews>
    <sheetView showGridLines="0" showRowColHeaders="0" zoomScale="70" zoomScaleNormal="70" workbookViewId="0"/>
  </sheetViews>
  <sheetFormatPr defaultRowHeight="14.4" x14ac:dyDescent="0.3"/>
  <cols>
    <col min="1" max="16384" width="8.88671875" style="4"/>
  </cols>
  <sheetData>
    <row r="37" spans="3:3" x14ac:dyDescent="0.3">
      <c r="C37" s="4" t="s">
        <v>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D302A-34F8-4533-8526-EEA611E32A2E}">
  <dimension ref="C37"/>
  <sheetViews>
    <sheetView showGridLines="0" showRowColHeaders="0" zoomScale="70" zoomScaleNormal="70" workbookViewId="0"/>
  </sheetViews>
  <sheetFormatPr defaultRowHeight="14.4" x14ac:dyDescent="0.3"/>
  <cols>
    <col min="1" max="16384" width="8.88671875" style="4"/>
  </cols>
  <sheetData>
    <row r="37" spans="3:3" x14ac:dyDescent="0.3">
      <c r="C37" s="4" t="s">
        <v>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128F-6FA3-43F2-A500-E8F3E8A335A6}">
  <dimension ref="C37"/>
  <sheetViews>
    <sheetView showGridLines="0" showRowColHeaders="0" tabSelected="1" zoomScale="70" zoomScaleNormal="70" workbookViewId="0"/>
  </sheetViews>
  <sheetFormatPr defaultRowHeight="14.4" x14ac:dyDescent="0.3"/>
  <cols>
    <col min="1" max="16384" width="8.88671875" style="4"/>
  </cols>
  <sheetData>
    <row r="37" spans="3:3" x14ac:dyDescent="0.3">
      <c r="C37" s="4" t="s">
        <v>27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69C5D38C-8593-482A-B6F5-8C10A446EBC1}">
  <ds:schemaRefs/>
</ds:datastoreItem>
</file>

<file path=customXml/itemProps2.xml><?xml version="1.0" encoding="utf-8"?>
<ds:datastoreItem xmlns:ds="http://schemas.openxmlformats.org/officeDocument/2006/customXml" ds:itemID="{8B154F64-577C-4B7A-A0A3-686589B11A98}">
  <ds:schemaRefs/>
</ds:datastoreItem>
</file>

<file path=customXml/itemProps3.xml><?xml version="1.0" encoding="utf-8"?>
<ds:datastoreItem xmlns:ds="http://schemas.openxmlformats.org/officeDocument/2006/customXml" ds:itemID="{FEC5752D-8910-4E17-A875-39D3064418D3}">
  <ds:schemaRefs/>
</ds:datastoreItem>
</file>

<file path=customXml/itemProps4.xml><?xml version="1.0" encoding="utf-8"?>
<ds:datastoreItem xmlns:ds="http://schemas.openxmlformats.org/officeDocument/2006/customXml" ds:itemID="{990B1849-5D05-45DE-936F-45E3DD69C828}">
  <ds:schemaRefs/>
</ds:datastoreItem>
</file>

<file path=customXml/itemProps5.xml><?xml version="1.0" encoding="utf-8"?>
<ds:datastoreItem xmlns:ds="http://schemas.openxmlformats.org/officeDocument/2006/customXml" ds:itemID="{BCE1B6FF-2ABB-4636-832D-AEE8F5F72D47}">
  <ds:schemaRefs/>
</ds:datastoreItem>
</file>

<file path=customXml/itemProps6.xml><?xml version="1.0" encoding="utf-8"?>
<ds:datastoreItem xmlns:ds="http://schemas.openxmlformats.org/officeDocument/2006/customXml" ds:itemID="{81B06237-17ED-4EE0-85AF-619D6BC256E8}">
  <ds:schemaRefs/>
</ds:datastoreItem>
</file>

<file path=customXml/itemProps7.xml><?xml version="1.0" encoding="utf-8"?>
<ds:datastoreItem xmlns:ds="http://schemas.openxmlformats.org/officeDocument/2006/customXml" ds:itemID="{2009FBAF-D8E6-4CB7-8131-D3B88523380E}">
  <ds:schemaRefs/>
</ds:datastoreItem>
</file>

<file path=customXml/itemProps8.xml><?xml version="1.0" encoding="utf-8"?>
<ds:datastoreItem xmlns:ds="http://schemas.openxmlformats.org/officeDocument/2006/customXml" ds:itemID="{AF33C9B6-979B-45B3-94F3-A7822CF8046A}">
  <ds:schemaRefs/>
</ds:datastoreItem>
</file>

<file path=customXml/itemProps9.xml><?xml version="1.0" encoding="utf-8"?>
<ds:datastoreItem xmlns:ds="http://schemas.openxmlformats.org/officeDocument/2006/customXml" ds:itemID="{75FE4339-D30A-4F60-BE69-FDFBC98B2305}">
  <ds:schemaRefs/>
</ds:datastoreItem>
</file>

<file path=customXml/itemProps10.xml><?xml version="1.0" encoding="utf-8"?>
<ds:datastoreItem xmlns:ds="http://schemas.openxmlformats.org/officeDocument/2006/customXml" ds:itemID="{8AB83D81-A935-4135-ABC4-62C23413D311}">
  <ds:schemaRefs/>
</ds:datastoreItem>
</file>

<file path=customXml/itemProps11.xml><?xml version="1.0" encoding="utf-8"?>
<ds:datastoreItem xmlns:ds="http://schemas.openxmlformats.org/officeDocument/2006/customXml" ds:itemID="{05899D6F-A7A1-4AF1-89E5-81A0B58C38FB}">
  <ds:schemaRefs/>
</ds:datastoreItem>
</file>

<file path=customXml/itemProps12.xml><?xml version="1.0" encoding="utf-8"?>
<ds:datastoreItem xmlns:ds="http://schemas.openxmlformats.org/officeDocument/2006/customXml" ds:itemID="{24EB64C1-DC24-4892-8594-6AE03FDD6793}">
  <ds:schemaRefs/>
</ds:datastoreItem>
</file>

<file path=customXml/itemProps13.xml><?xml version="1.0" encoding="utf-8"?>
<ds:datastoreItem xmlns:ds="http://schemas.openxmlformats.org/officeDocument/2006/customXml" ds:itemID="{AAA34B37-0740-4105-BAD5-438322644475}">
  <ds:schemaRefs/>
</ds:datastoreItem>
</file>

<file path=customXml/itemProps14.xml><?xml version="1.0" encoding="utf-8"?>
<ds:datastoreItem xmlns:ds="http://schemas.openxmlformats.org/officeDocument/2006/customXml" ds:itemID="{19858C23-E56E-432A-8F0C-C90EEED2AFA4}">
  <ds:schemaRefs/>
</ds:datastoreItem>
</file>

<file path=customXml/itemProps15.xml><?xml version="1.0" encoding="utf-8"?>
<ds:datastoreItem xmlns:ds="http://schemas.openxmlformats.org/officeDocument/2006/customXml" ds:itemID="{1C16D192-7C34-43A1-8C7A-47039648077F}">
  <ds:schemaRefs/>
</ds:datastoreItem>
</file>

<file path=customXml/itemProps16.xml><?xml version="1.0" encoding="utf-8"?>
<ds:datastoreItem xmlns:ds="http://schemas.openxmlformats.org/officeDocument/2006/customXml" ds:itemID="{937D6906-D6DE-425F-B291-2E3FA924AEB8}">
  <ds:schemaRefs/>
</ds:datastoreItem>
</file>

<file path=customXml/itemProps17.xml><?xml version="1.0" encoding="utf-8"?>
<ds:datastoreItem xmlns:ds="http://schemas.openxmlformats.org/officeDocument/2006/customXml" ds:itemID="{238A3638-FD61-4AEA-B4C3-AF498CEB1597}">
  <ds:schemaRefs/>
</ds:datastoreItem>
</file>

<file path=customXml/itemProps18.xml><?xml version="1.0" encoding="utf-8"?>
<ds:datastoreItem xmlns:ds="http://schemas.openxmlformats.org/officeDocument/2006/customXml" ds:itemID="{923E0CD4-B565-4D03-BD63-58761D2FEA46}">
  <ds:schemaRefs/>
</ds:datastoreItem>
</file>

<file path=customXml/itemProps19.xml><?xml version="1.0" encoding="utf-8"?>
<ds:datastoreItem xmlns:ds="http://schemas.openxmlformats.org/officeDocument/2006/customXml" ds:itemID="{6D92CBEE-4A69-4B2B-8991-5D99EF78A65F}">
  <ds:schemaRefs/>
</ds:datastoreItem>
</file>

<file path=customXml/itemProps20.xml><?xml version="1.0" encoding="utf-8"?>
<ds:datastoreItem xmlns:ds="http://schemas.openxmlformats.org/officeDocument/2006/customXml" ds:itemID="{0A1FCFD0-57CD-48C0-A8BC-BFAF49BF3BE4}">
  <ds:schemaRefs/>
</ds:datastoreItem>
</file>

<file path=customXml/itemProps21.xml><?xml version="1.0" encoding="utf-8"?>
<ds:datastoreItem xmlns:ds="http://schemas.openxmlformats.org/officeDocument/2006/customXml" ds:itemID="{9649E2E7-CAD4-4CF1-9433-C524DF4B5123}">
  <ds:schemaRefs/>
</ds:datastoreItem>
</file>

<file path=customXml/itemProps22.xml><?xml version="1.0" encoding="utf-8"?>
<ds:datastoreItem xmlns:ds="http://schemas.openxmlformats.org/officeDocument/2006/customXml" ds:itemID="{CDB23C88-EEE9-40FD-90F6-4C0A34E2B996}">
  <ds:schemaRefs/>
</ds:datastoreItem>
</file>

<file path=customXml/itemProps23.xml><?xml version="1.0" encoding="utf-8"?>
<ds:datastoreItem xmlns:ds="http://schemas.openxmlformats.org/officeDocument/2006/customXml" ds:itemID="{5856AAC3-B5BA-402F-9BD0-5CB36779BC82}">
  <ds:schemaRefs>
    <ds:schemaRef ds:uri="http://schemas.microsoft.com/DataMashup"/>
  </ds:schemaRefs>
</ds:datastoreItem>
</file>

<file path=customXml/itemProps24.xml><?xml version="1.0" encoding="utf-8"?>
<ds:datastoreItem xmlns:ds="http://schemas.openxmlformats.org/officeDocument/2006/customXml" ds:itemID="{3965C17D-A079-484F-A54C-E5688BE70FC2}">
  <ds:schemaRefs/>
</ds:datastoreItem>
</file>

<file path=customXml/itemProps25.xml><?xml version="1.0" encoding="utf-8"?>
<ds:datastoreItem xmlns:ds="http://schemas.openxmlformats.org/officeDocument/2006/customXml" ds:itemID="{A8847C67-89C4-40DD-9777-57F794D23B58}">
  <ds:schemaRefs/>
</ds:datastoreItem>
</file>

<file path=customXml/itemProps26.xml><?xml version="1.0" encoding="utf-8"?>
<ds:datastoreItem xmlns:ds="http://schemas.openxmlformats.org/officeDocument/2006/customXml" ds:itemID="{38DEE382-0728-4459-BA80-8F1803199880}">
  <ds:schemaRefs/>
</ds:datastoreItem>
</file>

<file path=customXml/itemProps27.xml><?xml version="1.0" encoding="utf-8"?>
<ds:datastoreItem xmlns:ds="http://schemas.openxmlformats.org/officeDocument/2006/customXml" ds:itemID="{54EDB835-5A91-41DE-910E-23637ACF87C8}">
  <ds:schemaRefs/>
</ds:datastoreItem>
</file>

<file path=customXml/itemProps28.xml><?xml version="1.0" encoding="utf-8"?>
<ds:datastoreItem xmlns:ds="http://schemas.openxmlformats.org/officeDocument/2006/customXml" ds:itemID="{DBB00C5F-ADAB-4A64-ADC9-E6CFFF3EDF53}">
  <ds:schemaRefs/>
</ds:datastoreItem>
</file>

<file path=customXml/itemProps29.xml><?xml version="1.0" encoding="utf-8"?>
<ds:datastoreItem xmlns:ds="http://schemas.openxmlformats.org/officeDocument/2006/customXml" ds:itemID="{22BEB17A-031E-469B-A30C-B16125EF8A90}">
  <ds:schemaRefs/>
</ds:datastoreItem>
</file>

<file path=customXml/itemProps30.xml><?xml version="1.0" encoding="utf-8"?>
<ds:datastoreItem xmlns:ds="http://schemas.openxmlformats.org/officeDocument/2006/customXml" ds:itemID="{E5940AA4-33C3-44F7-98CC-B1E3B12EB676}">
  <ds:schemaRefs/>
</ds:datastoreItem>
</file>

<file path=customXml/itemProps31.xml><?xml version="1.0" encoding="utf-8"?>
<ds:datastoreItem xmlns:ds="http://schemas.openxmlformats.org/officeDocument/2006/customXml" ds:itemID="{5987B6EF-81B8-40D5-9529-CAE49284EC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EDA</vt:lpstr>
      <vt:lpstr>EDA2</vt:lpstr>
      <vt:lpstr>Sheet1</vt:lpstr>
      <vt:lpstr>Home</vt:lpstr>
      <vt:lpstr>Monthly Trend</vt:lpstr>
      <vt:lpstr>Merchants</vt:lpstr>
      <vt:lpstr>Status</vt:lpstr>
      <vt:lpstr>User Segment</vt:lpstr>
      <vt:lpstr>Channels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Idowu Aluko</dc:creator>
  <cp:lastModifiedBy>Idowu Aluko</cp:lastModifiedBy>
  <dcterms:created xsi:type="dcterms:W3CDTF">2026-04-23T15:12:45Z</dcterms:created>
  <dcterms:modified xsi:type="dcterms:W3CDTF">2026-04-26T20:39:17Z</dcterms:modified>
</cp:coreProperties>
</file>