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E92E3A6B-80EE-45FE-ACFA-0494E24743E4}" xr6:coauthVersionLast="47" xr6:coauthVersionMax="47" xr10:uidLastSave="{00000000-0000-0000-0000-000000000000}"/>
  <bookViews>
    <workbookView xWindow="-120" yWindow="-120" windowWidth="29040" windowHeight="15840" tabRatio="697" activeTab="1" xr2:uid="{00000000-000D-0000-FFFF-FFFF00000000}"/>
  </bookViews>
  <sheets>
    <sheet name="Hoja de Control" sheetId="2" r:id="rId1"/>
    <sheet name="Cronograma de Actividades" sheetId="9" r:id="rId2"/>
    <sheet name="Inventario" sheetId="4" r:id="rId3"/>
    <sheet name="Recursos" sheetId="5" r:id="rId4"/>
    <sheet name="Presupuesto" sheetId="6" r:id="rId5"/>
    <sheet name="Costos" sheetId="8" r:id="rId6"/>
  </sheets>
  <definedNames>
    <definedName name="_xlnm._FilterDatabase" localSheetId="1" hidden="1">'Cronograma de Actividades'!$A$11:$M$31</definedName>
    <definedName name="_xlnm.Print_Area" localSheetId="1">'Cronograma de Actividades'!$A$1:$BR$75</definedName>
    <definedName name="_xlnm.Print_Area" localSheetId="0">'Hoja de Control'!$B$2:$F$39</definedName>
    <definedName name="prevWBS" localSheetId="1">'Cronograma de Actividades'!$A1048576</definedName>
    <definedName name="_xlnm.Print_Titles" localSheetId="1">'Cronograma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workbook>
</file>

<file path=xl/calcChain.xml><?xml version="1.0" encoding="utf-8"?>
<calcChain xmlns="http://schemas.openxmlformats.org/spreadsheetml/2006/main">
  <c r="B14" i="9" l="1"/>
  <c r="J13" i="9"/>
  <c r="J28" i="9"/>
  <c r="M28" i="9" s="1"/>
  <c r="J25" i="9"/>
  <c r="M25" i="9" s="1"/>
  <c r="J24" i="9"/>
  <c r="M24" i="9" s="1"/>
  <c r="J21" i="9" l="1"/>
  <c r="J20" i="9"/>
  <c r="J18" i="9"/>
  <c r="J17" i="9"/>
  <c r="J23" i="9" l="1"/>
  <c r="M23" i="9" s="1"/>
  <c r="J14" i="9"/>
  <c r="M14" i="9" s="1"/>
  <c r="M18" i="9"/>
  <c r="M17" i="9"/>
  <c r="M20" i="9"/>
  <c r="M21" i="9"/>
  <c r="A33" i="9" l="1"/>
  <c r="A34" i="9" s="1"/>
  <c r="J30" i="9"/>
  <c r="M30" i="9" s="1"/>
  <c r="J26" i="9"/>
  <c r="M26" i="9" s="1"/>
  <c r="J29" i="9"/>
  <c r="M29" i="9" s="1"/>
  <c r="J27" i="9"/>
  <c r="M27" i="9" s="1"/>
  <c r="J22" i="9"/>
  <c r="M22" i="9" s="1"/>
  <c r="J16" i="9"/>
  <c r="M16" i="9" s="1"/>
  <c r="J15" i="9"/>
  <c r="M15" i="9" s="1"/>
  <c r="J19" i="9"/>
  <c r="M19" i="9" s="1"/>
  <c r="M13" i="9"/>
  <c r="J12" i="9"/>
  <c r="M12" i="9" s="1"/>
  <c r="A12" i="9"/>
  <c r="A13" i="9" s="1"/>
  <c r="A14" i="9" s="1"/>
  <c r="O10" i="9"/>
  <c r="O11" i="9" s="1"/>
  <c r="A35" i="9" l="1"/>
  <c r="A36" i="9" s="1"/>
  <c r="A37" i="9" s="1"/>
  <c r="A38" i="9" s="1"/>
  <c r="A39" i="9" s="1"/>
  <c r="O8" i="9"/>
  <c r="O9" i="9"/>
  <c r="P10" i="9"/>
  <c r="P11" i="9" s="1"/>
  <c r="A40" i="9" l="1"/>
  <c r="A41" i="9" s="1"/>
  <c r="A42" i="9" s="1"/>
  <c r="A43" i="9" s="1"/>
  <c r="A44" i="9" s="1"/>
  <c r="Q10" i="9"/>
  <c r="Q11" i="9" s="1"/>
  <c r="A45" i="9" l="1"/>
  <c r="A46" i="9" s="1"/>
  <c r="A47" i="9" s="1"/>
  <c r="A48" i="9" s="1"/>
  <c r="A49" i="9" s="1"/>
  <c r="A50" i="9" s="1"/>
  <c r="A51" i="9" s="1"/>
  <c r="A52" i="9" s="1"/>
  <c r="R10" i="9"/>
  <c r="R11" i="9" s="1"/>
  <c r="A53" i="9" l="1"/>
  <c r="A54" i="9" s="1"/>
  <c r="A55" i="9" s="1"/>
  <c r="A56" i="9" s="1"/>
  <c r="A57" i="9" s="1"/>
  <c r="A58" i="9" s="1"/>
  <c r="A59" i="9" s="1"/>
  <c r="A60" i="9" s="1"/>
  <c r="S10" i="9"/>
  <c r="S11" i="9" s="1"/>
  <c r="T10" i="9" l="1"/>
  <c r="T11" i="9" s="1"/>
  <c r="A61" i="9"/>
  <c r="A62" i="9" s="1"/>
  <c r="A63" i="9" s="1"/>
  <c r="A64" i="9" s="1"/>
  <c r="A65" i="9" s="1"/>
  <c r="U10" i="9"/>
  <c r="U11" i="9" s="1"/>
  <c r="A66" i="9" l="1"/>
  <c r="A67" i="9" s="1"/>
  <c r="A68" i="9" s="1"/>
  <c r="A69" i="9" s="1"/>
  <c r="A70" i="9" s="1"/>
  <c r="V10" i="9"/>
  <c r="A71" i="9" l="1"/>
  <c r="A72" i="9" s="1"/>
  <c r="A73" i="9" s="1"/>
  <c r="A74" i="9" s="1"/>
  <c r="A75" i="9" s="1"/>
  <c r="V11" i="9"/>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15" i="9" l="1"/>
  <c r="A16" i="9" s="1"/>
  <c r="A17" i="9" s="1"/>
  <c r="A18" i="9" s="1"/>
  <c r="A19" i="9" s="1"/>
  <c r="A20" i="9" s="1"/>
  <c r="A21" i="9" s="1"/>
  <c r="A22" i="9" l="1"/>
  <c r="A23" i="9" s="1"/>
  <c r="A24" i="9" s="1"/>
  <c r="A25" i="9" s="1"/>
  <c r="A26" i="9" l="1"/>
  <c r="A27" i="9" s="1"/>
  <c r="A28" i="9" s="1"/>
  <c r="A29" i="9" s="1"/>
  <c r="A3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H11" authorId="0" shapeId="0" xr:uid="{00000000-0006-0000-0100-000001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<sst xmlns="http://schemas.openxmlformats.org/spreadsheetml/2006/main" count="179" uniqueCount="132">
  <si>
    <t>&lt;Nombre Proyecto&gt;</t>
  </si>
  <si>
    <t>Cronograma de Actividades</t>
  </si>
  <si>
    <t>HOJA DE CONTROL</t>
  </si>
  <si>
    <t>Organismo</t>
  </si>
  <si>
    <t>&lt;Nombre Consejería u Organismo Autónomo&gt;</t>
  </si>
  <si>
    <t>Proyecto</t>
  </si>
  <si>
    <t>Entregable</t>
  </si>
  <si>
    <t>Autor</t>
  </si>
  <si>
    <t>&lt;Nombre de la Empresa&gt;</t>
  </si>
  <si>
    <t>Versión / Edición</t>
  </si>
  <si>
    <t>0100</t>
  </si>
  <si>
    <t>Fecha Versión</t>
  </si>
  <si>
    <t>DD/MM/AAAA</t>
  </si>
  <si>
    <t>Aprobado Por</t>
  </si>
  <si>
    <t>Fecha Aprobación</t>
  </si>
  <si>
    <t>Nº Total de Páginas</t>
  </si>
  <si>
    <t>5</t>
  </si>
  <si>
    <t>REGISTRO DE CAMBIOS</t>
  </si>
  <si>
    <t>SI</t>
  </si>
  <si>
    <t>Versión</t>
  </si>
  <si>
    <t>Causa del cambio</t>
  </si>
  <si>
    <t>Responsable del cambio</t>
  </si>
  <si>
    <t>Fecha del cambio</t>
  </si>
  <si>
    <t>Versión Inicial</t>
  </si>
  <si>
    <t>&lt;Nombre Apellido1 Apellido2&gt;</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</si>
  <si>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</si>
  <si>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</si>
  <si>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</si>
  <si>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</si>
  <si>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</si>
  <si>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</si>
  <si>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</si>
  <si>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</si>
  <si>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</si>
  <si>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</si>
  <si>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</si>
  <si>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</si>
  <si>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</si>
  <si>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</si>
  <si>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</si>
  <si>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</si>
  <si>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</si>
  <si>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COM</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</si>
  <si>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</si>
  <si>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</si>
  <si>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436537 - Aplicar las técnicas de recolección de datos, diseñando los instrumentos necesarios para el procesamiento de información, de acuerdo con la situación planteada por la empresa</t>
  </si>
  <si>
    <t>[Nombre Completo]</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</si>
  <si>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</si>
  <si>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</si>
  <si>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</si>
  <si>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</si>
  <si>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</si>
  <si>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</si>
  <si>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35322 - ANALIZAR LOS REQUISITOS DEL CLIENTE PARA CONSTRUIR EL SISTEMA DE INFORMACION.</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</si>
  <si>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</si>
  <si>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</si>
  <si>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</si>
  <si>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</si>
  <si>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</si>
  <si>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</si>
  <si>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</si>
  <si>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</si>
  <si>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</si>
  <si>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</si>
  <si>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</si>
  <si>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</si>
  <si>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</si>
  <si>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35320 - CONSTRUIR EL SISTEMA QUE CUMPLA CON LOS REQUISITOS DE LA SOLUCIÓN INFORMÁTICA.</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</si>
  <si>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</si>
  <si>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</si>
  <si>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</si>
  <si>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</si>
  <si>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</si>
  <si>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</si>
  <si>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</si>
  <si>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</si>
  <si>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</si>
  <si>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</si>
  <si>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</si>
  <si>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</si>
  <si>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</si>
  <si>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</si>
  <si>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</si>
  <si>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</si>
  <si>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</si>
  <si>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</si>
  <si>
    <t>TRIM</t>
  </si>
  <si>
    <t>I</t>
  </si>
  <si>
    <t>EVIDENCIA</t>
  </si>
  <si>
    <t>RESPONSABLE</t>
  </si>
  <si>
    <t>INICIO</t>
  </si>
  <si>
    <t>FIN</t>
  </si>
  <si>
    <t>DÍAS</t>
  </si>
  <si>
    <t>LAB</t>
  </si>
  <si>
    <t>II</t>
  </si>
  <si>
    <t>III</t>
  </si>
  <si>
    <t>IV</t>
  </si>
  <si>
    <t>V</t>
  </si>
  <si>
    <t>Recursos</t>
  </si>
  <si>
    <t>Presupuesto</t>
  </si>
  <si>
    <t>Costos</t>
  </si>
  <si>
    <t>diego vargas</t>
  </si>
  <si>
    <t>&lt;proyecto mgm&gt;</t>
  </si>
  <si>
    <t>alex fontecha</t>
  </si>
  <si>
    <t>En el proyecto se evidencian requerimientos</t>
  </si>
  <si>
    <t>Se evidencia el diagrama de casos de uso, objetos y clase del proyecto usando el estándar UML 2,4,1 o superior</t>
  </si>
  <si>
    <t>Mockups / Diseño interfaz gráfica Pagina Web Principal (HTML - CSS - JS)</t>
  </si>
  <si>
    <t>Evidencia la realización del modelo entidad relación MER</t>
  </si>
  <si>
    <t>Evidencia la normalización del Modelo Relacional (MR)</t>
  </si>
  <si>
    <t>En el proyecto se evidencia el diccionario de datos</t>
  </si>
  <si>
    <t>Evidencia uso de sentencias DDL y DML para la construcción de la base de datos del sistema de información</t>
  </si>
  <si>
    <t>Opcional construcción del sistema de información con bases de datos NoSQL</t>
  </si>
  <si>
    <t>Evidencia la realización de las pruebas unitarias del software</t>
  </si>
  <si>
    <t>Evidencia la documentación de las pruebas unitarias del software</t>
  </si>
  <si>
    <t>Evidencia la Instalación y configuración el servidor de apicaciones ó el App Service.</t>
  </si>
  <si>
    <t>Evidencia la Instalación y configuración del servidor de DB y/o fuente de datos.</t>
  </si>
  <si>
    <t>Evidencia la puesta en funcionamiento de la aplicación según plan de implementación establecido</t>
  </si>
  <si>
    <t>Presenta el manual de usuario, según normas y procedimientos establecidos</t>
  </si>
  <si>
    <t>Nombre proyecto - Objetivo general - Objetivos específicos - Planteamiento del problema - Alcance del proyecto - Justificación
(Objetivos enfocados al proyecto no al ciclo de vida)</t>
  </si>
  <si>
    <t>Diego Vargas</t>
  </si>
  <si>
    <t>Implementar la solución de software de
acuerdo con los requisitos de operación y modelos de
referencia</t>
  </si>
  <si>
    <t xml:space="preserve"> utilizar herramientas informáticas de acuerdo con las necesidades de manejo de información</t>
  </si>
  <si>
    <t>desarrollar la solución de software de acuerdo con el diseño y metodologías de desarrollo</t>
  </si>
  <si>
    <t>identificar la dinámica organizacional del Sena y el rol de la formación profesional integral de acuerdo con su proyecto de vida y el desarrollo profesional.</t>
  </si>
  <si>
    <t>codificar el software utilizando
el lenguaje de programación y la
plataforma seleccionada.</t>
  </si>
  <si>
    <t>verificar la funcionalidad del
software aplicando pruebas unitarias.</t>
  </si>
  <si>
    <t>documentar la funcionalidad del
software aplicando pruebas unitarias.</t>
  </si>
  <si>
    <t>verificar la implantación del
software de acuerdo con condiciones
establecidas.</t>
  </si>
  <si>
    <t>elaborar el manual de usuario,
según normas y protocolos
establecidos.</t>
  </si>
  <si>
    <t>DESARROLLAR LA SOLUCIÓN DE SOFTWARE DE ACUERDO CON EL DISEÑO Y
METODOLOGÍAS DE DESARROLLO</t>
  </si>
  <si>
    <t>desarrollar la solución de
software de acuerdo con el diseño y 
metodologías de desarrollo</t>
  </si>
  <si>
    <t xml:space="preserve"> desarrollar la solución de
software de acuerdo con el diseño y 
metodologías de desarrollo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</si>
</sst>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30">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b/>
      <sz val="10"/>
      <name val="Arial Narrow"/>
      <family val="2"/>
    </font>
    <font>
      <b/>
      <sz val="10"/>
      <color theme="0" tint="-0.14999847407452621"/>
      <name val="Arial Narrow"/>
      <family val="2"/>
    </font>
    <font>
      <sz val="10"/>
      <name val="Arial Narrow"/>
      <family val="2"/>
    </font>
    <font>
      <sz val="10"/>
      <color rgb="FF000000"/>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s>
  <borders count="86">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thin">
        <color indexed="22"/>
      </left>
      <right style="thin">
        <color indexed="22"/>
      </right>
      <top style="medium">
        <color indexed="22"/>
      </top>
      <bottom style="thin">
        <color indexed="22"/>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right style="medium">
        <color theme="0" tint="-0.34998626667073579"/>
      </right>
      <top style="thin">
        <color indexed="22"/>
      </top>
      <bottom style="thin">
        <color indexed="22"/>
      </bottom>
      <diagonal/>
    </border>
    <border>
      <left/>
      <right style="medium">
        <color theme="0" tint="-0.34998626667073579"/>
      </right>
      <top style="medium">
        <color indexed="22"/>
      </top>
      <bottom style="medium">
        <color indexed="22"/>
      </bottom>
      <diagonal/>
    </border>
    <border>
      <left style="thin">
        <color indexed="22"/>
      </left>
      <right style="thin">
        <color indexed="22"/>
      </right>
      <top style="medium">
        <color theme="0" tint="-0.34998626667073579"/>
      </top>
      <bottom style="thin">
        <color indexed="22"/>
      </bottom>
      <diagonal/>
    </border>
    <border>
      <left style="thin">
        <color indexed="22"/>
      </left>
      <right style="medium">
        <color theme="0" tint="-0.34998626667073579"/>
      </right>
      <top style="medium">
        <color theme="0" tint="-0.34998626667073579"/>
      </top>
      <bottom style="thin">
        <color indexed="22"/>
      </bottom>
      <diagonal/>
    </border>
    <border>
      <left style="thin">
        <color indexed="22"/>
      </left>
      <right style="medium">
        <color theme="0" tint="-0.34998626667073579"/>
      </right>
      <top style="thin">
        <color indexed="22"/>
      </top>
      <bottom style="thin">
        <color indexed="22"/>
      </bottom>
      <diagonal/>
    </border>
    <border>
      <left style="thin">
        <color indexed="22"/>
      </left>
      <right style="medium">
        <color theme="0" tint="-0.34998626667073579"/>
      </right>
      <top style="medium">
        <color indexed="22"/>
      </top>
      <bottom style="thin">
        <color indexed="22"/>
      </bottom>
      <diagonal/>
    </border>
    <border>
      <left style="thin">
        <color indexed="22"/>
      </left>
      <right style="medium">
        <color theme="0" tint="-0.34998626667073579"/>
      </right>
      <top/>
      <bottom style="thin">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medium">
        <color theme="0" tint="-0.34998626667073579"/>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thin">
        <color indexed="22"/>
      </right>
      <top style="medium">
        <color indexed="22"/>
      </top>
      <bottom style="thin">
        <color indexed="2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0" tint="-0.34998626667073579"/>
      </top>
      <bottom style="thin">
        <color indexed="64"/>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178">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8" fillId="0" borderId="39"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xf numFmtId="0" fontId="19" fillId="0" borderId="0" xfId="3" applyFont="1" applyProtection="1">
      <protection locked="0"/>
    </xf>
    <xf numFmtId="0" fontId="21" fillId="3" borderId="0" xfId="4" applyNumberFormat="1" applyFont="1" applyFill="1" applyAlignment="1" applyProtection="1">
      <alignment horizontal="right"/>
      <protection locked="0"/>
    </xf>
    <xf numFmtId="0" fontId="19" fillId="3" borderId="0" xfId="3" applyFont="1" applyFill="1"/>
    <xf numFmtId="0" fontId="21" fillId="0" borderId="0" xfId="4" applyFont="1" applyAlignment="1" applyProtection="1">
      <alignment horizontal="left"/>
    </xf>
    <xf numFmtId="0" fontId="19" fillId="0" borderId="41" xfId="3" applyFont="1" applyBorder="1" applyAlignment="1" applyProtection="1">
      <alignment horizontal="center" vertical="center"/>
      <protection locked="0"/>
    </xf>
    <xf numFmtId="166" fontId="19" fillId="0" borderId="42" xfId="3" applyNumberFormat="1" applyFont="1" applyBorder="1" applyAlignment="1">
      <alignment horizontal="center" vertical="center" shrinkToFit="1"/>
    </xf>
    <xf numFmtId="166" fontId="19" fillId="0" borderId="43" xfId="3" applyNumberFormat="1" applyFont="1" applyBorder="1" applyAlignment="1">
      <alignment horizontal="center" vertical="center" shrinkToFit="1"/>
    </xf>
    <xf numFmtId="166" fontId="19" fillId="0" borderId="44" xfId="3" applyNumberFormat="1" applyFont="1" applyBorder="1" applyAlignment="1">
      <alignment horizontal="center" vertical="center" shrinkToFit="1"/>
    </xf>
    <xf numFmtId="0" fontId="20" fillId="0" borderId="46" xfId="3" applyFont="1" applyBorder="1" applyAlignment="1">
      <alignment horizontal="center" vertical="center" wrapText="1"/>
    </xf>
    <xf numFmtId="0" fontId="20" fillId="0" borderId="46" xfId="3" applyFont="1" applyBorder="1" applyAlignment="1">
      <alignment horizontal="center" vertical="center"/>
    </xf>
    <xf numFmtId="0" fontId="19" fillId="0" borderId="47" xfId="3" applyFont="1" applyBorder="1" applyAlignment="1">
      <alignment horizontal="center" vertical="center" shrinkToFit="1"/>
    </xf>
    <xf numFmtId="0" fontId="19" fillId="0" borderId="48" xfId="3" applyFont="1" applyBorder="1" applyAlignment="1">
      <alignment horizontal="center" vertical="center" shrinkToFit="1"/>
    </xf>
    <xf numFmtId="0" fontId="19" fillId="0" borderId="49" xfId="3" applyFont="1" applyBorder="1" applyAlignment="1">
      <alignment horizontal="center" vertical="center" shrinkToFit="1"/>
    </xf>
    <xf numFmtId="0" fontId="19" fillId="0" borderId="0" xfId="3" applyFont="1" applyAlignment="1" applyProtection="1">
      <alignment horizontal="center"/>
      <protection locked="0"/>
    </xf>
    <xf numFmtId="0" fontId="19" fillId="0" borderId="0" xfId="3" applyFont="1" applyAlignment="1">
      <alignment horizontal="center"/>
    </xf>
    <xf numFmtId="0" fontId="22" fillId="0" borderId="0" xfId="3" applyFont="1" applyAlignment="1" applyProtection="1">
      <alignment horizontal="center"/>
      <protection locked="0"/>
    </xf>
    <xf numFmtId="0" fontId="19" fillId="0" borderId="0" xfId="3" applyFont="1" applyAlignment="1">
      <alignment horizontal="center" vertical="center"/>
    </xf>
    <xf numFmtId="168" fontId="19" fillId="0" borderId="41" xfId="3" applyNumberFormat="1" applyFont="1" applyBorder="1" applyAlignment="1" applyProtection="1">
      <alignment horizontal="center" vertical="center" shrinkToFit="1"/>
      <protection locked="0"/>
    </xf>
    <xf numFmtId="164" fontId="19" fillId="0" borderId="45" xfId="3" applyNumberFormat="1" applyFont="1" applyBorder="1" applyAlignment="1" applyProtection="1">
      <alignment horizontal="center" vertical="center" shrinkToFit="1"/>
      <protection locked="0"/>
    </xf>
    <xf numFmtId="0" fontId="19" fillId="0" borderId="0" xfId="3" applyFont="1" applyAlignment="1" applyProtection="1">
      <alignment horizontal="right" vertical="center"/>
      <protection locked="0"/>
    </xf>
    <xf numFmtId="0" fontId="19" fillId="0" borderId="0" xfId="3" applyFont="1" applyAlignment="1">
      <alignment horizontal="right"/>
    </xf>
    <xf numFmtId="0" fontId="19" fillId="0" borderId="0" xfId="3" applyFont="1" applyAlignment="1" applyProtection="1">
      <alignment horizontal="left" vertical="center"/>
      <protection locked="0"/>
    </xf>
    <xf numFmtId="0" fontId="19" fillId="0" borderId="0" xfId="3" applyFont="1" applyAlignment="1">
      <alignment wrapText="1"/>
    </xf>
    <xf numFmtId="0" fontId="20" fillId="4" borderId="61" xfId="3" applyFont="1" applyFill="1" applyBorder="1" applyAlignment="1">
      <alignment horizontal="right" vertical="center"/>
    </xf>
    <xf numFmtId="0" fontId="19" fillId="0" borderId="64" xfId="3" applyFont="1" applyBorder="1" applyAlignment="1">
      <alignment horizontal="right" vertical="center" wrapText="1"/>
    </xf>
    <xf numFmtId="0" fontId="19" fillId="0" borderId="67" xfId="3" applyFont="1" applyBorder="1" applyAlignment="1">
      <alignment horizontal="right" vertical="center" wrapText="1"/>
    </xf>
    <xf numFmtId="0" fontId="19" fillId="0" borderId="69" xfId="3" applyFont="1" applyBorder="1" applyAlignment="1">
      <alignment horizontal="right" vertical="center" wrapText="1"/>
    </xf>
    <xf numFmtId="0" fontId="20" fillId="0" borderId="0" xfId="3" applyFont="1" applyAlignment="1">
      <alignment horizontal="right" vertical="center"/>
    </xf>
    <xf numFmtId="0" fontId="19" fillId="0" borderId="0" xfId="3" applyFont="1" applyAlignment="1" applyProtection="1">
      <alignment horizontal="left"/>
      <protection locked="0"/>
    </xf>
    <xf numFmtId="0" fontId="19" fillId="0" borderId="0" xfId="3" applyFont="1" applyAlignment="1">
      <alignment horizontal="left"/>
    </xf>
    <xf numFmtId="0" fontId="20" fillId="0" borderId="0" xfId="3" applyFont="1" applyAlignment="1">
      <alignment horizontal="center" vertical="center"/>
    </xf>
    <xf numFmtId="0" fontId="4" fillId="0" borderId="0" xfId="0" applyFont="1" applyAlignment="1">
      <alignment horizontal="center"/>
    </xf>
    <xf numFmtId="0" fontId="19" fillId="7" borderId="67" xfId="3" applyFont="1" applyFill="1" applyBorder="1" applyAlignment="1">
      <alignment horizontal="right" vertical="center" wrapText="1"/>
    </xf>
    <xf numFmtId="0" fontId="25" fillId="0" borderId="0" xfId="0" applyFont="1"/>
    <xf numFmtId="0" fontId="26" fillId="4" borderId="57" xfId="3" applyFont="1" applyFill="1" applyBorder="1" applyAlignment="1">
      <alignment vertical="center"/>
    </xf>
    <xf numFmtId="0" fontId="27" fillId="4" borderId="57" xfId="3" applyFont="1" applyFill="1" applyBorder="1" applyAlignment="1">
      <alignment horizontal="center" vertical="center"/>
    </xf>
    <xf numFmtId="0" fontId="28" fillId="4" borderId="57" xfId="3" applyFont="1" applyFill="1" applyBorder="1" applyAlignment="1">
      <alignment horizontal="center" vertical="center"/>
    </xf>
    <xf numFmtId="167" fontId="28" fillId="4" borderId="57" xfId="3" applyNumberFormat="1" applyFont="1" applyFill="1" applyBorder="1" applyAlignment="1">
      <alignment horizontal="center" vertical="center"/>
    </xf>
    <xf numFmtId="1" fontId="28" fillId="4" borderId="57" xfId="5" applyNumberFormat="1" applyFont="1" applyFill="1" applyBorder="1" applyAlignment="1" applyProtection="1">
      <alignment horizontal="center" vertical="center"/>
    </xf>
    <xf numFmtId="9" fontId="28" fillId="4" borderId="57"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1" fontId="28" fillId="4" borderId="58"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8" fillId="4" borderId="57" xfId="3" applyFont="1" applyFill="1" applyBorder="1" applyAlignment="1">
      <alignment horizontal="left" vertical="center"/>
    </xf>
    <xf numFmtId="0" fontId="28" fillId="4" borderId="58" xfId="3" applyFont="1" applyFill="1" applyBorder="1" applyAlignment="1">
      <alignment horizontal="left" vertical="center"/>
    </xf>
    <xf numFmtId="0" fontId="28" fillId="4" borderId="50" xfId="3" applyFont="1" applyFill="1" applyBorder="1" applyAlignment="1">
      <alignment vertical="center"/>
    </xf>
    <xf numFmtId="0" fontId="28" fillId="0" borderId="55" xfId="3" applyFont="1" applyBorder="1" applyAlignment="1">
      <alignment horizontal="left" vertical="center" wrapText="1"/>
    </xf>
    <xf numFmtId="0" fontId="28" fillId="0" borderId="74" xfId="3" applyFont="1" applyBorder="1" applyAlignment="1">
      <alignment horizontal="left" vertical="center" wrapText="1"/>
    </xf>
    <xf numFmtId="0" fontId="28" fillId="0" borderId="75" xfId="3" applyFont="1" applyBorder="1" applyAlignment="1">
      <alignment horizontal="left" vertical="center" wrapText="1"/>
    </xf>
    <xf numFmtId="0" fontId="28" fillId="0" borderId="50" xfId="3" applyFont="1" applyBorder="1" applyAlignment="1">
      <alignment vertical="center" wrapText="1"/>
    </xf>
    <xf numFmtId="0" fontId="28" fillId="0" borderId="54" xfId="3" applyFont="1" applyBorder="1" applyAlignment="1">
      <alignment horizontal="left" vertical="center" wrapText="1"/>
    </xf>
    <xf numFmtId="0" fontId="28" fillId="0" borderId="78" xfId="3" applyFont="1" applyBorder="1" applyAlignment="1">
      <alignment horizontal="left" vertical="center" wrapText="1"/>
    </xf>
    <xf numFmtId="0" fontId="28" fillId="0" borderId="76" xfId="3" applyFont="1" applyBorder="1" applyAlignment="1">
      <alignment horizontal="left" vertical="center" wrapText="1"/>
    </xf>
    <xf numFmtId="0" fontId="28" fillId="4" borderId="59" xfId="3" applyFont="1" applyFill="1" applyBorder="1" applyAlignment="1">
      <alignment horizontal="left" vertical="center"/>
    </xf>
    <xf numFmtId="0" fontId="28" fillId="4" borderId="73" xfId="3" applyFont="1" applyFill="1" applyBorder="1" applyAlignment="1">
      <alignment horizontal="left" vertical="center"/>
    </xf>
    <xf numFmtId="0" fontId="28" fillId="0" borderId="60" xfId="3" applyFont="1" applyBorder="1" applyAlignment="1">
      <alignment horizontal="left" vertical="center" wrapText="1"/>
    </xf>
    <xf numFmtId="0" fontId="28" fillId="0" borderId="77" xfId="3" applyFont="1" applyBorder="1" applyAlignment="1">
      <alignment horizontal="left" vertical="center" wrapText="1"/>
    </xf>
    <xf numFmtId="0" fontId="28" fillId="4" borderId="50" xfId="3" applyFont="1" applyFill="1" applyBorder="1" applyAlignment="1">
      <alignment horizontal="left" vertical="center"/>
    </xf>
    <xf numFmtId="0" fontId="28" fillId="4" borderId="72" xfId="3" applyFont="1" applyFill="1" applyBorder="1" applyAlignment="1">
      <alignment horizontal="left" vertical="center"/>
    </xf>
    <xf numFmtId="0" fontId="28" fillId="0" borderId="64" xfId="3" applyFont="1" applyBorder="1" applyAlignment="1">
      <alignment horizontal="right" vertical="center" wrapText="1"/>
    </xf>
    <xf numFmtId="0" fontId="28" fillId="0" borderId="65" xfId="3" applyFont="1" applyBorder="1" applyAlignment="1">
      <alignment vertical="center" wrapText="1"/>
    </xf>
    <xf numFmtId="0" fontId="28" fillId="0" borderId="65" xfId="3" applyFont="1" applyBorder="1" applyAlignment="1">
      <alignment horizontal="center" vertical="center" wrapText="1"/>
    </xf>
    <xf numFmtId="0" fontId="28" fillId="0" borderId="65" xfId="3" applyFont="1" applyBorder="1" applyAlignment="1">
      <alignment horizontal="left" vertical="center" wrapText="1"/>
    </xf>
    <xf numFmtId="0" fontId="29" fillId="0" borderId="65" xfId="3" applyFont="1" applyBorder="1" applyAlignment="1">
      <alignment horizontal="center" vertical="center" wrapText="1"/>
    </xf>
    <xf numFmtId="169" fontId="29" fillId="5" borderId="65" xfId="3" applyNumberFormat="1" applyFont="1" applyFill="1" applyBorder="1" applyAlignment="1">
      <alignment horizontal="center" vertical="center" wrapText="1"/>
    </xf>
    <xf numFmtId="169" fontId="29" fillId="0" borderId="65" xfId="3" applyNumberFormat="1" applyFont="1" applyBorder="1" applyAlignment="1">
      <alignment horizontal="center" vertical="center" wrapText="1"/>
    </xf>
    <xf numFmtId="1" fontId="29" fillId="6" borderId="65" xfId="3" applyNumberFormat="1" applyFont="1" applyFill="1" applyBorder="1" applyAlignment="1">
      <alignment horizontal="center" vertical="center" wrapText="1"/>
    </xf>
    <xf numFmtId="9" fontId="29" fillId="6" borderId="65" xfId="5" applyFont="1" applyFill="1" applyBorder="1" applyAlignment="1" applyProtection="1">
      <alignment horizontal="center" vertical="center" wrapText="1"/>
    </xf>
    <xf numFmtId="1" fontId="29" fillId="0" borderId="65" xfId="3" applyNumberFormat="1" applyFont="1" applyBorder="1" applyAlignment="1">
      <alignment horizontal="center" vertical="center" wrapText="1"/>
    </xf>
    <xf numFmtId="0" fontId="26" fillId="4" borderId="79" xfId="3" applyFont="1" applyFill="1" applyBorder="1" applyAlignment="1">
      <alignment horizontal="right" vertical="center"/>
    </xf>
    <xf numFmtId="0" fontId="28" fillId="0" borderId="80" xfId="3" applyFont="1" applyBorder="1" applyAlignment="1">
      <alignment horizontal="left" vertical="center" wrapText="1"/>
    </xf>
    <xf numFmtId="0" fontId="28" fillId="0" borderId="81" xfId="3" applyFont="1" applyBorder="1" applyAlignment="1">
      <alignment horizontal="left" vertical="center" wrapText="1"/>
    </xf>
    <xf numFmtId="0" fontId="28" fillId="0" borderId="82" xfId="3" applyFont="1" applyBorder="1" applyAlignment="1">
      <alignment horizontal="left" vertical="center" wrapText="1"/>
    </xf>
    <xf numFmtId="1" fontId="29" fillId="0" borderId="66" xfId="3" applyNumberFormat="1" applyFont="1" applyBorder="1" applyAlignment="1">
      <alignment horizontal="center" vertical="center" wrapText="1"/>
    </xf>
    <xf numFmtId="0" fontId="28" fillId="0" borderId="67" xfId="3" applyFont="1" applyBorder="1" applyAlignment="1">
      <alignment horizontal="right" vertical="center" wrapText="1"/>
    </xf>
    <xf numFmtId="0" fontId="28" fillId="0" borderId="30" xfId="3" applyFont="1" applyBorder="1" applyAlignment="1">
      <alignment horizontal="center" vertical="center" wrapText="1"/>
    </xf>
    <xf numFmtId="0" fontId="28" fillId="0" borderId="30" xfId="3" applyFont="1" applyBorder="1" applyAlignment="1">
      <alignment horizontal="left" vertical="center" wrapText="1"/>
    </xf>
    <xf numFmtId="0" fontId="29" fillId="0" borderId="30" xfId="3" applyFont="1" applyBorder="1" applyAlignment="1">
      <alignment horizontal="center" vertical="center" wrapText="1"/>
    </xf>
    <xf numFmtId="169" fontId="29" fillId="5" borderId="30" xfId="3" applyNumberFormat="1" applyFont="1" applyFill="1" applyBorder="1" applyAlignment="1">
      <alignment horizontal="center" vertical="center" wrapText="1"/>
    </xf>
    <xf numFmtId="169" fontId="29" fillId="0" borderId="30" xfId="3" applyNumberFormat="1" applyFont="1" applyBorder="1" applyAlignment="1">
      <alignment horizontal="center" vertical="center" wrapText="1"/>
    </xf>
    <xf numFmtId="1" fontId="29" fillId="6" borderId="30" xfId="3" applyNumberFormat="1" applyFont="1" applyFill="1" applyBorder="1" applyAlignment="1">
      <alignment horizontal="center" vertical="center" wrapText="1"/>
    </xf>
    <xf numFmtId="9" fontId="29" fillId="6" borderId="30" xfId="5" applyFont="1" applyFill="1" applyBorder="1" applyAlignment="1" applyProtection="1">
      <alignment horizontal="center" vertical="center" wrapText="1"/>
    </xf>
    <xf numFmtId="1" fontId="29" fillId="0" borderId="30" xfId="3" applyNumberFormat="1" applyFont="1" applyBorder="1" applyAlignment="1">
      <alignment horizontal="center" vertical="center" wrapText="1"/>
    </xf>
    <xf numFmtId="1" fontId="29" fillId="0" borderId="68" xfId="3" applyNumberFormat="1" applyFont="1" applyBorder="1" applyAlignment="1">
      <alignment horizontal="center" vertical="center" wrapText="1"/>
    </xf>
    <xf numFmtId="0" fontId="28" fillId="0" borderId="70" xfId="3" applyFont="1" applyBorder="1" applyAlignment="1">
      <alignment horizontal="left" vertical="center" wrapText="1"/>
    </xf>
    <xf numFmtId="0" fontId="26" fillId="4" borderId="56" xfId="3" applyFont="1" applyFill="1" applyBorder="1" applyAlignment="1">
      <alignment vertical="center"/>
    </xf>
    <xf numFmtId="0" fontId="28" fillId="0" borderId="83" xfId="3" applyFont="1" applyBorder="1" applyAlignment="1">
      <alignment horizontal="left" vertical="center" wrapText="1"/>
    </xf>
    <xf numFmtId="0" fontId="4" fillId="0" borderId="35" xfId="0" applyFont="1" applyBorder="1"/>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xf numFmtId="0" fontId="5" fillId="0" borderId="18" xfId="1" applyFont="1" applyBorder="1"/>
    <xf numFmtId="0" fontId="5" fillId="0" borderId="19" xfId="1" applyFont="1" applyBorder="1"/>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5" fillId="0" borderId="30" xfId="1" applyFont="1" applyBorder="1"/>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5" fillId="0" borderId="23" xfId="1" applyFont="1" applyBorder="1"/>
    <xf numFmtId="0" fontId="5" fillId="0" borderId="24" xfId="1" applyFont="1" applyBorder="1"/>
    <xf numFmtId="0" fontId="5" fillId="0" borderId="25"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xf numFmtId="0" fontId="5" fillId="0" borderId="21" xfId="1" applyFont="1" applyBorder="1"/>
    <xf numFmtId="0" fontId="5" fillId="0" borderId="22" xfId="1" applyFont="1" applyBorder="1"/>
    <xf numFmtId="0" fontId="20" fillId="0" borderId="41" xfId="3" applyFont="1" applyBorder="1" applyAlignment="1">
      <alignment horizontal="left" vertical="center"/>
    </xf>
    <xf numFmtId="0" fontId="19" fillId="0" borderId="52" xfId="3" applyFont="1" applyBorder="1" applyAlignment="1">
      <alignment horizontal="center" vertical="center"/>
    </xf>
    <xf numFmtId="0" fontId="19" fillId="0" borderId="0" xfId="3" applyFont="1" applyAlignment="1">
      <alignment horizontal="center" vertical="center"/>
    </xf>
    <xf numFmtId="0" fontId="19" fillId="0" borderId="53" xfId="3" applyFont="1" applyBorder="1" applyAlignment="1">
      <alignment horizontal="center" vertical="center"/>
    </xf>
    <xf numFmtId="168" fontId="23" fillId="0" borderId="41"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4" fillId="0" borderId="0" xfId="0" applyFont="1" applyAlignment="1">
      <alignment horizontal="center"/>
    </xf>
    <xf numFmtId="0" fontId="4" fillId="0" borderId="51" xfId="0" applyFont="1" applyBorder="1" applyAlignment="1">
      <alignment horizontal="center"/>
    </xf>
    <xf numFmtId="165" fontId="19" fillId="0" borderId="42" xfId="3" applyNumberFormat="1" applyFont="1" applyBorder="1" applyAlignment="1">
      <alignment horizontal="center" vertical="center"/>
    </xf>
    <xf numFmtId="165" fontId="19" fillId="0" borderId="43" xfId="3" applyNumberFormat="1" applyFont="1" applyBorder="1" applyAlignment="1">
      <alignment horizontal="center" vertical="center"/>
    </xf>
    <xf numFmtId="165" fontId="19" fillId="0" borderId="44" xfId="3" applyNumberFormat="1" applyFont="1" applyBorder="1" applyAlignment="1">
      <alignment horizontal="center" vertical="center"/>
    </xf>
    <xf numFmtId="0" fontId="19" fillId="0" borderId="65" xfId="3" applyFont="1" applyBorder="1" applyAlignment="1">
      <alignment horizontal="left" vertical="center"/>
    </xf>
    <xf numFmtId="0" fontId="19" fillId="0" borderId="66" xfId="3" applyFont="1" applyBorder="1" applyAlignment="1">
      <alignment horizontal="left" vertical="center"/>
    </xf>
    <xf numFmtId="0" fontId="19" fillId="0" borderId="30" xfId="3" applyFont="1" applyBorder="1" applyAlignment="1">
      <alignment horizontal="left" vertical="center"/>
    </xf>
    <xf numFmtId="0" fontId="19" fillId="0" borderId="68" xfId="3" applyFont="1" applyBorder="1" applyAlignment="1">
      <alignment horizontal="left" vertical="center"/>
    </xf>
    <xf numFmtId="0" fontId="20" fillId="4" borderId="62" xfId="3" applyFont="1" applyFill="1" applyBorder="1" applyAlignment="1">
      <alignment horizontal="left" vertical="center"/>
    </xf>
    <xf numFmtId="0" fontId="20" fillId="4" borderId="63" xfId="3" applyFont="1" applyFill="1" applyBorder="1" applyAlignment="1">
      <alignment horizontal="left" vertical="center"/>
    </xf>
    <xf numFmtId="0" fontId="19" fillId="0" borderId="70" xfId="3" applyFont="1" applyBorder="1" applyAlignment="1">
      <alignment horizontal="left" vertical="center"/>
    </xf>
    <xf numFmtId="0" fontId="19" fillId="0" borderId="71" xfId="3" applyFont="1" applyBorder="1" applyAlignment="1">
      <alignment horizontal="left" vertical="center"/>
    </xf>
    <xf numFmtId="0" fontId="28" fillId="0" borderId="84" xfId="3" applyFont="1" applyBorder="1" applyAlignment="1">
      <alignment horizontal="left" vertical="center" wrapText="1"/>
    </xf>
    <xf numFmtId="0" fontId="28" fillId="0" borderId="65" xfId="3" applyFont="1" applyBorder="1" applyAlignment="1">
      <alignment horizontal="left" vertical="top"/>
    </xf>
    <xf numFmtId="0" fontId="28" fillId="0" borderId="65" xfId="3" applyFont="1" applyBorder="1" applyAlignment="1">
      <alignment vertical="top"/>
    </xf>
    <xf numFmtId="0" fontId="19" fillId="0" borderId="85" xfId="3" applyFont="1" applyBorder="1" applyAlignment="1">
      <alignment wrapText="1"/>
    </xf>
    <xf numFmtId="0" fontId="28" fillId="0" borderId="30" xfId="3" applyFont="1" applyBorder="1" applyAlignment="1">
      <alignment vertical="center"/>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14">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1</xdr:col>
      <xdr:colOff>4507718</xdr:colOff>
      <xdr:row>8</xdr:row>
      <xdr:rowOff>87086</xdr:rowOff>
    </xdr:from>
    <xdr:to>
      <xdr:col>5</xdr:col>
      <xdr:colOff>1677630</xdr:colOff>
      <xdr:row>12</xdr:row>
      <xdr:rowOff>16912</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133350</xdr:colOff>
          <xdr:row>6</xdr:row>
          <xdr:rowOff>57150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66676</xdr:colOff>
      <xdr:row>1</xdr:row>
      <xdr:rowOff>1</xdr:rowOff>
    </xdr:from>
    <xdr:ext cx="432000" cy="432000"/>
    <xdr:pic>
      <xdr:nvPicPr>
        <xdr:cNvPr id="4" name="Imagen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zoomScaleNormal="100" workbookViewId="0"/>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123"/>
      <c r="C2" s="123"/>
      <c r="D2" s="123"/>
      <c r="E2" s="123"/>
      <c r="F2" s="123"/>
    </row>
    <row r="3" spans="2:6" ht="30">
      <c r="B3" s="121" t="s">
        <v>0</v>
      </c>
      <c r="C3" s="121"/>
      <c r="D3" s="121"/>
      <c r="E3" s="121"/>
      <c r="F3" s="121"/>
    </row>
    <row r="4" spans="2:6" ht="30">
      <c r="B4" s="121" t="s">
        <v>1</v>
      </c>
      <c r="C4" s="121"/>
      <c r="D4" s="121"/>
      <c r="E4" s="121"/>
      <c r="F4" s="121"/>
    </row>
    <row r="5" spans="2:6" ht="17.25" thickBot="1">
      <c r="B5" s="122"/>
      <c r="C5" s="122"/>
      <c r="D5" s="122"/>
      <c r="E5" s="122"/>
      <c r="F5" s="122"/>
    </row>
    <row r="6" spans="2:6" ht="17.25" thickTop="1">
      <c r="F6" s="3"/>
    </row>
    <row r="8" spans="2:6" ht="30">
      <c r="B8" s="150" t="s">
        <v>2</v>
      </c>
      <c r="C8" s="150"/>
      <c r="D8" s="150"/>
      <c r="E8" s="150"/>
      <c r="F8" s="150"/>
    </row>
    <row r="10" spans="2:6" ht="17.25" thickBot="1"/>
    <row r="11" spans="2:6" ht="18.75" thickTop="1">
      <c r="B11" s="12" t="s">
        <v>3</v>
      </c>
      <c r="C11" s="131" t="s">
        <v>4</v>
      </c>
      <c r="D11" s="132"/>
      <c r="E11" s="132"/>
      <c r="F11" s="133"/>
    </row>
    <row r="12" spans="2:6" ht="18">
      <c r="B12" s="13" t="s">
        <v>5</v>
      </c>
      <c r="C12" s="134" t="s">
        <v>0</v>
      </c>
      <c r="D12" s="135"/>
      <c r="E12" s="135"/>
      <c r="F12" s="136"/>
    </row>
    <row r="13" spans="2:6" ht="18.75" thickBot="1">
      <c r="B13" s="13" t="s">
        <v>6</v>
      </c>
      <c r="C13" s="134" t="s">
        <v>1</v>
      </c>
      <c r="D13" s="135"/>
      <c r="E13" s="137"/>
      <c r="F13" s="136"/>
    </row>
    <row r="14" spans="2:6" ht="19.899999999999999" customHeight="1" thickTop="1">
      <c r="B14" s="13" t="s">
        <v>7</v>
      </c>
      <c r="C14" s="134" t="s">
        <v>8</v>
      </c>
      <c r="D14" s="149"/>
      <c r="E14" s="29" t="s">
        <v>11</v>
      </c>
      <c r="F14" s="27" t="s">
        <v>12</v>
      </c>
    </row>
    <row r="15" spans="2:6" ht="19.899999999999999" customHeight="1">
      <c r="B15" s="13" t="s">
        <v>9</v>
      </c>
      <c r="C15" s="138" t="s">
        <v>10</v>
      </c>
      <c r="D15" s="139"/>
      <c r="E15" s="30" t="s">
        <v>14</v>
      </c>
      <c r="F15" s="27" t="s">
        <v>12</v>
      </c>
    </row>
    <row r="16" spans="2:6" ht="19.899999999999999" customHeight="1" thickBot="1">
      <c r="B16" s="14" t="s">
        <v>13</v>
      </c>
      <c r="C16" s="140"/>
      <c r="D16" s="141"/>
      <c r="E16" s="31" t="s">
        <v>15</v>
      </c>
      <c r="F16" s="28" t="s">
        <v>16</v>
      </c>
    </row>
    <row r="17" spans="2:16" ht="17.25" thickTop="1">
      <c r="B17" s="4"/>
      <c r="C17" s="127"/>
      <c r="D17" s="127"/>
    </row>
    <row r="18" spans="2:16" ht="19.899999999999999" customHeight="1"/>
    <row r="19" spans="2:16" ht="19.899999999999999" customHeight="1">
      <c r="B19" s="5" t="s">
        <v>17</v>
      </c>
      <c r="P19" s="6" t="s">
        <v>18</v>
      </c>
    </row>
    <row r="20" spans="2:16" ht="19.899999999999999" customHeight="1" thickBot="1"/>
    <row r="21" spans="2:16" ht="30" customHeight="1" thickTop="1" thickBot="1">
      <c r="B21" s="15" t="s">
        <v>19</v>
      </c>
      <c r="C21" s="16" t="s">
        <v>20</v>
      </c>
      <c r="D21" s="128" t="s">
        <v>21</v>
      </c>
      <c r="E21" s="128"/>
      <c r="F21" s="17" t="s">
        <v>22</v>
      </c>
    </row>
    <row r="22" spans="2:16" ht="19.899999999999999" customHeight="1" thickTop="1">
      <c r="B22" s="18" t="s">
        <v>10</v>
      </c>
      <c r="C22" s="19" t="s">
        <v>23</v>
      </c>
      <c r="D22" s="129" t="s">
        <v>24</v>
      </c>
      <c r="E22" s="129"/>
      <c r="F22" s="20" t="s">
        <v>12</v>
      </c>
    </row>
    <row r="23" spans="2:16" ht="25.5" customHeight="1">
      <c r="B23" s="21"/>
      <c r="C23" s="22"/>
      <c r="D23" s="130"/>
      <c r="E23" s="130"/>
      <c r="F23" s="23"/>
    </row>
    <row r="24" spans="2:16" ht="25.5" customHeight="1">
      <c r="B24" s="21"/>
      <c r="C24" s="22"/>
      <c r="D24" s="130"/>
      <c r="E24" s="130"/>
      <c r="F24" s="23"/>
    </row>
    <row r="25" spans="2:16" ht="25.5" customHeight="1">
      <c r="B25" s="21"/>
      <c r="C25" s="22"/>
      <c r="D25" s="130"/>
      <c r="E25" s="130"/>
      <c r="F25" s="23"/>
    </row>
    <row r="26" spans="2:16" ht="25.5" customHeight="1">
      <c r="B26" s="21"/>
      <c r="C26" s="22"/>
      <c r="D26" s="130"/>
      <c r="E26" s="130"/>
      <c r="F26" s="23"/>
    </row>
    <row r="27" spans="2:16" ht="25.5" customHeight="1">
      <c r="B27" s="21"/>
      <c r="C27" s="22"/>
      <c r="D27" s="130"/>
      <c r="E27" s="130"/>
      <c r="F27" s="23"/>
    </row>
    <row r="28" spans="2:16" ht="25.5" customHeight="1">
      <c r="B28" s="21"/>
      <c r="C28" s="22"/>
      <c r="D28" s="130"/>
      <c r="E28" s="130"/>
      <c r="F28" s="23"/>
    </row>
    <row r="29" spans="2:16" ht="25.5" customHeight="1">
      <c r="B29" s="21"/>
      <c r="C29" s="22"/>
      <c r="D29" s="130"/>
      <c r="E29" s="130"/>
      <c r="F29" s="23"/>
    </row>
    <row r="30" spans="2:16" ht="25.5" customHeight="1" thickBot="1">
      <c r="B30" s="24"/>
      <c r="C30" s="25"/>
      <c r="D30" s="145"/>
      <c r="E30" s="145"/>
      <c r="F30" s="26"/>
    </row>
    <row r="31" spans="2:16" ht="19.899999999999999" customHeight="1" thickTop="1"/>
    <row r="32" spans="2:16" ht="19.899999999999999" customHeight="1">
      <c r="B32" s="5" t="s">
        <v>25</v>
      </c>
    </row>
    <row r="33" spans="1:13" ht="30" customHeight="1" thickBot="1"/>
    <row r="34" spans="1:13" ht="19.899999999999999" customHeight="1" thickTop="1" thickBot="1">
      <c r="B34" s="146" t="s">
        <v>26</v>
      </c>
      <c r="C34" s="147"/>
      <c r="D34" s="147"/>
      <c r="E34" s="147"/>
      <c r="F34" s="148"/>
    </row>
    <row r="35" spans="1:13" ht="25.5" customHeight="1" thickTop="1">
      <c r="B35" s="124"/>
      <c r="C35" s="125"/>
      <c r="D35" s="125"/>
      <c r="E35" s="125"/>
      <c r="F35" s="126"/>
    </row>
    <row r="36" spans="1:13" ht="25.5" customHeight="1">
      <c r="B36" s="151"/>
      <c r="C36" s="152"/>
      <c r="D36" s="152"/>
      <c r="E36" s="152"/>
      <c r="F36" s="153"/>
      <c r="J36" s="2" t="s">
        <v>27</v>
      </c>
    </row>
    <row r="37" spans="1:13" ht="25.5" customHeight="1">
      <c r="B37" s="151"/>
      <c r="C37" s="152"/>
      <c r="D37" s="152"/>
      <c r="E37" s="152"/>
      <c r="F37" s="153"/>
    </row>
    <row r="38" spans="1:13" ht="25.5" customHeight="1">
      <c r="B38" s="151"/>
      <c r="C38" s="152"/>
      <c r="D38" s="152"/>
      <c r="E38" s="152"/>
      <c r="F38" s="153"/>
    </row>
    <row r="39" spans="1:13" ht="25.5" customHeight="1" thickBot="1">
      <c r="B39" s="142"/>
      <c r="C39" s="143"/>
      <c r="D39" s="143"/>
      <c r="E39" s="143"/>
      <c r="F39" s="144"/>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C14:D14"/>
    <mergeCell ref="B8:F8"/>
    <mergeCell ref="B36:F36"/>
    <mergeCell ref="B37:F37"/>
    <mergeCell ref="B38:F38"/>
    <mergeCell ref="B39:F39"/>
    <mergeCell ref="D26:E26"/>
    <mergeCell ref="D27:E27"/>
    <mergeCell ref="D28:E28"/>
    <mergeCell ref="D29:E29"/>
    <mergeCell ref="D30:E30"/>
    <mergeCell ref="B34:F34"/>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75"/>
  <sheetViews>
    <sheetView showGridLines="0" tabSelected="1" zoomScale="110" zoomScaleNormal="110" workbookViewId="0">
      <pane xSplit="14" ySplit="11" topLeftCell="O24" activePane="bottomRight" state="frozen"/>
      <selection pane="topRight"/>
      <selection pane="bottomLeft"/>
      <selection pane="bottomRight" activeCell="B21" sqref="B21"/>
    </sheetView>
  </sheetViews>
  <sheetFormatPr baseColWidth="10" defaultColWidth="9.140625" defaultRowHeight="16.5"/>
  <cols>
    <col min="1" max="1" width="6.85546875" style="53" customWidth="1"/>
    <col min="2" max="2" width="76.85546875" style="32" customWidth="1"/>
    <col min="3" max="5" width="5.7109375" style="47" customWidth="1"/>
    <col min="6" max="6" width="58.5703125" style="62" customWidth="1"/>
    <col min="7" max="7" width="23.140625" style="47" customWidth="1"/>
    <col min="8" max="8" width="6.85546875" style="32" hidden="1" customWidth="1"/>
    <col min="9" max="9" width="15.28515625" style="47" bestFit="1" customWidth="1"/>
    <col min="10" max="10" width="13.5703125" style="47" bestFit="1" customWidth="1"/>
    <col min="11" max="11" width="8" style="47" customWidth="1"/>
    <col min="12" max="12" width="6.7109375" style="32" customWidth="1"/>
    <col min="13" max="13" width="6.42578125" style="32" customWidth="1"/>
    <col min="14" max="14" width="1.85546875" style="32" hidden="1" customWidth="1"/>
    <col min="15" max="70" width="2.42578125" style="32" customWidth="1"/>
    <col min="71" max="16384" width="9.140625" style="32"/>
  </cols>
  <sheetData>
    <row r="1" spans="1:70" s="1" customFormat="1" ht="5.0999999999999996" customHeight="1">
      <c r="A1" s="159"/>
      <c r="B1" s="159"/>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c r="AJ1" s="159"/>
      <c r="AK1" s="159"/>
      <c r="AL1" s="159"/>
      <c r="AM1" s="159"/>
      <c r="AN1" s="159"/>
      <c r="AO1" s="159"/>
      <c r="AP1" s="159"/>
      <c r="AQ1" s="159"/>
      <c r="AR1" s="159"/>
      <c r="AS1" s="159"/>
      <c r="AT1" s="159"/>
      <c r="AU1" s="159"/>
      <c r="AV1" s="159"/>
      <c r="AW1" s="159"/>
      <c r="AX1" s="159"/>
      <c r="AY1" s="159"/>
      <c r="AZ1" s="159"/>
      <c r="BA1" s="159"/>
      <c r="BB1" s="159"/>
      <c r="BC1" s="159"/>
      <c r="BD1" s="159"/>
      <c r="BE1" s="159"/>
      <c r="BF1" s="159"/>
      <c r="BG1" s="159"/>
      <c r="BH1" s="159"/>
      <c r="BI1" s="159"/>
      <c r="BJ1" s="159"/>
      <c r="BK1" s="159"/>
      <c r="BL1" s="159"/>
      <c r="BM1" s="159"/>
      <c r="BN1" s="159"/>
      <c r="BO1" s="159"/>
      <c r="BP1" s="159"/>
      <c r="BQ1" s="159"/>
      <c r="BR1" s="159"/>
    </row>
    <row r="2" spans="1:70" s="66" customFormat="1" ht="20.25">
      <c r="A2" s="160" t="s">
        <v>102</v>
      </c>
      <c r="B2" s="160"/>
      <c r="C2" s="160"/>
      <c r="D2" s="160"/>
      <c r="E2" s="160"/>
      <c r="F2" s="160"/>
      <c r="G2" s="160"/>
      <c r="H2" s="159"/>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row>
    <row r="3" spans="1:70" s="66" customFormat="1" ht="20.25">
      <c r="A3" s="160" t="s">
        <v>1</v>
      </c>
      <c r="B3" s="160"/>
      <c r="C3" s="160"/>
      <c r="D3" s="160"/>
      <c r="E3" s="160"/>
      <c r="F3" s="160"/>
      <c r="G3" s="160"/>
      <c r="H3" s="159"/>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0"/>
      <c r="BG3" s="160"/>
      <c r="BH3" s="160"/>
      <c r="BI3" s="160"/>
      <c r="BJ3" s="160"/>
      <c r="BK3" s="160"/>
      <c r="BL3" s="160"/>
      <c r="BM3" s="160"/>
      <c r="BN3" s="160"/>
      <c r="BO3" s="160"/>
      <c r="BP3" s="160"/>
      <c r="BQ3" s="160"/>
      <c r="BR3" s="160"/>
    </row>
    <row r="4" spans="1:70" s="1" customFormat="1" ht="5.0999999999999996" customHeight="1" thickBot="1">
      <c r="A4" s="161"/>
      <c r="B4" s="161"/>
      <c r="C4" s="161"/>
      <c r="D4" s="161"/>
      <c r="E4" s="161"/>
      <c r="F4" s="161"/>
      <c r="G4" s="161"/>
      <c r="H4" s="161"/>
      <c r="I4" s="161"/>
      <c r="J4" s="161"/>
      <c r="K4" s="161"/>
      <c r="L4" s="161"/>
      <c r="M4" s="161"/>
      <c r="N4" s="161"/>
      <c r="O4" s="161"/>
      <c r="P4" s="161"/>
      <c r="Q4" s="161"/>
      <c r="R4" s="161"/>
      <c r="S4" s="161"/>
      <c r="T4" s="161"/>
      <c r="U4" s="161"/>
      <c r="V4" s="161"/>
      <c r="W4" s="161"/>
      <c r="X4" s="161"/>
      <c r="Y4" s="161"/>
      <c r="Z4" s="161"/>
      <c r="AA4" s="161"/>
      <c r="AB4" s="161"/>
      <c r="AC4" s="161"/>
      <c r="AD4" s="161"/>
      <c r="AE4" s="161"/>
      <c r="AF4" s="161"/>
      <c r="AG4" s="161"/>
      <c r="AH4" s="161"/>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row>
    <row r="5" spans="1:70" s="1" customFormat="1" ht="5.0999999999999996" customHeight="1" thickTop="1">
      <c r="A5" s="64"/>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row>
    <row r="6" spans="1:70" ht="18" customHeight="1">
      <c r="A6" s="54"/>
      <c r="B6" s="33"/>
      <c r="C6" s="46"/>
      <c r="D6" s="46"/>
      <c r="E6" s="46"/>
      <c r="F6" s="61"/>
      <c r="G6" s="46"/>
      <c r="H6" s="34"/>
      <c r="I6" s="48"/>
      <c r="J6" s="48"/>
      <c r="L6" s="35"/>
    </row>
    <row r="7" spans="1:70" ht="12" customHeight="1">
      <c r="A7" s="52"/>
      <c r="L7" s="35"/>
      <c r="O7" s="36"/>
      <c r="P7" s="36"/>
      <c r="Q7" s="36"/>
      <c r="R7" s="36"/>
      <c r="S7" s="36"/>
      <c r="T7" s="36"/>
      <c r="U7" s="36"/>
      <c r="V7" s="36"/>
      <c r="W7" s="36"/>
      <c r="X7" s="36"/>
      <c r="Y7" s="36"/>
      <c r="Z7" s="36"/>
      <c r="AA7" s="36"/>
      <c r="AB7" s="36"/>
      <c r="AC7" s="36"/>
      <c r="AD7" s="36"/>
      <c r="AE7" s="36"/>
    </row>
    <row r="8" spans="1:70" ht="17.25" customHeight="1">
      <c r="B8" s="60" t="s">
        <v>33</v>
      </c>
      <c r="C8" s="63"/>
      <c r="D8" s="158">
        <v>44961</v>
      </c>
      <c r="E8" s="158"/>
      <c r="F8" s="158"/>
      <c r="G8" s="50"/>
      <c r="H8" s="50"/>
      <c r="K8" s="49" t="s">
        <v>35</v>
      </c>
      <c r="L8" s="37">
        <v>1</v>
      </c>
      <c r="O8" s="155" t="str">
        <f>"Semana "&amp;(O10-($D$8-WEEKDAY($D$8,1)+2))/7+1</f>
        <v>Semana 1</v>
      </c>
      <c r="P8" s="156"/>
      <c r="Q8" s="156"/>
      <c r="R8" s="156"/>
      <c r="S8" s="156"/>
      <c r="T8" s="156"/>
      <c r="U8" s="157"/>
      <c r="V8" s="155" t="str">
        <f>"Semana "&amp;(V10-($D$8-WEEKDAY($D$8,1)+2))/7+1</f>
        <v>Semana 2</v>
      </c>
      <c r="W8" s="156"/>
      <c r="X8" s="156"/>
      <c r="Y8" s="156"/>
      <c r="Z8" s="156"/>
      <c r="AA8" s="156"/>
      <c r="AB8" s="157"/>
      <c r="AC8" s="155" t="str">
        <f>"Semana "&amp;(AC10-($D$8-WEEKDAY($D$8,1)+2))/7+1</f>
        <v>Semana 3</v>
      </c>
      <c r="AD8" s="156"/>
      <c r="AE8" s="156"/>
      <c r="AF8" s="156"/>
      <c r="AG8" s="156"/>
      <c r="AH8" s="156"/>
      <c r="AI8" s="157"/>
      <c r="AJ8" s="155" t="str">
        <f>"Semana "&amp;(AJ10-($D$8-WEEKDAY($D$8,1)+2))/7+1</f>
        <v>Semana 4</v>
      </c>
      <c r="AK8" s="156"/>
      <c r="AL8" s="156"/>
      <c r="AM8" s="156"/>
      <c r="AN8" s="156"/>
      <c r="AO8" s="156"/>
      <c r="AP8" s="157"/>
      <c r="AQ8" s="155" t="str">
        <f>"Semana "&amp;(AQ10-($D$8-WEEKDAY($D$8,1)+2))/7+1</f>
        <v>Semana 5</v>
      </c>
      <c r="AR8" s="156"/>
      <c r="AS8" s="156"/>
      <c r="AT8" s="156"/>
      <c r="AU8" s="156"/>
      <c r="AV8" s="156"/>
      <c r="AW8" s="157"/>
      <c r="AX8" s="155" t="str">
        <f>"Semana "&amp;(AX10-($D$8-WEEKDAY($D$8,1)+2))/7+1</f>
        <v>Semana 6</v>
      </c>
      <c r="AY8" s="156"/>
      <c r="AZ8" s="156"/>
      <c r="BA8" s="156"/>
      <c r="BB8" s="156"/>
      <c r="BC8" s="156"/>
      <c r="BD8" s="157"/>
      <c r="BE8" s="155" t="str">
        <f>"Semana "&amp;(BE10-($D$8-WEEKDAY($D$8,1)+2))/7+1</f>
        <v>Semana 7</v>
      </c>
      <c r="BF8" s="156"/>
      <c r="BG8" s="156"/>
      <c r="BH8" s="156"/>
      <c r="BI8" s="156"/>
      <c r="BJ8" s="156"/>
      <c r="BK8" s="157"/>
      <c r="BL8" s="155" t="str">
        <f>"Semana "&amp;(BL10-($D$8-WEEKDAY($D$8,1)+2))/7+1</f>
        <v>Semana 8</v>
      </c>
      <c r="BM8" s="156"/>
      <c r="BN8" s="156"/>
      <c r="BO8" s="156"/>
      <c r="BP8" s="156"/>
      <c r="BQ8" s="156"/>
      <c r="BR8" s="157"/>
    </row>
    <row r="9" spans="1:70" ht="17.25" customHeight="1">
      <c r="B9" s="60" t="s">
        <v>34</v>
      </c>
      <c r="C9" s="63"/>
      <c r="D9" s="154" t="s">
        <v>119</v>
      </c>
      <c r="E9" s="154"/>
      <c r="F9" s="154"/>
      <c r="G9" s="51"/>
      <c r="H9" s="51"/>
      <c r="O9" s="162">
        <f>O10</f>
        <v>44956</v>
      </c>
      <c r="P9" s="163"/>
      <c r="Q9" s="163"/>
      <c r="R9" s="163"/>
      <c r="S9" s="163"/>
      <c r="T9" s="163"/>
      <c r="U9" s="164"/>
      <c r="V9" s="162">
        <f>V10</f>
        <v>44963</v>
      </c>
      <c r="W9" s="163"/>
      <c r="X9" s="163"/>
      <c r="Y9" s="163"/>
      <c r="Z9" s="163"/>
      <c r="AA9" s="163"/>
      <c r="AB9" s="164"/>
      <c r="AC9" s="162">
        <f>AC10</f>
        <v>44970</v>
      </c>
      <c r="AD9" s="163"/>
      <c r="AE9" s="163"/>
      <c r="AF9" s="163"/>
      <c r="AG9" s="163"/>
      <c r="AH9" s="163"/>
      <c r="AI9" s="164"/>
      <c r="AJ9" s="162">
        <f>AJ10</f>
        <v>44977</v>
      </c>
      <c r="AK9" s="163"/>
      <c r="AL9" s="163"/>
      <c r="AM9" s="163"/>
      <c r="AN9" s="163"/>
      <c r="AO9" s="163"/>
      <c r="AP9" s="164"/>
      <c r="AQ9" s="162">
        <f>AQ10</f>
        <v>44984</v>
      </c>
      <c r="AR9" s="163"/>
      <c r="AS9" s="163"/>
      <c r="AT9" s="163"/>
      <c r="AU9" s="163"/>
      <c r="AV9" s="163"/>
      <c r="AW9" s="164"/>
      <c r="AX9" s="162">
        <f>AX10</f>
        <v>44991</v>
      </c>
      <c r="AY9" s="163"/>
      <c r="AZ9" s="163"/>
      <c r="BA9" s="163"/>
      <c r="BB9" s="163"/>
      <c r="BC9" s="163"/>
      <c r="BD9" s="164"/>
      <c r="BE9" s="162">
        <f>BE10</f>
        <v>44998</v>
      </c>
      <c r="BF9" s="163"/>
      <c r="BG9" s="163"/>
      <c r="BH9" s="163"/>
      <c r="BI9" s="163"/>
      <c r="BJ9" s="163"/>
      <c r="BK9" s="164"/>
      <c r="BL9" s="162">
        <f>BL10</f>
        <v>45005</v>
      </c>
      <c r="BM9" s="163"/>
      <c r="BN9" s="163"/>
      <c r="BO9" s="163"/>
      <c r="BP9" s="163"/>
      <c r="BQ9" s="163"/>
      <c r="BR9" s="164"/>
    </row>
    <row r="10" spans="1:70">
      <c r="B10" s="32" t="s">
        <v>107</v>
      </c>
      <c r="O10" s="38">
        <f>D8-WEEKDAY(D8,1)+2+7*(L8-1)</f>
        <v>44956</v>
      </c>
      <c r="P10" s="39">
        <f t="shared" ref="P10:BR10" si="0">O10+1</f>
        <v>44957</v>
      </c>
      <c r="Q10" s="39">
        <f t="shared" si="0"/>
        <v>44958</v>
      </c>
      <c r="R10" s="39">
        <f t="shared" si="0"/>
        <v>44959</v>
      </c>
      <c r="S10" s="39">
        <f t="shared" si="0"/>
        <v>44960</v>
      </c>
      <c r="T10" s="39">
        <f t="shared" si="0"/>
        <v>44961</v>
      </c>
      <c r="U10" s="40">
        <f t="shared" si="0"/>
        <v>44962</v>
      </c>
      <c r="V10" s="38">
        <f t="shared" si="0"/>
        <v>44963</v>
      </c>
      <c r="W10" s="39">
        <f t="shared" si="0"/>
        <v>44964</v>
      </c>
      <c r="X10" s="39">
        <f t="shared" si="0"/>
        <v>44965</v>
      </c>
      <c r="Y10" s="39">
        <f t="shared" si="0"/>
        <v>44966</v>
      </c>
      <c r="Z10" s="39">
        <f t="shared" si="0"/>
        <v>44967</v>
      </c>
      <c r="AA10" s="39">
        <f t="shared" si="0"/>
        <v>44968</v>
      </c>
      <c r="AB10" s="40">
        <f t="shared" si="0"/>
        <v>44969</v>
      </c>
      <c r="AC10" s="38">
        <f t="shared" si="0"/>
        <v>44970</v>
      </c>
      <c r="AD10" s="39">
        <f t="shared" si="0"/>
        <v>44971</v>
      </c>
      <c r="AE10" s="39">
        <f t="shared" si="0"/>
        <v>44972</v>
      </c>
      <c r="AF10" s="39">
        <f t="shared" si="0"/>
        <v>44973</v>
      </c>
      <c r="AG10" s="39">
        <f t="shared" si="0"/>
        <v>44974</v>
      </c>
      <c r="AH10" s="39">
        <f t="shared" si="0"/>
        <v>44975</v>
      </c>
      <c r="AI10" s="40">
        <f t="shared" si="0"/>
        <v>44976</v>
      </c>
      <c r="AJ10" s="38">
        <f t="shared" si="0"/>
        <v>44977</v>
      </c>
      <c r="AK10" s="39">
        <f t="shared" si="0"/>
        <v>44978</v>
      </c>
      <c r="AL10" s="39">
        <f t="shared" si="0"/>
        <v>44979</v>
      </c>
      <c r="AM10" s="39">
        <f t="shared" si="0"/>
        <v>44980</v>
      </c>
      <c r="AN10" s="39">
        <f t="shared" si="0"/>
        <v>44981</v>
      </c>
      <c r="AO10" s="39">
        <f t="shared" si="0"/>
        <v>44982</v>
      </c>
      <c r="AP10" s="40">
        <f t="shared" si="0"/>
        <v>44983</v>
      </c>
      <c r="AQ10" s="38">
        <f t="shared" si="0"/>
        <v>44984</v>
      </c>
      <c r="AR10" s="39">
        <f t="shared" si="0"/>
        <v>44985</v>
      </c>
      <c r="AS10" s="39">
        <f t="shared" si="0"/>
        <v>44986</v>
      </c>
      <c r="AT10" s="39">
        <f t="shared" si="0"/>
        <v>44987</v>
      </c>
      <c r="AU10" s="39">
        <f t="shared" si="0"/>
        <v>44988</v>
      </c>
      <c r="AV10" s="39">
        <f t="shared" si="0"/>
        <v>44989</v>
      </c>
      <c r="AW10" s="40">
        <f t="shared" si="0"/>
        <v>44990</v>
      </c>
      <c r="AX10" s="38">
        <f t="shared" si="0"/>
        <v>44991</v>
      </c>
      <c r="AY10" s="39">
        <f t="shared" si="0"/>
        <v>44992</v>
      </c>
      <c r="AZ10" s="39">
        <f t="shared" si="0"/>
        <v>44993</v>
      </c>
      <c r="BA10" s="39">
        <f t="shared" si="0"/>
        <v>44994</v>
      </c>
      <c r="BB10" s="39">
        <f t="shared" si="0"/>
        <v>44995</v>
      </c>
      <c r="BC10" s="39">
        <f t="shared" si="0"/>
        <v>44996</v>
      </c>
      <c r="BD10" s="40">
        <f t="shared" si="0"/>
        <v>44997</v>
      </c>
      <c r="BE10" s="38">
        <f t="shared" si="0"/>
        <v>44998</v>
      </c>
      <c r="BF10" s="39">
        <f t="shared" si="0"/>
        <v>44999</v>
      </c>
      <c r="BG10" s="39">
        <f t="shared" si="0"/>
        <v>45000</v>
      </c>
      <c r="BH10" s="39">
        <f t="shared" si="0"/>
        <v>45001</v>
      </c>
      <c r="BI10" s="39">
        <f t="shared" si="0"/>
        <v>45002</v>
      </c>
      <c r="BJ10" s="39">
        <f t="shared" si="0"/>
        <v>45003</v>
      </c>
      <c r="BK10" s="40">
        <f t="shared" si="0"/>
        <v>45004</v>
      </c>
      <c r="BL10" s="38">
        <f t="shared" si="0"/>
        <v>45005</v>
      </c>
      <c r="BM10" s="39">
        <f t="shared" si="0"/>
        <v>45006</v>
      </c>
      <c r="BN10" s="39">
        <f t="shared" si="0"/>
        <v>45007</v>
      </c>
      <c r="BO10" s="39">
        <f t="shared" si="0"/>
        <v>45008</v>
      </c>
      <c r="BP10" s="39">
        <f t="shared" si="0"/>
        <v>45009</v>
      </c>
      <c r="BQ10" s="39">
        <f t="shared" si="0"/>
        <v>45010</v>
      </c>
      <c r="BR10" s="40">
        <f t="shared" si="0"/>
        <v>45011</v>
      </c>
    </row>
    <row r="11" spans="1:70" ht="39.950000000000003" customHeight="1" thickBot="1">
      <c r="A11" s="42" t="s">
        <v>31</v>
      </c>
      <c r="B11" s="42" t="s">
        <v>32</v>
      </c>
      <c r="C11" s="42" t="s">
        <v>86</v>
      </c>
      <c r="D11" s="42" t="s">
        <v>42</v>
      </c>
      <c r="E11" s="42" t="s">
        <v>41</v>
      </c>
      <c r="F11" s="41" t="s">
        <v>88</v>
      </c>
      <c r="G11" s="41" t="s">
        <v>89</v>
      </c>
      <c r="H11" s="41" t="s">
        <v>30</v>
      </c>
      <c r="I11" s="42" t="s">
        <v>90</v>
      </c>
      <c r="J11" s="42" t="s">
        <v>91</v>
      </c>
      <c r="K11" s="41" t="s">
        <v>92</v>
      </c>
      <c r="L11" s="41" t="s">
        <v>36</v>
      </c>
      <c r="M11" s="41" t="s">
        <v>93</v>
      </c>
      <c r="N11" s="41"/>
      <c r="O11" s="43" t="str">
        <f>CHOOSE(WEEKDAY(O10,1),"D","L","M","W","J","V","S")</f>
        <v>L</v>
      </c>
      <c r="P11" s="44" t="str">
        <f t="shared" ref="P11:U11" si="1">CHOOSE(WEEKDAY(P10,1),"D","L","M","W","J","V","S")</f>
        <v>M</v>
      </c>
      <c r="Q11" s="44" t="str">
        <f t="shared" si="1"/>
        <v>W</v>
      </c>
      <c r="R11" s="44" t="str">
        <f t="shared" si="1"/>
        <v>J</v>
      </c>
      <c r="S11" s="44" t="str">
        <f t="shared" si="1"/>
        <v>V</v>
      </c>
      <c r="T11" s="44" t="str">
        <f t="shared" si="1"/>
        <v>S</v>
      </c>
      <c r="U11" s="45" t="str">
        <f t="shared" si="1"/>
        <v>D</v>
      </c>
      <c r="V11" s="43" t="str">
        <f>CHOOSE(WEEKDAY(V10,1),"D","L","M","W","J","V","S")</f>
        <v>L</v>
      </c>
      <c r="W11" s="44" t="str">
        <f t="shared" ref="W11" si="2">CHOOSE(WEEKDAY(W10,1),"D","L","M","W","J","V","S")</f>
        <v>M</v>
      </c>
      <c r="X11" s="44" t="str">
        <f t="shared" ref="X11" si="3">CHOOSE(WEEKDAY(X10,1),"D","L","M","W","J","V","S")</f>
        <v>W</v>
      </c>
      <c r="Y11" s="44" t="str">
        <f t="shared" ref="Y11" si="4">CHOOSE(WEEKDAY(Y10,1),"D","L","M","W","J","V","S")</f>
        <v>J</v>
      </c>
      <c r="Z11" s="44" t="str">
        <f t="shared" ref="Z11" si="5">CHOOSE(WEEKDAY(Z10,1),"D","L","M","W","J","V","S")</f>
        <v>V</v>
      </c>
      <c r="AA11" s="44" t="str">
        <f t="shared" ref="AA11" si="6">CHOOSE(WEEKDAY(AA10,1),"D","L","M","W","J","V","S")</f>
        <v>S</v>
      </c>
      <c r="AB11" s="45" t="str">
        <f t="shared" ref="AB11" si="7">CHOOSE(WEEKDAY(AB10,1),"D","L","M","W","J","V","S")</f>
        <v>D</v>
      </c>
      <c r="AC11" s="43" t="str">
        <f>CHOOSE(WEEKDAY(AC10,1),"D","L","M","W","J","V","S")</f>
        <v>L</v>
      </c>
      <c r="AD11" s="44" t="str">
        <f t="shared" ref="AD11" si="8">CHOOSE(WEEKDAY(AD10,1),"D","L","M","W","J","V","S")</f>
        <v>M</v>
      </c>
      <c r="AE11" s="44" t="str">
        <f t="shared" ref="AE11" si="9">CHOOSE(WEEKDAY(AE10,1),"D","L","M","W","J","V","S")</f>
        <v>W</v>
      </c>
      <c r="AF11" s="44" t="str">
        <f t="shared" ref="AF11" si="10">CHOOSE(WEEKDAY(AF10,1),"D","L","M","W","J","V","S")</f>
        <v>J</v>
      </c>
      <c r="AG11" s="44" t="str">
        <f t="shared" ref="AG11" si="11">CHOOSE(WEEKDAY(AG10,1),"D","L","M","W","J","V","S")</f>
        <v>V</v>
      </c>
      <c r="AH11" s="44" t="str">
        <f t="shared" ref="AH11" si="12">CHOOSE(WEEKDAY(AH10,1),"D","L","M","W","J","V","S")</f>
        <v>S</v>
      </c>
      <c r="AI11" s="45" t="str">
        <f t="shared" ref="AI11" si="13">CHOOSE(WEEKDAY(AI10,1),"D","L","M","W","J","V","S")</f>
        <v>D</v>
      </c>
      <c r="AJ11" s="43" t="str">
        <f>CHOOSE(WEEKDAY(AJ10,1),"D","L","M","W","J","V","S")</f>
        <v>L</v>
      </c>
      <c r="AK11" s="44" t="str">
        <f t="shared" ref="AK11" si="14">CHOOSE(WEEKDAY(AK10,1),"D","L","M","W","J","V","S")</f>
        <v>M</v>
      </c>
      <c r="AL11" s="44" t="str">
        <f t="shared" ref="AL11" si="15">CHOOSE(WEEKDAY(AL10,1),"D","L","M","W","J","V","S")</f>
        <v>W</v>
      </c>
      <c r="AM11" s="44" t="str">
        <f t="shared" ref="AM11" si="16">CHOOSE(WEEKDAY(AM10,1),"D","L","M","W","J","V","S")</f>
        <v>J</v>
      </c>
      <c r="AN11" s="44" t="str">
        <f t="shared" ref="AN11" si="17">CHOOSE(WEEKDAY(AN10,1),"D","L","M","W","J","V","S")</f>
        <v>V</v>
      </c>
      <c r="AO11" s="44" t="str">
        <f t="shared" ref="AO11" si="18">CHOOSE(WEEKDAY(AO10,1),"D","L","M","W","J","V","S")</f>
        <v>S</v>
      </c>
      <c r="AP11" s="45" t="str">
        <f t="shared" ref="AP11" si="19">CHOOSE(WEEKDAY(AP10,1),"D","L","M","W","J","V","S")</f>
        <v>D</v>
      </c>
      <c r="AQ11" s="43" t="str">
        <f>CHOOSE(WEEKDAY(AQ10,1),"D","L","M","W","J","V","S")</f>
        <v>L</v>
      </c>
      <c r="AR11" s="44" t="str">
        <f t="shared" ref="AR11" si="20">CHOOSE(WEEKDAY(AR10,1),"D","L","M","W","J","V","S")</f>
        <v>M</v>
      </c>
      <c r="AS11" s="44" t="str">
        <f t="shared" ref="AS11" si="21">CHOOSE(WEEKDAY(AS10,1),"D","L","M","W","J","V","S")</f>
        <v>W</v>
      </c>
      <c r="AT11" s="44" t="str">
        <f t="shared" ref="AT11" si="22">CHOOSE(WEEKDAY(AT10,1),"D","L","M","W","J","V","S")</f>
        <v>J</v>
      </c>
      <c r="AU11" s="44" t="str">
        <f t="shared" ref="AU11" si="23">CHOOSE(WEEKDAY(AU10,1),"D","L","M","W","J","V","S")</f>
        <v>V</v>
      </c>
      <c r="AV11" s="44" t="str">
        <f t="shared" ref="AV11" si="24">CHOOSE(WEEKDAY(AV10,1),"D","L","M","W","J","V","S")</f>
        <v>S</v>
      </c>
      <c r="AW11" s="45" t="str">
        <f t="shared" ref="AW11" si="25">CHOOSE(WEEKDAY(AW10,1),"D","L","M","W","J","V","S")</f>
        <v>D</v>
      </c>
      <c r="AX11" s="43" t="str">
        <f>CHOOSE(WEEKDAY(AX10,1),"D","L","M","W","J","V","S")</f>
        <v>L</v>
      </c>
      <c r="AY11" s="44" t="str">
        <f t="shared" ref="AY11" si="26">CHOOSE(WEEKDAY(AY10,1),"D","L","M","W","J","V","S")</f>
        <v>M</v>
      </c>
      <c r="AZ11" s="44" t="str">
        <f t="shared" ref="AZ11" si="27">CHOOSE(WEEKDAY(AZ10,1),"D","L","M","W","J","V","S")</f>
        <v>W</v>
      </c>
      <c r="BA11" s="44" t="str">
        <f t="shared" ref="BA11" si="28">CHOOSE(WEEKDAY(BA10,1),"D","L","M","W","J","V","S")</f>
        <v>J</v>
      </c>
      <c r="BB11" s="44" t="str">
        <f t="shared" ref="BB11" si="29">CHOOSE(WEEKDAY(BB10,1),"D","L","M","W","J","V","S")</f>
        <v>V</v>
      </c>
      <c r="BC11" s="44" t="str">
        <f t="shared" ref="BC11" si="30">CHOOSE(WEEKDAY(BC10,1),"D","L","M","W","J","V","S")</f>
        <v>S</v>
      </c>
      <c r="BD11" s="45" t="str">
        <f t="shared" ref="BD11" si="31">CHOOSE(WEEKDAY(BD10,1),"D","L","M","W","J","V","S")</f>
        <v>D</v>
      </c>
      <c r="BE11" s="43" t="str">
        <f>CHOOSE(WEEKDAY(BE10,1),"D","L","M","W","J","V","S")</f>
        <v>L</v>
      </c>
      <c r="BF11" s="44" t="str">
        <f t="shared" ref="BF11" si="32">CHOOSE(WEEKDAY(BF10,1),"D","L","M","W","J","V","S")</f>
        <v>M</v>
      </c>
      <c r="BG11" s="44" t="str">
        <f t="shared" ref="BG11" si="33">CHOOSE(WEEKDAY(BG10,1),"D","L","M","W","J","V","S")</f>
        <v>W</v>
      </c>
      <c r="BH11" s="44" t="str">
        <f t="shared" ref="BH11" si="34">CHOOSE(WEEKDAY(BH10,1),"D","L","M","W","J","V","S")</f>
        <v>J</v>
      </c>
      <c r="BI11" s="44" t="str">
        <f t="shared" ref="BI11" si="35">CHOOSE(WEEKDAY(BI10,1),"D","L","M","W","J","V","S")</f>
        <v>V</v>
      </c>
      <c r="BJ11" s="44" t="str">
        <f t="shared" ref="BJ11" si="36">CHOOSE(WEEKDAY(BJ10,1),"D","L","M","W","J","V","S")</f>
        <v>S</v>
      </c>
      <c r="BK11" s="45" t="str">
        <f t="shared" ref="BK11" si="37">CHOOSE(WEEKDAY(BK10,1),"D","L","M","W","J","V","S")</f>
        <v>D</v>
      </c>
      <c r="BL11" s="43" t="str">
        <f>CHOOSE(WEEKDAY(BL10,1),"D","L","M","W","J","V","S")</f>
        <v>L</v>
      </c>
      <c r="BM11" s="44" t="str">
        <f t="shared" ref="BM11" si="38">CHOOSE(WEEKDAY(BM10,1),"D","L","M","W","J","V","S")</f>
        <v>M</v>
      </c>
      <c r="BN11" s="44" t="str">
        <f t="shared" ref="BN11" si="39">CHOOSE(WEEKDAY(BN10,1),"D","L","M","W","J","V","S")</f>
        <v>W</v>
      </c>
      <c r="BO11" s="44" t="str">
        <f t="shared" ref="BO11" si="40">CHOOSE(WEEKDAY(BO10,1),"D","L","M","W","J","V","S")</f>
        <v>J</v>
      </c>
      <c r="BP11" s="44" t="str">
        <f t="shared" ref="BP11" si="41">CHOOSE(WEEKDAY(BP10,1),"D","L","M","W","J","V","S")</f>
        <v>V</v>
      </c>
      <c r="BQ11" s="44" t="str">
        <f t="shared" ref="BQ11" si="42">CHOOSE(WEEKDAY(BQ10,1),"D","L","M","W","J","V","S")</f>
        <v>S</v>
      </c>
      <c r="BR11" s="45" t="str">
        <f t="shared" ref="BR11" si="43">CHOOSE(WEEKDAY(BR10,1),"D","L","M","W","J","V","S")</f>
        <v>D</v>
      </c>
    </row>
    <row r="12" spans="1:70" s="78" customFormat="1" ht="18.75" customHeight="1" thickBot="1">
      <c r="A12" s="102" t="str">
        <f>IF(ISERROR(VALUE(SUBSTITUTE(prevWBS,".",""))),"1",IF(ISERROR(FIND("`",SUBSTITUTE(prevWBS,".","`",1))),TEXT(VALUE(prevWBS)+1,"#"),TEXT(VALUE(LEFT(prevWBS,FIND("`",SUBSTITUTE(prevWBS,".","`",1))-1))+1,"#")))</f>
        <v>1</v>
      </c>
      <c r="B12" s="67" t="s">
        <v>37</v>
      </c>
      <c r="C12" s="68" t="s">
        <v>37</v>
      </c>
      <c r="D12" s="68" t="s">
        <v>37</v>
      </c>
      <c r="E12" s="68" t="s">
        <v>37</v>
      </c>
      <c r="F12" s="68"/>
      <c r="G12" s="68"/>
      <c r="H12" s="69"/>
      <c r="I12" s="70"/>
      <c r="J12" s="70" t="str">
        <f>IF(ISBLANK(I12)," - ",IF(K12=0,I12,I12+K12-1))</f>
        <v xml:space="preserve"> - </v>
      </c>
      <c r="K12" s="71"/>
      <c r="L12" s="72"/>
      <c r="M12" s="73" t="str">
        <f t="shared" ref="M12:M26" si="44">IF(OR(J12=0,I12=0)," - ",NETWORKDAYS(I12,J12))</f>
        <v xml:space="preserve"> - </v>
      </c>
      <c r="N12" s="74"/>
      <c r="O12" s="75"/>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7"/>
    </row>
    <row r="13" spans="1:70" s="82" customFormat="1" ht="39.75" customHeight="1">
      <c r="A13" s="92" t="str">
        <f t="shared" ref="A13:A21"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176" t="s">
        <v>123</v>
      </c>
      <c r="C13" s="94" t="s">
        <v>87</v>
      </c>
      <c r="D13" s="94">
        <v>1</v>
      </c>
      <c r="E13" s="94">
        <v>1.3</v>
      </c>
      <c r="F13" s="95" t="s">
        <v>118</v>
      </c>
      <c r="G13" s="94" t="s">
        <v>103</v>
      </c>
      <c r="H13" s="96"/>
      <c r="I13" s="97">
        <v>44961</v>
      </c>
      <c r="J13" s="98">
        <f>IF(ISBLANK(I13)," - ",IF(K13=0,I13,I13+K13-1))</f>
        <v>44975</v>
      </c>
      <c r="K13" s="99">
        <v>15</v>
      </c>
      <c r="L13" s="100">
        <v>0</v>
      </c>
      <c r="M13" s="101">
        <f t="shared" si="44"/>
        <v>10</v>
      </c>
      <c r="N13" s="106"/>
      <c r="O13" s="103"/>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1"/>
    </row>
    <row r="14" spans="1:70" s="82" customFormat="1" ht="27" customHeight="1" thickBot="1">
      <c r="A14" s="10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32" t="str">
        <f>LOWER(B16)</f>
        <v xml:space="preserve"> utilizar herramientas informáticas de acuerdo con las necesidades de manejo de información</v>
      </c>
      <c r="C14" s="108" t="s">
        <v>87</v>
      </c>
      <c r="D14" s="108">
        <v>1</v>
      </c>
      <c r="E14" s="108">
        <v>1.3</v>
      </c>
      <c r="F14" s="109" t="s">
        <v>104</v>
      </c>
      <c r="G14" s="108" t="s">
        <v>101</v>
      </c>
      <c r="H14" s="110"/>
      <c r="I14" s="111">
        <v>44961</v>
      </c>
      <c r="J14" s="112">
        <f t="shared" ref="J14" si="46">IF(ISBLANK(I14)," - ",IF(K14=0,I14,I14+K14-1))</f>
        <v>44967</v>
      </c>
      <c r="K14" s="113">
        <v>7</v>
      </c>
      <c r="L14" s="114">
        <v>0</v>
      </c>
      <c r="M14" s="115">
        <f t="shared" si="44"/>
        <v>5</v>
      </c>
      <c r="N14" s="116"/>
      <c r="O14" s="104"/>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84"/>
    </row>
    <row r="15" spans="1:70" s="78" customFormat="1" ht="27" customHeight="1" thickBot="1">
      <c r="A15" s="102" t="str">
        <f>IF(ISERROR(VALUE(SUBSTITUTE(prevWBS,".",""))),"1",IF(ISERROR(FIND("`",SUBSTITUTE(prevWBS,".","`",1))),TEXT(VALUE(prevWBS)+1,"#"),TEXT(VALUE(LEFT(prevWBS,FIND("`",SUBSTITUTE(prevWBS,".","`",1))-1))+1,"#")))</f>
        <v>2</v>
      </c>
      <c r="B15" s="118" t="s">
        <v>38</v>
      </c>
      <c r="C15" s="68" t="s">
        <v>38</v>
      </c>
      <c r="D15" s="68" t="s">
        <v>38</v>
      </c>
      <c r="E15" s="68" t="s">
        <v>38</v>
      </c>
      <c r="F15" s="76"/>
      <c r="G15" s="69"/>
      <c r="H15" s="69"/>
      <c r="I15" s="70"/>
      <c r="J15" s="70" t="str">
        <f t="shared" ref="J15:J26" si="47">IF(ISBLANK(I15)," - ",IF(K15=0,I15,I15+K15-1))</f>
        <v xml:space="preserve"> - </v>
      </c>
      <c r="K15" s="71"/>
      <c r="L15" s="72"/>
      <c r="M15" s="73" t="str">
        <f t="shared" si="44"/>
        <v xml:space="preserve"> - </v>
      </c>
      <c r="N15" s="74"/>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7"/>
    </row>
    <row r="16" spans="1:70" s="82" customFormat="1" ht="27" customHeight="1">
      <c r="A16"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93" t="s">
        <v>121</v>
      </c>
      <c r="C16" s="94" t="s">
        <v>87</v>
      </c>
      <c r="D16" s="94">
        <v>3</v>
      </c>
      <c r="E16" s="94">
        <v>3.3</v>
      </c>
      <c r="F16" s="95" t="s">
        <v>105</v>
      </c>
      <c r="G16" s="94" t="s">
        <v>46</v>
      </c>
      <c r="H16" s="96"/>
      <c r="I16" s="97">
        <v>44602</v>
      </c>
      <c r="J16" s="98">
        <f t="shared" si="47"/>
        <v>44605</v>
      </c>
      <c r="K16" s="99">
        <v>4</v>
      </c>
      <c r="L16" s="100">
        <v>0</v>
      </c>
      <c r="M16" s="101">
        <f t="shared" si="44"/>
        <v>2</v>
      </c>
      <c r="N16" s="106"/>
      <c r="O16" s="119"/>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88"/>
      <c r="BO16" s="88"/>
      <c r="BP16" s="88"/>
      <c r="BQ16" s="88"/>
      <c r="BR16" s="89"/>
    </row>
    <row r="17" spans="1:70" s="82" customFormat="1" ht="27" customHeight="1" thickBot="1">
      <c r="A17" s="107" t="str">
        <f t="shared" si="45"/>
        <v>2.2</v>
      </c>
      <c r="B17" s="32" t="s">
        <v>122</v>
      </c>
      <c r="C17" s="108" t="s">
        <v>87</v>
      </c>
      <c r="D17" s="108">
        <v>2</v>
      </c>
      <c r="E17" s="108">
        <v>2.2999999999999998</v>
      </c>
      <c r="F17" s="109" t="s">
        <v>106</v>
      </c>
      <c r="G17" s="108" t="s">
        <v>46</v>
      </c>
      <c r="H17" s="110"/>
      <c r="I17" s="111">
        <v>44593</v>
      </c>
      <c r="J17" s="112">
        <f t="shared" si="47"/>
        <v>44596</v>
      </c>
      <c r="K17" s="113">
        <v>4</v>
      </c>
      <c r="L17" s="114">
        <v>0</v>
      </c>
      <c r="M17" s="115">
        <f t="shared" ref="M17:M18" si="48">IF(OR(J17=0,I17=0)," - ",NETWORKDAYS(I17,J17))</f>
        <v>4</v>
      </c>
      <c r="N17" s="116"/>
      <c r="O17" s="105"/>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5"/>
    </row>
    <row r="18" spans="1:70" s="82" customFormat="1" ht="23.25" customHeight="1" thickBot="1">
      <c r="A18" s="107" t="str">
        <f t="shared" si="45"/>
        <v>2.3</v>
      </c>
      <c r="B18" s="174" t="s">
        <v>130</v>
      </c>
      <c r="C18" s="108" t="s">
        <v>94</v>
      </c>
      <c r="D18" s="108">
        <v>2</v>
      </c>
      <c r="E18" s="108">
        <v>2.2999999999999998</v>
      </c>
      <c r="F18" s="109" t="s">
        <v>108</v>
      </c>
      <c r="G18" s="108" t="s">
        <v>46</v>
      </c>
      <c r="H18" s="110"/>
      <c r="I18" s="111">
        <v>44594</v>
      </c>
      <c r="J18" s="112">
        <f t="shared" si="47"/>
        <v>44595</v>
      </c>
      <c r="K18" s="113">
        <v>2</v>
      </c>
      <c r="L18" s="114">
        <v>0</v>
      </c>
      <c r="M18" s="115">
        <f t="shared" si="48"/>
        <v>2</v>
      </c>
      <c r="N18" s="116"/>
      <c r="O18" s="105"/>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5"/>
    </row>
    <row r="19" spans="1:70" s="82" customFormat="1" ht="27" customHeight="1" thickBot="1">
      <c r="A19" s="107" t="str">
        <f t="shared" si="45"/>
        <v>2.4</v>
      </c>
      <c r="B19" s="174" t="s">
        <v>130</v>
      </c>
      <c r="C19" s="108" t="s">
        <v>94</v>
      </c>
      <c r="D19" s="108">
        <v>2</v>
      </c>
      <c r="E19" s="108">
        <v>2.1</v>
      </c>
      <c r="F19" s="173" t="s">
        <v>110</v>
      </c>
      <c r="G19" s="108" t="s">
        <v>46</v>
      </c>
      <c r="H19" s="110"/>
      <c r="I19" s="111">
        <v>44522</v>
      </c>
      <c r="J19" s="112">
        <f>IF(ISBLANK(I19)," - ",IF(K19=0,I19,I19+K19-1))</f>
        <v>44528</v>
      </c>
      <c r="K19" s="113">
        <v>7</v>
      </c>
      <c r="L19" s="114">
        <v>0</v>
      </c>
      <c r="M19" s="115">
        <f t="shared" ref="M19:M21" si="49">IF(OR(J19=0,I19=0)," - ",NETWORKDAYS(I19,J19))</f>
        <v>5</v>
      </c>
      <c r="N19" s="116"/>
      <c r="O19" s="105"/>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5"/>
    </row>
    <row r="20" spans="1:70" s="82" customFormat="1" ht="27" customHeight="1" thickBot="1">
      <c r="A20" s="107" t="str">
        <f t="shared" si="45"/>
        <v>2.5</v>
      </c>
      <c r="B20" s="175" t="s">
        <v>130</v>
      </c>
      <c r="C20" s="108" t="s">
        <v>94</v>
      </c>
      <c r="D20" s="108">
        <v>2</v>
      </c>
      <c r="E20" s="108">
        <v>2.5</v>
      </c>
      <c r="F20" s="32" t="s">
        <v>107</v>
      </c>
      <c r="G20" s="108" t="s">
        <v>46</v>
      </c>
      <c r="H20" s="110"/>
      <c r="I20" s="111">
        <v>44596</v>
      </c>
      <c r="J20" s="112">
        <f t="shared" si="47"/>
        <v>44598</v>
      </c>
      <c r="K20" s="113">
        <v>3</v>
      </c>
      <c r="L20" s="114">
        <v>0</v>
      </c>
      <c r="M20" s="115">
        <f t="shared" si="49"/>
        <v>1</v>
      </c>
      <c r="N20" s="116"/>
      <c r="O20" s="105"/>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5"/>
    </row>
    <row r="21" spans="1:70" s="82" customFormat="1" ht="27" customHeight="1" thickBot="1">
      <c r="A21" s="107" t="str">
        <f t="shared" si="45"/>
        <v>2.6</v>
      </c>
      <c r="B21" s="174" t="s">
        <v>131</v>
      </c>
      <c r="C21" s="108" t="s">
        <v>94</v>
      </c>
      <c r="D21" s="108">
        <v>2</v>
      </c>
      <c r="E21" s="108">
        <v>2.5</v>
      </c>
      <c r="F21" s="109" t="s">
        <v>109</v>
      </c>
      <c r="G21" s="108" t="s">
        <v>46</v>
      </c>
      <c r="H21" s="110"/>
      <c r="I21" s="111">
        <v>44596</v>
      </c>
      <c r="J21" s="112">
        <f t="shared" si="47"/>
        <v>44598</v>
      </c>
      <c r="K21" s="113">
        <v>3</v>
      </c>
      <c r="L21" s="114">
        <v>0</v>
      </c>
      <c r="M21" s="115">
        <f t="shared" si="49"/>
        <v>1</v>
      </c>
      <c r="N21" s="116"/>
      <c r="O21" s="105"/>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5"/>
    </row>
    <row r="22" spans="1:70" s="78" customFormat="1" ht="27" customHeight="1" thickBot="1">
      <c r="A22" s="102" t="str">
        <f>IF(ISERROR(VALUE(SUBSTITUTE(prevWBS,".",""))),"1",IF(ISERROR(FIND("`",SUBSTITUTE(prevWBS,".","`",1))),TEXT(VALUE(prevWBS)+1,"#"),TEXT(VALUE(LEFT(prevWBS,FIND("`",SUBSTITUTE(prevWBS,".","`",1))-1))+1,"#")))</f>
        <v>3</v>
      </c>
      <c r="B22" s="118" t="s">
        <v>39</v>
      </c>
      <c r="C22" s="68" t="s">
        <v>39</v>
      </c>
      <c r="D22" s="68" t="s">
        <v>39</v>
      </c>
      <c r="E22" s="68" t="s">
        <v>39</v>
      </c>
      <c r="F22" s="76"/>
      <c r="G22" s="69"/>
      <c r="H22" s="69"/>
      <c r="I22" s="70"/>
      <c r="J22" s="70" t="str">
        <f t="shared" si="47"/>
        <v xml:space="preserve"> - </v>
      </c>
      <c r="K22" s="71"/>
      <c r="L22" s="72"/>
      <c r="M22" s="73" t="str">
        <f t="shared" si="44"/>
        <v xml:space="preserve"> - </v>
      </c>
      <c r="N22" s="74"/>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1"/>
    </row>
    <row r="23" spans="1:70" s="82" customFormat="1" ht="27" customHeight="1">
      <c r="A23" s="107" t="str">
        <f t="shared" ref="A23:A25" si="5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177" t="s">
        <v>124</v>
      </c>
      <c r="C23" s="108" t="s">
        <v>94</v>
      </c>
      <c r="D23" s="108">
        <v>4</v>
      </c>
      <c r="E23" s="108">
        <v>4.7</v>
      </c>
      <c r="F23" s="173" t="s">
        <v>111</v>
      </c>
      <c r="G23" s="108" t="s">
        <v>46</v>
      </c>
      <c r="H23" s="110"/>
      <c r="I23" s="111">
        <v>44609</v>
      </c>
      <c r="J23" s="112">
        <f t="shared" ref="J23:J25" si="51">IF(ISBLANK(I23)," - ",IF(K23=0,I23,I23+K23-1))</f>
        <v>44614</v>
      </c>
      <c r="K23" s="113">
        <v>6</v>
      </c>
      <c r="L23" s="114">
        <v>0</v>
      </c>
      <c r="M23" s="115">
        <f t="shared" ref="M23:M25" si="52">IF(OR(J23=0,I23=0)," - ",NETWORKDAYS(I23,J23))</f>
        <v>4</v>
      </c>
      <c r="N23" s="116"/>
      <c r="O23" s="105"/>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5"/>
    </row>
    <row r="24" spans="1:70" s="82" customFormat="1" ht="27" customHeight="1">
      <c r="A24" s="107" t="str">
        <f t="shared" si="50"/>
        <v>3.2</v>
      </c>
      <c r="B24" s="177" t="s">
        <v>120</v>
      </c>
      <c r="C24" s="108" t="s">
        <v>96</v>
      </c>
      <c r="D24" s="108">
        <v>4</v>
      </c>
      <c r="E24" s="108">
        <v>4.5</v>
      </c>
      <c r="F24" s="173" t="s">
        <v>114</v>
      </c>
      <c r="G24" s="108" t="s">
        <v>46</v>
      </c>
      <c r="H24" s="110"/>
      <c r="I24" s="111">
        <v>44615</v>
      </c>
      <c r="J24" s="112">
        <f t="shared" si="51"/>
        <v>44617</v>
      </c>
      <c r="K24" s="113">
        <v>3</v>
      </c>
      <c r="L24" s="114">
        <v>0</v>
      </c>
      <c r="M24" s="115">
        <f t="shared" si="52"/>
        <v>3</v>
      </c>
      <c r="N24" s="116"/>
      <c r="O24" s="105"/>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5"/>
    </row>
    <row r="25" spans="1:70" s="82" customFormat="1" ht="27" customHeight="1" thickBot="1">
      <c r="A25" s="107" t="str">
        <f t="shared" si="50"/>
        <v>3.3</v>
      </c>
      <c r="B25" s="177" t="s">
        <v>120</v>
      </c>
      <c r="C25" s="108" t="s">
        <v>96</v>
      </c>
      <c r="D25" s="108">
        <v>4</v>
      </c>
      <c r="E25" s="108">
        <v>4.2</v>
      </c>
      <c r="F25" s="173" t="s">
        <v>115</v>
      </c>
      <c r="G25" s="108" t="s">
        <v>46</v>
      </c>
      <c r="H25" s="110"/>
      <c r="I25" s="111">
        <v>44615</v>
      </c>
      <c r="J25" s="112">
        <f t="shared" si="51"/>
        <v>44617</v>
      </c>
      <c r="K25" s="113">
        <v>3</v>
      </c>
      <c r="L25" s="114">
        <v>0</v>
      </c>
      <c r="M25" s="115">
        <f t="shared" si="52"/>
        <v>3</v>
      </c>
      <c r="N25" s="116"/>
      <c r="O25" s="105"/>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5"/>
    </row>
    <row r="26" spans="1:70" s="78" customFormat="1" ht="27" customHeight="1" thickBot="1">
      <c r="A26" s="102" t="str">
        <f>IF(ISERROR(VALUE(SUBSTITUTE(prevWBS,".",""))),"1",IF(ISERROR(FIND("`",SUBSTITUTE(prevWBS,".","`",1))),TEXT(VALUE(prevWBS)+1,"#"),TEXT(VALUE(LEFT(prevWBS,FIND("`",SUBSTITUTE(prevWBS,".","`",1))-1))+1,"#")))</f>
        <v>4</v>
      </c>
      <c r="B26" s="118" t="s">
        <v>40</v>
      </c>
      <c r="C26" s="68" t="s">
        <v>40</v>
      </c>
      <c r="D26" s="68" t="s">
        <v>40</v>
      </c>
      <c r="E26" s="68" t="s">
        <v>40</v>
      </c>
      <c r="F26" s="76"/>
      <c r="G26" s="69"/>
      <c r="H26" s="69"/>
      <c r="I26" s="70"/>
      <c r="J26" s="70" t="str">
        <f t="shared" si="47"/>
        <v xml:space="preserve"> - </v>
      </c>
      <c r="K26" s="71"/>
      <c r="L26" s="72"/>
      <c r="M26" s="73" t="str">
        <f t="shared" si="44"/>
        <v xml:space="preserve"> - </v>
      </c>
      <c r="N26" s="74"/>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1"/>
    </row>
    <row r="27" spans="1:70" s="82" customFormat="1" ht="27" customHeight="1">
      <c r="A27" s="107" t="str">
        <f t="shared" ref="A27:A30" si="5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7" s="177" t="s">
        <v>125</v>
      </c>
      <c r="C27" s="108" t="s">
        <v>95</v>
      </c>
      <c r="D27" s="108">
        <v>4</v>
      </c>
      <c r="E27" s="108">
        <v>4.0999999999999996</v>
      </c>
      <c r="F27" s="173" t="s">
        <v>112</v>
      </c>
      <c r="G27" s="108" t="s">
        <v>46</v>
      </c>
      <c r="H27" s="110"/>
      <c r="I27" s="111">
        <v>44606</v>
      </c>
      <c r="J27" s="112">
        <f t="shared" ref="J27:J30" si="54">IF(ISBLANK(I27)," - ",IF(K27=0,I27,I27+K27-1))</f>
        <v>44608</v>
      </c>
      <c r="K27" s="113">
        <v>3</v>
      </c>
      <c r="L27" s="114">
        <v>0</v>
      </c>
      <c r="M27" s="115">
        <f t="shared" ref="M27:M30" si="55">IF(OR(J27=0,I27=0)," - ",NETWORKDAYS(I27,J27))</f>
        <v>3</v>
      </c>
      <c r="N27" s="116"/>
      <c r="O27" s="105"/>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5"/>
    </row>
    <row r="28" spans="1:70" s="82" customFormat="1" ht="27" customHeight="1">
      <c r="A28" s="107" t="str">
        <f t="shared" si="53"/>
        <v>4.2</v>
      </c>
      <c r="B28" s="177" t="s">
        <v>126</v>
      </c>
      <c r="C28" s="108" t="s">
        <v>95</v>
      </c>
      <c r="D28" s="108">
        <v>5</v>
      </c>
      <c r="E28" s="108">
        <v>5.2</v>
      </c>
      <c r="F28" s="173" t="s">
        <v>113</v>
      </c>
      <c r="G28" s="108" t="s">
        <v>46</v>
      </c>
      <c r="H28" s="110"/>
      <c r="I28" s="111">
        <v>44609</v>
      </c>
      <c r="J28" s="112">
        <f t="shared" si="54"/>
        <v>44614</v>
      </c>
      <c r="K28" s="113">
        <v>6</v>
      </c>
      <c r="L28" s="114">
        <v>0</v>
      </c>
      <c r="M28" s="115">
        <f t="shared" si="55"/>
        <v>4</v>
      </c>
      <c r="N28" s="116"/>
      <c r="O28" s="105"/>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5"/>
    </row>
    <row r="29" spans="1:70" s="82" customFormat="1" ht="27" customHeight="1">
      <c r="A29" s="107" t="str">
        <f t="shared" si="53"/>
        <v>4.3</v>
      </c>
      <c r="B29" s="177" t="s">
        <v>127</v>
      </c>
      <c r="C29" s="108" t="s">
        <v>97</v>
      </c>
      <c r="D29" s="108">
        <v>5</v>
      </c>
      <c r="E29" s="108">
        <v>5.3</v>
      </c>
      <c r="F29" s="173" t="s">
        <v>116</v>
      </c>
      <c r="G29" s="108" t="s">
        <v>46</v>
      </c>
      <c r="H29" s="110"/>
      <c r="I29" s="111">
        <v>44615</v>
      </c>
      <c r="J29" s="112">
        <f t="shared" si="54"/>
        <v>44617</v>
      </c>
      <c r="K29" s="113">
        <v>3</v>
      </c>
      <c r="L29" s="114">
        <v>0</v>
      </c>
      <c r="M29" s="115">
        <f t="shared" si="55"/>
        <v>3</v>
      </c>
      <c r="N29" s="116"/>
      <c r="O29" s="105"/>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5"/>
    </row>
    <row r="30" spans="1:70" s="82" customFormat="1" ht="27" customHeight="1" thickBot="1">
      <c r="A30" s="107" t="str">
        <f t="shared" si="53"/>
        <v>4.4</v>
      </c>
      <c r="B30" s="177" t="s">
        <v>128</v>
      </c>
      <c r="C30" s="108" t="s">
        <v>97</v>
      </c>
      <c r="D30" s="108">
        <v>5</v>
      </c>
      <c r="E30" s="108">
        <v>5.3</v>
      </c>
      <c r="F30" s="117" t="s">
        <v>117</v>
      </c>
      <c r="G30" s="108" t="s">
        <v>46</v>
      </c>
      <c r="H30" s="110"/>
      <c r="I30" s="111">
        <v>44590</v>
      </c>
      <c r="J30" s="112">
        <f t="shared" si="54"/>
        <v>44590</v>
      </c>
      <c r="K30" s="113">
        <v>1</v>
      </c>
      <c r="L30" s="114">
        <v>0</v>
      </c>
      <c r="M30" s="115">
        <f t="shared" si="55"/>
        <v>0</v>
      </c>
      <c r="N30" s="116"/>
      <c r="O30" s="105"/>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5"/>
    </row>
    <row r="31" spans="1:70" ht="60" customHeight="1"/>
    <row r="32" spans="1:70" ht="60" customHeight="1" thickBot="1"/>
    <row r="33" spans="1:70" ht="17.25" thickBot="1">
      <c r="A33" s="56" t="str">
        <f>IF(ISERROR(VALUE(SUBSTITUTE(prevWBS,".",""))),"1",IF(ISERROR(FIND("`",SUBSTITUTE(prevWBS,".","`",1))),TEXT(VALUE(prevWBS)+1,"#"),TEXT(VALUE(LEFT(prevWBS,FIND("`",SUBSTITUTE(prevWBS,".","`",1))-1))+1,"#")))</f>
        <v>1</v>
      </c>
      <c r="B33" s="169" t="s">
        <v>129</v>
      </c>
      <c r="C33" s="169"/>
      <c r="D33" s="169"/>
      <c r="E33" s="169"/>
      <c r="F33" s="169"/>
      <c r="G33" s="169"/>
      <c r="H33" s="169"/>
      <c r="I33" s="169"/>
      <c r="J33" s="169"/>
      <c r="K33" s="169"/>
      <c r="L33" s="169"/>
      <c r="M33" s="169"/>
      <c r="N33" s="169"/>
      <c r="O33" s="169"/>
      <c r="P33" s="169"/>
      <c r="Q33" s="169"/>
      <c r="R33" s="169"/>
      <c r="S33" s="169"/>
      <c r="T33" s="169"/>
      <c r="U33" s="169"/>
      <c r="V33" s="169"/>
      <c r="W33" s="169"/>
      <c r="X33" s="169"/>
      <c r="Y33" s="169"/>
      <c r="Z33" s="169"/>
      <c r="AA33" s="169"/>
      <c r="AB33" s="169"/>
      <c r="AC33" s="169"/>
      <c r="AD33" s="169"/>
      <c r="AE33" s="16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169"/>
      <c r="BF33" s="169"/>
      <c r="BG33" s="169"/>
      <c r="BH33" s="169"/>
      <c r="BI33" s="169"/>
      <c r="BJ33" s="169"/>
      <c r="BK33" s="169"/>
      <c r="BL33" s="169"/>
      <c r="BM33" s="169"/>
      <c r="BN33" s="169"/>
      <c r="BO33" s="169"/>
      <c r="BP33" s="169"/>
      <c r="BQ33" s="169"/>
      <c r="BR33" s="170"/>
    </row>
    <row r="34" spans="1:70" s="55" customFormat="1">
      <c r="A34"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4" s="165" t="s">
        <v>44</v>
      </c>
      <c r="C34" s="165"/>
      <c r="D34" s="165"/>
      <c r="E34" s="165"/>
      <c r="F34" s="165"/>
      <c r="G34" s="165"/>
      <c r="H34" s="165"/>
      <c r="I34" s="165"/>
      <c r="J34" s="165"/>
      <c r="K34" s="165"/>
      <c r="L34" s="165"/>
      <c r="M34" s="165"/>
      <c r="N34" s="165"/>
      <c r="O34" s="165"/>
      <c r="P34" s="165"/>
      <c r="Q34" s="165"/>
      <c r="R34" s="165"/>
      <c r="S34" s="165"/>
      <c r="T34" s="165"/>
      <c r="U34" s="165"/>
      <c r="V34" s="165"/>
      <c r="W34" s="165"/>
      <c r="X34" s="165"/>
      <c r="Y34" s="165"/>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6"/>
    </row>
    <row r="35" spans="1:70" s="55" customFormat="1">
      <c r="A35"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5" s="167" t="s">
        <v>43</v>
      </c>
      <c r="C35" s="167"/>
      <c r="D35" s="167"/>
      <c r="E35" s="167"/>
      <c r="F35" s="167"/>
      <c r="G35" s="167"/>
      <c r="H35" s="167"/>
      <c r="I35" s="16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L35" s="167"/>
      <c r="BM35" s="167"/>
      <c r="BN35" s="167"/>
      <c r="BO35" s="167"/>
      <c r="BP35" s="167"/>
      <c r="BQ35" s="167"/>
      <c r="BR35" s="168"/>
    </row>
    <row r="36" spans="1:70" s="55" customFormat="1" ht="17.25" thickBot="1">
      <c r="A3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36" s="171" t="s">
        <v>45</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171"/>
      <c r="BI36" s="171"/>
      <c r="BJ36" s="171"/>
      <c r="BK36" s="171"/>
      <c r="BL36" s="171"/>
      <c r="BM36" s="171"/>
      <c r="BN36" s="171"/>
      <c r="BO36" s="171"/>
      <c r="BP36" s="171"/>
      <c r="BQ36" s="171"/>
      <c r="BR36" s="172"/>
    </row>
    <row r="37" spans="1:70" ht="17.25" thickBot="1">
      <c r="A37" s="56" t="str">
        <f>IF(ISERROR(VALUE(SUBSTITUTE(prevWBS,".",""))),"1",IF(ISERROR(FIND("`",SUBSTITUTE(prevWBS,".","`",1))),TEXT(VALUE(prevWBS)+1,"#"),TEXT(VALUE(LEFT(prevWBS,FIND("`",SUBSTITUTE(prevWBS,".","`",1))-1))+1,"#")))</f>
        <v>2</v>
      </c>
      <c r="B37" s="169" t="s">
        <v>53</v>
      </c>
      <c r="C37" s="169"/>
      <c r="D37" s="169"/>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69"/>
      <c r="BF37" s="169"/>
      <c r="BG37" s="169"/>
      <c r="BH37" s="169"/>
      <c r="BI37" s="169"/>
      <c r="BJ37" s="169"/>
      <c r="BK37" s="169"/>
      <c r="BL37" s="169"/>
      <c r="BM37" s="169"/>
      <c r="BN37" s="169"/>
      <c r="BO37" s="169"/>
      <c r="BP37" s="169"/>
      <c r="BQ37" s="169"/>
      <c r="BR37" s="170"/>
    </row>
    <row r="38" spans="1:70" s="55" customFormat="1">
      <c r="A38"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8" s="165" t="s">
        <v>47</v>
      </c>
      <c r="C38" s="165"/>
      <c r="D38" s="165"/>
      <c r="E38" s="165"/>
      <c r="F38" s="165"/>
      <c r="G38" s="165"/>
      <c r="H38" s="165"/>
      <c r="I38" s="165"/>
      <c r="J38" s="165"/>
      <c r="K38" s="165"/>
      <c r="L38" s="165"/>
      <c r="M38" s="165"/>
      <c r="N38" s="165"/>
      <c r="O38" s="165"/>
      <c r="P38" s="165"/>
      <c r="Q38" s="165"/>
      <c r="R38" s="165"/>
      <c r="S38" s="165"/>
      <c r="T38" s="165"/>
      <c r="U38" s="165"/>
      <c r="V38" s="165"/>
      <c r="W38" s="165"/>
      <c r="X38" s="165"/>
      <c r="Y38" s="165"/>
      <c r="Z38" s="165"/>
      <c r="AA38" s="165"/>
      <c r="AB38" s="165"/>
      <c r="AC38" s="165"/>
      <c r="AD38" s="165"/>
      <c r="AE38" s="165"/>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165"/>
      <c r="BF38" s="165"/>
      <c r="BG38" s="165"/>
      <c r="BH38" s="165"/>
      <c r="BI38" s="165"/>
      <c r="BJ38" s="165"/>
      <c r="BK38" s="165"/>
      <c r="BL38" s="165"/>
      <c r="BM38" s="165"/>
      <c r="BN38" s="165"/>
      <c r="BO38" s="165"/>
      <c r="BP38" s="165"/>
      <c r="BQ38" s="165"/>
      <c r="BR38" s="166"/>
    </row>
    <row r="39" spans="1:70" s="55" customFormat="1">
      <c r="A39"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9" s="167" t="s">
        <v>48</v>
      </c>
      <c r="C39" s="167"/>
      <c r="D39" s="167"/>
      <c r="E39" s="167"/>
      <c r="F39" s="167"/>
      <c r="G39" s="167"/>
      <c r="H39" s="167"/>
      <c r="I39" s="167"/>
      <c r="J39" s="167"/>
      <c r="K39" s="167"/>
      <c r="L39" s="167"/>
      <c r="M39" s="167"/>
      <c r="N39" s="167"/>
      <c r="O39" s="167"/>
      <c r="P39" s="167"/>
      <c r="Q39" s="167"/>
      <c r="R39" s="167"/>
      <c r="S39" s="167"/>
      <c r="T39" s="167"/>
      <c r="U39" s="167"/>
      <c r="V39" s="167"/>
      <c r="W39" s="167"/>
      <c r="X39" s="167"/>
      <c r="Y39" s="167"/>
      <c r="Z39" s="167"/>
      <c r="AA39" s="167"/>
      <c r="AB39" s="167"/>
      <c r="AC39" s="167"/>
      <c r="AD39" s="167"/>
      <c r="AE39" s="167"/>
      <c r="AF39" s="167"/>
      <c r="AG39" s="167"/>
      <c r="AH39" s="167"/>
      <c r="AI39" s="167"/>
      <c r="AJ39" s="167"/>
      <c r="AK39" s="167"/>
      <c r="AL39" s="167"/>
      <c r="AM39" s="167"/>
      <c r="AN39" s="167"/>
      <c r="AO39" s="167"/>
      <c r="AP39" s="167"/>
      <c r="AQ39" s="167"/>
      <c r="AR39" s="167"/>
      <c r="AS39" s="167"/>
      <c r="AT39" s="167"/>
      <c r="AU39" s="167"/>
      <c r="AV39" s="167"/>
      <c r="AW39" s="167"/>
      <c r="AX39" s="167"/>
      <c r="AY39" s="167"/>
      <c r="AZ39" s="167"/>
      <c r="BA39" s="167"/>
      <c r="BB39" s="167"/>
      <c r="BC39" s="167"/>
      <c r="BD39" s="167"/>
      <c r="BE39" s="167"/>
      <c r="BF39" s="167"/>
      <c r="BG39" s="167"/>
      <c r="BH39" s="167"/>
      <c r="BI39" s="167"/>
      <c r="BJ39" s="167"/>
      <c r="BK39" s="167"/>
      <c r="BL39" s="167"/>
      <c r="BM39" s="167"/>
      <c r="BN39" s="167"/>
      <c r="BO39" s="167"/>
      <c r="BP39" s="167"/>
      <c r="BQ39" s="167"/>
      <c r="BR39" s="168"/>
    </row>
    <row r="40" spans="1:70" s="55" customFormat="1">
      <c r="A40"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40" s="167" t="s">
        <v>49</v>
      </c>
      <c r="C40" s="167"/>
      <c r="D40" s="167"/>
      <c r="E40" s="167"/>
      <c r="F40" s="167"/>
      <c r="G40" s="167"/>
      <c r="H40" s="167"/>
      <c r="I40" s="167"/>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67"/>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8"/>
    </row>
    <row r="41" spans="1:70" s="55" customFormat="1">
      <c r="A4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1" s="167" t="s">
        <v>50</v>
      </c>
      <c r="C41" s="167"/>
      <c r="D41" s="167"/>
      <c r="E41" s="167"/>
      <c r="F41" s="167"/>
      <c r="G41" s="167"/>
      <c r="H41" s="167"/>
      <c r="I41" s="167"/>
      <c r="J41" s="167"/>
      <c r="K41" s="167"/>
      <c r="L41" s="167"/>
      <c r="M41" s="167"/>
      <c r="N41" s="167"/>
      <c r="O41" s="167"/>
      <c r="P41" s="167"/>
      <c r="Q41" s="167"/>
      <c r="R41" s="167"/>
      <c r="S41" s="167"/>
      <c r="T41" s="167"/>
      <c r="U41" s="167"/>
      <c r="V41" s="167"/>
      <c r="W41" s="167"/>
      <c r="X41" s="167"/>
      <c r="Y41" s="167"/>
      <c r="Z41" s="167"/>
      <c r="AA41" s="167"/>
      <c r="AB41" s="167"/>
      <c r="AC41" s="167"/>
      <c r="AD41" s="167"/>
      <c r="AE41" s="16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67"/>
      <c r="BF41" s="167"/>
      <c r="BG41" s="167"/>
      <c r="BH41" s="167"/>
      <c r="BI41" s="167"/>
      <c r="BJ41" s="167"/>
      <c r="BK41" s="167"/>
      <c r="BL41" s="167"/>
      <c r="BM41" s="167"/>
      <c r="BN41" s="167"/>
      <c r="BO41" s="167"/>
      <c r="BP41" s="167"/>
      <c r="BQ41" s="167"/>
      <c r="BR41" s="168"/>
    </row>
    <row r="42" spans="1:70" s="55" customFormat="1" ht="17.25" thickBot="1">
      <c r="A4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42" s="171" t="s">
        <v>51</v>
      </c>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1"/>
      <c r="AB42" s="171"/>
      <c r="AC42" s="171"/>
      <c r="AD42" s="171"/>
      <c r="AE42" s="171"/>
      <c r="AF42" s="171"/>
      <c r="AG42" s="171"/>
      <c r="AH42" s="171"/>
      <c r="AI42" s="171"/>
      <c r="AJ42" s="171"/>
      <c r="AK42" s="171"/>
      <c r="AL42" s="171"/>
      <c r="AM42" s="171"/>
      <c r="AN42" s="171"/>
      <c r="AO42" s="171"/>
      <c r="AP42" s="171"/>
      <c r="AQ42" s="171"/>
      <c r="AR42" s="171"/>
      <c r="AS42" s="171"/>
      <c r="AT42" s="171"/>
      <c r="AU42" s="171"/>
      <c r="AV42" s="171"/>
      <c r="AW42" s="171"/>
      <c r="AX42" s="171"/>
      <c r="AY42" s="171"/>
      <c r="AZ42" s="171"/>
      <c r="BA42" s="171"/>
      <c r="BB42" s="171"/>
      <c r="BC42" s="171"/>
      <c r="BD42" s="171"/>
      <c r="BE42" s="171"/>
      <c r="BF42" s="171"/>
      <c r="BG42" s="171"/>
      <c r="BH42" s="171"/>
      <c r="BI42" s="171"/>
      <c r="BJ42" s="171"/>
      <c r="BK42" s="171"/>
      <c r="BL42" s="171"/>
      <c r="BM42" s="171"/>
      <c r="BN42" s="171"/>
      <c r="BO42" s="171"/>
      <c r="BP42" s="171"/>
      <c r="BQ42" s="171"/>
      <c r="BR42" s="172"/>
    </row>
    <row r="43" spans="1:70" ht="17.25" thickBot="1">
      <c r="A43" s="56" t="str">
        <f>IF(ISERROR(VALUE(SUBSTITUTE(prevWBS,".",""))),"1",IF(ISERROR(FIND("`",SUBSTITUTE(prevWBS,".","`",1))),TEXT(VALUE(prevWBS)+1,"#"),TEXT(VALUE(LEFT(prevWBS,FIND("`",SUBSTITUTE(prevWBS,".","`",1))-1))+1,"#")))</f>
        <v>3</v>
      </c>
      <c r="B43" s="169" t="s">
        <v>52</v>
      </c>
      <c r="C43" s="169"/>
      <c r="D43" s="169"/>
      <c r="E43" s="169"/>
      <c r="F43" s="169"/>
      <c r="G43" s="169"/>
      <c r="H43" s="169"/>
      <c r="I43" s="169"/>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69"/>
      <c r="BF43" s="169"/>
      <c r="BG43" s="169"/>
      <c r="BH43" s="169"/>
      <c r="BI43" s="169"/>
      <c r="BJ43" s="169"/>
      <c r="BK43" s="169"/>
      <c r="BL43" s="169"/>
      <c r="BM43" s="169"/>
      <c r="BN43" s="169"/>
      <c r="BO43" s="169"/>
      <c r="BP43" s="169"/>
      <c r="BQ43" s="169"/>
      <c r="BR43" s="170"/>
    </row>
    <row r="44" spans="1:70" s="55" customFormat="1">
      <c r="A44" s="57" t="str">
        <f t="shared" ref="A44:A49" si="5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4" s="165" t="s">
        <v>54</v>
      </c>
      <c r="C44" s="165"/>
      <c r="D44" s="165"/>
      <c r="E44" s="165"/>
      <c r="F44" s="165"/>
      <c r="G44" s="165"/>
      <c r="H44" s="165"/>
      <c r="I44" s="165"/>
      <c r="J44" s="165"/>
      <c r="K44" s="165"/>
      <c r="L44" s="165"/>
      <c r="M44" s="165"/>
      <c r="N44" s="165"/>
      <c r="O44" s="165"/>
      <c r="P44" s="165"/>
      <c r="Q44" s="165"/>
      <c r="R44" s="165"/>
      <c r="S44" s="165"/>
      <c r="T44" s="165"/>
      <c r="U44" s="165"/>
      <c r="V44" s="165"/>
      <c r="W44" s="165"/>
      <c r="X44" s="165"/>
      <c r="Y44" s="165"/>
      <c r="Z44" s="165"/>
      <c r="AA44" s="165"/>
      <c r="AB44" s="165"/>
      <c r="AC44" s="165"/>
      <c r="AD44" s="165"/>
      <c r="AE44" s="165"/>
      <c r="AF44" s="165"/>
      <c r="AG44" s="165"/>
      <c r="AH44" s="165"/>
      <c r="AI44" s="165"/>
      <c r="AJ44" s="165"/>
      <c r="AK44" s="165"/>
      <c r="AL44" s="165"/>
      <c r="AM44" s="165"/>
      <c r="AN44" s="165"/>
      <c r="AO44" s="165"/>
      <c r="AP44" s="165"/>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6"/>
    </row>
    <row r="45" spans="1:70" s="55" customFormat="1">
      <c r="A45" s="58" t="str">
        <f t="shared" si="56"/>
        <v>3.2</v>
      </c>
      <c r="B45" s="167" t="s">
        <v>55</v>
      </c>
      <c r="C45" s="167"/>
      <c r="D45" s="167"/>
      <c r="E45" s="167"/>
      <c r="F45" s="167"/>
      <c r="G45" s="167"/>
      <c r="H45" s="167"/>
      <c r="I45" s="167"/>
      <c r="J45" s="167"/>
      <c r="K45" s="167"/>
      <c r="L45" s="167"/>
      <c r="M45" s="167"/>
      <c r="N45" s="167"/>
      <c r="O45" s="167"/>
      <c r="P45" s="167"/>
      <c r="Q45" s="167"/>
      <c r="R45" s="167"/>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167"/>
      <c r="AS45" s="167"/>
      <c r="AT45" s="167"/>
      <c r="AU45" s="167"/>
      <c r="AV45" s="167"/>
      <c r="AW45" s="167"/>
      <c r="AX45" s="167"/>
      <c r="AY45" s="167"/>
      <c r="AZ45" s="167"/>
      <c r="BA45" s="167"/>
      <c r="BB45" s="167"/>
      <c r="BC45" s="167"/>
      <c r="BD45" s="167"/>
      <c r="BE45" s="167"/>
      <c r="BF45" s="167"/>
      <c r="BG45" s="167"/>
      <c r="BH45" s="167"/>
      <c r="BI45" s="167"/>
      <c r="BJ45" s="167"/>
      <c r="BK45" s="167"/>
      <c r="BL45" s="167"/>
      <c r="BM45" s="167"/>
      <c r="BN45" s="167"/>
      <c r="BO45" s="167"/>
      <c r="BP45" s="167"/>
      <c r="BQ45" s="167"/>
      <c r="BR45" s="168"/>
    </row>
    <row r="46" spans="1:70" s="55" customFormat="1">
      <c r="A46" s="58" t="str">
        <f t="shared" si="56"/>
        <v>3.3</v>
      </c>
      <c r="B46" s="167" t="s">
        <v>56</v>
      </c>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c r="AM46" s="167"/>
      <c r="AN46" s="167"/>
      <c r="AO46" s="167"/>
      <c r="AP46" s="167"/>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8"/>
    </row>
    <row r="47" spans="1:70" s="55" customFormat="1">
      <c r="A47" s="58" t="str">
        <f t="shared" si="56"/>
        <v>3.4</v>
      </c>
      <c r="B47" s="167" t="s">
        <v>57</v>
      </c>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67"/>
      <c r="BF47" s="167"/>
      <c r="BG47" s="167"/>
      <c r="BH47" s="167"/>
      <c r="BI47" s="167"/>
      <c r="BJ47" s="167"/>
      <c r="BK47" s="167"/>
      <c r="BL47" s="167"/>
      <c r="BM47" s="167"/>
      <c r="BN47" s="167"/>
      <c r="BO47" s="167"/>
      <c r="BP47" s="167"/>
      <c r="BQ47" s="167"/>
      <c r="BR47" s="168"/>
    </row>
    <row r="48" spans="1:70" s="55" customFormat="1">
      <c r="A48" s="58" t="str">
        <f t="shared" si="56"/>
        <v>3.5</v>
      </c>
      <c r="B48" s="167" t="s">
        <v>58</v>
      </c>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167"/>
      <c r="BB48" s="167"/>
      <c r="BC48" s="167"/>
      <c r="BD48" s="167"/>
      <c r="BE48" s="167"/>
      <c r="BF48" s="167"/>
      <c r="BG48" s="167"/>
      <c r="BH48" s="167"/>
      <c r="BI48" s="167"/>
      <c r="BJ48" s="167"/>
      <c r="BK48" s="167"/>
      <c r="BL48" s="167"/>
      <c r="BM48" s="167"/>
      <c r="BN48" s="167"/>
      <c r="BO48" s="167"/>
      <c r="BP48" s="167"/>
      <c r="BQ48" s="167"/>
      <c r="BR48" s="168"/>
    </row>
    <row r="49" spans="1:70" s="55" customFormat="1" ht="17.25" thickBot="1">
      <c r="A49" s="59" t="str">
        <f t="shared" si="56"/>
        <v>3.6</v>
      </c>
      <c r="B49" s="171" t="s">
        <v>59</v>
      </c>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71"/>
      <c r="BD49" s="171"/>
      <c r="BE49" s="171"/>
      <c r="BF49" s="171"/>
      <c r="BG49" s="171"/>
      <c r="BH49" s="171"/>
      <c r="BI49" s="171"/>
      <c r="BJ49" s="171"/>
      <c r="BK49" s="171"/>
      <c r="BL49" s="171"/>
      <c r="BM49" s="171"/>
      <c r="BN49" s="171"/>
      <c r="BO49" s="171"/>
      <c r="BP49" s="171"/>
      <c r="BQ49" s="171"/>
      <c r="BR49" s="172"/>
    </row>
    <row r="50" spans="1:70" ht="17.25" thickBot="1">
      <c r="A50" s="56" t="str">
        <f>IF(ISERROR(VALUE(SUBSTITUTE(prevWBS,".",""))),"1",IF(ISERROR(FIND("`",SUBSTITUTE(prevWBS,".","`",1))),TEXT(VALUE(prevWBS)+1,"#"),TEXT(VALUE(LEFT(prevWBS,FIND("`",SUBSTITUTE(prevWBS,".","`",1))-1))+1,"#")))</f>
        <v>4</v>
      </c>
      <c r="B50" s="169" t="s">
        <v>67</v>
      </c>
      <c r="C50" s="169"/>
      <c r="D50" s="169"/>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70"/>
    </row>
    <row r="51" spans="1:70" s="55" customFormat="1">
      <c r="A51" s="57" t="str">
        <f t="shared" ref="A51:A57" si="5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1" s="165" t="s">
        <v>60</v>
      </c>
      <c r="C51" s="165"/>
      <c r="D51" s="165"/>
      <c r="E51" s="165"/>
      <c r="F51" s="165"/>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165"/>
      <c r="BF51" s="165"/>
      <c r="BG51" s="165"/>
      <c r="BH51" s="165"/>
      <c r="BI51" s="165"/>
      <c r="BJ51" s="165"/>
      <c r="BK51" s="165"/>
      <c r="BL51" s="165"/>
      <c r="BM51" s="165"/>
      <c r="BN51" s="165"/>
      <c r="BO51" s="165"/>
      <c r="BP51" s="165"/>
      <c r="BQ51" s="165"/>
      <c r="BR51" s="166"/>
    </row>
    <row r="52" spans="1:70" s="55" customFormat="1">
      <c r="A52" s="58" t="str">
        <f t="shared" si="57"/>
        <v>4.2</v>
      </c>
      <c r="B52" s="167" t="s">
        <v>61</v>
      </c>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8"/>
    </row>
    <row r="53" spans="1:70" s="55" customFormat="1">
      <c r="A53" s="58" t="str">
        <f t="shared" si="57"/>
        <v>4.3</v>
      </c>
      <c r="B53" s="167" t="s">
        <v>62</v>
      </c>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67"/>
      <c r="BF53" s="167"/>
      <c r="BG53" s="167"/>
      <c r="BH53" s="167"/>
      <c r="BI53" s="167"/>
      <c r="BJ53" s="167"/>
      <c r="BK53" s="167"/>
      <c r="BL53" s="167"/>
      <c r="BM53" s="167"/>
      <c r="BN53" s="167"/>
      <c r="BO53" s="167"/>
      <c r="BP53" s="167"/>
      <c r="BQ53" s="167"/>
      <c r="BR53" s="168"/>
    </row>
    <row r="54" spans="1:70" s="55" customFormat="1">
      <c r="A54" s="58" t="str">
        <f t="shared" si="57"/>
        <v>4.4</v>
      </c>
      <c r="B54" s="167" t="s">
        <v>63</v>
      </c>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8"/>
    </row>
    <row r="55" spans="1:70" s="55" customFormat="1">
      <c r="A55" s="58" t="str">
        <f t="shared" si="57"/>
        <v>4.5</v>
      </c>
      <c r="B55" s="167" t="s">
        <v>64</v>
      </c>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67"/>
      <c r="BF55" s="167"/>
      <c r="BG55" s="167"/>
      <c r="BH55" s="167"/>
      <c r="BI55" s="167"/>
      <c r="BJ55" s="167"/>
      <c r="BK55" s="167"/>
      <c r="BL55" s="167"/>
      <c r="BM55" s="167"/>
      <c r="BN55" s="167"/>
      <c r="BO55" s="167"/>
      <c r="BP55" s="167"/>
      <c r="BQ55" s="167"/>
      <c r="BR55" s="168"/>
    </row>
    <row r="56" spans="1:70" s="55" customFormat="1">
      <c r="A56" s="58" t="str">
        <f t="shared" si="57"/>
        <v>4.6</v>
      </c>
      <c r="B56" s="167" t="s">
        <v>65</v>
      </c>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8"/>
    </row>
    <row r="57" spans="1:70" s="55" customFormat="1" ht="17.25" thickBot="1">
      <c r="A57" s="59" t="str">
        <f t="shared" si="57"/>
        <v>4.7</v>
      </c>
      <c r="B57" s="171" t="s">
        <v>66</v>
      </c>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1"/>
      <c r="AB57" s="171"/>
      <c r="AC57" s="171"/>
      <c r="AD57" s="171"/>
      <c r="AE57" s="171"/>
      <c r="AF57" s="171"/>
      <c r="AG57" s="171"/>
      <c r="AH57" s="171"/>
      <c r="AI57" s="171"/>
      <c r="AJ57" s="171"/>
      <c r="AK57" s="171"/>
      <c r="AL57" s="171"/>
      <c r="AM57" s="171"/>
      <c r="AN57" s="171"/>
      <c r="AO57" s="171"/>
      <c r="AP57" s="171"/>
      <c r="AQ57" s="171"/>
      <c r="AR57" s="171"/>
      <c r="AS57" s="171"/>
      <c r="AT57" s="171"/>
      <c r="AU57" s="171"/>
      <c r="AV57" s="171"/>
      <c r="AW57" s="171"/>
      <c r="AX57" s="171"/>
      <c r="AY57" s="171"/>
      <c r="AZ57" s="171"/>
      <c r="BA57" s="171"/>
      <c r="BB57" s="171"/>
      <c r="BC57" s="171"/>
      <c r="BD57" s="171"/>
      <c r="BE57" s="171"/>
      <c r="BF57" s="171"/>
      <c r="BG57" s="171"/>
      <c r="BH57" s="171"/>
      <c r="BI57" s="171"/>
      <c r="BJ57" s="171"/>
      <c r="BK57" s="171"/>
      <c r="BL57" s="171"/>
      <c r="BM57" s="171"/>
      <c r="BN57" s="171"/>
      <c r="BO57" s="171"/>
      <c r="BP57" s="171"/>
      <c r="BQ57" s="171"/>
      <c r="BR57" s="172"/>
    </row>
    <row r="58" spans="1:70" ht="17.25" thickBot="1">
      <c r="A58" s="56" t="str">
        <f>IF(ISERROR(VALUE(SUBSTITUTE(prevWBS,".",""))),"1",IF(ISERROR(FIND("`",SUBSTITUTE(prevWBS,".","`",1))),TEXT(VALUE(prevWBS)+1,"#"),TEXT(VALUE(LEFT(prevWBS,FIND("`",SUBSTITUTE(prevWBS,".","`",1))-1))+1,"#")))</f>
        <v>5</v>
      </c>
      <c r="B58" s="169" t="s">
        <v>68</v>
      </c>
      <c r="C58" s="169"/>
      <c r="D58" s="169"/>
      <c r="E58" s="169"/>
      <c r="F58" s="169"/>
      <c r="G58" s="169"/>
      <c r="H58" s="169"/>
      <c r="I58" s="16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70"/>
    </row>
    <row r="59" spans="1:70" s="55" customFormat="1">
      <c r="A59"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59" s="165" t="s">
        <v>69</v>
      </c>
      <c r="C59" s="165"/>
      <c r="D59" s="165"/>
      <c r="E59" s="165"/>
      <c r="F59" s="165"/>
      <c r="G59" s="165"/>
      <c r="H59" s="165"/>
      <c r="I59" s="165"/>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6"/>
    </row>
    <row r="60" spans="1:70" s="55" customFormat="1">
      <c r="A60"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0" s="167" t="s">
        <v>70</v>
      </c>
      <c r="C60" s="167"/>
      <c r="D60" s="167"/>
      <c r="E60" s="167"/>
      <c r="F60" s="167"/>
      <c r="G60" s="167"/>
      <c r="H60" s="167"/>
      <c r="I60" s="167"/>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8"/>
    </row>
    <row r="61" spans="1:70" s="55" customFormat="1">
      <c r="A6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61" s="167" t="s">
        <v>71</v>
      </c>
      <c r="C61" s="167"/>
      <c r="D61" s="167"/>
      <c r="E61" s="167"/>
      <c r="F61" s="167"/>
      <c r="G61" s="167"/>
      <c r="H61" s="167"/>
      <c r="I61" s="167"/>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8"/>
    </row>
    <row r="62" spans="1:70" s="55" customFormat="1">
      <c r="A6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62" s="167" t="s">
        <v>72</v>
      </c>
      <c r="C62" s="167"/>
      <c r="D62" s="167"/>
      <c r="E62" s="167"/>
      <c r="F62" s="167"/>
      <c r="G62" s="167"/>
      <c r="H62" s="167"/>
      <c r="I62" s="167"/>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8"/>
    </row>
    <row r="63" spans="1:70" s="55" customFormat="1" ht="17.25" thickBot="1">
      <c r="A6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63" s="171" t="s">
        <v>73</v>
      </c>
      <c r="C63" s="171"/>
      <c r="D63" s="171"/>
      <c r="E63" s="171"/>
      <c r="F63" s="171"/>
      <c r="G63" s="171"/>
      <c r="H63" s="171"/>
      <c r="I63" s="171"/>
      <c r="J63" s="171"/>
      <c r="K63" s="171"/>
      <c r="L63" s="171"/>
      <c r="M63" s="171"/>
      <c r="N63" s="171"/>
      <c r="O63" s="171"/>
      <c r="P63" s="171"/>
      <c r="Q63" s="171"/>
      <c r="R63" s="171"/>
      <c r="S63" s="171"/>
      <c r="T63" s="171"/>
      <c r="U63" s="171"/>
      <c r="V63" s="171"/>
      <c r="W63" s="171"/>
      <c r="X63" s="171"/>
      <c r="Y63" s="171"/>
      <c r="Z63" s="171"/>
      <c r="AA63" s="171"/>
      <c r="AB63" s="171"/>
      <c r="AC63" s="171"/>
      <c r="AD63" s="171"/>
      <c r="AE63" s="171"/>
      <c r="AF63" s="171"/>
      <c r="AG63" s="171"/>
      <c r="AH63" s="171"/>
      <c r="AI63" s="171"/>
      <c r="AJ63" s="171"/>
      <c r="AK63" s="171"/>
      <c r="AL63" s="171"/>
      <c r="AM63" s="171"/>
      <c r="AN63" s="171"/>
      <c r="AO63" s="171"/>
      <c r="AP63" s="171"/>
      <c r="AQ63" s="171"/>
      <c r="AR63" s="171"/>
      <c r="AS63" s="171"/>
      <c r="AT63" s="171"/>
      <c r="AU63" s="171"/>
      <c r="AV63" s="171"/>
      <c r="AW63" s="171"/>
      <c r="AX63" s="171"/>
      <c r="AY63" s="171"/>
      <c r="AZ63" s="171"/>
      <c r="BA63" s="171"/>
      <c r="BB63" s="171"/>
      <c r="BC63" s="171"/>
      <c r="BD63" s="171"/>
      <c r="BE63" s="171"/>
      <c r="BF63" s="171"/>
      <c r="BG63" s="171"/>
      <c r="BH63" s="171"/>
      <c r="BI63" s="171"/>
      <c r="BJ63" s="171"/>
      <c r="BK63" s="171"/>
      <c r="BL63" s="171"/>
      <c r="BM63" s="171"/>
      <c r="BN63" s="171"/>
      <c r="BO63" s="171"/>
      <c r="BP63" s="171"/>
      <c r="BQ63" s="171"/>
      <c r="BR63" s="172"/>
    </row>
    <row r="64" spans="1:70" ht="17.25" thickBot="1">
      <c r="A64" s="56" t="str">
        <f>IF(ISERROR(VALUE(SUBSTITUTE(prevWBS,".",""))),"1",IF(ISERROR(FIND("`",SUBSTITUTE(prevWBS,".","`",1))),TEXT(VALUE(prevWBS)+1,"#"),TEXT(VALUE(LEFT(prevWBS,FIND("`",SUBSTITUTE(prevWBS,".","`",1))-1))+1,"#")))</f>
        <v>6</v>
      </c>
      <c r="B64" s="169" t="s">
        <v>74</v>
      </c>
      <c r="C64" s="169"/>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70"/>
    </row>
    <row r="65" spans="1:70" s="55" customFormat="1">
      <c r="A65"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65" s="165" t="s">
        <v>75</v>
      </c>
      <c r="C65" s="165"/>
      <c r="D65" s="165"/>
      <c r="E65" s="165"/>
      <c r="F65" s="165"/>
      <c r="G65" s="165"/>
      <c r="H65" s="165"/>
      <c r="I65" s="165"/>
      <c r="J65" s="165"/>
      <c r="K65" s="165"/>
      <c r="L65" s="165"/>
      <c r="M65" s="165"/>
      <c r="N65" s="165"/>
      <c r="O65" s="165"/>
      <c r="P65" s="165"/>
      <c r="Q65" s="165"/>
      <c r="R65" s="165"/>
      <c r="S65" s="165"/>
      <c r="T65" s="165"/>
      <c r="U65" s="165"/>
      <c r="V65" s="165"/>
      <c r="W65" s="165"/>
      <c r="X65" s="165"/>
      <c r="Y65" s="165"/>
      <c r="Z65" s="165"/>
      <c r="AA65" s="165"/>
      <c r="AB65" s="165"/>
      <c r="AC65" s="165"/>
      <c r="AD65" s="165"/>
      <c r="AE65" s="165"/>
      <c r="AF65" s="165"/>
      <c r="AG65" s="165"/>
      <c r="AH65" s="165"/>
      <c r="AI65" s="165"/>
      <c r="AJ65" s="165"/>
      <c r="AK65" s="165"/>
      <c r="AL65" s="165"/>
      <c r="AM65" s="165"/>
      <c r="AN65" s="165"/>
      <c r="AO65" s="165"/>
      <c r="AP65" s="165"/>
      <c r="AQ65" s="165"/>
      <c r="AR65" s="165"/>
      <c r="AS65" s="165"/>
      <c r="AT65" s="165"/>
      <c r="AU65" s="165"/>
      <c r="AV65" s="165"/>
      <c r="AW65" s="165"/>
      <c r="AX65" s="165"/>
      <c r="AY65" s="165"/>
      <c r="AZ65" s="165"/>
      <c r="BA65" s="165"/>
      <c r="BB65" s="165"/>
      <c r="BC65" s="165"/>
      <c r="BD65" s="165"/>
      <c r="BE65" s="165"/>
      <c r="BF65" s="165"/>
      <c r="BG65" s="165"/>
      <c r="BH65" s="165"/>
      <c r="BI65" s="165"/>
      <c r="BJ65" s="165"/>
      <c r="BK65" s="165"/>
      <c r="BL65" s="165"/>
      <c r="BM65" s="165"/>
      <c r="BN65" s="165"/>
      <c r="BO65" s="165"/>
      <c r="BP65" s="165"/>
      <c r="BQ65" s="165"/>
      <c r="BR65" s="166"/>
    </row>
    <row r="66" spans="1:70" s="55" customFormat="1">
      <c r="A66"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66" s="167" t="s">
        <v>76</v>
      </c>
      <c r="C66" s="167"/>
      <c r="D66" s="167"/>
      <c r="E66" s="167"/>
      <c r="F66" s="167"/>
      <c r="G66" s="167"/>
      <c r="H66" s="167"/>
      <c r="I66" s="16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8"/>
    </row>
    <row r="67" spans="1:70" s="55" customFormat="1">
      <c r="A67"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67" s="167" t="s">
        <v>77</v>
      </c>
      <c r="C67" s="167"/>
      <c r="D67" s="167"/>
      <c r="E67" s="167"/>
      <c r="F67" s="167"/>
      <c r="G67" s="167"/>
      <c r="H67" s="167"/>
      <c r="I67" s="167"/>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8"/>
    </row>
    <row r="68" spans="1:70" s="55" customFormat="1" ht="17.25" thickBot="1">
      <c r="A6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68" s="171" t="s">
        <v>78</v>
      </c>
      <c r="C68" s="171"/>
      <c r="D68" s="171"/>
      <c r="E68" s="171"/>
      <c r="F68" s="171"/>
      <c r="G68" s="171"/>
      <c r="H68" s="171"/>
      <c r="I68" s="171"/>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c r="BE68" s="171"/>
      <c r="BF68" s="171"/>
      <c r="BG68" s="171"/>
      <c r="BH68" s="171"/>
      <c r="BI68" s="171"/>
      <c r="BJ68" s="171"/>
      <c r="BK68" s="171"/>
      <c r="BL68" s="171"/>
      <c r="BM68" s="171"/>
      <c r="BN68" s="171"/>
      <c r="BO68" s="171"/>
      <c r="BP68" s="171"/>
      <c r="BQ68" s="171"/>
      <c r="BR68" s="172"/>
    </row>
    <row r="69" spans="1:70" ht="17.25" thickBot="1">
      <c r="A69" s="56" t="str">
        <f>IF(ISERROR(VALUE(SUBSTITUTE(prevWBS,".",""))),"1",IF(ISERROR(FIND("`",SUBSTITUTE(prevWBS,".","`",1))),TEXT(VALUE(prevWBS)+1,"#"),TEXT(VALUE(LEFT(prevWBS,FIND("`",SUBSTITUTE(prevWBS,".","`",1))-1))+1,"#")))</f>
        <v>7</v>
      </c>
      <c r="B69" s="169" t="s">
        <v>79</v>
      </c>
      <c r="C69" s="169"/>
      <c r="D69" s="169"/>
      <c r="E69" s="169"/>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70"/>
    </row>
    <row r="70" spans="1:70" s="55" customFormat="1">
      <c r="A70" s="57" t="str">
        <f t="shared" ref="A70:A75" si="5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70" s="165" t="s">
        <v>80</v>
      </c>
      <c r="C70" s="165"/>
      <c r="D70" s="165"/>
      <c r="E70" s="165"/>
      <c r="F70" s="165"/>
      <c r="G70" s="165"/>
      <c r="H70" s="165"/>
      <c r="I70" s="165"/>
      <c r="J70" s="165"/>
      <c r="K70" s="165"/>
      <c r="L70" s="165"/>
      <c r="M70" s="165"/>
      <c r="N70" s="165"/>
      <c r="O70" s="165"/>
      <c r="P70" s="165"/>
      <c r="Q70" s="165"/>
      <c r="R70" s="165"/>
      <c r="S70" s="165"/>
      <c r="T70" s="165"/>
      <c r="U70" s="165"/>
      <c r="V70" s="165"/>
      <c r="W70" s="165"/>
      <c r="X70" s="165"/>
      <c r="Y70" s="165"/>
      <c r="Z70" s="165"/>
      <c r="AA70" s="165"/>
      <c r="AB70" s="165"/>
      <c r="AC70" s="165"/>
      <c r="AD70" s="165"/>
      <c r="AE70" s="165"/>
      <c r="AF70" s="165"/>
      <c r="AG70" s="165"/>
      <c r="AH70" s="165"/>
      <c r="AI70" s="165"/>
      <c r="AJ70" s="165"/>
      <c r="AK70" s="165"/>
      <c r="AL70" s="165"/>
      <c r="AM70" s="165"/>
      <c r="AN70" s="165"/>
      <c r="AO70" s="165"/>
      <c r="AP70" s="165"/>
      <c r="AQ70" s="165"/>
      <c r="AR70" s="165"/>
      <c r="AS70" s="165"/>
      <c r="AT70" s="165"/>
      <c r="AU70" s="165"/>
      <c r="AV70" s="165"/>
      <c r="AW70" s="165"/>
      <c r="AX70" s="165"/>
      <c r="AY70" s="165"/>
      <c r="AZ70" s="165"/>
      <c r="BA70" s="165"/>
      <c r="BB70" s="165"/>
      <c r="BC70" s="165"/>
      <c r="BD70" s="165"/>
      <c r="BE70" s="165"/>
      <c r="BF70" s="165"/>
      <c r="BG70" s="165"/>
      <c r="BH70" s="165"/>
      <c r="BI70" s="165"/>
      <c r="BJ70" s="165"/>
      <c r="BK70" s="165"/>
      <c r="BL70" s="165"/>
      <c r="BM70" s="165"/>
      <c r="BN70" s="165"/>
      <c r="BO70" s="165"/>
      <c r="BP70" s="165"/>
      <c r="BQ70" s="165"/>
      <c r="BR70" s="166"/>
    </row>
    <row r="71" spans="1:70" s="55" customFormat="1">
      <c r="A71" s="58" t="str">
        <f t="shared" si="58"/>
        <v>7.2</v>
      </c>
      <c r="B71" s="167" t="s">
        <v>81</v>
      </c>
      <c r="C71" s="167"/>
      <c r="D71" s="167"/>
      <c r="E71" s="167"/>
      <c r="F71" s="167"/>
      <c r="G71" s="167"/>
      <c r="H71" s="167"/>
      <c r="I71" s="167"/>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8"/>
    </row>
    <row r="72" spans="1:70" s="55" customFormat="1">
      <c r="A72" s="58" t="str">
        <f t="shared" si="58"/>
        <v>7.3</v>
      </c>
      <c r="B72" s="167" t="s">
        <v>82</v>
      </c>
      <c r="C72" s="167"/>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8"/>
    </row>
    <row r="73" spans="1:70" s="55" customFormat="1">
      <c r="A73" s="65" t="str">
        <f t="shared" si="58"/>
        <v>7.4</v>
      </c>
      <c r="B73" s="167" t="s">
        <v>83</v>
      </c>
      <c r="C73" s="167"/>
      <c r="D73" s="167"/>
      <c r="E73" s="167"/>
      <c r="F73" s="167"/>
      <c r="G73" s="167"/>
      <c r="H73" s="167"/>
      <c r="I73" s="167"/>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8"/>
    </row>
    <row r="74" spans="1:70" s="55" customFormat="1">
      <c r="A74" s="58" t="str">
        <f t="shared" si="58"/>
        <v>7.5</v>
      </c>
      <c r="B74" s="167" t="s">
        <v>84</v>
      </c>
      <c r="C74" s="167"/>
      <c r="D74" s="167"/>
      <c r="E74" s="167"/>
      <c r="F74" s="167"/>
      <c r="G74" s="167"/>
      <c r="H74" s="167"/>
      <c r="I74" s="167"/>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8"/>
    </row>
    <row r="75" spans="1:70" s="55" customFormat="1" ht="17.25" thickBot="1">
      <c r="A75" s="59" t="str">
        <f t="shared" si="58"/>
        <v>7.6</v>
      </c>
      <c r="B75" s="171" t="s">
        <v>85</v>
      </c>
      <c r="C75" s="171"/>
      <c r="D75" s="171"/>
      <c r="E75" s="171"/>
      <c r="F75" s="171"/>
      <c r="G75" s="171"/>
      <c r="H75" s="171"/>
      <c r="I75" s="171"/>
      <c r="J75" s="171"/>
      <c r="K75" s="171"/>
      <c r="L75" s="171"/>
      <c r="M75" s="171"/>
      <c r="N75" s="171"/>
      <c r="O75" s="171"/>
      <c r="P75" s="171"/>
      <c r="Q75" s="171"/>
      <c r="R75" s="171"/>
      <c r="S75" s="171"/>
      <c r="T75" s="171"/>
      <c r="U75" s="171"/>
      <c r="V75" s="171"/>
      <c r="W75" s="171"/>
      <c r="X75" s="171"/>
      <c r="Y75" s="171"/>
      <c r="Z75" s="171"/>
      <c r="AA75" s="171"/>
      <c r="AB75" s="171"/>
      <c r="AC75" s="171"/>
      <c r="AD75" s="171"/>
      <c r="AE75" s="171"/>
      <c r="AF75" s="171"/>
      <c r="AG75" s="171"/>
      <c r="AH75" s="171"/>
      <c r="AI75" s="171"/>
      <c r="AJ75" s="171"/>
      <c r="AK75" s="171"/>
      <c r="AL75" s="171"/>
      <c r="AM75" s="171"/>
      <c r="AN75" s="171"/>
      <c r="AO75" s="171"/>
      <c r="AP75" s="171"/>
      <c r="AQ75" s="171"/>
      <c r="AR75" s="171"/>
      <c r="AS75" s="171"/>
      <c r="AT75" s="171"/>
      <c r="AU75" s="171"/>
      <c r="AV75" s="171"/>
      <c r="AW75" s="171"/>
      <c r="AX75" s="171"/>
      <c r="AY75" s="171"/>
      <c r="AZ75" s="171"/>
      <c r="BA75" s="171"/>
      <c r="BB75" s="171"/>
      <c r="BC75" s="171"/>
      <c r="BD75" s="171"/>
      <c r="BE75" s="171"/>
      <c r="BF75" s="171"/>
      <c r="BG75" s="171"/>
      <c r="BH75" s="171"/>
      <c r="BI75" s="171"/>
      <c r="BJ75" s="171"/>
      <c r="BK75" s="171"/>
      <c r="BL75" s="171"/>
      <c r="BM75" s="171"/>
      <c r="BN75" s="171"/>
      <c r="BO75" s="171"/>
      <c r="BP75" s="171"/>
      <c r="BQ75" s="171"/>
      <c r="BR75" s="172"/>
    </row>
  </sheetData>
  <sheetProtection formatCells="0" formatColumns="0" formatRows="0" insertRows="0" deleteRows="0"/>
  <autoFilter ref="A11:M31" xr:uid="{00000000-0009-0000-0000-000001000000}"/>
  <mergeCells count="65">
    <mergeCell ref="B69:BR69"/>
    <mergeCell ref="B70:BR70"/>
    <mergeCell ref="B56:BR56"/>
    <mergeCell ref="B57:BR57"/>
    <mergeCell ref="B46:BR46"/>
    <mergeCell ref="B45:BR45"/>
    <mergeCell ref="B55:BR55"/>
    <mergeCell ref="B54:BR54"/>
    <mergeCell ref="B53:BR53"/>
    <mergeCell ref="B52:BR52"/>
    <mergeCell ref="B48:BR48"/>
    <mergeCell ref="B49:BR49"/>
    <mergeCell ref="B50:BR50"/>
    <mergeCell ref="B51:BR51"/>
    <mergeCell ref="B47:BR47"/>
    <mergeCell ref="B74:BR74"/>
    <mergeCell ref="B75:BR75"/>
    <mergeCell ref="B58:BR58"/>
    <mergeCell ref="B59:BR59"/>
    <mergeCell ref="B62:BR62"/>
    <mergeCell ref="B63:BR63"/>
    <mergeCell ref="B64:BR64"/>
    <mergeCell ref="B65:BR65"/>
    <mergeCell ref="B61:BR61"/>
    <mergeCell ref="B60:BR60"/>
    <mergeCell ref="B66:BR66"/>
    <mergeCell ref="B73:BR73"/>
    <mergeCell ref="B72:BR72"/>
    <mergeCell ref="B71:BR71"/>
    <mergeCell ref="B67:BR67"/>
    <mergeCell ref="B68:BR68"/>
    <mergeCell ref="B44:BR44"/>
    <mergeCell ref="B40:BR40"/>
    <mergeCell ref="B39:BR39"/>
    <mergeCell ref="B33:BR33"/>
    <mergeCell ref="B34:BR34"/>
    <mergeCell ref="B35:BR35"/>
    <mergeCell ref="B36:BR36"/>
    <mergeCell ref="B37:BR37"/>
    <mergeCell ref="B38:BR38"/>
    <mergeCell ref="B41:BR41"/>
    <mergeCell ref="B42:BR42"/>
    <mergeCell ref="B43:BR43"/>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12:L13 L19 L21:L22 L29:L30 L26:L27 L15:L16">
    <cfRule type="dataBar" priority="18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13" priority="184">
      <formula>O$10=TODAY()</formula>
    </cfRule>
  </conditionalFormatting>
  <conditionalFormatting sqref="O12:BR30">
    <cfRule type="expression" dxfId="12" priority="185">
      <formula>AND($I12&lt;=O$10,ROUNDDOWN(($J12-$I12+1)*$L12,0)+$I12-1&gt;=O$10)</formula>
    </cfRule>
    <cfRule type="expression" dxfId="11" priority="186">
      <formula>AND(NOT(ISBLANK($I12)),$I12&lt;=O$10,$J12&gt;=O$10)</formula>
    </cfRule>
  </conditionalFormatting>
  <conditionalFormatting sqref="O19:BR19 O21:BR22 O29:BR30 O26:BR27 O10:BR16">
    <cfRule type="expression" dxfId="10" priority="183">
      <formula>O$10=TODAY()</formula>
    </cfRule>
  </conditionalFormatting>
  <conditionalFormatting sqref="L20">
    <cfRule type="dataBar" priority="176">
      <dataBar>
        <cfvo type="num" val="0"/>
        <cfvo type="num" val="1"/>
        <color theme="0" tint="-0.34998626667073579"/>
      </dataBar>
      <extLst>
        <ext xmlns:x14="http://schemas.microsoft.com/office/spreadsheetml/2009/9/main" uri="{B025F937-C7B1-47D3-B67F-A62EFF666E3E}">
          <x14:id>{374BAD8A-2849-44EC-9AD3-AB0F844297D1}</x14:id>
        </ext>
      </extLst>
    </cfRule>
  </conditionalFormatting>
  <conditionalFormatting sqref="O20:BR20">
    <cfRule type="expression" dxfId="9" priority="177">
      <formula>O$10=TODAY()</formula>
    </cfRule>
  </conditionalFormatting>
  <conditionalFormatting sqref="L17">
    <cfRule type="dataBar" priority="107">
      <dataBar>
        <cfvo type="num" val="0"/>
        <cfvo type="num" val="1"/>
        <color theme="0" tint="-0.34998626667073579"/>
      </dataBar>
      <extLst>
        <ext xmlns:x14="http://schemas.microsoft.com/office/spreadsheetml/2009/9/main" uri="{B025F937-C7B1-47D3-B67F-A62EFF666E3E}">
          <x14:id>{6CE2495A-B533-43CD-8AFD-E3326C2AEFCD}</x14:id>
        </ext>
      </extLst>
    </cfRule>
  </conditionalFormatting>
  <conditionalFormatting sqref="O17:BR17">
    <cfRule type="expression" dxfId="8" priority="108">
      <formula>O$10=TODAY()</formula>
    </cfRule>
  </conditionalFormatting>
  <conditionalFormatting sqref="L18">
    <cfRule type="dataBar" priority="105">
      <dataBar>
        <cfvo type="num" val="0"/>
        <cfvo type="num" val="1"/>
        <color theme="0" tint="-0.34998626667073579"/>
      </dataBar>
      <extLst>
        <ext xmlns:x14="http://schemas.microsoft.com/office/spreadsheetml/2009/9/main" uri="{B025F937-C7B1-47D3-B67F-A62EFF666E3E}">
          <x14:id>{B7B4BADA-A2C0-4C45-8D5B-90ABA84ADE11}</x14:id>
        </ext>
      </extLst>
    </cfRule>
  </conditionalFormatting>
  <conditionalFormatting sqref="O18:BR18">
    <cfRule type="expression" dxfId="7" priority="106">
      <formula>O$10=TODAY()</formula>
    </cfRule>
  </conditionalFormatting>
  <conditionalFormatting sqref="O14:BR14">
    <cfRule type="expression" dxfId="6" priority="75">
      <formula>AND($I14&lt;=O$10,ROUNDDOWN(($J14-$I14+1)*$L14,0)+$I14-1&gt;=O$10)</formula>
    </cfRule>
    <cfRule type="expression" dxfId="5" priority="76">
      <formula>AND(NOT(ISBLANK($I14)),$I14&lt;=O$10,$J14&gt;=O$10)</formula>
    </cfRule>
  </conditionalFormatting>
  <conditionalFormatting sqref="L14">
    <cfRule type="dataBar" priority="73">
      <dataBar>
        <cfvo type="num" val="0"/>
        <cfvo type="num" val="1"/>
        <color theme="0" tint="-0.34998626667073579"/>
      </dataBar>
      <extLst>
        <ext xmlns:x14="http://schemas.microsoft.com/office/spreadsheetml/2009/9/main" uri="{B025F937-C7B1-47D3-B67F-A62EFF666E3E}">
          <x14:id>{8397C49B-3E12-4EAE-AB95-CE990F73FAFA}</x14:id>
        </ext>
      </extLst>
    </cfRule>
  </conditionalFormatting>
  <conditionalFormatting sqref="O14:BR14">
    <cfRule type="expression" dxfId="4" priority="74">
      <formula>O$10=TODAY()</formula>
    </cfRule>
  </conditionalFormatting>
  <conditionalFormatting sqref="L23">
    <cfRule type="dataBar" priority="69">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23:BR23">
    <cfRule type="expression" dxfId="3" priority="70">
      <formula>O$10=TODAY()</formula>
    </cfRule>
  </conditionalFormatting>
  <conditionalFormatting sqref="L24">
    <cfRule type="dataBar" priority="53">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24:BR24">
    <cfRule type="expression" dxfId="2" priority="54">
      <formula>O$10=TODAY()</formula>
    </cfRule>
  </conditionalFormatting>
  <conditionalFormatting sqref="L25">
    <cfRule type="dataBar" priority="49">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25:BR25">
    <cfRule type="expression" dxfId="1" priority="50">
      <formula>O$10=TODAY()</formula>
    </cfRule>
  </conditionalFormatting>
  <conditionalFormatting sqref="L28">
    <cfRule type="dataBar" priority="37">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28:BR28">
    <cfRule type="expression" dxfId="0" priority="38">
      <formula>O$10=TODAY()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14 A15 A22 A26 A37 A43 A50 A58 A64 A6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133350</xdr:colOff>
                    <xdr:row>6</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L12:L13 L19 L21:L22 L29:L30 L26:L27 L15:L16</xm:sqref>
        </x14:conditionalFormatting>
        <x14:conditionalFormatting xmlns:xm="http://schemas.microsoft.com/office/excel/2006/main">
          <x14:cfRule type="dataBar" id="{374BAD8A-2849-44EC-9AD3-AB0F844297D1}">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6CE2495A-B533-43CD-8AFD-E3326C2AEFCD}">
            <x14:dataBar minLength="0" maxLength="100" gradient="0">
              <x14:cfvo type="num">
                <xm:f>0</xm:f>
              </x14:cfvo>
              <x14:cfvo type="num">
                <xm:f>1</xm:f>
              </x14:cfvo>
              <x14:negativeFillColor rgb="FFFF0000"/>
              <x14:axisColor rgb="FF000000"/>
            </x14:dataBar>
          </x14:cfRule>
          <xm:sqref>L17</xm:sqref>
        </x14:conditionalFormatting>
        <x14:conditionalFormatting xmlns:xm="http://schemas.microsoft.com/office/excel/2006/main">
          <x14:cfRule type="dataBar" id="{B7B4BADA-A2C0-4C45-8D5B-90ABA84ADE11}">
            <x14:dataBar minLength="0" maxLength="100" gradient="0">
              <x14:cfvo type="num">
                <xm:f>0</xm:f>
              </x14:cfvo>
              <x14:cfvo type="num">
                <xm:f>1</xm:f>
              </x14:cfvo>
              <x14:negativeFillColor rgb="FFFF0000"/>
              <x14:axisColor rgb="FF000000"/>
            </x14:dataBar>
          </x14:cfRule>
          <xm:sqref>L18</xm:sqref>
        </x14:conditionalFormatting>
        <x14:conditionalFormatting xmlns:xm="http://schemas.microsoft.com/office/excel/2006/main">
          <x14:cfRule type="dataBar" id="{8397C49B-3E12-4EAE-AB95-CE990F73FAFA}">
            <x14:dataBar minLength="0" maxLength="100" gradient="0">
              <x14:cfvo type="num">
                <xm:f>0</xm:f>
              </x14:cfvo>
              <x14:cfvo type="num">
                <xm:f>1</xm:f>
              </x14:cfvo>
              <x14:negativeFillColor rgb="FFFF0000"/>
              <x14:axisColor rgb="FF000000"/>
            </x14:dataBar>
          </x14:cfRule>
          <xm:sqref>L14</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L23</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L24</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L25</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159"/>
      <c r="B1" s="159"/>
      <c r="C1" s="159"/>
      <c r="D1" s="159"/>
      <c r="E1" s="159"/>
      <c r="F1" s="159"/>
      <c r="G1" s="159"/>
      <c r="H1" s="159"/>
      <c r="I1" s="159"/>
      <c r="J1" s="159"/>
      <c r="K1" s="159"/>
      <c r="L1" s="159"/>
      <c r="M1" s="159"/>
    </row>
    <row r="2" spans="1:16" s="66" customFormat="1" ht="20.25">
      <c r="A2" s="160" t="s">
        <v>28</v>
      </c>
      <c r="B2" s="160"/>
      <c r="C2" s="160"/>
      <c r="D2" s="160"/>
      <c r="E2" s="160"/>
      <c r="F2" s="160"/>
      <c r="G2" s="160"/>
      <c r="H2" s="160"/>
      <c r="I2" s="160"/>
      <c r="J2" s="160"/>
      <c r="K2" s="160"/>
      <c r="L2" s="160"/>
      <c r="M2" s="160"/>
      <c r="N2" s="160"/>
      <c r="O2" s="160"/>
      <c r="P2" s="160"/>
    </row>
    <row r="3" spans="1:16" s="66" customFormat="1" ht="20.25">
      <c r="A3" s="160" t="s">
        <v>29</v>
      </c>
      <c r="B3" s="160"/>
      <c r="C3" s="160"/>
      <c r="D3" s="160"/>
      <c r="E3" s="160"/>
      <c r="F3" s="160"/>
      <c r="G3" s="160"/>
      <c r="H3" s="160"/>
      <c r="I3" s="160"/>
      <c r="J3" s="160"/>
      <c r="K3" s="160"/>
      <c r="L3" s="160"/>
      <c r="M3" s="160"/>
      <c r="N3" s="160"/>
      <c r="O3" s="160"/>
      <c r="P3" s="160"/>
    </row>
    <row r="4" spans="1:16" ht="5.0999999999999996" customHeight="1" thickBot="1">
      <c r="A4" s="120"/>
      <c r="B4" s="120"/>
      <c r="C4" s="120"/>
      <c r="D4" s="120"/>
      <c r="E4" s="120"/>
      <c r="F4" s="120"/>
      <c r="G4" s="120"/>
      <c r="H4" s="120"/>
      <c r="I4" s="120"/>
      <c r="J4" s="120"/>
      <c r="K4" s="120"/>
      <c r="L4" s="120"/>
      <c r="M4" s="120"/>
      <c r="N4" s="120"/>
      <c r="O4" s="120"/>
      <c r="P4" s="120"/>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159"/>
      <c r="B1" s="159"/>
      <c r="C1" s="159"/>
      <c r="D1" s="159"/>
      <c r="E1" s="159"/>
      <c r="F1" s="159"/>
      <c r="G1" s="159"/>
      <c r="H1" s="159"/>
      <c r="I1" s="159"/>
      <c r="J1" s="159"/>
      <c r="K1" s="159"/>
      <c r="L1" s="159"/>
      <c r="M1" s="159"/>
    </row>
    <row r="2" spans="1:16" s="66" customFormat="1" ht="20.25">
      <c r="A2" s="160" t="s">
        <v>28</v>
      </c>
      <c r="B2" s="160"/>
      <c r="C2" s="160"/>
      <c r="D2" s="160"/>
      <c r="E2" s="160"/>
      <c r="F2" s="160"/>
      <c r="G2" s="160"/>
      <c r="H2" s="160"/>
      <c r="I2" s="160"/>
      <c r="J2" s="160"/>
      <c r="K2" s="160"/>
      <c r="L2" s="160"/>
      <c r="M2" s="160"/>
      <c r="N2" s="160"/>
      <c r="O2" s="160"/>
      <c r="P2" s="160"/>
    </row>
    <row r="3" spans="1:16" s="66" customFormat="1" ht="20.25">
      <c r="A3" s="160" t="s">
        <v>98</v>
      </c>
      <c r="B3" s="160"/>
      <c r="C3" s="160"/>
      <c r="D3" s="160"/>
      <c r="E3" s="160"/>
      <c r="F3" s="160"/>
      <c r="G3" s="160"/>
      <c r="H3" s="160"/>
      <c r="I3" s="160"/>
      <c r="J3" s="160"/>
      <c r="K3" s="160"/>
      <c r="L3" s="160"/>
      <c r="M3" s="160"/>
      <c r="N3" s="160"/>
      <c r="O3" s="160"/>
      <c r="P3" s="160"/>
    </row>
    <row r="4" spans="1:16" ht="5.0999999999999996" customHeight="1" thickBot="1">
      <c r="A4" s="120"/>
      <c r="B4" s="120"/>
      <c r="C4" s="120"/>
      <c r="D4" s="120"/>
      <c r="E4" s="120"/>
      <c r="F4" s="120"/>
      <c r="G4" s="120"/>
      <c r="H4" s="120"/>
      <c r="I4" s="120"/>
      <c r="J4" s="120"/>
      <c r="K4" s="120"/>
      <c r="L4" s="120"/>
      <c r="M4" s="120"/>
      <c r="N4" s="120"/>
      <c r="O4" s="120"/>
      <c r="P4" s="120"/>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159"/>
      <c r="B1" s="159"/>
      <c r="C1" s="159"/>
      <c r="D1" s="159"/>
      <c r="E1" s="159"/>
      <c r="F1" s="159"/>
      <c r="G1" s="159"/>
      <c r="H1" s="159"/>
      <c r="I1" s="159"/>
      <c r="J1" s="159"/>
      <c r="K1" s="159"/>
      <c r="L1" s="159"/>
      <c r="M1" s="159"/>
    </row>
    <row r="2" spans="1:16" s="66" customFormat="1" ht="20.25">
      <c r="A2" s="160" t="s">
        <v>28</v>
      </c>
      <c r="B2" s="160"/>
      <c r="C2" s="160"/>
      <c r="D2" s="160"/>
      <c r="E2" s="160"/>
      <c r="F2" s="160"/>
      <c r="G2" s="160"/>
      <c r="H2" s="160"/>
      <c r="I2" s="160"/>
      <c r="J2" s="160"/>
      <c r="K2" s="160"/>
      <c r="L2" s="160"/>
      <c r="M2" s="160"/>
      <c r="N2" s="160"/>
      <c r="O2" s="160"/>
      <c r="P2" s="160"/>
    </row>
    <row r="3" spans="1:16" s="66" customFormat="1" ht="20.25">
      <c r="A3" s="160" t="s">
        <v>99</v>
      </c>
      <c r="B3" s="160"/>
      <c r="C3" s="160"/>
      <c r="D3" s="160"/>
      <c r="E3" s="160"/>
      <c r="F3" s="160"/>
      <c r="G3" s="160"/>
      <c r="H3" s="160"/>
      <c r="I3" s="160"/>
      <c r="J3" s="160"/>
      <c r="K3" s="160"/>
      <c r="L3" s="160"/>
      <c r="M3" s="160"/>
      <c r="N3" s="160"/>
      <c r="O3" s="160"/>
      <c r="P3" s="160"/>
    </row>
    <row r="4" spans="1:16" ht="5.0999999999999996" customHeight="1" thickBot="1">
      <c r="A4" s="120"/>
      <c r="B4" s="120"/>
      <c r="C4" s="120"/>
      <c r="D4" s="120"/>
      <c r="E4" s="120"/>
      <c r="F4" s="120"/>
      <c r="G4" s="120"/>
      <c r="H4" s="120"/>
      <c r="I4" s="120"/>
      <c r="J4" s="120"/>
      <c r="K4" s="120"/>
      <c r="L4" s="120"/>
      <c r="M4" s="120"/>
      <c r="N4" s="120"/>
      <c r="O4" s="120"/>
      <c r="P4" s="120"/>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159"/>
      <c r="B1" s="159"/>
      <c r="C1" s="159"/>
      <c r="D1" s="159"/>
      <c r="E1" s="159"/>
      <c r="F1" s="159"/>
      <c r="G1" s="159"/>
      <c r="H1" s="159"/>
      <c r="I1" s="159"/>
      <c r="J1" s="159"/>
      <c r="K1" s="159"/>
      <c r="L1" s="159"/>
      <c r="M1" s="159"/>
    </row>
    <row r="2" spans="1:16" s="66" customFormat="1" ht="20.25">
      <c r="A2" s="160" t="s">
        <v>28</v>
      </c>
      <c r="B2" s="160"/>
      <c r="C2" s="160"/>
      <c r="D2" s="160"/>
      <c r="E2" s="160"/>
      <c r="F2" s="160"/>
      <c r="G2" s="160"/>
      <c r="H2" s="160"/>
      <c r="I2" s="160"/>
      <c r="J2" s="160"/>
      <c r="K2" s="160"/>
      <c r="L2" s="160"/>
      <c r="M2" s="160"/>
      <c r="N2" s="160"/>
      <c r="O2" s="160"/>
      <c r="P2" s="160"/>
    </row>
    <row r="3" spans="1:16" s="66" customFormat="1" ht="20.25">
      <c r="A3" s="160" t="s">
        <v>100</v>
      </c>
      <c r="B3" s="160"/>
      <c r="C3" s="160"/>
      <c r="D3" s="160"/>
      <c r="E3" s="160"/>
      <c r="F3" s="160"/>
      <c r="G3" s="160"/>
      <c r="H3" s="160"/>
      <c r="I3" s="160"/>
      <c r="J3" s="160"/>
      <c r="K3" s="160"/>
      <c r="L3" s="160"/>
      <c r="M3" s="160"/>
      <c r="N3" s="160"/>
      <c r="O3" s="160"/>
      <c r="P3" s="160"/>
    </row>
    <row r="4" spans="1:16" ht="5.0999999999999996" customHeight="1" thickBot="1">
      <c r="A4" s="120"/>
      <c r="B4" s="120"/>
      <c r="C4" s="120"/>
      <c r="D4" s="120"/>
      <c r="E4" s="120"/>
      <c r="F4" s="120"/>
      <c r="G4" s="120"/>
      <c r="H4" s="120"/>
      <c r="I4" s="120"/>
      <c r="J4" s="120"/>
      <c r="K4" s="120"/>
      <c r="L4" s="120"/>
      <c r="M4" s="120"/>
      <c r="N4" s="120"/>
      <c r="O4" s="120"/>
      <c r="P4" s="120"/>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Hoja de Control</vt:lpstr>
      <vt:lpstr>Cronograma de Actividades</vt:lpstr>
      <vt:lpstr>Inventario</vt:lpstr>
      <vt:lpstr>Recursos</vt:lpstr>
      <vt:lpstr>Presupuesto</vt:lpstr>
      <vt:lpstr>Costos</vt:lpstr>
      <vt:lpstr>'Cronograma de Actividades'!Área_de_impresión</vt:lpstr>
      <vt:lpstr>'Hoja de Control'!Área_de_impresión</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2023-02-12T18:30:41Z</dcterms:modified>
</cp:coreProperties>
</file>