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 Lehmann\01_PhD Projekt\Manuscript I - Revision 1\Supplement Github\Experimental\Medium Loss Assay\"/>
    </mc:Choice>
  </mc:AlternateContent>
  <xr:revisionPtr revIDLastSave="0" documentId="13_ncr:1_{B3B2C28D-7930-4FF0-BC0B-E86BE47FEB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um Loss Assa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E6" i="5"/>
  <c r="C6" i="5" l="1"/>
  <c r="C7" i="5" s="1"/>
  <c r="C22" i="5" s="1"/>
  <c r="D6" i="5"/>
  <c r="D15" i="5" s="1"/>
  <c r="D17" i="5" s="1"/>
  <c r="D18" i="5" s="1"/>
  <c r="E7" i="5"/>
  <c r="E22" i="5" s="1"/>
  <c r="F6" i="5"/>
  <c r="F7" i="5" s="1"/>
  <c r="F16" i="5" s="1"/>
  <c r="C4" i="5"/>
  <c r="E4" i="5"/>
  <c r="F4" i="5"/>
  <c r="E25" i="5" l="1"/>
  <c r="E21" i="5"/>
  <c r="C21" i="5"/>
  <c r="D7" i="5"/>
  <c r="D16" i="5" s="1"/>
  <c r="F15" i="5"/>
  <c r="F17" i="5" s="1"/>
  <c r="F18" i="5" s="1"/>
  <c r="C25" i="5" l="1"/>
</calcChain>
</file>

<file path=xl/sharedStrings.xml><?xml version="1.0" encoding="utf-8"?>
<sst xmlns="http://schemas.openxmlformats.org/spreadsheetml/2006/main" count="43" uniqueCount="36">
  <si>
    <t>Parameter</t>
  </si>
  <si>
    <t>Unit</t>
  </si>
  <si>
    <t>1/h</t>
  </si>
  <si>
    <t>1/min</t>
  </si>
  <si>
    <t>10^6 cells/mL</t>
  </si>
  <si>
    <t>mL/h/10^6 cells</t>
  </si>
  <si>
    <t>mL/min/10^6 cells</t>
  </si>
  <si>
    <t>10^6 cells/g liver</t>
  </si>
  <si>
    <t>mL/h/g liver</t>
  </si>
  <si>
    <t>mL/min/g liver</t>
  </si>
  <si>
    <t>g</t>
  </si>
  <si>
    <t>L/h/g liver</t>
  </si>
  <si>
    <t>L/h/kg liver</t>
  </si>
  <si>
    <t>Source</t>
  </si>
  <si>
    <t>k (rate constant)</t>
  </si>
  <si>
    <t>Ccell (cell density)</t>
  </si>
  <si>
    <t>SFliv mouse (Hepatocellularity)</t>
  </si>
  <si>
    <t>Passive influx diffusion rate</t>
  </si>
  <si>
    <t>Active uptake clearance</t>
  </si>
  <si>
    <t>Total (active + passive) uptake clearance</t>
  </si>
  <si>
    <t>CLact,in (CLtotal - PSdiff,in)</t>
  </si>
  <si>
    <t xml:space="preserve">CLtotal,in </t>
  </si>
  <si>
    <t xml:space="preserve">PSdiff,in </t>
  </si>
  <si>
    <t>Ring et al. (2011)</t>
  </si>
  <si>
    <t>Monoexponential decay model (mode)</t>
  </si>
  <si>
    <t>Experimental</t>
  </si>
  <si>
    <t xml:space="preserve">SFliv rat (Hepatocellularity) </t>
  </si>
  <si>
    <t>Brown et al. (1997)</t>
  </si>
  <si>
    <t>For more information please refer to the Pdf Supplementary Material section 'Medium Loss Assay'</t>
  </si>
  <si>
    <t>Primary mouse hepatocytes 37°C</t>
  </si>
  <si>
    <t>Primary rat hepatocytes 37°C</t>
  </si>
  <si>
    <t>Primary mouse hepatocytes 4°C</t>
  </si>
  <si>
    <t>Primary rat hepatocytes 4°C</t>
  </si>
  <si>
    <t>CLtotal in vitro (37°C) or Psdiff,in in vitro (4°C)</t>
  </si>
  <si>
    <t xml:space="preserve">Liver weight rat </t>
  </si>
  <si>
    <t xml:space="preserve">Liver weight mouse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</si>
</sst>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000"/>
  </numFmts>
  <fonts count="6" x14ac:knownFonts="1"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1" fillId="2" borderId="0" xfId="0" applyFont="1" applyFill="1"/>
    <xf numFmtId="0" fontId="2" fillId="4" borderId="0" xfId="0" applyFont="1" applyFill="1" applyAlignment="1">
      <alignment vertical="center"/>
    </xf>
    <xf numFmtId="0" fontId="3" fillId="0" borderId="1" xfId="0" applyFont="1" applyBorder="1"/>
    <xf numFmtId="164" fontId="1" fillId="0" borderId="0" xfId="0" applyNumberFormat="1" applyFont="1"/>
    <xf numFmtId="166" fontId="1" fillId="0" borderId="0" xfId="0" applyNumberFormat="1" applyFont="1"/>
    <xf numFmtId="168" fontId="1" fillId="0" borderId="0" xfId="0" applyNumberFormat="1" applyFont="1"/>
    <xf numFmtId="0" fontId="1" fillId="5" borderId="0" xfId="0" applyFont="1" applyFill="1"/>
    <xf numFmtId="0" fontId="3" fillId="5" borderId="0" xfId="0" applyFont="1" applyFill="1"/>
    <xf numFmtId="0" fontId="1" fillId="0" borderId="0" xfId="0" applyFont="1" applyAlignment="1">
      <alignment horizontal="right"/>
    </xf>
    <xf numFmtId="167" fontId="1" fillId="0" borderId="0" xfId="0" applyNumberFormat="1" applyFont="1"/>
    <xf numFmtId="0" fontId="1" fillId="5" borderId="0" xfId="0" applyFont="1" applyFill="1" applyAlignment="1">
      <alignment horizontal="right"/>
    </xf>
    <xf numFmtId="165" fontId="1" fillId="5" borderId="0" xfId="0" applyNumberFormat="1" applyFont="1" applyFill="1"/>
    <xf numFmtId="166" fontId="1" fillId="5" borderId="0" xfId="0" applyNumberFormat="1" applyFont="1" applyFill="1"/>
    <xf numFmtId="2" fontId="1" fillId="5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2" fontId="4" fillId="5" borderId="0" xfId="0" applyNumberFormat="1" applyFont="1" applyFill="1"/>
    <xf numFmtId="164" fontId="5" fillId="0" borderId="0" xfId="0" applyNumberFormat="1" applyFont="1"/>
    <xf numFmtId="164" fontId="4" fillId="0" borderId="0" xfId="0" applyNumberFormat="1" applyFont="1"/>
    <xf numFmtId="167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1" fillId="0" borderId="1" xfId="0" applyFont="1" applyBorder="1"/>
    <xf numFmtId="0" fontId="1" fillId="6" borderId="0" xfId="0" applyFont="1" applyFill="1"/>
    <xf numFmtId="2" fontId="1" fillId="6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36"/>
  <sheetViews>
    <sheetView tabSelected="1" zoomScale="114" zoomScaleNormal="100" workbookViewId="0">
      <selection activeCell="A15" sqref="A15"/>
    </sheetView>
  </sheetViews>
  <sheetFormatPr baseColWidth="10" defaultRowHeight="11.25" x14ac:dyDescent="0.2"/>
  <cols>
    <col min="1" max="1" width="35.28515625" style="1" customWidth="1"/>
    <col min="2" max="2" width="17.5703125" style="1" customWidth="1"/>
    <col min="3" max="3" width="24.85546875" style="1" customWidth="1"/>
    <col min="4" max="4" width="23.85546875" style="1" customWidth="1"/>
    <col min="5" max="5" width="25.42578125" style="1" customWidth="1"/>
    <col min="6" max="6" width="25.85546875" style="1" customWidth="1"/>
    <col min="7" max="7" width="29" style="1" customWidth="1"/>
    <col min="8" max="8" width="11.42578125" style="1"/>
    <col min="9" max="9" width="19.42578125" style="1" customWidth="1"/>
    <col min="10" max="16384" width="11.42578125" style="1"/>
  </cols>
  <sheetData>
    <row r="1" spans="1:70" s="27" customFormat="1" ht="12" thickBot="1" x14ac:dyDescent="0.25">
      <c r="A1" s="7" t="s">
        <v>0</v>
      </c>
      <c r="B1" s="7" t="s">
        <v>1</v>
      </c>
      <c r="C1" s="7" t="s">
        <v>29</v>
      </c>
      <c r="D1" s="7" t="s">
        <v>31</v>
      </c>
      <c r="E1" s="7" t="s">
        <v>30</v>
      </c>
      <c r="F1" s="7" t="s">
        <v>32</v>
      </c>
      <c r="G1" s="7" t="s">
        <v>13</v>
      </c>
    </row>
    <row r="3" spans="1:70" x14ac:dyDescent="0.2">
      <c r="A3" s="1" t="s">
        <v>14</v>
      </c>
      <c r="B3" s="1" t="s">
        <v>2</v>
      </c>
      <c r="C3" s="8">
        <v>0.1490011</v>
      </c>
      <c r="D3" s="9">
        <v>4.0141870000000003E-2</v>
      </c>
      <c r="E3" s="8">
        <v>0.27036729999999998</v>
      </c>
      <c r="F3" s="9">
        <v>8.3201919999999999E-2</v>
      </c>
      <c r="G3" s="1" t="s">
        <v>24</v>
      </c>
    </row>
    <row r="4" spans="1:70" x14ac:dyDescent="0.2">
      <c r="B4" s="1" t="s">
        <v>3</v>
      </c>
      <c r="C4" s="2">
        <f t="shared" ref="C4:F4" si="0">C3/60</f>
        <v>2.4833516666666667E-3</v>
      </c>
      <c r="D4" s="10">
        <f>D3/60</f>
        <v>6.6903116666666674E-4</v>
      </c>
      <c r="E4" s="2">
        <f t="shared" si="0"/>
        <v>4.5061216666666664E-3</v>
      </c>
      <c r="F4" s="2">
        <f t="shared" si="0"/>
        <v>1.3866986666666665E-3</v>
      </c>
    </row>
    <row r="5" spans="1:70" x14ac:dyDescent="0.2">
      <c r="A5" s="1" t="s">
        <v>15</v>
      </c>
      <c r="B5" s="1" t="s">
        <v>4</v>
      </c>
      <c r="C5" s="8">
        <v>0.45</v>
      </c>
      <c r="D5" s="8">
        <v>0.45</v>
      </c>
      <c r="E5" s="8">
        <v>0.45</v>
      </c>
      <c r="F5" s="8">
        <v>0.45</v>
      </c>
      <c r="G5" s="1" t="s">
        <v>25</v>
      </c>
    </row>
    <row r="6" spans="1:70" x14ac:dyDescent="0.2">
      <c r="A6" s="1" t="s">
        <v>33</v>
      </c>
      <c r="B6" s="1" t="s">
        <v>5</v>
      </c>
      <c r="C6" s="8">
        <f t="shared" ref="C6:F6" si="1">C3/C5</f>
        <v>0.33111355555555555</v>
      </c>
      <c r="D6" s="8">
        <f t="shared" si="1"/>
        <v>8.9204155555555567E-2</v>
      </c>
      <c r="E6" s="8">
        <f t="shared" si="1"/>
        <v>0.6008162222222222</v>
      </c>
      <c r="F6" s="8">
        <f t="shared" si="1"/>
        <v>0.18489315555555555</v>
      </c>
      <c r="G6" s="3"/>
    </row>
    <row r="7" spans="1:70" x14ac:dyDescent="0.2">
      <c r="B7" s="1" t="s">
        <v>6</v>
      </c>
      <c r="C7" s="2">
        <f t="shared" ref="C7:F7" si="2">C6/60</f>
        <v>5.5185592592592592E-3</v>
      </c>
      <c r="D7" s="2">
        <f t="shared" si="2"/>
        <v>1.4867359259259261E-3</v>
      </c>
      <c r="E7" s="9">
        <f t="shared" si="2"/>
        <v>1.0013603703703704E-2</v>
      </c>
      <c r="F7" s="2">
        <f t="shared" si="2"/>
        <v>3.0815525925925926E-3</v>
      </c>
      <c r="G7" s="3"/>
    </row>
    <row r="8" spans="1:70" x14ac:dyDescent="0.2">
      <c r="C8" s="3"/>
      <c r="D8" s="3"/>
      <c r="E8" s="3"/>
      <c r="F8" s="3"/>
    </row>
    <row r="9" spans="1:70" x14ac:dyDescent="0.2">
      <c r="A9" s="1" t="s">
        <v>16</v>
      </c>
      <c r="B9" s="1" t="s">
        <v>7</v>
      </c>
      <c r="C9" s="3">
        <v>128</v>
      </c>
      <c r="D9" s="3">
        <v>128</v>
      </c>
      <c r="E9" s="3">
        <v>128</v>
      </c>
      <c r="F9" s="3">
        <v>128</v>
      </c>
      <c r="G9" s="1" t="s">
        <v>23</v>
      </c>
    </row>
    <row r="10" spans="1:70" x14ac:dyDescent="0.2">
      <c r="A10" s="1" t="s">
        <v>26</v>
      </c>
      <c r="B10" s="1" t="s">
        <v>7</v>
      </c>
      <c r="C10" s="3">
        <v>128</v>
      </c>
      <c r="D10" s="3">
        <v>128</v>
      </c>
      <c r="E10" s="3">
        <v>128</v>
      </c>
      <c r="F10" s="3">
        <v>128</v>
      </c>
      <c r="G10" s="1" t="s">
        <v>23</v>
      </c>
    </row>
    <row r="11" spans="1:70" x14ac:dyDescent="0.2">
      <c r="A11" s="1" t="s">
        <v>35</v>
      </c>
      <c r="B11" s="1" t="s">
        <v>10</v>
      </c>
      <c r="C11" s="3">
        <v>1.3725000000000001</v>
      </c>
      <c r="D11" s="3">
        <v>1.3725000000000001</v>
      </c>
      <c r="E11" s="3">
        <v>1.3725000000000001</v>
      </c>
      <c r="F11" s="3">
        <v>1.3725000000000001</v>
      </c>
      <c r="G11" s="1" t="s">
        <v>27</v>
      </c>
    </row>
    <row r="12" spans="1:70" x14ac:dyDescent="0.2">
      <c r="A12" s="1" t="s">
        <v>34</v>
      </c>
      <c r="B12" s="1" t="s">
        <v>10</v>
      </c>
      <c r="C12" s="3">
        <v>9.15</v>
      </c>
      <c r="D12" s="3">
        <v>9.15</v>
      </c>
      <c r="E12" s="3">
        <v>9.15</v>
      </c>
      <c r="F12" s="3">
        <v>9.15</v>
      </c>
      <c r="G12" s="1" t="s">
        <v>27</v>
      </c>
    </row>
    <row r="13" spans="1:70" x14ac:dyDescent="0.2">
      <c r="C13" s="3"/>
      <c r="D13" s="3"/>
      <c r="E13" s="3"/>
      <c r="F13" s="3"/>
    </row>
    <row r="14" spans="1:70" x14ac:dyDescent="0.2">
      <c r="A14" s="12" t="s">
        <v>17</v>
      </c>
      <c r="B14" s="11"/>
      <c r="C14" s="11"/>
      <c r="D14" s="11"/>
      <c r="E14" s="11"/>
      <c r="F14" s="11"/>
      <c r="G14" s="11"/>
    </row>
    <row r="15" spans="1:70" s="4" customFormat="1" x14ac:dyDescent="0.2">
      <c r="A15" s="1" t="s">
        <v>22</v>
      </c>
      <c r="B15" s="1" t="s">
        <v>8</v>
      </c>
      <c r="C15" s="13"/>
      <c r="D15" s="3">
        <f>D6*D9</f>
        <v>11.418131911111113</v>
      </c>
      <c r="E15" s="13"/>
      <c r="F15" s="3">
        <f>F6*F10</f>
        <v>23.66632391111111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s="4" customFormat="1" x14ac:dyDescent="0.2">
      <c r="A16" s="1"/>
      <c r="B16" s="19" t="s">
        <v>9</v>
      </c>
      <c r="C16" s="13"/>
      <c r="D16" s="20">
        <f>D7*D9</f>
        <v>0.19030219851851854</v>
      </c>
      <c r="E16" s="13"/>
      <c r="F16" s="20">
        <f>F7*F10</f>
        <v>0.39443873185185185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s="4" customFormat="1" x14ac:dyDescent="0.2">
      <c r="A17" s="1"/>
      <c r="B17" s="1" t="s">
        <v>11</v>
      </c>
      <c r="C17" s="13"/>
      <c r="D17" s="2">
        <f>D15/1000</f>
        <v>1.1418131911111113E-2</v>
      </c>
      <c r="E17" s="13"/>
      <c r="F17" s="2">
        <f>F15/1000</f>
        <v>2.366632391111111E-2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s="4" customFormat="1" x14ac:dyDescent="0.2">
      <c r="A18" s="1"/>
      <c r="B18" s="1" t="s">
        <v>12</v>
      </c>
      <c r="C18" s="13"/>
      <c r="D18" s="14">
        <f>D17*1000</f>
        <v>11.418131911111113</v>
      </c>
      <c r="E18" s="13"/>
      <c r="F18" s="14">
        <f>F17*1000</f>
        <v>23.66632391111111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s="5" customFormat="1" x14ac:dyDescent="0.2">
      <c r="A19" s="1"/>
      <c r="B19" s="1"/>
      <c r="C19" s="13"/>
      <c r="D19" s="2"/>
      <c r="E19" s="13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2">
      <c r="A20" s="12" t="s">
        <v>19</v>
      </c>
      <c r="B20" s="11"/>
      <c r="C20" s="15"/>
      <c r="D20" s="16"/>
      <c r="E20" s="15"/>
      <c r="F20" s="17"/>
      <c r="G20" s="11"/>
    </row>
    <row r="21" spans="1:70" x14ac:dyDescent="0.2">
      <c r="A21" s="1" t="s">
        <v>21</v>
      </c>
      <c r="B21" s="1" t="s">
        <v>8</v>
      </c>
      <c r="C21" s="3">
        <f>C6*C9</f>
        <v>42.38253511111111</v>
      </c>
      <c r="D21" s="13"/>
      <c r="E21" s="3">
        <f>E6*E10</f>
        <v>76.904476444444441</v>
      </c>
      <c r="F21" s="13"/>
    </row>
    <row r="22" spans="1:70" x14ac:dyDescent="0.2">
      <c r="B22" s="1" t="s">
        <v>9</v>
      </c>
      <c r="C22" s="3">
        <f>C7*C9</f>
        <v>0.70637558518518517</v>
      </c>
      <c r="D22" s="13"/>
      <c r="E22" s="3">
        <f>E7*E10</f>
        <v>1.2817412740740741</v>
      </c>
      <c r="F22" s="13"/>
    </row>
    <row r="23" spans="1:70" x14ac:dyDescent="0.2">
      <c r="C23" s="3"/>
      <c r="D23" s="13"/>
      <c r="E23" s="3"/>
      <c r="F23" s="13"/>
    </row>
    <row r="24" spans="1:70" x14ac:dyDescent="0.2">
      <c r="A24" s="12" t="s">
        <v>18</v>
      </c>
      <c r="B24" s="11"/>
      <c r="C24" s="18"/>
      <c r="D24" s="15"/>
      <c r="E24" s="21"/>
      <c r="F24" s="15"/>
      <c r="G24" s="11"/>
    </row>
    <row r="25" spans="1:70" x14ac:dyDescent="0.2">
      <c r="A25" s="1" t="s">
        <v>20</v>
      </c>
      <c r="B25" s="19" t="s">
        <v>9</v>
      </c>
      <c r="C25" s="20">
        <f>C22-D16</f>
        <v>0.51607338666666669</v>
      </c>
      <c r="D25" s="13"/>
      <c r="E25" s="22">
        <f>E22-F16</f>
        <v>0.88730254222222227</v>
      </c>
      <c r="F25" s="13"/>
    </row>
    <row r="26" spans="1:70" x14ac:dyDescent="0.2">
      <c r="C26" s="8"/>
      <c r="D26" s="13"/>
      <c r="E26" s="23"/>
      <c r="F26" s="13"/>
    </row>
    <row r="27" spans="1:70" x14ac:dyDescent="0.2">
      <c r="C27" s="14"/>
      <c r="D27" s="13"/>
      <c r="E27" s="24"/>
      <c r="F27" s="13"/>
    </row>
    <row r="28" spans="1:70" x14ac:dyDescent="0.2">
      <c r="A28" s="28" t="s">
        <v>28</v>
      </c>
      <c r="B28" s="28"/>
      <c r="C28" s="29"/>
      <c r="D28" s="13"/>
      <c r="E28" s="25"/>
      <c r="F28" s="13"/>
    </row>
    <row r="29" spans="1:70" x14ac:dyDescent="0.2">
      <c r="C29" s="8"/>
      <c r="D29" s="13"/>
      <c r="E29" s="23"/>
      <c r="F29" s="13"/>
    </row>
    <row r="30" spans="1:70" x14ac:dyDescent="0.2">
      <c r="E30" s="26"/>
    </row>
    <row r="31" spans="1:70" x14ac:dyDescent="0.2">
      <c r="E31" s="26"/>
    </row>
    <row r="32" spans="1:70" x14ac:dyDescent="0.2">
      <c r="E32" s="26"/>
    </row>
    <row r="33" spans="4:5" x14ac:dyDescent="0.2">
      <c r="E33" s="26"/>
    </row>
    <row r="36" spans="4:5" x14ac:dyDescent="0.2">
      <c r="D36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Medium Loss Assay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</dc:creator>
  <cp:lastModifiedBy>Anja Lehmann</cp:lastModifiedBy>
  <dcterms:created xsi:type="dcterms:W3CDTF">2021-04-08T08:25:55Z</dcterms:created>
  <dcterms:modified xsi:type="dcterms:W3CDTF">2023-02-08T15:41:17Z</dcterms:modified>
</cp:coreProperties>
</file>