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ja_Lehmann\01_PhDProjekt\10_Original Article III Planta Medica\Supplement Github\"/>
    </mc:Choice>
  </mc:AlternateContent>
  <xr:revisionPtr revIDLastSave="0" documentId="13_ncr:1_{950658B9-930A-4F29-B296-7265C22AC5EF}" xr6:coauthVersionLast="47" xr6:coauthVersionMax="47" xr10:uidLastSave="{00000000-0000-0000-0000-000000000000}"/>
  <bookViews>
    <workbookView xWindow="-120" yWindow="-120" windowWidth="29040" windowHeight="15720" tabRatio="829" activeTab="1" xr2:uid="{00000000-000D-0000-FFFF-FFFF00000000}"/>
  </bookViews>
  <sheets>
    <sheet name="Raw data and analysis" sheetId="1" r:id="rId1"/>
    <sheet name="Reference compounds" sheetId="5" r:id="rId2"/>
    <sheet name="PAs and PANOs" sheetId="9" r:id="rId3"/>
    <sheet name="ConcentrationDependency" sheetId="1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" l="1"/>
  <c r="I367" i="1" l="1"/>
  <c r="I130" i="1"/>
  <c r="E42" i="9"/>
  <c r="D42" i="9"/>
  <c r="E36" i="9"/>
  <c r="D36" i="9"/>
  <c r="D30" i="9"/>
  <c r="E30" i="9"/>
  <c r="E25" i="9"/>
  <c r="D25" i="9"/>
  <c r="E20" i="9"/>
  <c r="D20" i="9"/>
  <c r="D14" i="9"/>
  <c r="E14" i="9"/>
  <c r="D8" i="9"/>
  <c r="E8" i="9"/>
  <c r="E2" i="9"/>
  <c r="D2" i="9"/>
  <c r="I366" i="1" l="1"/>
  <c r="I362" i="1"/>
  <c r="I361" i="1"/>
  <c r="I360" i="1"/>
  <c r="I356" i="1"/>
  <c r="I355" i="1"/>
  <c r="I354" i="1"/>
  <c r="I350" i="1"/>
  <c r="I349" i="1"/>
  <c r="I348" i="1"/>
  <c r="I344" i="1"/>
  <c r="I343" i="1"/>
  <c r="I342" i="1"/>
  <c r="I338" i="1"/>
  <c r="I337" i="1"/>
  <c r="I336" i="1"/>
  <c r="I332" i="1"/>
  <c r="I331" i="1"/>
  <c r="I330" i="1"/>
  <c r="I326" i="1"/>
  <c r="I325" i="1"/>
  <c r="I324" i="1"/>
  <c r="I320" i="1"/>
  <c r="I319" i="1"/>
  <c r="I318" i="1"/>
  <c r="I314" i="1"/>
  <c r="I313" i="1"/>
  <c r="I312" i="1"/>
  <c r="I308" i="1"/>
  <c r="I307" i="1"/>
  <c r="I306" i="1"/>
  <c r="I302" i="1"/>
  <c r="I301" i="1"/>
  <c r="I300" i="1"/>
  <c r="I296" i="1"/>
  <c r="I295" i="1"/>
  <c r="I294" i="1"/>
  <c r="I291" i="1"/>
  <c r="I290" i="1"/>
  <c r="I286" i="1"/>
  <c r="I285" i="1"/>
  <c r="I284" i="1"/>
  <c r="I281" i="1" l="1"/>
  <c r="I280" i="1"/>
  <c r="I277" i="1"/>
  <c r="I276" i="1"/>
  <c r="I273" i="1"/>
  <c r="I272" i="1"/>
  <c r="I269" i="1"/>
  <c r="I268" i="1"/>
  <c r="I264" i="1"/>
  <c r="I263" i="1"/>
  <c r="I262" i="1"/>
  <c r="I258" i="1"/>
  <c r="I257" i="1"/>
  <c r="I256" i="1"/>
  <c r="I252" i="1"/>
  <c r="I251" i="1"/>
  <c r="I250" i="1"/>
  <c r="I246" i="1"/>
  <c r="I245" i="1"/>
  <c r="I244" i="1"/>
  <c r="I240" i="1"/>
  <c r="I239" i="1"/>
  <c r="I238" i="1"/>
  <c r="I234" i="1"/>
  <c r="I233" i="1"/>
  <c r="I232" i="1"/>
  <c r="I228" i="1"/>
  <c r="I227" i="1"/>
  <c r="I226" i="1"/>
  <c r="I222" i="1"/>
  <c r="I221" i="1"/>
  <c r="I220" i="1"/>
  <c r="I172" i="1"/>
  <c r="I171" i="1"/>
  <c r="I170" i="1"/>
  <c r="I166" i="1"/>
  <c r="I165" i="1"/>
  <c r="I164" i="1"/>
  <c r="I160" i="1"/>
  <c r="I159" i="1"/>
  <c r="I158" i="1"/>
  <c r="I154" i="1"/>
  <c r="I152" i="1"/>
  <c r="J170" i="1" l="1"/>
  <c r="J158" i="1"/>
  <c r="J164" i="1"/>
  <c r="I216" i="1"/>
  <c r="I215" i="1"/>
  <c r="I214" i="1"/>
  <c r="I210" i="1"/>
  <c r="I209" i="1"/>
  <c r="I208" i="1"/>
  <c r="I204" i="1"/>
  <c r="I203" i="1"/>
  <c r="I202" i="1"/>
  <c r="I198" i="1"/>
  <c r="I197" i="1"/>
  <c r="I196" i="1"/>
  <c r="I193" i="1"/>
  <c r="I192" i="1"/>
  <c r="I188" i="1"/>
  <c r="I187" i="1"/>
  <c r="I186" i="1"/>
  <c r="I182" i="1"/>
  <c r="I181" i="1"/>
  <c r="I180" i="1"/>
  <c r="I177" i="1"/>
  <c r="I176" i="1"/>
  <c r="I148" i="1" l="1"/>
  <c r="I147" i="1"/>
  <c r="I146" i="1" l="1"/>
  <c r="I142" i="1"/>
  <c r="I141" i="1"/>
  <c r="I140" i="1"/>
  <c r="I136" i="1"/>
  <c r="I135" i="1"/>
  <c r="I134" i="1"/>
  <c r="I129" i="1"/>
  <c r="I128" i="1"/>
  <c r="I124" i="1"/>
  <c r="I123" i="1"/>
  <c r="I122" i="1"/>
  <c r="I118" i="1"/>
  <c r="I117" i="1"/>
  <c r="I116" i="1"/>
  <c r="I112" i="1"/>
  <c r="I111" i="1"/>
  <c r="I110" i="1"/>
  <c r="I106" i="1"/>
  <c r="I104" i="1"/>
  <c r="I105" i="1"/>
  <c r="I100" i="1" l="1"/>
  <c r="I99" i="1"/>
  <c r="I98" i="1"/>
  <c r="I94" i="1"/>
  <c r="I93" i="1"/>
  <c r="I92" i="1"/>
  <c r="I88" i="1"/>
  <c r="I87" i="1"/>
  <c r="I86" i="1"/>
  <c r="I82" i="1"/>
  <c r="I81" i="1"/>
  <c r="I80" i="1"/>
  <c r="I76" i="1"/>
  <c r="I75" i="1"/>
  <c r="I74" i="1"/>
  <c r="I70" i="1"/>
  <c r="I69" i="1"/>
  <c r="I68" i="1"/>
  <c r="I64" i="1"/>
  <c r="I63" i="1"/>
  <c r="I62" i="1"/>
  <c r="I57" i="1"/>
  <c r="I56" i="1"/>
  <c r="I52" i="1"/>
  <c r="I51" i="1"/>
  <c r="I50" i="1"/>
  <c r="I44" i="1"/>
  <c r="I45" i="1"/>
  <c r="I46" i="1"/>
  <c r="I40" i="1"/>
  <c r="I39" i="1"/>
  <c r="J92" i="1" l="1"/>
  <c r="J50" i="1"/>
  <c r="J74" i="1"/>
  <c r="J98" i="1"/>
  <c r="J68" i="1"/>
  <c r="J44" i="1"/>
  <c r="J56" i="1"/>
  <c r="J80" i="1"/>
  <c r="J38" i="1"/>
  <c r="J62" i="1"/>
  <c r="J86" i="1"/>
  <c r="E27" i="5" l="1"/>
  <c r="D27" i="5"/>
  <c r="E12" i="5"/>
  <c r="D12" i="5" l="1"/>
  <c r="D16" i="5"/>
  <c r="E21" i="5"/>
  <c r="D21" i="5"/>
  <c r="E16" i="5"/>
  <c r="H29" i="1" l="1"/>
  <c r="H26" i="1"/>
  <c r="H20" i="1"/>
  <c r="H14" i="1"/>
  <c r="H8" i="1"/>
  <c r="H2" i="1"/>
  <c r="I33" i="1" l="1"/>
  <c r="I32" i="1"/>
  <c r="I31" i="1"/>
  <c r="I17" i="1"/>
  <c r="I18" i="1"/>
  <c r="I19" i="1"/>
  <c r="I5" i="1"/>
  <c r="I7" i="1"/>
  <c r="I6" i="1"/>
  <c r="I36" i="1"/>
  <c r="I37" i="1"/>
  <c r="I35" i="1"/>
  <c r="I24" i="1"/>
  <c r="I23" i="1"/>
  <c r="I25" i="1"/>
  <c r="I12" i="1"/>
  <c r="I11" i="1"/>
  <c r="I13" i="1"/>
  <c r="J31" i="1" l="1"/>
  <c r="J5" i="1"/>
  <c r="J17" i="1"/>
  <c r="J23" i="1"/>
  <c r="J35" i="1"/>
  <c r="J11" i="1"/>
  <c r="E7" i="5" l="1"/>
  <c r="D7" i="5"/>
  <c r="D2" i="5"/>
  <c r="E2" i="5"/>
  <c r="I153" i="1"/>
  <c r="J152" i="1" s="1"/>
</calcChain>
</file>

<file path=xl/sharedStrings.xml><?xml version="1.0" encoding="utf-8"?>
<sst xmlns="http://schemas.openxmlformats.org/spreadsheetml/2006/main" count="1212" uniqueCount="384">
  <si>
    <r>
      <t>A</t>
    </r>
    <r>
      <rPr>
        <vertAlign val="subscript"/>
        <sz val="10"/>
        <color theme="1"/>
        <rFont val="Arial"/>
        <family val="2"/>
      </rPr>
      <t>P</t>
    </r>
  </si>
  <si>
    <t>Messgerät</t>
  </si>
  <si>
    <t>LC_TripleQuad</t>
  </si>
  <si>
    <t xml:space="preserve">Sample </t>
  </si>
  <si>
    <t>FP-MS-25</t>
  </si>
  <si>
    <t>Date</t>
  </si>
  <si>
    <t>LC-TripleQuad</t>
  </si>
  <si>
    <t>LC-Q-Exactive</t>
  </si>
  <si>
    <t>FP-MS-21</t>
  </si>
  <si>
    <t>Coffein_P_Ref_1_1000ngmL</t>
  </si>
  <si>
    <t>Coffein_P_Ref_2_1000ngmL</t>
  </si>
  <si>
    <t>Coffein_P_Ref_3_1000ngmL</t>
  </si>
  <si>
    <t>Coffein_P_1</t>
  </si>
  <si>
    <t>Coffein_P_2</t>
  </si>
  <si>
    <t>Coffein_P_3</t>
  </si>
  <si>
    <t>Tolbutamid_P_Ref_1_1000ngmL</t>
  </si>
  <si>
    <t>Tolbutamid_P_Ref_2_1000ngmL</t>
  </si>
  <si>
    <t>Tolbutamid_P_Ref_3_1000ngmL</t>
  </si>
  <si>
    <t>Tolbutamid_P_1</t>
  </si>
  <si>
    <t>Tolbutamid_P_2</t>
  </si>
  <si>
    <t>Tolbutamid_P_3</t>
  </si>
  <si>
    <t>Warfarin_P_Ref_1_1000ngmL</t>
  </si>
  <si>
    <t>Warfarin_P_Ref_2_1000ngmL</t>
  </si>
  <si>
    <t>Warfarin_P_Ref_3_1000ngmL</t>
  </si>
  <si>
    <t>Warfarin_P_1</t>
  </si>
  <si>
    <t>Warfarin_P_2</t>
  </si>
  <si>
    <t>Warfarin_P_3</t>
  </si>
  <si>
    <t>Compound</t>
  </si>
  <si>
    <t>BP</t>
  </si>
  <si>
    <t>Descriptor</t>
  </si>
  <si>
    <t>Theophylline</t>
  </si>
  <si>
    <t>Literature</t>
  </si>
  <si>
    <t>Imipramine</t>
  </si>
  <si>
    <t>Warfarin</t>
  </si>
  <si>
    <t>170719_Tolbutamid_P_Ref_1_1000ngmL</t>
  </si>
  <si>
    <t>170719_Tolbutamid_P_Ref_2_1000ngmL</t>
  </si>
  <si>
    <t>170719_Tolbutamid_P_Ref_3_1000ngmL</t>
  </si>
  <si>
    <t>170719_Tolbutamid_P_1</t>
  </si>
  <si>
    <t>170719_Tolbutamid_P_2</t>
  </si>
  <si>
    <t>170719_Tolbutamid_P_3</t>
  </si>
  <si>
    <t>Tolbutamide</t>
  </si>
  <si>
    <t>Quinidine</t>
  </si>
  <si>
    <t>Caffeine</t>
  </si>
  <si>
    <t>Monocrotaline</t>
  </si>
  <si>
    <t>Monocrotaline N-oxide</t>
  </si>
  <si>
    <t>Lasiocarpine</t>
  </si>
  <si>
    <t>Lasiocarpine N-oxide</t>
  </si>
  <si>
    <t>Retrorsine</t>
  </si>
  <si>
    <t>Retrorsine N-oxide</t>
  </si>
  <si>
    <t>Intermedine</t>
  </si>
  <si>
    <t>Intermedine N-oxide</t>
  </si>
  <si>
    <t>Donor1</t>
  </si>
  <si>
    <t xml:space="preserve">Donor1 </t>
  </si>
  <si>
    <t>Donor2</t>
  </si>
  <si>
    <t>Concentration</t>
  </si>
  <si>
    <t>ConcentrationUnit</t>
  </si>
  <si>
    <t>ngpermL</t>
  </si>
  <si>
    <t>Mean Experimental</t>
  </si>
  <si>
    <t>SD Experimental</t>
  </si>
  <si>
    <t>010819_PlasmaRef_Retrorsin_Donor1_100_1</t>
  </si>
  <si>
    <t>010819_PlasmaRef_Retrorsin_Donor1_100_2</t>
  </si>
  <si>
    <t>010819_Plasma_Retrorsin_Donor1_100_1</t>
  </si>
  <si>
    <t>010819_Plasma_Retrorsin_Donor1_100_2</t>
  </si>
  <si>
    <t>010819_PlasmaRef_Retrorsin_Donor1_20_1</t>
  </si>
  <si>
    <t>010819_PlasmaRef_Retrorsin_Donor1_20_2</t>
  </si>
  <si>
    <t>010819_PlasmaRef_Retrorsin_Donor1_20_3</t>
  </si>
  <si>
    <t>010819_Plasma_Retrorsin_Donor1_20_1</t>
  </si>
  <si>
    <t>010819_Plasma_Retrorsin_Donor1_20_2</t>
  </si>
  <si>
    <t>010819_Plasma_Retrorsin_Donor1_20_3</t>
  </si>
  <si>
    <t>010819_PlasmaRef_Retrorsin_Donor1_4_1</t>
  </si>
  <si>
    <t>010819_PlasmaRef_Retrorsin_Donor1_4_2</t>
  </si>
  <si>
    <t>010819_PlasmaRef_Retrorsin_Donor1_4_3</t>
  </si>
  <si>
    <t>010819_Plasma_Retrorsin_Donor1_4_1</t>
  </si>
  <si>
    <t>010819_Plasma_Retrorsin_Donor1_4_2</t>
  </si>
  <si>
    <t>010819_Plasma_Retrorsin_Donor1_4_3</t>
  </si>
  <si>
    <t>010819_PlasmaRef_Retrorsin_Donor2_100_3</t>
  </si>
  <si>
    <t>010819_PlasmaRef_Retrorsin_Donor2_100_1</t>
  </si>
  <si>
    <t>010819_PlasmaRef_Retrorsin_Donor2_100_2</t>
  </si>
  <si>
    <t>010819_Plasma_Retrorsin_Donor2_100_1</t>
  </si>
  <si>
    <t>010819_Plasma_Retrorsin_Donor2_100_2</t>
  </si>
  <si>
    <t>010819_Plasma_Retrorsin_Donor2_100_3</t>
  </si>
  <si>
    <t>010819_PlasmaRef_Retrorsin_Donor2_20_1</t>
  </si>
  <si>
    <t>010819_PlasmaRef_Retrorsin_Donor2_20_2</t>
  </si>
  <si>
    <t>010819_PlasmaRef_Retrorsin_Donor2_20_3</t>
  </si>
  <si>
    <t>010819_Plasma_Retrorsin_Donor2_20_1</t>
  </si>
  <si>
    <t>010819_Plasma_Retrorsin_Donor2_20_2</t>
  </si>
  <si>
    <t>010819_Plasma_Retrorsin_Donor2_20_3</t>
  </si>
  <si>
    <t>010819_PlasmaRef_Retrorsin_Donor2_4_1</t>
  </si>
  <si>
    <t>010819_PlasmaRef_Retrorsin_Donor2_4_2</t>
  </si>
  <si>
    <t>010819_PlasmaRef_Retrorsin_Donor2_4_3</t>
  </si>
  <si>
    <t>010819_Plasma_Retrorsin_Donor2_4_1</t>
  </si>
  <si>
    <t>010819_Plasma_Retrorsin_Donor2_4_2</t>
  </si>
  <si>
    <t>010819_Plasma_Retrorsin_Donor2_4_3</t>
  </si>
  <si>
    <t>180719_Retrorsin_P_Ref_1_Donor2_1000ngmL</t>
  </si>
  <si>
    <t>180719_Retrorsin_P_Ref_3_Donor2_1000ngmL</t>
  </si>
  <si>
    <t>180719_Retrorsin_Donor2_P_1</t>
  </si>
  <si>
    <t>180719_Retrorsin_Donor2_P_3</t>
  </si>
  <si>
    <t>010819_PlasmaRef_Retrorsin_Donor1_500_1</t>
  </si>
  <si>
    <t>010819_PlasmaRef_Retrorsin_Donor1_500_2</t>
  </si>
  <si>
    <t>010819_PlasmaRef_Retrorsin_Donor1_500_3</t>
  </si>
  <si>
    <t>010819_Plasma_Retrorsin_Donor1_500_1</t>
  </si>
  <si>
    <t>010819_Plasma_Retrorsin_Donor1_500_2</t>
  </si>
  <si>
    <t>010819_Plasma_Retrorsin_Donor1_500_3</t>
  </si>
  <si>
    <t>100719_Plasma_Donor1_Re_1</t>
  </si>
  <si>
    <t>100719_Plasma_Donor1_Re_2</t>
  </si>
  <si>
    <t>100719_Plasma_Donor1_Re_3</t>
  </si>
  <si>
    <t>020819_PlasmaRef_RetrorsinNOxid_Donor1_4_1</t>
  </si>
  <si>
    <t>020819_PlasmaRef_RetrorsinNOxid_Donor1_4_2</t>
  </si>
  <si>
    <t>020819_PlasmaRef_RetrorsinNOxid_Donor1_4_3</t>
  </si>
  <si>
    <t>020819_Plasma_RetrorsinNOxid_Donor1_4_1</t>
  </si>
  <si>
    <t>020819_Plasma_RetrorsinNOxid_Donor1_4_2</t>
  </si>
  <si>
    <t>020819_Plasma_RetrorsinNOxid_Donor1_4_3</t>
  </si>
  <si>
    <t>020819_PlasmaRef_RetrorsinNOxid_Donor1_500_1</t>
  </si>
  <si>
    <t>020819_PlasmaRef_RetrorsinNOxid_Donor1_500_2</t>
  </si>
  <si>
    <t>020819_PlasmaRef_RetrorsinNOxid_Donor1_500_3</t>
  </si>
  <si>
    <t>020819_Plasma_RetrorsinNOxid_Donor1_500_1</t>
  </si>
  <si>
    <t>020819_Plasma_RetrorsinNOxid_Donor1_500_2</t>
  </si>
  <si>
    <t>020819_Plasma_RetrorsinNOxid_Donor1_500_3</t>
  </si>
  <si>
    <t>020819_PlasmaRef_RetrorsinNOxid_Donor1_100_1</t>
  </si>
  <si>
    <t>020819_PlasmaRef_RetrorsinNOxid_Donor1_100_2</t>
  </si>
  <si>
    <t>020819_PlasmaRef_RetrorsinNOxid_Donor1_100_3</t>
  </si>
  <si>
    <t>020819_Plasma_RetrorsinNOxid_Donor1_100_1</t>
  </si>
  <si>
    <t>020819_Plasma_RetrorsinNOxid_Donor1_100_2</t>
  </si>
  <si>
    <t>020819_Plasma_RetrorsinNOxid_Donor1_100_3</t>
  </si>
  <si>
    <t>020819_PlasmaRef_RetrorsinNOxid_Donor1_20_1</t>
  </si>
  <si>
    <t>020819_PlasmaRef_RetrorsinNOxid_Donor1_20_2</t>
  </si>
  <si>
    <t>020819_PlasmaRef_RetrorsinNOxid_Donor1_20_3</t>
  </si>
  <si>
    <t>020819_Plasma_RetrorsinNOxid_Donor1_20_1</t>
  </si>
  <si>
    <t>020819_Plasma_RetrorsinNOxid_Donor1_20_2</t>
  </si>
  <si>
    <t>020819_Plasma_RetrorsinNOxid_Donor1_20_3</t>
  </si>
  <si>
    <t>100719_Plasma_Donor1_ReN_1</t>
  </si>
  <si>
    <t>100719_Plasma_Donor1_ReN_2</t>
  </si>
  <si>
    <t>100719_Plasma_Donor1_ReN_3</t>
  </si>
  <si>
    <t>180719_Retrorsin_N-Oxid_P_Ref_1_Donor2_1000ngmL</t>
  </si>
  <si>
    <t>180719_Retrorsin_N-Oxid_P_Ref_2_Donor2_1000ngmL</t>
  </si>
  <si>
    <t>180719_Retrorsin_N-Oxid_P_Ref_3_Donor2_1000ngmL</t>
  </si>
  <si>
    <t>180719_Retrorsin_N-Oxid_Donor2_P_1</t>
  </si>
  <si>
    <t>180719_Retrorsin_N-Oxid_Donor2_P_2</t>
  </si>
  <si>
    <t>180719_Retrorsin_N-Oxid_Donor2_P_3</t>
  </si>
  <si>
    <t>020819_PlasmaRef_RetrorsinNOxid_Donor2_500_1</t>
  </si>
  <si>
    <t>020819_PlasmaRef_RetrorsinNOxid_Donor2_500_2</t>
  </si>
  <si>
    <t>020819_PlasmaRef_RetrorsinNOxid_Donor2_500_3</t>
  </si>
  <si>
    <t>020819_Plasma_RetrorsinNOxid_Donor2_500_1</t>
  </si>
  <si>
    <t>020819_Plasma_RetrorsinNOxid_Donor2_500_2</t>
  </si>
  <si>
    <t>020819_Plasma_RetrorsinNOxid_Donor2_500_3</t>
  </si>
  <si>
    <t>020819_PlasmaRef_RetrorsinNOxid_Donor2_100_1</t>
  </si>
  <si>
    <t>020819_PlasmaRef_RetrorsinNOxid_Donor2_100_2</t>
  </si>
  <si>
    <t>020819_PlasmaRef_RetrorsinNOxid_Donor2_100_3</t>
  </si>
  <si>
    <t>020819_Plasma_RetrorsinNOxid_Donor2_100_1</t>
  </si>
  <si>
    <t>020819_Plasma_RetrorsinNOxid_Donor2_100_2</t>
  </si>
  <si>
    <t>020819_Plasma_RetrorsinNOxid_Donor2_100_3</t>
  </si>
  <si>
    <t>020819_PlasmaRef_RetrorsinNOxid_Donor2_20_1</t>
  </si>
  <si>
    <t>020819_PlasmaRef_RetrorsinNOxid_Donor2_20_2</t>
  </si>
  <si>
    <t>020819_PlasmaRef_RetrorsinNOxid_Donor2_20_3</t>
  </si>
  <si>
    <t>020819_Plasma_RetrorsinNOxid_Donor2_20_1</t>
  </si>
  <si>
    <t>020819_Plasma_RetrorsinNOxid_Donor2_20_2</t>
  </si>
  <si>
    <t>020819_Plasma_RetrorsinNOxid_Donor2_20_3</t>
  </si>
  <si>
    <t>020819_PlasmaRef_RetrorsinNOxid_Donor2_4_1</t>
  </si>
  <si>
    <t>020819_PlasmaRef_RetrorsinNOxid_Donor2_4_3</t>
  </si>
  <si>
    <t>020819_Plasma_RetrorsinNOxid_Donor2_4_1</t>
  </si>
  <si>
    <t>020819_Plasma_RetrorsinNOxid_Donor2_4_3</t>
  </si>
  <si>
    <t>250719_PlasmaRef_Warf_Donor1_500_2</t>
  </si>
  <si>
    <t>250719_PlasmaRef_Warf_Donor1_500_3</t>
  </si>
  <si>
    <t>250719_Plasma_Warf_Donor1_500_2</t>
  </si>
  <si>
    <t>250719_Plasma_Warf_Donor1_500_3</t>
  </si>
  <si>
    <t>250719_PlasmaRef_Warf_Donor1_100_2</t>
  </si>
  <si>
    <t>250719_PlasmaRef_Warf_Donor1_100_3</t>
  </si>
  <si>
    <t>250719_Plasma_Warf_Donor1_100_2</t>
  </si>
  <si>
    <t>250719_Plasma_Warf_Donor1_100_3</t>
  </si>
  <si>
    <t>250719_PlasmaRef_Warf_Donor1_20_2</t>
  </si>
  <si>
    <t>250719_PlasmaRef_Warf_Donor1_20_3</t>
  </si>
  <si>
    <t>250719_Plasma_Warf_Donor1_20_2</t>
  </si>
  <si>
    <t>250719_Plasma_Warf_Donor1_20_3</t>
  </si>
  <si>
    <t>250719_PlasmaRef_Warf_Donor1_4_2</t>
  </si>
  <si>
    <t>250719_PlasmaRef_Warf_Donor1_4_3</t>
  </si>
  <si>
    <t>250719_Plasma_Warf_Donor1_4_2</t>
  </si>
  <si>
    <t>250719_Plasma_Warf_Donor1_4_3</t>
  </si>
  <si>
    <t>240719_PlasmaRef_Imip_Donor1_500_1</t>
  </si>
  <si>
    <t>240719_PlasmaRef_Imip_Donor1_500_2</t>
  </si>
  <si>
    <t>240719_PlasmaRef_Imip_Donor1_500_3</t>
  </si>
  <si>
    <t>240719_Plasma_Imip_Donor1_500_1</t>
  </si>
  <si>
    <t>240719_Plasma_Imip_Donor1_500_2</t>
  </si>
  <si>
    <t>240719_Plasma_Imip_Donor1_500_3</t>
  </si>
  <si>
    <t>240719_PlasmaRef_Imip_Donor1_100_1</t>
  </si>
  <si>
    <t>240719_PlasmaRef_Imip_Donor1_100_2</t>
  </si>
  <si>
    <t>240719_PlasmaRef_Imip_Donor1_100_3</t>
  </si>
  <si>
    <t>240719_Plasma_Imip_Donor1_100_1</t>
  </si>
  <si>
    <t>240719_Plasma_Imip_Donor1_100_2</t>
  </si>
  <si>
    <t>240719_Plasma_Imip_Donor1_100_3</t>
  </si>
  <si>
    <t>240719_PlasmaRef_Imip_Donor1_20_1</t>
  </si>
  <si>
    <t>240719_PlasmaRef_Imip_Donor1_20_2</t>
  </si>
  <si>
    <t>240719_PlasmaRef_Imip_Donor1_20_3</t>
  </si>
  <si>
    <t>240719_Plasma_Imip_Donor1_20_1</t>
  </si>
  <si>
    <t>240719_Plasma_Imip_Donor1_20_2</t>
  </si>
  <si>
    <t>240719_Plasma_Imip_Donor1_20_3</t>
  </si>
  <si>
    <t>240719_PlasmaRef_Imip_Donor1_4_1</t>
  </si>
  <si>
    <t>240719_PlasmaRef_Imip_Donor1_4_2</t>
  </si>
  <si>
    <t>240719_PlasmaRef_Imip_Donor1_4_3</t>
  </si>
  <si>
    <t>240719_Plasma_Imip_Donor1_4_1</t>
  </si>
  <si>
    <t>240719_Plasma_Imip_Donor1_4_2</t>
  </si>
  <si>
    <t>240719_Plasma_Imip_Donor1_4_3</t>
  </si>
  <si>
    <t>230719_PlasmaRef_coff_Donor1_500_1</t>
  </si>
  <si>
    <t>230719_PlasmaRef_coff_Donor1_500_2</t>
  </si>
  <si>
    <t>230719_PlasmaRef_coff_Donor1_500_3</t>
  </si>
  <si>
    <t>230719_Plasma_coff_Donor1_500_1</t>
  </si>
  <si>
    <t>230719_Plasma_coff_Donor1_500_2</t>
  </si>
  <si>
    <t>230719_Plasma_coff_Donor1_500_3</t>
  </si>
  <si>
    <t>230719_PlasmaRef_coff_Donor1_100_1</t>
  </si>
  <si>
    <t>230719_PlasmaRef_coff_Donor1_100_2</t>
  </si>
  <si>
    <t>230719_PlasmaRef_coff_Donor1_100_3</t>
  </si>
  <si>
    <t>230719_Plasma_coff_Donor1_100_1</t>
  </si>
  <si>
    <t>230719_Plasma_coff_Donor1_100_2</t>
  </si>
  <si>
    <t>230719_Plasma_coff_Donor1_100_3</t>
  </si>
  <si>
    <t>230719_PlasmaRef_coff_Donor1_20_1</t>
  </si>
  <si>
    <t>230719_PlasmaRef_coff_Donor1_20_2</t>
  </si>
  <si>
    <t>230719_PlasmaRef_coff_Donor1_20_3</t>
  </si>
  <si>
    <t>230719_Plasma_coff_Donor1_20_1</t>
  </si>
  <si>
    <t>230719_Plasma_coff_Donor1_20_2</t>
  </si>
  <si>
    <t>230719_Plasma_coff_Donor1_20_3</t>
  </si>
  <si>
    <t>230719_PlasmaRef_coff_Donor1_4_1</t>
  </si>
  <si>
    <t>230719_PlasmaRef_coff_Donor1_4_2</t>
  </si>
  <si>
    <t>230719_PlasmaRef_coff_Donor1_4_3</t>
  </si>
  <si>
    <t>230719_Plasma_coff_Donor1_4_1</t>
  </si>
  <si>
    <t>230719_Plasma_coff_Donor1_4_2</t>
  </si>
  <si>
    <t>230719_Plasma_coff_Donor1_4_3</t>
  </si>
  <si>
    <t>Coffein_P_Ref_1_Donor1_1000ngmL</t>
  </si>
  <si>
    <t>Coffein_P_Ref_2_Donor1_1000ngmL</t>
  </si>
  <si>
    <t>Coffein_P_Ref_3_Donor1_1000ngmL</t>
  </si>
  <si>
    <t>Coffein_Donor1_P_1</t>
  </si>
  <si>
    <t>Coffein_Donor1_P_2</t>
  </si>
  <si>
    <t>Coffein_Donor1_P_3</t>
  </si>
  <si>
    <t>Warfarin_P_Ref_1_Donor1_1000ngmL</t>
  </si>
  <si>
    <t>Warfarin_P_Ref_2_Donor1_1000ngmL</t>
  </si>
  <si>
    <t>Warfarin_Donor1_P_1</t>
  </si>
  <si>
    <t>Warfarin_Donor1_P_2</t>
  </si>
  <si>
    <t>190617_PlasmaRef_P_Imp_Donor1_1a</t>
  </si>
  <si>
    <t>190617_P_Imp_Donor1_1c</t>
  </si>
  <si>
    <t>190617_P_Imp_Donor1_1a</t>
  </si>
  <si>
    <t>190617_P_Imp_Donor1_1b</t>
  </si>
  <si>
    <t>110719_Plasma_Donor1_Lc_1</t>
  </si>
  <si>
    <t>110719_Plasma_Donor1_Lc_2</t>
  </si>
  <si>
    <t>110719_Plasma_Donor1_Lc_3</t>
  </si>
  <si>
    <t>110719_Plasma_Donor1_LcN_1</t>
  </si>
  <si>
    <t>110719_Plasma_Donor1_LcN_2</t>
  </si>
  <si>
    <t>110719_Plasma_Donor1_LcN_3</t>
  </si>
  <si>
    <t>110719_PlasmaRef_Donor1_Lc_1_1000ngmL</t>
  </si>
  <si>
    <t>110719_PlasmaRef_Donor1_Lc_2_1000ngmL</t>
  </si>
  <si>
    <t>110719_PlasmaRef_Donor1_Lc_3_1000ngmL</t>
  </si>
  <si>
    <t>110719_PlasmaRef_Donor1_LcN_1_1000ngmL</t>
  </si>
  <si>
    <t>110719_PlasmaRef_Donor1_LcN_2_1000ngmL</t>
  </si>
  <si>
    <t>110719_PlasmaRe_Donor1f_LcN_3_1000ngmL</t>
  </si>
  <si>
    <t>100719_PlasmaRef_Donor1_Re_1_1000ngmL</t>
  </si>
  <si>
    <t>100719_PlasmaRef_Donor1_Re_2_1000ngmL</t>
  </si>
  <si>
    <t>100719_PlasmaRef_Donor1_Re_3_1000ngmL</t>
  </si>
  <si>
    <t>100719_PlasmaRef_Donor1_ReN_1_1000ngmL</t>
  </si>
  <si>
    <t>100719_PlasmaRef_Donor1_ReN_2_1000ngmL</t>
  </si>
  <si>
    <t>100719_PlasmaRef_Donor1_ReN_3_1000ngmL</t>
  </si>
  <si>
    <t>100719_PlasmaRef_Donor1_Mc_1_1000ngmL</t>
  </si>
  <si>
    <t>100719_PlasmaRef_Donor1_Mc_2_1000ngmL</t>
  </si>
  <si>
    <t>100719_PlasmaRef_Donor1_Mc_3_1000ngmL</t>
  </si>
  <si>
    <t>100719_Plasma_Donor1_Mc_1</t>
  </si>
  <si>
    <t>100719_Plasma_Donor1_Mc_2</t>
  </si>
  <si>
    <t>100719_Plasma_Donor1_Mc_3</t>
  </si>
  <si>
    <t>100719_PlasmaRef_Donor1_McN_1_1000ngmL</t>
  </si>
  <si>
    <t>100719_PlasmaRef_Donor1_McN_2_1000ngmL</t>
  </si>
  <si>
    <t>100719_PlasmaRef_Donor1_McN_3_1000ngmL</t>
  </si>
  <si>
    <t>100719_Plasma_Donor1_McN_1</t>
  </si>
  <si>
    <t>100719_Plasma_Donor1_McN_2</t>
  </si>
  <si>
    <t>100719_Plasma_Donor1_cN_3</t>
  </si>
  <si>
    <t>110719_PlasmaRef_Donor1_Im_1_1000ngmL</t>
  </si>
  <si>
    <t>110719_PlasmaRef_Donor1_Im_2_1000ngmL</t>
  </si>
  <si>
    <t>110719_PlasmaRef_Donor1_Im_3_1000ngmL</t>
  </si>
  <si>
    <t>110719_Plasma_Donor1_Im_1</t>
  </si>
  <si>
    <t>110719_Plasma_Donor1_Im_2</t>
  </si>
  <si>
    <t>110719_Plasma_Donor1_Im_3</t>
  </si>
  <si>
    <t>110719_PlasmaRef_Donor1_ImN_1_1000ngmL</t>
  </si>
  <si>
    <t>110719_PlasmaRef_Donor1_ImN_2_1000ngmL</t>
  </si>
  <si>
    <t>110719_PlasmaRef_Donor1_ImN_3_1000ngmL</t>
  </si>
  <si>
    <t>110719_Plasma_Donor1_ImN_1</t>
  </si>
  <si>
    <t>110719_Plasma_Donor1_ImN_2</t>
  </si>
  <si>
    <t>110719_Plasma_Donor1_ImN_3</t>
  </si>
  <si>
    <t>180719_Lasiocarpin_P_Ref_1_Donor2_1000ngmL</t>
  </si>
  <si>
    <t>180719_Lasiocarpin_P_Ref_2_Donor2_1000ngmL</t>
  </si>
  <si>
    <t>180719_Lasiocarpin_P_Ref_3_Donor2_1000ngmL</t>
  </si>
  <si>
    <t>180719_Lasiocarpin_Donor2_P_1</t>
  </si>
  <si>
    <t>180719_Lasiocarpin_Donor2_P_2</t>
  </si>
  <si>
    <t>180719_Lasiocarpin_Donor2_P_3</t>
  </si>
  <si>
    <t>180719_Lasiocarpin_N-Oxid_P_Ref_1_Donor2_1000ngmL</t>
  </si>
  <si>
    <t>180719_Lasiocarpin_N-Oxid_P_Ref_2_Donor2_1000ngmL</t>
  </si>
  <si>
    <t>180719_Lasiocarpin_N-Oxid_Donor2_P_1</t>
  </si>
  <si>
    <t>180719_Lasiocarpin_N-Oxid_Donor2_P_2</t>
  </si>
  <si>
    <t>190719_Monocrotalin_P_Ref_1_Donor2_1000ngmL</t>
  </si>
  <si>
    <t>190719_Monocrotalin_P_Ref_2_Donor2_1000ngmL</t>
  </si>
  <si>
    <t>190719_Monocrotalin_P_Ref_3_Donor2_1000ngmL</t>
  </si>
  <si>
    <t>190719_Monocrotalin_Donor2_P_1</t>
  </si>
  <si>
    <t>190719_Monocrotalin_Donor2_P_2</t>
  </si>
  <si>
    <t>190719_Monocrotalin_Donor2_P_3</t>
  </si>
  <si>
    <t>190719_Monocrotalin_N-Oxid_P_Donor2_Ref_1_1000ngmL</t>
  </si>
  <si>
    <t>190719_Monocrotalin_N-Oxid_P_Donor2_Ref_2_1000ngmL</t>
  </si>
  <si>
    <t>190719_Monocrotalin_N-Oxid_P_Donor2_Ref_3_1000ngmL</t>
  </si>
  <si>
    <t>190719_Monocrotalin_N-Oxid_Donor2_P_1</t>
  </si>
  <si>
    <t>190719_Monocrotalin_N-Oxid_Donor2_P_2</t>
  </si>
  <si>
    <t>190719_Monocrotalin_N-Oxid_Donor2_P_3</t>
  </si>
  <si>
    <t>190719_Intermedin_P_Donor2_Ref_1_1000ngmL</t>
  </si>
  <si>
    <t>190719_Intermedin_P_Donor2_Ref_2_1000ngmL</t>
  </si>
  <si>
    <t>190719_Intermedin_P_Donor2_Ref_3_1000ngmL</t>
  </si>
  <si>
    <t>190719_Intermedin_Donor2_P_1</t>
  </si>
  <si>
    <t>190719_Intermedin_Donor2_P_2</t>
  </si>
  <si>
    <t>190719_Intermedin_Donor2_P_3</t>
  </si>
  <si>
    <t>190719_Intermedin_N-Oxid_P_Donor2_Ref_1_1000ngmL</t>
  </si>
  <si>
    <t>190719_Intermedin_N-Oxid_P_Donor2_Ref_2_1000ngmL</t>
  </si>
  <si>
    <t>190719_Intermedin_N-Oxid_P_Donor2_Ref_3_1000ngmL</t>
  </si>
  <si>
    <t>190719_Intermedin_N-Oxid_Donor2_P_1</t>
  </si>
  <si>
    <t>190719_Intermedin_N-Oxid_Donor2_P_2</t>
  </si>
  <si>
    <t>190719_Intermedin_N-Oxid_Donor2_P_3</t>
  </si>
  <si>
    <t>Warfarin_Donor1_P_3</t>
  </si>
  <si>
    <t>Warfarin_P_Ref_3_Donor1_1000ngmL</t>
  </si>
  <si>
    <t>Quinidin_P_Donor1_Ref_1_1000ngmL</t>
  </si>
  <si>
    <t>Quinidin_P_Donor1_Ref_2_1000ngmL</t>
  </si>
  <si>
    <t>Quinidin_P_Donor1_Ref_3_1000ngmL</t>
  </si>
  <si>
    <t>Quinidin_Donor1_P_1</t>
  </si>
  <si>
    <t>Quinidin_Donor1_P_2</t>
  </si>
  <si>
    <t>Quinidin_Donor1_P_3</t>
  </si>
  <si>
    <t>170719_Quinidin_P_Donor2_Ref_1_1000ngmL</t>
  </si>
  <si>
    <t>170719_Quinidin_P_Donor2_Ref_2_1000ngmL</t>
  </si>
  <si>
    <t>170719_Quinidin_P_Donor2_Ref_3_1000ngmL</t>
  </si>
  <si>
    <t>170719_Quinidin_Donor2_P_1</t>
  </si>
  <si>
    <t>170719_Quinidin_Donor2_P_2</t>
  </si>
  <si>
    <t>170719_Quinidin_Donor2_P_3</t>
  </si>
  <si>
    <t>170719_Imipramin_P_Donor2_Ref_1_1000ngmL</t>
  </si>
  <si>
    <t>170719_Imipramin_P_Donor2_Ref_2_1000ngmL</t>
  </si>
  <si>
    <t>170719_Imipramin_P_Donor2_Ref_3_1000ngmL</t>
  </si>
  <si>
    <t>170719_Imipramin_Donor2_P_1</t>
  </si>
  <si>
    <t>170719_Imipramin_Donor2_P_2</t>
  </si>
  <si>
    <t>170719_Imipramin_Donor2_P_3</t>
  </si>
  <si>
    <t>190617_PlasmaRef_P_Imp_Donor1_1b</t>
  </si>
  <si>
    <t>190617_PlasmaRef_P_Imp_Donor1_1c</t>
  </si>
  <si>
    <t>190619_PlasmaRef_P_Imp_Donor1_1a</t>
  </si>
  <si>
    <t>190619_PlasmaRef_P_Imp_Donor1_1b</t>
  </si>
  <si>
    <t>190619_PlasmaRef_P_Imp_Donor1_1c</t>
  </si>
  <si>
    <t>190619_P_Imp_Donor1_1a</t>
  </si>
  <si>
    <t>190619_P_Imp_Donor1_1b</t>
  </si>
  <si>
    <t>190619_P_Imp_Donor1_1c</t>
  </si>
  <si>
    <t>190621_PlasmaRef_P_Imp_Donor1_1a</t>
  </si>
  <si>
    <t>190621_PlasmaRef_P_Imp_Donor1_1b</t>
  </si>
  <si>
    <t>190621_PlasmaRef_P_Imp_Donor1_1c</t>
  </si>
  <si>
    <t>190621_P_Imp_Donor1_1a</t>
  </si>
  <si>
    <t>190621_P_Imp_Donor1_1b</t>
  </si>
  <si>
    <t>190621_P_Imp_Donor1_1c</t>
  </si>
  <si>
    <t>190617_PlasmaRef_P_Donor1_Theo_1a</t>
  </si>
  <si>
    <t>190617_PlasmaRef_P_Donor1_Theo_1b</t>
  </si>
  <si>
    <t>190617_PlasmaRef_P_Donor1_Theo_1c</t>
  </si>
  <si>
    <t>190617_P_Theo_Donor1_1a</t>
  </si>
  <si>
    <t>190617_P_Theo_Donor1_1b</t>
  </si>
  <si>
    <t>190617_P_Theo_Donor1_1c</t>
  </si>
  <si>
    <t>190618_PlasmaRef_P_Theo_Donor1_1a</t>
  </si>
  <si>
    <t>190618_PlasmaRef_P_Theo_Donor1_1b</t>
  </si>
  <si>
    <t>190618_PlasmaRef_P_Theo_Donor1_1c</t>
  </si>
  <si>
    <t>190618_P_Theo_Donor1_1a</t>
  </si>
  <si>
    <t>190618_P_Theo_Donor1_1b</t>
  </si>
  <si>
    <t>190618_P_Theo_Donor1_1c</t>
  </si>
  <si>
    <t>190621_PlasmaRef_P_Theo_Donor1_1a</t>
  </si>
  <si>
    <t>190621_PlasmaRef_P_Theo_Donor1_1b</t>
  </si>
  <si>
    <t>190621_PlasmaRef_P_Theo_Donor1_1c</t>
  </si>
  <si>
    <t>190621_P_Theo_Donor1_1a</t>
  </si>
  <si>
    <t>190621_P_Theo_Donor1_1b</t>
  </si>
  <si>
    <t>190621_P_Theo_Donor1_1c</t>
  </si>
  <si>
    <t>170719_Theophyllin_P_Donor2_Ref_1_1000ngmL</t>
  </si>
  <si>
    <t>170719_Theophyllin_P_Donor2_Ref_2_1000ngmL</t>
  </si>
  <si>
    <t>170719_Theophyllin_P_Donor2_Ref_3_1000ngmL</t>
  </si>
  <si>
    <t>170719_Theophyllin_Donor2_P_1</t>
  </si>
  <si>
    <t>170719_Theophyllin_Donor2_P_2</t>
  </si>
  <si>
    <t>170719_Theophyllin_Donor2_P_3</t>
  </si>
  <si>
    <t>ByPass/Column</t>
  </si>
  <si>
    <t>Rb</t>
  </si>
  <si>
    <r>
      <t>t</t>
    </r>
    <r>
      <rPr>
        <vertAlign val="subscript"/>
        <sz val="10"/>
        <color theme="1"/>
        <rFont val="Arial"/>
        <family val="2"/>
      </rPr>
      <t xml:space="preserve">R </t>
    </r>
    <r>
      <rPr>
        <sz val="10"/>
        <color theme="1"/>
        <rFont val="Arial"/>
        <family val="2"/>
      </rPr>
      <t>[min]</t>
    </r>
  </si>
  <si>
    <r>
      <t>A</t>
    </r>
    <r>
      <rPr>
        <vertAlign val="subscript"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>_mean</t>
    </r>
  </si>
  <si>
    <t>Literature Reference</t>
  </si>
  <si>
    <t>Gaohua L, Abduljalil K, Jamei M, Johnson TN, Rostami-Hodjegan A. A pregnancy
physiologically based pharmacokinetic (p-PBPK) model for disposition of drugs metabolized by
CYP1A2, CYP2D6 and CYP3A4. Br J Clin Pharmacol 2012; 74: 873–885</t>
  </si>
  <si>
    <t>Obach RS. Prediction of human clearance of twenty-nine drugs from hepatic microsomal
intrinsic clearance data: An examination of in vitro half-life approach and nonspecific binding to
microsomes. Drug Metab Dispos Biol Fate Chem 1999; 27: 1350–1359</t>
  </si>
  <si>
    <t>Sawada Y, Hanano M, Sugiyama Y, Iga T. Prediction of the disposition of nine weakly
acidic and six weakly basic drugs in humans from pharmacokinetic parameters in rats. J
Pharmacokinet Biopharm 1985; 13: 477–492</t>
  </si>
  <si>
    <t>Rodgers T, Leahy D, Rowland M. Physiologically based pharmacokinetic modeling 1:
predicting the tissue distribution of moderate-to-strong bases. J Pharm Sci 2005; 94: 1259–1276</t>
  </si>
  <si>
    <t>Ebden P, Banks J, Peel T, Buss DC, Routledge PA, Spragg BP. The disposition of
theophylline in blood in chronic obstructive lung disease. Ther Drug Monit 1986; 8: 424–426</t>
  </si>
  <si>
    <t>Perkins EJ, Posada M, Kellie Turner P, Chappell J, Ng WT, Twelves C. Physiologically
Based Pharmacokinetic Modelling of Cytochrome P450 2C9-Related Tolbutamide Drug
Interactions with Sulfaphenazole and Tasisulam. Eur J Drug Metab Pharmacokinet 2018; 43:
355–367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</si>
</sst>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0" fontId="0" fillId="0" borderId="4" xfId="0" applyBorder="1"/>
    <xf numFmtId="2" fontId="0" fillId="0" borderId="4" xfId="0" applyNumberFormat="1" applyBorder="1"/>
    <xf numFmtId="0" fontId="3" fillId="0" borderId="0" xfId="0" applyFont="1" applyFill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/>
    <xf numFmtId="0" fontId="1" fillId="0" borderId="3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Border="1"/>
    <xf numFmtId="2" fontId="0" fillId="0" borderId="5" xfId="0" applyNumberFormat="1" applyFont="1" applyFill="1" applyBorder="1"/>
    <xf numFmtId="164" fontId="0" fillId="0" borderId="0" xfId="0" applyNumberFormat="1" applyFont="1" applyFill="1"/>
    <xf numFmtId="2" fontId="0" fillId="0" borderId="6" xfId="0" applyNumberFormat="1" applyFont="1" applyFill="1" applyBorder="1"/>
    <xf numFmtId="2" fontId="0" fillId="0" borderId="7" xfId="0" applyNumberFormat="1" applyFont="1" applyFill="1" applyBorder="1"/>
    <xf numFmtId="2" fontId="0" fillId="0" borderId="0" xfId="0" applyNumberFormat="1" applyFont="1" applyFill="1"/>
    <xf numFmtId="164" fontId="0" fillId="0" borderId="5" xfId="0" applyNumberFormat="1" applyFont="1" applyFill="1" applyBorder="1"/>
    <xf numFmtId="164" fontId="0" fillId="0" borderId="6" xfId="0" applyNumberFormat="1" applyFont="1" applyFill="1" applyBorder="1"/>
    <xf numFmtId="164" fontId="0" fillId="0" borderId="7" xfId="0" applyNumberFormat="1" applyFont="1" applyFill="1" applyBorder="1"/>
    <xf numFmtId="0" fontId="0" fillId="0" borderId="3" xfId="0" applyFont="1" applyFill="1" applyBorder="1"/>
    <xf numFmtId="164" fontId="0" fillId="0" borderId="3" xfId="0" applyNumberFormat="1" applyFont="1" applyFill="1" applyBorder="1"/>
    <xf numFmtId="1" fontId="0" fillId="0" borderId="0" xfId="0" applyNumberFormat="1" applyFont="1" applyFill="1"/>
    <xf numFmtId="0" fontId="0" fillId="0" borderId="2" xfId="0" applyFont="1" applyFill="1" applyBorder="1"/>
    <xf numFmtId="164" fontId="3" fillId="0" borderId="0" xfId="0" applyNumberFormat="1" applyFont="1" applyFill="1" applyAlignment="1">
      <alignment horizontal="right" vertical="top"/>
    </xf>
    <xf numFmtId="1" fontId="3" fillId="0" borderId="0" xfId="0" applyNumberFormat="1" applyFont="1" applyFill="1" applyAlignment="1">
      <alignment horizontal="right" vertical="top"/>
    </xf>
    <xf numFmtId="164" fontId="3" fillId="0" borderId="3" xfId="0" applyNumberFormat="1" applyFont="1" applyFill="1" applyBorder="1" applyAlignment="1">
      <alignment horizontal="right" vertical="top"/>
    </xf>
    <xf numFmtId="1" fontId="3" fillId="0" borderId="3" xfId="0" applyNumberFormat="1" applyFont="1" applyFill="1" applyBorder="1" applyAlignment="1">
      <alignment horizontal="right" vertical="top"/>
    </xf>
    <xf numFmtId="0" fontId="0" fillId="0" borderId="4" xfId="0" applyFont="1" applyFill="1" applyBorder="1"/>
    <xf numFmtId="164" fontId="0" fillId="0" borderId="4" xfId="0" applyNumberFormat="1" applyFont="1" applyFill="1" applyBorder="1"/>
    <xf numFmtId="0" fontId="0" fillId="0" borderId="0" xfId="0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5BEBFF"/>
      <color rgb="FF1128FF"/>
      <color rgb="FF8FFFE2"/>
      <color rgb="FFD18B8B"/>
      <color rgb="FF19FF60"/>
      <color rgb="FFFF2525"/>
      <color rgb="FFAC8FFF"/>
      <color rgb="FFFFC12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69"/>
  <sheetViews>
    <sheetView topLeftCell="A156" zoomScale="85" zoomScaleNormal="85" workbookViewId="0">
      <selection activeCell="E23" sqref="E23"/>
    </sheetView>
  </sheetViews>
  <sheetFormatPr baseColWidth="10" defaultColWidth="11.42578125" defaultRowHeight="12.75" x14ac:dyDescent="0.2"/>
  <cols>
    <col min="1" max="1" width="19.140625" style="9" bestFit="1" customWidth="1"/>
    <col min="2" max="2" width="19.140625" style="9" customWidth="1"/>
    <col min="3" max="3" width="11.42578125" style="9"/>
    <col min="4" max="4" width="20.5703125" style="9" customWidth="1"/>
    <col min="5" max="5" width="42.85546875" style="9" bestFit="1" customWidth="1"/>
    <col min="6" max="6" width="11.42578125" style="9"/>
    <col min="7" max="7" width="12.5703125" style="9" bestFit="1" customWidth="1"/>
    <col min="8" max="8" width="12.5703125" style="9" customWidth="1"/>
    <col min="9" max="9" width="12.5703125" style="9" bestFit="1" customWidth="1"/>
    <col min="10" max="10" width="11.42578125" style="9"/>
    <col min="11" max="11" width="13.5703125" style="9" bestFit="1" customWidth="1"/>
    <col min="12" max="16384" width="11.42578125" style="9"/>
  </cols>
  <sheetData>
    <row r="1" spans="1:11" ht="16.5" thickBot="1" x14ac:dyDescent="0.25">
      <c r="A1" s="8" t="s">
        <v>1</v>
      </c>
      <c r="B1" s="8" t="s">
        <v>373</v>
      </c>
      <c r="C1" s="8" t="s">
        <v>5</v>
      </c>
      <c r="D1" s="8" t="s">
        <v>27</v>
      </c>
      <c r="E1" s="8" t="s">
        <v>3</v>
      </c>
      <c r="F1" s="8" t="s">
        <v>375</v>
      </c>
      <c r="G1" s="8" t="s">
        <v>0</v>
      </c>
      <c r="H1" s="8" t="s">
        <v>376</v>
      </c>
      <c r="I1" s="8" t="s">
        <v>374</v>
      </c>
    </row>
    <row r="2" spans="1:11" x14ac:dyDescent="0.2">
      <c r="A2" s="10" t="s">
        <v>7</v>
      </c>
      <c r="B2" s="10" t="s">
        <v>8</v>
      </c>
      <c r="C2" s="5">
        <v>190617</v>
      </c>
      <c r="D2" s="9" t="s">
        <v>30</v>
      </c>
      <c r="E2" s="4" t="s">
        <v>349</v>
      </c>
      <c r="F2" s="23">
        <v>5.77</v>
      </c>
      <c r="G2" s="24">
        <v>104773483.287559</v>
      </c>
      <c r="H2" s="24">
        <f>AVERAGE(G2,G3,G4)</f>
        <v>102406811.95048183</v>
      </c>
    </row>
    <row r="3" spans="1:11" x14ac:dyDescent="0.2">
      <c r="D3" s="9" t="s">
        <v>30</v>
      </c>
      <c r="E3" s="4" t="s">
        <v>350</v>
      </c>
      <c r="F3" s="23">
        <v>5.79</v>
      </c>
      <c r="G3" s="24">
        <v>98235621.209741503</v>
      </c>
      <c r="H3" s="24"/>
    </row>
    <row r="4" spans="1:11" x14ac:dyDescent="0.2">
      <c r="D4" s="9" t="s">
        <v>30</v>
      </c>
      <c r="E4" s="4" t="s">
        <v>351</v>
      </c>
      <c r="F4" s="23">
        <v>5.78</v>
      </c>
      <c r="G4" s="24">
        <v>104211331.35414501</v>
      </c>
      <c r="H4" s="24"/>
    </row>
    <row r="5" spans="1:11" x14ac:dyDescent="0.2">
      <c r="D5" s="9" t="s">
        <v>30</v>
      </c>
      <c r="E5" s="4" t="s">
        <v>352</v>
      </c>
      <c r="F5" s="23">
        <v>5.78</v>
      </c>
      <c r="G5" s="24">
        <v>115614609.616051</v>
      </c>
      <c r="H5" s="24"/>
      <c r="I5" s="11">
        <f>H2/G5</f>
        <v>0.88576013265597264</v>
      </c>
      <c r="J5" s="12">
        <f>AVERAGE(I5:I7)</f>
        <v>0.86237219869690396</v>
      </c>
      <c r="K5" s="12"/>
    </row>
    <row r="6" spans="1:11" x14ac:dyDescent="0.2">
      <c r="D6" s="9" t="s">
        <v>30</v>
      </c>
      <c r="E6" s="4" t="s">
        <v>353</v>
      </c>
      <c r="F6" s="23">
        <v>5.78</v>
      </c>
      <c r="G6" s="24">
        <v>127886763.555171</v>
      </c>
      <c r="H6" s="24"/>
      <c r="I6" s="13">
        <f>H2/G6</f>
        <v>0.80076161991778783</v>
      </c>
    </row>
    <row r="7" spans="1:11" x14ac:dyDescent="0.2">
      <c r="D7" s="9" t="s">
        <v>30</v>
      </c>
      <c r="E7" s="4" t="s">
        <v>354</v>
      </c>
      <c r="F7" s="23">
        <v>5.78</v>
      </c>
      <c r="G7" s="24">
        <v>113710191.31152099</v>
      </c>
      <c r="H7" s="24"/>
      <c r="I7" s="14">
        <f>H2/G7</f>
        <v>0.90059484351695118</v>
      </c>
    </row>
    <row r="8" spans="1:11" x14ac:dyDescent="0.2">
      <c r="D8" s="9" t="s">
        <v>32</v>
      </c>
      <c r="E8" s="4" t="s">
        <v>235</v>
      </c>
      <c r="F8" s="23">
        <v>9.7799999999999994</v>
      </c>
      <c r="G8" s="24">
        <v>1891219504.4454999</v>
      </c>
      <c r="H8" s="24">
        <f>AVERAGE(G8,G9,G10)</f>
        <v>1851352018.5638168</v>
      </c>
      <c r="I8" s="15"/>
    </row>
    <row r="9" spans="1:11" x14ac:dyDescent="0.2">
      <c r="D9" s="9" t="s">
        <v>32</v>
      </c>
      <c r="E9" s="4" t="s">
        <v>335</v>
      </c>
      <c r="F9" s="23">
        <v>9.7799999999999994</v>
      </c>
      <c r="G9" s="24">
        <v>1802011597.23385</v>
      </c>
      <c r="H9" s="24"/>
      <c r="I9" s="15"/>
    </row>
    <row r="10" spans="1:11" x14ac:dyDescent="0.2">
      <c r="D10" s="9" t="s">
        <v>32</v>
      </c>
      <c r="E10" s="4" t="s">
        <v>336</v>
      </c>
      <c r="F10" s="23">
        <v>9.7899999999999991</v>
      </c>
      <c r="G10" s="24">
        <v>1860824954.0121</v>
      </c>
      <c r="H10" s="24"/>
      <c r="I10" s="15"/>
    </row>
    <row r="11" spans="1:11" x14ac:dyDescent="0.2">
      <c r="D11" s="9" t="s">
        <v>32</v>
      </c>
      <c r="E11" s="4" t="s">
        <v>237</v>
      </c>
      <c r="F11" s="23">
        <v>9.7799999999999994</v>
      </c>
      <c r="G11" s="24">
        <v>1517017261.4379399</v>
      </c>
      <c r="H11" s="24"/>
      <c r="I11" s="11">
        <f>H8/G11</f>
        <v>1.2203895536488292</v>
      </c>
      <c r="J11" s="12">
        <f>AVERAGE(I11:I13)</f>
        <v>1.2600223803940718</v>
      </c>
      <c r="K11" s="12"/>
    </row>
    <row r="12" spans="1:11" x14ac:dyDescent="0.2">
      <c r="D12" s="9" t="s">
        <v>32</v>
      </c>
      <c r="E12" s="4" t="s">
        <v>238</v>
      </c>
      <c r="F12" s="23">
        <v>9.8000000000000007</v>
      </c>
      <c r="G12" s="24">
        <v>1401681574.84057</v>
      </c>
      <c r="H12" s="24"/>
      <c r="I12" s="13">
        <f>H8/G12</f>
        <v>1.3208078438031785</v>
      </c>
    </row>
    <row r="13" spans="1:11" x14ac:dyDescent="0.2">
      <c r="D13" s="9" t="s">
        <v>32</v>
      </c>
      <c r="E13" s="4" t="s">
        <v>236</v>
      </c>
      <c r="F13" s="23">
        <v>9.7799999999999994</v>
      </c>
      <c r="G13" s="24">
        <v>1494387951.5448</v>
      </c>
      <c r="H13" s="24"/>
      <c r="I13" s="14">
        <f>H8/G13</f>
        <v>1.2388697437302079</v>
      </c>
    </row>
    <row r="14" spans="1:11" x14ac:dyDescent="0.2">
      <c r="C14" s="6">
        <v>190618</v>
      </c>
      <c r="D14" s="9" t="s">
        <v>30</v>
      </c>
      <c r="E14" s="4" t="s">
        <v>355</v>
      </c>
      <c r="F14" s="23">
        <v>5.78</v>
      </c>
      <c r="G14" s="24">
        <v>104415380.70636301</v>
      </c>
      <c r="H14" s="24">
        <f>AVERAGE(G14,G15,G16)</f>
        <v>102022163.21247856</v>
      </c>
    </row>
    <row r="15" spans="1:11" x14ac:dyDescent="0.2">
      <c r="D15" s="9" t="s">
        <v>30</v>
      </c>
      <c r="E15" s="4" t="s">
        <v>356</v>
      </c>
      <c r="F15" s="23">
        <v>5.77</v>
      </c>
      <c r="G15" s="24">
        <v>106733790.55137099</v>
      </c>
      <c r="H15" s="24"/>
    </row>
    <row r="16" spans="1:11" ht="12" customHeight="1" x14ac:dyDescent="0.2">
      <c r="D16" s="9" t="s">
        <v>30</v>
      </c>
      <c r="E16" s="4" t="s">
        <v>357</v>
      </c>
      <c r="F16" s="23">
        <v>5.76</v>
      </c>
      <c r="G16" s="24">
        <v>94917318.379701704</v>
      </c>
      <c r="H16" s="24"/>
    </row>
    <row r="17" spans="3:11" x14ac:dyDescent="0.2">
      <c r="D17" s="9" t="s">
        <v>30</v>
      </c>
      <c r="E17" s="4" t="s">
        <v>358</v>
      </c>
      <c r="F17" s="23">
        <v>5.76</v>
      </c>
      <c r="G17" s="24">
        <v>120772939.01949701</v>
      </c>
      <c r="H17" s="24"/>
      <c r="I17" s="16">
        <f>H14/G17</f>
        <v>0.84474356623886249</v>
      </c>
      <c r="J17" s="12">
        <f>AVERAGE(I17,I18,I19)</f>
        <v>0.85614136429622956</v>
      </c>
      <c r="K17" s="12"/>
    </row>
    <row r="18" spans="3:11" x14ac:dyDescent="0.2">
      <c r="D18" s="9" t="s">
        <v>30</v>
      </c>
      <c r="E18" s="4" t="s">
        <v>359</v>
      </c>
      <c r="F18" s="23">
        <v>5.76</v>
      </c>
      <c r="G18" s="24">
        <v>116520601.39024299</v>
      </c>
      <c r="H18" s="24"/>
      <c r="I18" s="17">
        <f>H14/G18</f>
        <v>0.87557189025134508</v>
      </c>
    </row>
    <row r="19" spans="3:11" x14ac:dyDescent="0.2">
      <c r="D19" s="9" t="s">
        <v>30</v>
      </c>
      <c r="E19" s="4" t="s">
        <v>360</v>
      </c>
      <c r="F19" s="23">
        <v>5.77</v>
      </c>
      <c r="G19" s="24">
        <v>120293744.025198</v>
      </c>
      <c r="H19" s="24"/>
      <c r="I19" s="18">
        <f>H14/G19</f>
        <v>0.84810863639848078</v>
      </c>
    </row>
    <row r="20" spans="3:11" x14ac:dyDescent="0.2">
      <c r="C20" s="6">
        <v>190619</v>
      </c>
      <c r="D20" s="9" t="s">
        <v>32</v>
      </c>
      <c r="E20" s="4" t="s">
        <v>337</v>
      </c>
      <c r="F20" s="23">
        <v>9.7899999999999991</v>
      </c>
      <c r="G20" s="24">
        <v>1398176337.0434699</v>
      </c>
      <c r="H20" s="24">
        <f>AVERAGE(G20,G21,G22)</f>
        <v>1619936159.8839865</v>
      </c>
    </row>
    <row r="21" spans="3:11" x14ac:dyDescent="0.2">
      <c r="D21" s="9" t="s">
        <v>32</v>
      </c>
      <c r="E21" s="4" t="s">
        <v>338</v>
      </c>
      <c r="F21" s="23">
        <v>9.7799999999999994</v>
      </c>
      <c r="G21" s="24">
        <v>1746710147.57038</v>
      </c>
      <c r="H21" s="24"/>
    </row>
    <row r="22" spans="3:11" x14ac:dyDescent="0.2">
      <c r="D22" s="9" t="s">
        <v>32</v>
      </c>
      <c r="E22" s="4" t="s">
        <v>339</v>
      </c>
      <c r="F22" s="23">
        <v>9.77</v>
      </c>
      <c r="G22" s="24">
        <v>1714921995.03811</v>
      </c>
      <c r="H22" s="24"/>
    </row>
    <row r="23" spans="3:11" x14ac:dyDescent="0.2">
      <c r="D23" s="9" t="s">
        <v>32</v>
      </c>
      <c r="E23" s="4" t="s">
        <v>340</v>
      </c>
      <c r="F23" s="23">
        <v>9.7899999999999991</v>
      </c>
      <c r="G23" s="24">
        <v>1394098465.43572</v>
      </c>
      <c r="H23" s="24"/>
      <c r="I23" s="16">
        <f>H20/G23</f>
        <v>1.1619955118289882</v>
      </c>
      <c r="J23" s="12">
        <f>AVERAGE(I23,I24,I25)</f>
        <v>1.1582224523242211</v>
      </c>
      <c r="K23" s="12"/>
    </row>
    <row r="24" spans="3:11" x14ac:dyDescent="0.2">
      <c r="D24" s="9" t="s">
        <v>32</v>
      </c>
      <c r="E24" s="4" t="s">
        <v>341</v>
      </c>
      <c r="F24" s="23">
        <v>9.7799999999999994</v>
      </c>
      <c r="G24" s="24">
        <v>1425792028.3429799</v>
      </c>
      <c r="H24" s="24"/>
      <c r="I24" s="17">
        <f>H20/G24</f>
        <v>1.1361658135840724</v>
      </c>
    </row>
    <row r="25" spans="3:11" x14ac:dyDescent="0.2">
      <c r="D25" s="9" t="s">
        <v>32</v>
      </c>
      <c r="E25" s="4" t="s">
        <v>342</v>
      </c>
      <c r="F25" s="23">
        <v>9.7799999999999994</v>
      </c>
      <c r="G25" s="24">
        <v>1376904254.14697</v>
      </c>
      <c r="H25" s="24"/>
      <c r="I25" s="18">
        <f>H20/G25</f>
        <v>1.1765060315596028</v>
      </c>
    </row>
    <row r="26" spans="3:11" x14ac:dyDescent="0.2">
      <c r="C26" s="6">
        <v>190621</v>
      </c>
      <c r="D26" s="9" t="s">
        <v>30</v>
      </c>
      <c r="E26" s="4" t="s">
        <v>361</v>
      </c>
      <c r="F26" s="23">
        <v>5.76</v>
      </c>
      <c r="G26" s="24">
        <v>104715684.820383</v>
      </c>
      <c r="H26" s="24">
        <f>AVERAGE(G26,G27,G28)</f>
        <v>104144941.8833493</v>
      </c>
    </row>
    <row r="27" spans="3:11" x14ac:dyDescent="0.2">
      <c r="D27" s="9" t="s">
        <v>30</v>
      </c>
      <c r="E27" s="4" t="s">
        <v>362</v>
      </c>
      <c r="F27" s="23">
        <v>5.76</v>
      </c>
      <c r="G27" s="24">
        <v>97993183.284415901</v>
      </c>
      <c r="H27" s="24"/>
    </row>
    <row r="28" spans="3:11" x14ac:dyDescent="0.2">
      <c r="D28" s="9" t="s">
        <v>30</v>
      </c>
      <c r="E28" s="4" t="s">
        <v>363</v>
      </c>
      <c r="F28" s="23">
        <v>5.76</v>
      </c>
      <c r="G28" s="24">
        <v>109725957.545249</v>
      </c>
      <c r="H28" s="24"/>
    </row>
    <row r="29" spans="3:11" x14ac:dyDescent="0.2">
      <c r="D29" s="9" t="s">
        <v>32</v>
      </c>
      <c r="E29" s="4" t="s">
        <v>343</v>
      </c>
      <c r="F29" s="23">
        <v>9.7899999999999991</v>
      </c>
      <c r="G29" s="24">
        <v>1828342967.32937</v>
      </c>
      <c r="H29" s="24">
        <f>AVERAGE(G29,G30,G31)</f>
        <v>1851683506.3439233</v>
      </c>
    </row>
    <row r="30" spans="3:11" x14ac:dyDescent="0.2">
      <c r="D30" s="9" t="s">
        <v>32</v>
      </c>
      <c r="E30" s="4" t="s">
        <v>344</v>
      </c>
      <c r="F30" s="23">
        <v>9.77</v>
      </c>
      <c r="G30" s="24">
        <v>1864283939.29773</v>
      </c>
      <c r="H30" s="24"/>
    </row>
    <row r="31" spans="3:11" x14ac:dyDescent="0.2">
      <c r="D31" s="9" t="s">
        <v>32</v>
      </c>
      <c r="E31" s="4" t="s">
        <v>345</v>
      </c>
      <c r="F31" s="23">
        <v>9.7799999999999994</v>
      </c>
      <c r="G31" s="24">
        <v>1862423612.40467</v>
      </c>
      <c r="H31" s="24"/>
      <c r="I31" s="16">
        <f>H26/G32</f>
        <v>0.88801552344595325</v>
      </c>
      <c r="J31" s="12">
        <f>AVERAGE(I31:I33)</f>
        <v>0.85394265223047405</v>
      </c>
    </row>
    <row r="32" spans="3:11" x14ac:dyDescent="0.2">
      <c r="D32" s="9" t="s">
        <v>30</v>
      </c>
      <c r="E32" s="4" t="s">
        <v>364</v>
      </c>
      <c r="F32" s="23">
        <v>5.77</v>
      </c>
      <c r="G32" s="24">
        <v>117278289.774951</v>
      </c>
      <c r="H32" s="24"/>
      <c r="I32" s="17">
        <f>H26/G33</f>
        <v>0.77728150899165571</v>
      </c>
      <c r="J32" s="12"/>
      <c r="K32" s="12"/>
    </row>
    <row r="33" spans="1:11" x14ac:dyDescent="0.2">
      <c r="D33" s="9" t="s">
        <v>30</v>
      </c>
      <c r="E33" s="4" t="s">
        <v>365</v>
      </c>
      <c r="F33" s="23">
        <v>5.76</v>
      </c>
      <c r="G33" s="24">
        <v>133986130.73718099</v>
      </c>
      <c r="H33" s="24"/>
      <c r="I33" s="18">
        <f>H26/G34</f>
        <v>0.8965309242538132</v>
      </c>
    </row>
    <row r="34" spans="1:11" x14ac:dyDescent="0.2">
      <c r="D34" s="9" t="s">
        <v>30</v>
      </c>
      <c r="E34" s="4" t="s">
        <v>366</v>
      </c>
      <c r="F34" s="23">
        <v>5.76</v>
      </c>
      <c r="G34" s="24">
        <v>116164360.94497199</v>
      </c>
      <c r="H34" s="24"/>
    </row>
    <row r="35" spans="1:11" x14ac:dyDescent="0.2">
      <c r="D35" s="9" t="s">
        <v>32</v>
      </c>
      <c r="E35" s="4" t="s">
        <v>346</v>
      </c>
      <c r="F35" s="23">
        <v>9.7899999999999991</v>
      </c>
      <c r="G35" s="24">
        <v>1562904423.90938</v>
      </c>
      <c r="H35" s="24"/>
      <c r="I35" s="16">
        <f>H29/G35</f>
        <v>1.1847707882944014</v>
      </c>
      <c r="J35" s="12">
        <f>AVERAGE(I35,I36,I37)</f>
        <v>1.1907452622885824</v>
      </c>
      <c r="K35" s="12"/>
    </row>
    <row r="36" spans="1:11" x14ac:dyDescent="0.2">
      <c r="D36" s="9" t="s">
        <v>32</v>
      </c>
      <c r="E36" s="4" t="s">
        <v>347</v>
      </c>
      <c r="F36" s="23">
        <v>9.7799999999999994</v>
      </c>
      <c r="G36" s="24">
        <v>1605601000.6476099</v>
      </c>
      <c r="H36" s="24"/>
      <c r="I36" s="17">
        <f>H29/G36</f>
        <v>1.1532650425585544</v>
      </c>
    </row>
    <row r="37" spans="1:11" x14ac:dyDescent="0.2">
      <c r="D37" s="9" t="s">
        <v>32</v>
      </c>
      <c r="E37" s="4" t="s">
        <v>348</v>
      </c>
      <c r="F37" s="23">
        <v>9.7799999999999994</v>
      </c>
      <c r="G37" s="24">
        <v>1500310786.2084</v>
      </c>
      <c r="H37" s="24"/>
      <c r="I37" s="18">
        <f>H29/G37</f>
        <v>1.2341999560127912</v>
      </c>
    </row>
    <row r="38" spans="1:11" s="19" customFormat="1" x14ac:dyDescent="0.2">
      <c r="A38" s="19" t="s">
        <v>7</v>
      </c>
      <c r="B38" s="19" t="s">
        <v>8</v>
      </c>
      <c r="C38" s="7">
        <v>190703</v>
      </c>
      <c r="D38" s="19" t="s">
        <v>42</v>
      </c>
      <c r="E38" s="19" t="s">
        <v>225</v>
      </c>
      <c r="F38" s="25">
        <v>6.56</v>
      </c>
      <c r="G38" s="26">
        <v>364913707</v>
      </c>
      <c r="I38" s="11">
        <f>G38/G41</f>
        <v>0.92063296308139619</v>
      </c>
      <c r="J38" s="20">
        <f>AVERAGE(I38:I40)</f>
        <v>0.94256155794978025</v>
      </c>
    </row>
    <row r="39" spans="1:11" x14ac:dyDescent="0.2">
      <c r="D39" s="10" t="s">
        <v>42</v>
      </c>
      <c r="E39" s="9" t="s">
        <v>226</v>
      </c>
      <c r="F39" s="23">
        <v>6.56</v>
      </c>
      <c r="G39" s="24">
        <v>335988614</v>
      </c>
      <c r="I39" s="13">
        <f>G39/G42</f>
        <v>0.97761294652005948</v>
      </c>
    </row>
    <row r="40" spans="1:11" x14ac:dyDescent="0.2">
      <c r="D40" s="10" t="s">
        <v>42</v>
      </c>
      <c r="E40" s="9" t="s">
        <v>227</v>
      </c>
      <c r="F40" s="23">
        <v>6.55</v>
      </c>
      <c r="G40" s="24">
        <v>352446728</v>
      </c>
      <c r="I40" s="14">
        <f>G40/G43</f>
        <v>0.9294387642478853</v>
      </c>
    </row>
    <row r="41" spans="1:11" x14ac:dyDescent="0.2">
      <c r="D41" s="10" t="s">
        <v>42</v>
      </c>
      <c r="E41" s="9" t="s">
        <v>228</v>
      </c>
      <c r="F41" s="23">
        <v>6.55</v>
      </c>
      <c r="G41" s="24">
        <v>396372628</v>
      </c>
      <c r="I41" s="15"/>
    </row>
    <row r="42" spans="1:11" x14ac:dyDescent="0.2">
      <c r="D42" s="10" t="s">
        <v>42</v>
      </c>
      <c r="E42" s="9" t="s">
        <v>229</v>
      </c>
      <c r="F42" s="23">
        <v>6.54</v>
      </c>
      <c r="G42" s="24">
        <v>343682656</v>
      </c>
      <c r="I42" s="15"/>
    </row>
    <row r="43" spans="1:11" x14ac:dyDescent="0.2">
      <c r="D43" s="10" t="s">
        <v>42</v>
      </c>
      <c r="E43" s="9" t="s">
        <v>230</v>
      </c>
      <c r="F43" s="23">
        <v>6.55</v>
      </c>
      <c r="G43" s="24">
        <v>379203818</v>
      </c>
      <c r="I43" s="15"/>
    </row>
    <row r="44" spans="1:11" x14ac:dyDescent="0.2">
      <c r="D44" s="9" t="s">
        <v>41</v>
      </c>
      <c r="E44" s="9" t="s">
        <v>317</v>
      </c>
      <c r="F44" s="23">
        <v>7.74</v>
      </c>
      <c r="G44" s="24">
        <v>1132122895.5669799</v>
      </c>
      <c r="I44" s="11">
        <f>G44/G47</f>
        <v>1.0840904260661508</v>
      </c>
      <c r="J44" s="15">
        <f>AVERAGE(I44:I46)</f>
        <v>1.1900563268502238</v>
      </c>
    </row>
    <row r="45" spans="1:11" x14ac:dyDescent="0.2">
      <c r="D45" s="9" t="s">
        <v>41</v>
      </c>
      <c r="E45" s="9" t="s">
        <v>318</v>
      </c>
      <c r="F45" s="23">
        <v>7.76</v>
      </c>
      <c r="G45" s="24">
        <v>1248531712.1396</v>
      </c>
      <c r="I45" s="13">
        <f>G45/G48</f>
        <v>1.2578437246532228</v>
      </c>
      <c r="J45" s="21"/>
    </row>
    <row r="46" spans="1:11" x14ac:dyDescent="0.2">
      <c r="D46" s="9" t="s">
        <v>41</v>
      </c>
      <c r="E46" s="9" t="s">
        <v>319</v>
      </c>
      <c r="F46" s="23">
        <v>7.72</v>
      </c>
      <c r="G46" s="24">
        <v>1232838227.0475399</v>
      </c>
      <c r="I46" s="14">
        <f>G46/G49</f>
        <v>1.2282348298312979</v>
      </c>
    </row>
    <row r="47" spans="1:11" x14ac:dyDescent="0.2">
      <c r="D47" s="9" t="s">
        <v>41</v>
      </c>
      <c r="E47" s="9" t="s">
        <v>320</v>
      </c>
      <c r="F47" s="23">
        <v>7.73</v>
      </c>
      <c r="G47" s="24">
        <v>1044306700.20316</v>
      </c>
      <c r="I47" s="15"/>
      <c r="K47" s="21"/>
    </row>
    <row r="48" spans="1:11" x14ac:dyDescent="0.2">
      <c r="D48" s="9" t="s">
        <v>41</v>
      </c>
      <c r="E48" s="9" t="s">
        <v>321</v>
      </c>
      <c r="F48" s="23">
        <v>7.74</v>
      </c>
      <c r="G48" s="24">
        <v>992596844.63887596</v>
      </c>
      <c r="I48" s="15"/>
    </row>
    <row r="49" spans="1:10" x14ac:dyDescent="0.2">
      <c r="D49" s="9" t="s">
        <v>41</v>
      </c>
      <c r="E49" s="9" t="s">
        <v>322</v>
      </c>
      <c r="F49" s="23">
        <v>7.75</v>
      </c>
      <c r="G49" s="24">
        <v>1003747978.07751</v>
      </c>
      <c r="I49" s="15"/>
    </row>
    <row r="50" spans="1:10" x14ac:dyDescent="0.2">
      <c r="D50" s="9" t="s">
        <v>40</v>
      </c>
      <c r="E50" s="9" t="s">
        <v>15</v>
      </c>
      <c r="F50" s="23">
        <v>9.69</v>
      </c>
      <c r="G50" s="24">
        <v>382174574</v>
      </c>
      <c r="I50" s="11">
        <f>G50/G53</f>
        <v>0.62236143150639733</v>
      </c>
      <c r="J50" s="12">
        <f>AVERAGE(I50:I52)</f>
        <v>0.62925310010173885</v>
      </c>
    </row>
    <row r="51" spans="1:10" x14ac:dyDescent="0.2">
      <c r="D51" s="9" t="s">
        <v>40</v>
      </c>
      <c r="E51" s="9" t="s">
        <v>16</v>
      </c>
      <c r="F51" s="23">
        <v>9.69</v>
      </c>
      <c r="G51" s="24">
        <v>376437426</v>
      </c>
      <c r="I51" s="13">
        <f>G51/G54</f>
        <v>0.64171707794445509</v>
      </c>
    </row>
    <row r="52" spans="1:10" x14ac:dyDescent="0.2">
      <c r="D52" s="9" t="s">
        <v>40</v>
      </c>
      <c r="E52" s="9" t="s">
        <v>17</v>
      </c>
      <c r="F52" s="23">
        <v>9.6999999999999993</v>
      </c>
      <c r="G52" s="24">
        <v>387410310</v>
      </c>
      <c r="I52" s="14">
        <f>G52/G55</f>
        <v>0.62368079085436423</v>
      </c>
    </row>
    <row r="53" spans="1:10" x14ac:dyDescent="0.2">
      <c r="D53" s="9" t="s">
        <v>40</v>
      </c>
      <c r="E53" s="9" t="s">
        <v>18</v>
      </c>
      <c r="F53" s="23">
        <v>9.69</v>
      </c>
      <c r="G53" s="24">
        <v>614071751</v>
      </c>
      <c r="I53" s="15"/>
    </row>
    <row r="54" spans="1:10" x14ac:dyDescent="0.2">
      <c r="D54" s="9" t="s">
        <v>40</v>
      </c>
      <c r="E54" s="9" t="s">
        <v>19</v>
      </c>
      <c r="F54" s="23">
        <v>9.69</v>
      </c>
      <c r="G54" s="24">
        <v>586609643</v>
      </c>
      <c r="I54" s="15"/>
    </row>
    <row r="55" spans="1:10" x14ac:dyDescent="0.2">
      <c r="D55" s="9" t="s">
        <v>40</v>
      </c>
      <c r="E55" s="9" t="s">
        <v>20</v>
      </c>
      <c r="F55" s="23">
        <v>9.69</v>
      </c>
      <c r="G55" s="24">
        <v>621167616</v>
      </c>
      <c r="I55" s="15"/>
    </row>
    <row r="56" spans="1:10" x14ac:dyDescent="0.2">
      <c r="D56" s="9" t="s">
        <v>33</v>
      </c>
      <c r="E56" s="9" t="s">
        <v>231</v>
      </c>
      <c r="F56" s="23">
        <v>9.7899999999999991</v>
      </c>
      <c r="G56" s="24">
        <v>1197359893.8643799</v>
      </c>
      <c r="I56" s="11">
        <f>G56/G59</f>
        <v>0.69442943330801232</v>
      </c>
      <c r="J56" s="12">
        <f>AVERAGE(I56:I58)</f>
        <v>0.72589632622402778</v>
      </c>
    </row>
    <row r="57" spans="1:10" x14ac:dyDescent="0.2">
      <c r="D57" s="9" t="s">
        <v>33</v>
      </c>
      <c r="E57" s="9" t="s">
        <v>232</v>
      </c>
      <c r="F57" s="23">
        <v>9.7899999999999991</v>
      </c>
      <c r="G57" s="24">
        <v>1242712806.6939399</v>
      </c>
      <c r="I57" s="13">
        <f>G57/G60</f>
        <v>0.77007666638703687</v>
      </c>
    </row>
    <row r="58" spans="1:10" x14ac:dyDescent="0.2">
      <c r="D58" s="9" t="s">
        <v>33</v>
      </c>
      <c r="E58" s="9" t="s">
        <v>316</v>
      </c>
      <c r="F58" s="23">
        <v>9.8000000000000007</v>
      </c>
      <c r="G58" s="24">
        <v>1123238356.3547001</v>
      </c>
      <c r="I58" s="14">
        <v>0.71318287897703414</v>
      </c>
    </row>
    <row r="59" spans="1:10" x14ac:dyDescent="0.2">
      <c r="D59" s="9" t="s">
        <v>33</v>
      </c>
      <c r="E59" s="9" t="s">
        <v>233</v>
      </c>
      <c r="F59" s="23">
        <v>9.7899999999999991</v>
      </c>
      <c r="G59" s="24">
        <v>1724235518.3025401</v>
      </c>
      <c r="I59" s="15"/>
    </row>
    <row r="60" spans="1:10" x14ac:dyDescent="0.2">
      <c r="D60" s="9" t="s">
        <v>33</v>
      </c>
      <c r="E60" s="9" t="s">
        <v>234</v>
      </c>
      <c r="F60" s="23">
        <v>9.7899999999999991</v>
      </c>
      <c r="G60" s="24">
        <v>1613752059.94017</v>
      </c>
      <c r="I60" s="15"/>
    </row>
    <row r="61" spans="1:10" x14ac:dyDescent="0.2">
      <c r="D61" s="22" t="s">
        <v>33</v>
      </c>
      <c r="E61" s="9" t="s">
        <v>315</v>
      </c>
      <c r="F61" s="23">
        <v>9.7899999999999991</v>
      </c>
      <c r="G61" s="24">
        <v>1574965397.32675</v>
      </c>
      <c r="I61" s="15"/>
    </row>
    <row r="62" spans="1:10" s="19" customFormat="1" x14ac:dyDescent="0.2">
      <c r="A62" s="19" t="s">
        <v>7</v>
      </c>
      <c r="B62" s="19" t="s">
        <v>8</v>
      </c>
      <c r="C62" s="7">
        <v>190704</v>
      </c>
      <c r="D62" s="19" t="s">
        <v>42</v>
      </c>
      <c r="E62" s="19" t="s">
        <v>9</v>
      </c>
      <c r="F62" s="25">
        <v>6.57</v>
      </c>
      <c r="G62" s="26">
        <v>336615561</v>
      </c>
      <c r="I62" s="11">
        <f>G62/G65</f>
        <v>0.99406544376852857</v>
      </c>
      <c r="J62" s="20">
        <f>AVERAGE(I62:I64)</f>
        <v>0.89850193266142053</v>
      </c>
    </row>
    <row r="63" spans="1:10" x14ac:dyDescent="0.2">
      <c r="D63" s="9" t="s">
        <v>42</v>
      </c>
      <c r="E63" s="9" t="s">
        <v>10</v>
      </c>
      <c r="F63" s="23">
        <v>6.54</v>
      </c>
      <c r="G63" s="24">
        <v>300814061</v>
      </c>
      <c r="I63" s="13">
        <f>G63/G66</f>
        <v>0.78288902423977103</v>
      </c>
    </row>
    <row r="64" spans="1:10" x14ac:dyDescent="0.2">
      <c r="D64" s="9" t="s">
        <v>42</v>
      </c>
      <c r="E64" s="9" t="s">
        <v>11</v>
      </c>
      <c r="F64" s="23">
        <v>6.57</v>
      </c>
      <c r="G64" s="24">
        <v>329400705</v>
      </c>
      <c r="I64" s="14">
        <f>G64/G67</f>
        <v>0.91855132997596201</v>
      </c>
    </row>
    <row r="65" spans="4:11" x14ac:dyDescent="0.2">
      <c r="D65" s="9" t="s">
        <v>42</v>
      </c>
      <c r="E65" s="9" t="s">
        <v>12</v>
      </c>
      <c r="F65" s="23">
        <v>6.55</v>
      </c>
      <c r="G65" s="24">
        <v>338625151</v>
      </c>
      <c r="I65" s="15"/>
    </row>
    <row r="66" spans="4:11" x14ac:dyDescent="0.2">
      <c r="D66" s="9" t="s">
        <v>42</v>
      </c>
      <c r="E66" s="9" t="s">
        <v>13</v>
      </c>
      <c r="F66" s="23">
        <v>6.55</v>
      </c>
      <c r="G66" s="24">
        <v>384235890</v>
      </c>
      <c r="I66" s="15"/>
    </row>
    <row r="67" spans="4:11" x14ac:dyDescent="0.2">
      <c r="D67" s="9" t="s">
        <v>42</v>
      </c>
      <c r="E67" s="9" t="s">
        <v>14</v>
      </c>
      <c r="F67" s="23">
        <v>6.56</v>
      </c>
      <c r="G67" s="24">
        <v>358608925</v>
      </c>
      <c r="I67" s="15"/>
    </row>
    <row r="68" spans="4:11" x14ac:dyDescent="0.2">
      <c r="D68" s="9" t="s">
        <v>41</v>
      </c>
      <c r="E68" s="9" t="s">
        <v>317</v>
      </c>
      <c r="F68" s="23">
        <v>7.73</v>
      </c>
      <c r="G68" s="24">
        <v>1311897373.93578</v>
      </c>
      <c r="I68" s="11">
        <f>G68/G71</f>
        <v>1.2612914981051171</v>
      </c>
      <c r="J68" s="12">
        <f>AVERAGE(I68:I70)</f>
        <v>1.1477135930684668</v>
      </c>
    </row>
    <row r="69" spans="4:11" x14ac:dyDescent="0.2">
      <c r="D69" s="9" t="s">
        <v>41</v>
      </c>
      <c r="E69" s="9" t="s">
        <v>318</v>
      </c>
      <c r="F69" s="23">
        <v>7.74</v>
      </c>
      <c r="G69" s="24">
        <v>1263504779.60674</v>
      </c>
      <c r="I69" s="13">
        <f>G69/G72</f>
        <v>0.97528120629778792</v>
      </c>
    </row>
    <row r="70" spans="4:11" x14ac:dyDescent="0.2">
      <c r="D70" s="9" t="s">
        <v>41</v>
      </c>
      <c r="E70" s="9" t="s">
        <v>319</v>
      </c>
      <c r="F70" s="23">
        <v>7.72</v>
      </c>
      <c r="G70" s="24">
        <v>1224227943.3566401</v>
      </c>
      <c r="I70" s="14">
        <f>G70/G73</f>
        <v>1.2065680748024952</v>
      </c>
    </row>
    <row r="71" spans="4:11" x14ac:dyDescent="0.2">
      <c r="D71" s="9" t="s">
        <v>41</v>
      </c>
      <c r="E71" s="9" t="s">
        <v>320</v>
      </c>
      <c r="F71" s="23">
        <v>7.72</v>
      </c>
      <c r="G71" s="24">
        <v>1040122268.25178</v>
      </c>
      <c r="I71" s="15"/>
    </row>
    <row r="72" spans="4:11" x14ac:dyDescent="0.2">
      <c r="D72" s="9" t="s">
        <v>41</v>
      </c>
      <c r="E72" s="9" t="s">
        <v>321</v>
      </c>
      <c r="F72" s="23">
        <v>7.73</v>
      </c>
      <c r="G72" s="24">
        <v>1295528685.9295299</v>
      </c>
      <c r="I72" s="15"/>
    </row>
    <row r="73" spans="4:11" x14ac:dyDescent="0.2">
      <c r="D73" s="9" t="s">
        <v>41</v>
      </c>
      <c r="E73" s="9" t="s">
        <v>322</v>
      </c>
      <c r="F73" s="23">
        <v>7.73</v>
      </c>
      <c r="G73" s="24">
        <v>1014636446.06794</v>
      </c>
      <c r="I73" s="15"/>
    </row>
    <row r="74" spans="4:11" x14ac:dyDescent="0.2">
      <c r="D74" s="9" t="s">
        <v>40</v>
      </c>
      <c r="E74" s="9" t="s">
        <v>15</v>
      </c>
      <c r="F74" s="23">
        <v>9.69</v>
      </c>
      <c r="G74" s="24">
        <v>369941061</v>
      </c>
      <c r="I74" s="11">
        <f>G74/G77</f>
        <v>0.57842282082844909</v>
      </c>
      <c r="J74" s="12">
        <f>AVERAGE(I74:I76)</f>
        <v>0.56940005359975965</v>
      </c>
      <c r="K74" s="21"/>
    </row>
    <row r="75" spans="4:11" x14ac:dyDescent="0.2">
      <c r="D75" s="9" t="s">
        <v>40</v>
      </c>
      <c r="E75" s="9" t="s">
        <v>16</v>
      </c>
      <c r="F75" s="23">
        <v>9.68</v>
      </c>
      <c r="G75" s="24">
        <v>378637099</v>
      </c>
      <c r="I75" s="13">
        <f>G75/G78</f>
        <v>0.54765505324063957</v>
      </c>
      <c r="K75" s="21"/>
    </row>
    <row r="76" spans="4:11" x14ac:dyDescent="0.2">
      <c r="D76" s="9" t="s">
        <v>40</v>
      </c>
      <c r="E76" s="9" t="s">
        <v>17</v>
      </c>
      <c r="F76" s="23">
        <v>9.69</v>
      </c>
      <c r="G76" s="24">
        <v>385528816</v>
      </c>
      <c r="I76" s="14">
        <f>G76/G79</f>
        <v>0.5821222867301904</v>
      </c>
    </row>
    <row r="77" spans="4:11" x14ac:dyDescent="0.2">
      <c r="D77" s="9" t="s">
        <v>40</v>
      </c>
      <c r="E77" s="9" t="s">
        <v>18</v>
      </c>
      <c r="F77" s="23">
        <v>9.6999999999999993</v>
      </c>
      <c r="G77" s="24">
        <v>639568578</v>
      </c>
      <c r="I77" s="15"/>
    </row>
    <row r="78" spans="4:11" x14ac:dyDescent="0.2">
      <c r="D78" s="9" t="s">
        <v>40</v>
      </c>
      <c r="E78" s="9" t="s">
        <v>19</v>
      </c>
      <c r="F78" s="23">
        <v>9.69</v>
      </c>
      <c r="G78" s="24">
        <v>691378810</v>
      </c>
      <c r="I78" s="15"/>
    </row>
    <row r="79" spans="4:11" x14ac:dyDescent="0.2">
      <c r="D79" s="9" t="s">
        <v>40</v>
      </c>
      <c r="E79" s="9" t="s">
        <v>20</v>
      </c>
      <c r="F79" s="23">
        <v>9.6999999999999993</v>
      </c>
      <c r="G79" s="24">
        <v>662281491</v>
      </c>
      <c r="I79" s="15"/>
    </row>
    <row r="80" spans="4:11" x14ac:dyDescent="0.2">
      <c r="D80" s="9" t="s">
        <v>33</v>
      </c>
      <c r="E80" s="9" t="s">
        <v>21</v>
      </c>
      <c r="F80" s="23">
        <v>9.7899999999999991</v>
      </c>
      <c r="G80" s="24">
        <v>1160229192.9617</v>
      </c>
      <c r="I80" s="11">
        <f>G80/G83</f>
        <v>0.65942557612355923</v>
      </c>
      <c r="J80" s="12">
        <f>AVERAGE(I80:I82)</f>
        <v>0.66426325866828784</v>
      </c>
    </row>
    <row r="81" spans="3:10" x14ac:dyDescent="0.2">
      <c r="D81" s="9" t="s">
        <v>33</v>
      </c>
      <c r="E81" s="9" t="s">
        <v>22</v>
      </c>
      <c r="F81" s="23">
        <v>9.8000000000000007</v>
      </c>
      <c r="G81" s="24">
        <v>1194305735.1985099</v>
      </c>
      <c r="I81" s="13">
        <f>G81/G84</f>
        <v>0.70725583301982131</v>
      </c>
    </row>
    <row r="82" spans="3:10" x14ac:dyDescent="0.2">
      <c r="D82" s="9" t="s">
        <v>33</v>
      </c>
      <c r="E82" s="9" t="s">
        <v>23</v>
      </c>
      <c r="F82" s="23">
        <v>9.7899999999999991</v>
      </c>
      <c r="G82" s="24">
        <v>1119219562.9340601</v>
      </c>
      <c r="I82" s="14">
        <f>G82/G85</f>
        <v>0.62610836686148319</v>
      </c>
    </row>
    <row r="83" spans="3:10" x14ac:dyDescent="0.2">
      <c r="D83" s="9" t="s">
        <v>33</v>
      </c>
      <c r="E83" s="9" t="s">
        <v>24</v>
      </c>
      <c r="F83" s="23">
        <v>9.8000000000000007</v>
      </c>
      <c r="G83" s="24">
        <v>1759454341.7349999</v>
      </c>
      <c r="I83" s="15"/>
    </row>
    <row r="84" spans="3:10" x14ac:dyDescent="0.2">
      <c r="D84" s="9" t="s">
        <v>33</v>
      </c>
      <c r="E84" s="9" t="s">
        <v>25</v>
      </c>
      <c r="F84" s="23">
        <v>9.8000000000000007</v>
      </c>
      <c r="G84" s="24">
        <v>1688647416.4505601</v>
      </c>
      <c r="I84" s="15"/>
    </row>
    <row r="85" spans="3:10" x14ac:dyDescent="0.2">
      <c r="D85" s="9" t="s">
        <v>33</v>
      </c>
      <c r="E85" s="9" t="s">
        <v>26</v>
      </c>
      <c r="F85" s="23">
        <v>9.7899999999999991</v>
      </c>
      <c r="G85" s="24">
        <v>1787581227.4230001</v>
      </c>
      <c r="I85" s="15"/>
    </row>
    <row r="86" spans="3:10" x14ac:dyDescent="0.2">
      <c r="C86" s="6">
        <v>190705</v>
      </c>
      <c r="D86" s="9" t="s">
        <v>42</v>
      </c>
      <c r="E86" s="9" t="s">
        <v>9</v>
      </c>
      <c r="F86" s="23">
        <v>6.56</v>
      </c>
      <c r="G86" s="24">
        <v>350389697</v>
      </c>
      <c r="I86" s="11">
        <f>G86/G89</f>
        <v>0.8997703612721204</v>
      </c>
      <c r="J86" s="12">
        <f>AVERAGE(I86:I88)</f>
        <v>0.952404935043205</v>
      </c>
    </row>
    <row r="87" spans="3:10" x14ac:dyDescent="0.2">
      <c r="D87" s="9" t="s">
        <v>42</v>
      </c>
      <c r="E87" s="9" t="s">
        <v>10</v>
      </c>
      <c r="F87" s="23">
        <v>6.58</v>
      </c>
      <c r="G87" s="24">
        <v>336871603</v>
      </c>
      <c r="I87" s="13">
        <f>G87/G90</f>
        <v>0.95060053854578519</v>
      </c>
    </row>
    <row r="88" spans="3:10" x14ac:dyDescent="0.2">
      <c r="D88" s="9" t="s">
        <v>42</v>
      </c>
      <c r="E88" s="9" t="s">
        <v>11</v>
      </c>
      <c r="F88" s="23">
        <v>6.55</v>
      </c>
      <c r="G88" s="24">
        <v>337435222</v>
      </c>
      <c r="I88" s="14">
        <f>G88/G91</f>
        <v>1.0068439053117093</v>
      </c>
    </row>
    <row r="89" spans="3:10" x14ac:dyDescent="0.2">
      <c r="D89" s="9" t="s">
        <v>42</v>
      </c>
      <c r="E89" s="9" t="s">
        <v>12</v>
      </c>
      <c r="F89" s="23">
        <v>6.54</v>
      </c>
      <c r="G89" s="24">
        <v>389421248</v>
      </c>
      <c r="I89" s="15"/>
    </row>
    <row r="90" spans="3:10" x14ac:dyDescent="0.2">
      <c r="D90" s="9" t="s">
        <v>42</v>
      </c>
      <c r="E90" s="9" t="s">
        <v>13</v>
      </c>
      <c r="F90" s="23">
        <v>6.58</v>
      </c>
      <c r="G90" s="24">
        <v>354377669</v>
      </c>
      <c r="I90" s="15"/>
    </row>
    <row r="91" spans="3:10" x14ac:dyDescent="0.2">
      <c r="D91" s="9" t="s">
        <v>42</v>
      </c>
      <c r="E91" s="9" t="s">
        <v>14</v>
      </c>
      <c r="F91" s="23">
        <v>6.57</v>
      </c>
      <c r="G91" s="24">
        <v>335141545</v>
      </c>
      <c r="I91" s="15"/>
    </row>
    <row r="92" spans="3:10" x14ac:dyDescent="0.2">
      <c r="D92" s="9" t="s">
        <v>41</v>
      </c>
      <c r="E92" s="9" t="s">
        <v>317</v>
      </c>
      <c r="F92" s="23">
        <v>7.76</v>
      </c>
      <c r="G92" s="24">
        <v>1314965013.7305701</v>
      </c>
      <c r="I92" s="11">
        <f>G92/G95</f>
        <v>1.3119469227488196</v>
      </c>
      <c r="J92" s="12">
        <f>AVERAGE(I92:I94)</f>
        <v>1.3646206800120924</v>
      </c>
    </row>
    <row r="93" spans="3:10" x14ac:dyDescent="0.2">
      <c r="D93" s="9" t="s">
        <v>41</v>
      </c>
      <c r="E93" s="9" t="s">
        <v>318</v>
      </c>
      <c r="F93" s="23">
        <v>7.74</v>
      </c>
      <c r="G93" s="24">
        <v>1258129936.5095899</v>
      </c>
      <c r="I93" s="13">
        <f>G93/G96</f>
        <v>1.5251067578407995</v>
      </c>
    </row>
    <row r="94" spans="3:10" x14ac:dyDescent="0.2">
      <c r="D94" s="9" t="s">
        <v>41</v>
      </c>
      <c r="E94" s="9" t="s">
        <v>319</v>
      </c>
      <c r="F94" s="23">
        <v>7.74</v>
      </c>
      <c r="G94" s="24">
        <v>1254112095.6923599</v>
      </c>
      <c r="I94" s="14">
        <f>G94/G97</f>
        <v>1.2568083594466579</v>
      </c>
    </row>
    <row r="95" spans="3:10" x14ac:dyDescent="0.2">
      <c r="D95" s="9" t="s">
        <v>41</v>
      </c>
      <c r="E95" s="9" t="s">
        <v>320</v>
      </c>
      <c r="F95" s="23">
        <v>7.75</v>
      </c>
      <c r="G95" s="24">
        <v>1002300467.2898099</v>
      </c>
      <c r="I95" s="15"/>
    </row>
    <row r="96" spans="3:10" x14ac:dyDescent="0.2">
      <c r="D96" s="9" t="s">
        <v>41</v>
      </c>
      <c r="E96" s="9" t="s">
        <v>321</v>
      </c>
      <c r="F96" s="23">
        <v>7.74</v>
      </c>
      <c r="G96" s="24">
        <v>824945486.62994099</v>
      </c>
      <c r="I96" s="15"/>
    </row>
    <row r="97" spans="1:10" x14ac:dyDescent="0.2">
      <c r="D97" s="9" t="s">
        <v>41</v>
      </c>
      <c r="E97" s="9" t="s">
        <v>322</v>
      </c>
      <c r="F97" s="23">
        <v>7.74</v>
      </c>
      <c r="G97" s="24">
        <v>997854673.91744196</v>
      </c>
      <c r="I97" s="15"/>
    </row>
    <row r="98" spans="1:10" x14ac:dyDescent="0.2">
      <c r="D98" s="9" t="s">
        <v>40</v>
      </c>
      <c r="E98" s="9" t="s">
        <v>15</v>
      </c>
      <c r="F98" s="23">
        <v>9.69</v>
      </c>
      <c r="G98" s="24">
        <v>386703966</v>
      </c>
      <c r="I98" s="11">
        <f>G98/G101</f>
        <v>0.61523280175229489</v>
      </c>
      <c r="J98" s="12">
        <f>AVERAGE(I98:I100)</f>
        <v>0.58101529358069215</v>
      </c>
    </row>
    <row r="99" spans="1:10" x14ac:dyDescent="0.2">
      <c r="D99" s="9" t="s">
        <v>40</v>
      </c>
      <c r="E99" s="9" t="s">
        <v>16</v>
      </c>
      <c r="F99" s="23">
        <v>9.69</v>
      </c>
      <c r="G99" s="24">
        <v>362909688</v>
      </c>
      <c r="I99" s="13">
        <f>G99/G102</f>
        <v>0.59094773012272794</v>
      </c>
    </row>
    <row r="100" spans="1:10" x14ac:dyDescent="0.2">
      <c r="D100" s="9" t="s">
        <v>40</v>
      </c>
      <c r="E100" s="9" t="s">
        <v>17</v>
      </c>
      <c r="F100" s="23">
        <v>9.6999999999999993</v>
      </c>
      <c r="G100" s="24">
        <v>359303874</v>
      </c>
      <c r="I100" s="14">
        <f>G100/G103</f>
        <v>0.53686534886705373</v>
      </c>
    </row>
    <row r="101" spans="1:10" x14ac:dyDescent="0.2">
      <c r="D101" s="9" t="s">
        <v>40</v>
      </c>
      <c r="E101" s="9" t="s">
        <v>18</v>
      </c>
      <c r="F101" s="23">
        <v>9.6999999999999993</v>
      </c>
      <c r="G101" s="24">
        <v>628549006</v>
      </c>
      <c r="I101" s="15"/>
    </row>
    <row r="102" spans="1:10" x14ac:dyDescent="0.2">
      <c r="D102" s="9" t="s">
        <v>40</v>
      </c>
      <c r="E102" s="9" t="s">
        <v>19</v>
      </c>
      <c r="F102" s="23">
        <v>9.69</v>
      </c>
      <c r="G102" s="24">
        <v>614114700</v>
      </c>
      <c r="I102" s="15"/>
    </row>
    <row r="103" spans="1:10" x14ac:dyDescent="0.2">
      <c r="D103" s="9" t="s">
        <v>40</v>
      </c>
      <c r="E103" s="9" t="s">
        <v>20</v>
      </c>
      <c r="F103" s="23">
        <v>9.68</v>
      </c>
      <c r="G103" s="24">
        <v>669262553</v>
      </c>
      <c r="I103" s="15"/>
    </row>
    <row r="104" spans="1:10" x14ac:dyDescent="0.2">
      <c r="A104" s="9" t="s">
        <v>6</v>
      </c>
      <c r="B104" s="9" t="s">
        <v>4</v>
      </c>
      <c r="C104" s="6">
        <v>190710</v>
      </c>
      <c r="D104" s="9" t="s">
        <v>43</v>
      </c>
      <c r="E104" s="9" t="s">
        <v>257</v>
      </c>
      <c r="F104" s="23">
        <v>3.68163333333333</v>
      </c>
      <c r="G104" s="24">
        <v>9067954.7464797497</v>
      </c>
      <c r="I104" s="11">
        <f>G104/G107</f>
        <v>1.1101566323516463</v>
      </c>
    </row>
    <row r="105" spans="1:10" x14ac:dyDescent="0.2">
      <c r="D105" s="9" t="s">
        <v>43</v>
      </c>
      <c r="E105" s="9" t="s">
        <v>258</v>
      </c>
      <c r="F105" s="23">
        <v>3.68163333333333</v>
      </c>
      <c r="G105" s="24">
        <v>9104979.4074613303</v>
      </c>
      <c r="I105" s="13">
        <f>G105/G108</f>
        <v>0.97857295660813448</v>
      </c>
    </row>
    <row r="106" spans="1:10" x14ac:dyDescent="0.2">
      <c r="D106" s="9" t="s">
        <v>43</v>
      </c>
      <c r="E106" s="9" t="s">
        <v>259</v>
      </c>
      <c r="F106" s="23">
        <v>3.68163333333333</v>
      </c>
      <c r="G106" s="24">
        <v>8935325.3944675997</v>
      </c>
      <c r="I106" s="14">
        <f>G106/G109</f>
        <v>1.0226266786957217</v>
      </c>
    </row>
    <row r="107" spans="1:10" x14ac:dyDescent="0.2">
      <c r="D107" s="9" t="s">
        <v>43</v>
      </c>
      <c r="E107" s="9" t="s">
        <v>260</v>
      </c>
      <c r="F107" s="23">
        <v>3.68163333333333</v>
      </c>
      <c r="G107" s="24">
        <v>8168175.9872668497</v>
      </c>
      <c r="I107" s="15"/>
    </row>
    <row r="108" spans="1:10" x14ac:dyDescent="0.2">
      <c r="D108" s="9" t="s">
        <v>43</v>
      </c>
      <c r="E108" s="9" t="s">
        <v>261</v>
      </c>
      <c r="F108" s="23">
        <v>3.68163333333333</v>
      </c>
      <c r="G108" s="24">
        <v>9304343.9898650106</v>
      </c>
      <c r="I108" s="15"/>
    </row>
    <row r="109" spans="1:10" x14ac:dyDescent="0.2">
      <c r="D109" s="9" t="s">
        <v>43</v>
      </c>
      <c r="E109" s="9" t="s">
        <v>262</v>
      </c>
      <c r="F109" s="23">
        <v>3.68163333333333</v>
      </c>
      <c r="G109" s="24">
        <v>8737622.0282692909</v>
      </c>
      <c r="I109" s="15"/>
    </row>
    <row r="110" spans="1:10" x14ac:dyDescent="0.2">
      <c r="D110" s="9" t="s">
        <v>44</v>
      </c>
      <c r="E110" s="9" t="s">
        <v>263</v>
      </c>
      <c r="F110" s="23">
        <v>4.4543666666666697</v>
      </c>
      <c r="G110" s="24">
        <v>1958695.9165701999</v>
      </c>
      <c r="I110" s="11">
        <f>G110/G113</f>
        <v>0.65756374280968455</v>
      </c>
    </row>
    <row r="111" spans="1:10" x14ac:dyDescent="0.2">
      <c r="D111" s="9" t="s">
        <v>44</v>
      </c>
      <c r="E111" s="9" t="s">
        <v>264</v>
      </c>
      <c r="F111" s="23">
        <v>4.4543666666666697</v>
      </c>
      <c r="G111" s="24">
        <v>2196034.2924748198</v>
      </c>
      <c r="I111" s="13">
        <f>G111/G114</f>
        <v>0.77546478819023767</v>
      </c>
    </row>
    <row r="112" spans="1:10" x14ac:dyDescent="0.2">
      <c r="D112" s="9" t="s">
        <v>44</v>
      </c>
      <c r="E112" s="9" t="s">
        <v>265</v>
      </c>
      <c r="F112" s="23">
        <v>4.4543666666666697</v>
      </c>
      <c r="G112" s="24">
        <v>2150049.67120222</v>
      </c>
      <c r="I112" s="14">
        <f>G112/G115</f>
        <v>0.74264108484121572</v>
      </c>
    </row>
    <row r="113" spans="4:9" x14ac:dyDescent="0.2">
      <c r="D113" s="9" t="s">
        <v>44</v>
      </c>
      <c r="E113" s="9" t="s">
        <v>266</v>
      </c>
      <c r="F113" s="23">
        <v>4.4543833333333298</v>
      </c>
      <c r="G113" s="24">
        <v>2978716.4179718099</v>
      </c>
      <c r="I113" s="15"/>
    </row>
    <row r="114" spans="4:9" x14ac:dyDescent="0.2">
      <c r="D114" s="9" t="s">
        <v>44</v>
      </c>
      <c r="E114" s="9" t="s">
        <v>267</v>
      </c>
      <c r="F114" s="23">
        <v>4.4543666666666697</v>
      </c>
      <c r="G114" s="24">
        <v>2831894.2728526401</v>
      </c>
      <c r="I114" s="15"/>
    </row>
    <row r="115" spans="4:9" x14ac:dyDescent="0.2">
      <c r="D115" s="9" t="s">
        <v>44</v>
      </c>
      <c r="E115" s="9" t="s">
        <v>268</v>
      </c>
      <c r="F115" s="23">
        <v>4.4543833333333298</v>
      </c>
      <c r="G115" s="24">
        <v>2895139.6779534798</v>
      </c>
      <c r="I115" s="15"/>
    </row>
    <row r="116" spans="4:9" x14ac:dyDescent="0.2">
      <c r="D116" s="9" t="s">
        <v>45</v>
      </c>
      <c r="E116" s="9" t="s">
        <v>245</v>
      </c>
      <c r="F116" s="23">
        <v>8.5046666666666706</v>
      </c>
      <c r="G116" s="24">
        <v>15035535.005833801</v>
      </c>
      <c r="I116" s="11">
        <f>G116/G119</f>
        <v>0.77703781849012443</v>
      </c>
    </row>
    <row r="117" spans="4:9" x14ac:dyDescent="0.2">
      <c r="D117" s="9" t="s">
        <v>45</v>
      </c>
      <c r="E117" s="9" t="s">
        <v>246</v>
      </c>
      <c r="F117" s="23">
        <v>8.5046666666666706</v>
      </c>
      <c r="G117" s="24">
        <v>14853830.440106699</v>
      </c>
      <c r="I117" s="13">
        <f>G117/G120</f>
        <v>0.76320375932844153</v>
      </c>
    </row>
    <row r="118" spans="4:9" x14ac:dyDescent="0.2">
      <c r="D118" s="9" t="s">
        <v>45</v>
      </c>
      <c r="E118" s="9" t="s">
        <v>247</v>
      </c>
      <c r="F118" s="23">
        <v>8.5205833333333292</v>
      </c>
      <c r="G118" s="24">
        <v>15127409.1147912</v>
      </c>
      <c r="I118" s="14">
        <f>G118/G121</f>
        <v>0.77342248163095095</v>
      </c>
    </row>
    <row r="119" spans="4:9" x14ac:dyDescent="0.2">
      <c r="D119" s="9" t="s">
        <v>45</v>
      </c>
      <c r="E119" s="9" t="s">
        <v>239</v>
      </c>
      <c r="F119" s="23">
        <v>8.5046666666666706</v>
      </c>
      <c r="G119" s="24">
        <v>19349811.100635499</v>
      </c>
      <c r="I119" s="15"/>
    </row>
    <row r="120" spans="4:9" x14ac:dyDescent="0.2">
      <c r="D120" s="9" t="s">
        <v>45</v>
      </c>
      <c r="E120" s="9" t="s">
        <v>240</v>
      </c>
      <c r="F120" s="23">
        <v>8.5046666666666706</v>
      </c>
      <c r="G120" s="24">
        <v>19462470.223124798</v>
      </c>
      <c r="I120" s="15"/>
    </row>
    <row r="121" spans="4:9" x14ac:dyDescent="0.2">
      <c r="D121" s="9" t="s">
        <v>45</v>
      </c>
      <c r="E121" s="9" t="s">
        <v>241</v>
      </c>
      <c r="F121" s="23">
        <v>8.5046666666666706</v>
      </c>
      <c r="G121" s="24">
        <v>19559050.162197702</v>
      </c>
      <c r="I121" s="15"/>
    </row>
    <row r="122" spans="4:9" x14ac:dyDescent="0.2">
      <c r="D122" s="9" t="s">
        <v>46</v>
      </c>
      <c r="E122" s="9" t="s">
        <v>248</v>
      </c>
      <c r="F122" s="23">
        <v>8.8667999999999996</v>
      </c>
      <c r="G122" s="24">
        <v>5246712.5266324701</v>
      </c>
      <c r="I122" s="11">
        <f>G122/G125</f>
        <v>0.8661391038384999</v>
      </c>
    </row>
    <row r="123" spans="4:9" x14ac:dyDescent="0.2">
      <c r="D123" s="9" t="s">
        <v>46</v>
      </c>
      <c r="E123" s="9" t="s">
        <v>249</v>
      </c>
      <c r="F123" s="23">
        <v>8.8667999999999996</v>
      </c>
      <c r="G123" s="24">
        <v>5197524.9796174802</v>
      </c>
      <c r="I123" s="13">
        <f>G123/G126</f>
        <v>0.86623293707777083</v>
      </c>
    </row>
    <row r="124" spans="4:9" x14ac:dyDescent="0.2">
      <c r="D124" s="9" t="s">
        <v>46</v>
      </c>
      <c r="E124" s="9" t="s">
        <v>250</v>
      </c>
      <c r="F124" s="23">
        <v>8.8667999999999996</v>
      </c>
      <c r="G124" s="24">
        <v>5253780.4891763404</v>
      </c>
      <c r="I124" s="14">
        <f>G124/G127</f>
        <v>0.85549688987852512</v>
      </c>
    </row>
    <row r="125" spans="4:9" x14ac:dyDescent="0.2">
      <c r="D125" s="9" t="s">
        <v>46</v>
      </c>
      <c r="E125" s="9" t="s">
        <v>242</v>
      </c>
      <c r="F125" s="23">
        <v>8.8667999999999996</v>
      </c>
      <c r="G125" s="24">
        <v>6057586.4816406798</v>
      </c>
      <c r="I125" s="15"/>
    </row>
    <row r="126" spans="4:9" x14ac:dyDescent="0.2">
      <c r="D126" s="9" t="s">
        <v>46</v>
      </c>
      <c r="E126" s="9" t="s">
        <v>243</v>
      </c>
      <c r="F126" s="23">
        <v>8.8667999999999996</v>
      </c>
      <c r="G126" s="24">
        <v>6000147.0241379701</v>
      </c>
      <c r="I126" s="15"/>
    </row>
    <row r="127" spans="4:9" x14ac:dyDescent="0.2">
      <c r="D127" s="9" t="s">
        <v>46</v>
      </c>
      <c r="E127" s="9" t="s">
        <v>244</v>
      </c>
      <c r="F127" s="23">
        <v>8.8667999999999996</v>
      </c>
      <c r="G127" s="24">
        <v>6141203.4939394603</v>
      </c>
      <c r="I127" s="15"/>
    </row>
    <row r="128" spans="4:9" x14ac:dyDescent="0.2">
      <c r="D128" s="9" t="s">
        <v>47</v>
      </c>
      <c r="E128" s="9" t="s">
        <v>251</v>
      </c>
      <c r="F128" s="23">
        <v>5.75871666666667</v>
      </c>
      <c r="G128" s="24">
        <v>6365358.1608002102</v>
      </c>
      <c r="I128" s="11">
        <f>G128/G131</f>
        <v>1.0247496611785754</v>
      </c>
    </row>
    <row r="129" spans="4:9" x14ac:dyDescent="0.2">
      <c r="D129" s="9" t="s">
        <v>47</v>
      </c>
      <c r="E129" s="9" t="s">
        <v>252</v>
      </c>
      <c r="F129" s="23">
        <v>5.75871666666667</v>
      </c>
      <c r="G129" s="24">
        <v>6338958.0337015996</v>
      </c>
      <c r="I129" s="13">
        <f>G129/G132</f>
        <v>1.0607393306151676</v>
      </c>
    </row>
    <row r="130" spans="4:9" x14ac:dyDescent="0.2">
      <c r="D130" s="9" t="s">
        <v>47</v>
      </c>
      <c r="E130" s="9" t="s">
        <v>253</v>
      </c>
      <c r="F130" s="23">
        <v>5.75871666666667</v>
      </c>
      <c r="G130" s="24">
        <v>6053234.6258778498</v>
      </c>
      <c r="I130" s="14">
        <f>G130/G133</f>
        <v>1.0285638588346713</v>
      </c>
    </row>
    <row r="131" spans="4:9" x14ac:dyDescent="0.2">
      <c r="D131" s="9" t="s">
        <v>47</v>
      </c>
      <c r="E131" s="9" t="s">
        <v>103</v>
      </c>
      <c r="F131" s="23">
        <v>5.75871666666667</v>
      </c>
      <c r="G131" s="24">
        <v>6211622.6059341598</v>
      </c>
      <c r="I131" s="15"/>
    </row>
    <row r="132" spans="4:9" x14ac:dyDescent="0.2">
      <c r="D132" s="9" t="s">
        <v>47</v>
      </c>
      <c r="E132" s="9" t="s">
        <v>104</v>
      </c>
      <c r="F132" s="23">
        <v>5.75871666666667</v>
      </c>
      <c r="G132" s="24">
        <v>5975980.9509706497</v>
      </c>
      <c r="I132" s="15"/>
    </row>
    <row r="133" spans="4:9" x14ac:dyDescent="0.2">
      <c r="D133" s="9" t="s">
        <v>47</v>
      </c>
      <c r="E133" s="9" t="s">
        <v>105</v>
      </c>
      <c r="F133" s="23">
        <v>5.75871666666667</v>
      </c>
      <c r="G133" s="24">
        <v>5885132.53103795</v>
      </c>
      <c r="I133" s="15"/>
    </row>
    <row r="134" spans="4:9" x14ac:dyDescent="0.2">
      <c r="D134" s="9" t="s">
        <v>48</v>
      </c>
      <c r="E134" s="9" t="s">
        <v>254</v>
      </c>
      <c r="F134" s="23">
        <v>5.8661500000000002</v>
      </c>
      <c r="G134" s="24">
        <v>2174957.8144751899</v>
      </c>
      <c r="I134" s="11">
        <f>G134/G137</f>
        <v>0.67773589806934065</v>
      </c>
    </row>
    <row r="135" spans="4:9" x14ac:dyDescent="0.2">
      <c r="D135" s="9" t="s">
        <v>48</v>
      </c>
      <c r="E135" s="9" t="s">
        <v>255</v>
      </c>
      <c r="F135" s="23">
        <v>5.8820833333333304</v>
      </c>
      <c r="G135" s="24">
        <v>2203417.4877393902</v>
      </c>
      <c r="I135" s="13">
        <f>G135/G138</f>
        <v>0.72839778733544192</v>
      </c>
    </row>
    <row r="136" spans="4:9" x14ac:dyDescent="0.2">
      <c r="D136" s="9" t="s">
        <v>48</v>
      </c>
      <c r="E136" s="9" t="s">
        <v>256</v>
      </c>
      <c r="F136" s="23">
        <v>5.8820833333333304</v>
      </c>
      <c r="G136" s="24">
        <v>2268978.0838799202</v>
      </c>
      <c r="I136" s="14">
        <f>G136/G139</f>
        <v>0.75074980407866998</v>
      </c>
    </row>
    <row r="137" spans="4:9" x14ac:dyDescent="0.2">
      <c r="D137" s="9" t="s">
        <v>48</v>
      </c>
      <c r="E137" s="9" t="s">
        <v>130</v>
      </c>
      <c r="F137" s="23">
        <v>5.8661500000000002</v>
      </c>
      <c r="G137" s="24">
        <v>3209152.4451795602</v>
      </c>
      <c r="I137" s="15"/>
    </row>
    <row r="138" spans="4:9" x14ac:dyDescent="0.2">
      <c r="D138" s="9" t="s">
        <v>48</v>
      </c>
      <c r="E138" s="9" t="s">
        <v>131</v>
      </c>
      <c r="F138" s="23">
        <v>5.8820833333333304</v>
      </c>
      <c r="G138" s="24">
        <v>3025019.4688258599</v>
      </c>
      <c r="I138" s="15"/>
    </row>
    <row r="139" spans="4:9" x14ac:dyDescent="0.2">
      <c r="D139" s="9" t="s">
        <v>48</v>
      </c>
      <c r="E139" s="9" t="s">
        <v>132</v>
      </c>
      <c r="F139" s="23">
        <v>5.8820833333333304</v>
      </c>
      <c r="G139" s="24">
        <v>3022282.6187273399</v>
      </c>
      <c r="I139" s="15"/>
    </row>
    <row r="140" spans="4:9" x14ac:dyDescent="0.2">
      <c r="D140" s="9" t="s">
        <v>49</v>
      </c>
      <c r="E140" s="9" t="s">
        <v>269</v>
      </c>
      <c r="F140" s="23">
        <v>4.8466833333333303</v>
      </c>
      <c r="G140" s="24">
        <v>6524552.1500218902</v>
      </c>
      <c r="I140" s="11">
        <f>G140/G143</f>
        <v>1.1986336266632216</v>
      </c>
    </row>
    <row r="141" spans="4:9" x14ac:dyDescent="0.2">
      <c r="D141" s="9" t="s">
        <v>49</v>
      </c>
      <c r="E141" s="9" t="s">
        <v>270</v>
      </c>
      <c r="F141" s="23">
        <v>4.8625333333333298</v>
      </c>
      <c r="G141" s="24">
        <v>6149256.8768791603</v>
      </c>
      <c r="I141" s="13">
        <f>G141/G144</f>
        <v>1.142267526712601</v>
      </c>
    </row>
    <row r="142" spans="4:9" x14ac:dyDescent="0.2">
      <c r="D142" s="9" t="s">
        <v>49</v>
      </c>
      <c r="E142" s="9" t="s">
        <v>271</v>
      </c>
      <c r="F142" s="23">
        <v>4.8466833333333303</v>
      </c>
      <c r="G142" s="24">
        <v>6397140.5202104803</v>
      </c>
      <c r="I142" s="14">
        <f>G142/G145</f>
        <v>1.2146438253406886</v>
      </c>
    </row>
    <row r="143" spans="4:9" x14ac:dyDescent="0.2">
      <c r="D143" s="9" t="s">
        <v>49</v>
      </c>
      <c r="E143" s="9" t="s">
        <v>272</v>
      </c>
      <c r="F143" s="23">
        <v>4.8625333333333298</v>
      </c>
      <c r="G143" s="24">
        <v>5443324.8032470597</v>
      </c>
      <c r="I143" s="15"/>
    </row>
    <row r="144" spans="4:9" x14ac:dyDescent="0.2">
      <c r="D144" s="9" t="s">
        <v>49</v>
      </c>
      <c r="E144" s="9" t="s">
        <v>273</v>
      </c>
      <c r="F144" s="23">
        <v>4.8466833333333303</v>
      </c>
      <c r="G144" s="24">
        <v>5383377.12757752</v>
      </c>
      <c r="I144" s="15"/>
    </row>
    <row r="145" spans="1:10" x14ac:dyDescent="0.2">
      <c r="D145" s="9" t="s">
        <v>49</v>
      </c>
      <c r="E145" s="9" t="s">
        <v>274</v>
      </c>
      <c r="F145" s="23">
        <v>4.8466833333333303</v>
      </c>
      <c r="G145" s="24">
        <v>5266680.1466810098</v>
      </c>
      <c r="I145" s="15"/>
    </row>
    <row r="146" spans="1:10" x14ac:dyDescent="0.2">
      <c r="D146" s="9" t="s">
        <v>50</v>
      </c>
      <c r="E146" s="9" t="s">
        <v>275</v>
      </c>
      <c r="F146" s="23">
        <v>5.3817333333333304</v>
      </c>
      <c r="G146" s="24">
        <v>1043733.79410424</v>
      </c>
      <c r="I146" s="11">
        <f>G146/G149</f>
        <v>0.69118045718150178</v>
      </c>
    </row>
    <row r="147" spans="1:10" x14ac:dyDescent="0.2">
      <c r="D147" s="9" t="s">
        <v>50</v>
      </c>
      <c r="E147" s="9" t="s">
        <v>276</v>
      </c>
      <c r="F147" s="23">
        <v>5.3817333333333304</v>
      </c>
      <c r="G147" s="24">
        <v>1113713.67991359</v>
      </c>
      <c r="I147" s="13">
        <f>G147/G150</f>
        <v>0.7602759136195415</v>
      </c>
    </row>
    <row r="148" spans="1:10" x14ac:dyDescent="0.2">
      <c r="D148" s="9" t="s">
        <v>50</v>
      </c>
      <c r="E148" s="9" t="s">
        <v>277</v>
      </c>
      <c r="F148" s="23">
        <v>5.36588333333333</v>
      </c>
      <c r="G148" s="24">
        <v>946323.46085453301</v>
      </c>
      <c r="I148" s="14">
        <f>G148/G151</f>
        <v>0.61905289158067889</v>
      </c>
    </row>
    <row r="149" spans="1:10" x14ac:dyDescent="0.2">
      <c r="D149" s="9" t="s">
        <v>50</v>
      </c>
      <c r="E149" s="9" t="s">
        <v>278</v>
      </c>
      <c r="F149" s="23">
        <v>5.36588333333333</v>
      </c>
      <c r="G149" s="24">
        <v>1510074.22628872</v>
      </c>
      <c r="I149" s="15"/>
    </row>
    <row r="150" spans="1:10" x14ac:dyDescent="0.2">
      <c r="D150" s="9" t="s">
        <v>50</v>
      </c>
      <c r="E150" s="9" t="s">
        <v>279</v>
      </c>
      <c r="F150" s="23">
        <v>5.36588333333333</v>
      </c>
      <c r="G150" s="24">
        <v>1464880.9201535699</v>
      </c>
      <c r="I150" s="15"/>
    </row>
    <row r="151" spans="1:10" x14ac:dyDescent="0.2">
      <c r="D151" s="9" t="s">
        <v>50</v>
      </c>
      <c r="E151" s="9" t="s">
        <v>280</v>
      </c>
      <c r="F151" s="23">
        <v>5.36588333333333</v>
      </c>
      <c r="G151" s="24">
        <v>1528663.3399582501</v>
      </c>
      <c r="I151" s="15"/>
    </row>
    <row r="152" spans="1:10" x14ac:dyDescent="0.2">
      <c r="A152" s="19" t="s">
        <v>7</v>
      </c>
      <c r="B152" s="19" t="s">
        <v>8</v>
      </c>
      <c r="C152" s="7">
        <v>190717</v>
      </c>
      <c r="D152" s="19" t="s">
        <v>40</v>
      </c>
      <c r="E152" s="19" t="s">
        <v>34</v>
      </c>
      <c r="F152" s="25">
        <v>9.7200000000000006</v>
      </c>
      <c r="G152" s="26">
        <v>420502004</v>
      </c>
      <c r="H152" s="19"/>
      <c r="I152" s="11">
        <f>G152/G155</f>
        <v>0.60038694604345233</v>
      </c>
      <c r="J152" s="12">
        <f>AVERAGE(I152:I154)</f>
        <v>0.60012898201448406</v>
      </c>
    </row>
    <row r="153" spans="1:10" x14ac:dyDescent="0.2">
      <c r="D153" s="9" t="s">
        <v>40</v>
      </c>
      <c r="E153" s="9" t="s">
        <v>35</v>
      </c>
      <c r="F153" s="23">
        <v>9.7200000000000006</v>
      </c>
      <c r="G153" s="24">
        <v>398957734.5</v>
      </c>
      <c r="I153" s="13">
        <f>G153/G156</f>
        <v>0.59</v>
      </c>
    </row>
    <row r="154" spans="1:10" x14ac:dyDescent="0.2">
      <c r="D154" s="9" t="s">
        <v>40</v>
      </c>
      <c r="E154" s="9" t="s">
        <v>36</v>
      </c>
      <c r="F154" s="23">
        <v>9.7200000000000006</v>
      </c>
      <c r="G154" s="24">
        <v>407171404.05000001</v>
      </c>
      <c r="I154" s="14">
        <f>G154/G157</f>
        <v>0.61</v>
      </c>
    </row>
    <row r="155" spans="1:10" x14ac:dyDescent="0.2">
      <c r="D155" s="9" t="s">
        <v>40</v>
      </c>
      <c r="E155" s="9" t="s">
        <v>37</v>
      </c>
      <c r="F155" s="23">
        <v>9.7200000000000006</v>
      </c>
      <c r="G155" s="24">
        <v>700384988</v>
      </c>
      <c r="I155" s="15"/>
    </row>
    <row r="156" spans="1:10" x14ac:dyDescent="0.2">
      <c r="D156" s="9" t="s">
        <v>40</v>
      </c>
      <c r="E156" s="9" t="s">
        <v>38</v>
      </c>
      <c r="F156" s="23">
        <v>9.7200000000000006</v>
      </c>
      <c r="G156" s="24">
        <v>676199550</v>
      </c>
      <c r="I156" s="15"/>
    </row>
    <row r="157" spans="1:10" x14ac:dyDescent="0.2">
      <c r="D157" s="9" t="s">
        <v>40</v>
      </c>
      <c r="E157" s="9" t="s">
        <v>39</v>
      </c>
      <c r="F157" s="23">
        <v>9.7200000000000006</v>
      </c>
      <c r="G157" s="24">
        <v>667494105</v>
      </c>
      <c r="I157" s="15"/>
    </row>
    <row r="158" spans="1:10" x14ac:dyDescent="0.2">
      <c r="D158" s="9" t="s">
        <v>41</v>
      </c>
      <c r="E158" s="9" t="s">
        <v>323</v>
      </c>
      <c r="F158" s="23">
        <v>7.82</v>
      </c>
      <c r="G158" s="24">
        <v>1711631208.3821299</v>
      </c>
      <c r="I158" s="11">
        <f>G158/G161</f>
        <v>1.2987536750620403</v>
      </c>
      <c r="J158" s="12">
        <f>AVERAGE(I158:I160)</f>
        <v>1.283877275572844</v>
      </c>
    </row>
    <row r="159" spans="1:10" x14ac:dyDescent="0.2">
      <c r="D159" s="9" t="s">
        <v>41</v>
      </c>
      <c r="E159" s="9" t="s">
        <v>324</v>
      </c>
      <c r="F159" s="23">
        <v>7.82</v>
      </c>
      <c r="G159" s="24">
        <v>1691269506.2961099</v>
      </c>
      <c r="I159" s="13">
        <f>G159/G162</f>
        <v>1.2649890570122455</v>
      </c>
    </row>
    <row r="160" spans="1:10" x14ac:dyDescent="0.2">
      <c r="D160" s="9" t="s">
        <v>41</v>
      </c>
      <c r="E160" s="9" t="s">
        <v>325</v>
      </c>
      <c r="F160" s="23">
        <v>7.82</v>
      </c>
      <c r="G160" s="24">
        <v>1729700280.0392399</v>
      </c>
      <c r="I160" s="14">
        <f>G160/G163</f>
        <v>1.2878890946442461</v>
      </c>
    </row>
    <row r="161" spans="3:10" x14ac:dyDescent="0.2">
      <c r="D161" s="9" t="s">
        <v>41</v>
      </c>
      <c r="E161" s="9" t="s">
        <v>326</v>
      </c>
      <c r="F161" s="23">
        <v>7.83</v>
      </c>
      <c r="G161" s="24">
        <v>1317902879.6976199</v>
      </c>
      <c r="I161" s="15"/>
    </row>
    <row r="162" spans="3:10" x14ac:dyDescent="0.2">
      <c r="D162" s="9" t="s">
        <v>41</v>
      </c>
      <c r="E162" s="9" t="s">
        <v>327</v>
      </c>
      <c r="F162" s="23">
        <v>7.83</v>
      </c>
      <c r="G162" s="24">
        <v>1336983507.42313</v>
      </c>
      <c r="I162" s="15"/>
    </row>
    <row r="163" spans="3:10" x14ac:dyDescent="0.2">
      <c r="D163" s="9" t="s">
        <v>41</v>
      </c>
      <c r="E163" s="9" t="s">
        <v>328</v>
      </c>
      <c r="F163" s="23">
        <v>7.82</v>
      </c>
      <c r="G163" s="24">
        <v>1343050645.6124899</v>
      </c>
      <c r="I163" s="15"/>
    </row>
    <row r="164" spans="3:10" x14ac:dyDescent="0.2">
      <c r="D164" s="9" t="s">
        <v>30</v>
      </c>
      <c r="E164" s="9" t="s">
        <v>367</v>
      </c>
      <c r="F164" s="23">
        <v>5.55</v>
      </c>
      <c r="G164" s="24">
        <v>112567793.755007</v>
      </c>
      <c r="I164" s="11">
        <f>G164/G167</f>
        <v>1.0031365471479265</v>
      </c>
      <c r="J164" s="12">
        <f>AVERAGE(I164:I166)</f>
        <v>0.86725374847089087</v>
      </c>
    </row>
    <row r="165" spans="3:10" x14ac:dyDescent="0.2">
      <c r="D165" s="9" t="s">
        <v>30</v>
      </c>
      <c r="E165" s="9" t="s">
        <v>368</v>
      </c>
      <c r="F165" s="23">
        <v>5.55</v>
      </c>
      <c r="G165" s="24">
        <v>88157447.365781203</v>
      </c>
      <c r="I165" s="13">
        <f>G165/G168</f>
        <v>0.77173098736823476</v>
      </c>
    </row>
    <row r="166" spans="3:10" x14ac:dyDescent="0.2">
      <c r="D166" s="9" t="s">
        <v>30</v>
      </c>
      <c r="E166" s="9" t="s">
        <v>369</v>
      </c>
      <c r="F166" s="23">
        <v>5.55</v>
      </c>
      <c r="G166" s="24">
        <v>99509087.218662396</v>
      </c>
      <c r="I166" s="14">
        <f>G166/G169</f>
        <v>0.82689371089651131</v>
      </c>
    </row>
    <row r="167" spans="3:10" x14ac:dyDescent="0.2">
      <c r="D167" s="9" t="s">
        <v>30</v>
      </c>
      <c r="E167" s="9" t="s">
        <v>370</v>
      </c>
      <c r="F167" s="23">
        <v>5.55</v>
      </c>
      <c r="G167" s="24">
        <v>112215823.53375</v>
      </c>
      <c r="I167" s="15"/>
    </row>
    <row r="168" spans="3:10" x14ac:dyDescent="0.2">
      <c r="D168" s="9" t="s">
        <v>30</v>
      </c>
      <c r="E168" s="9" t="s">
        <v>371</v>
      </c>
      <c r="F168" s="23">
        <v>5.56</v>
      </c>
      <c r="G168" s="24">
        <v>114233390.661708</v>
      </c>
      <c r="I168" s="15"/>
    </row>
    <row r="169" spans="3:10" x14ac:dyDescent="0.2">
      <c r="D169" s="9" t="s">
        <v>30</v>
      </c>
      <c r="E169" s="9" t="s">
        <v>372</v>
      </c>
      <c r="F169" s="23">
        <v>5.53</v>
      </c>
      <c r="G169" s="24">
        <v>120340844.182713</v>
      </c>
      <c r="I169" s="15"/>
    </row>
    <row r="170" spans="3:10" x14ac:dyDescent="0.2">
      <c r="D170" s="9" t="s">
        <v>32</v>
      </c>
      <c r="E170" s="9" t="s">
        <v>329</v>
      </c>
      <c r="F170" s="23">
        <v>9.6999999999999993</v>
      </c>
      <c r="G170" s="24">
        <v>2294134746.5461602</v>
      </c>
      <c r="I170" s="11">
        <f>G170/G173</f>
        <v>1.4557483300388336</v>
      </c>
      <c r="J170" s="12">
        <f>AVERAGE(I170:I172)</f>
        <v>1.3952936450798374</v>
      </c>
    </row>
    <row r="171" spans="3:10" x14ac:dyDescent="0.2">
      <c r="D171" s="9" t="s">
        <v>32</v>
      </c>
      <c r="E171" s="9" t="s">
        <v>330</v>
      </c>
      <c r="F171" s="23">
        <v>9.6999999999999993</v>
      </c>
      <c r="G171" s="24">
        <v>2309786087.4400101</v>
      </c>
      <c r="I171" s="13">
        <f>G171/G174</f>
        <v>1.4777783608288324</v>
      </c>
    </row>
    <row r="172" spans="3:10" x14ac:dyDescent="0.2">
      <c r="D172" s="9" t="s">
        <v>32</v>
      </c>
      <c r="E172" s="9" t="s">
        <v>331</v>
      </c>
      <c r="F172" s="23">
        <v>9.6999999999999993</v>
      </c>
      <c r="G172" s="24">
        <v>2281341420.0194201</v>
      </c>
      <c r="I172" s="14">
        <f>G172/G175</f>
        <v>1.2523542443718469</v>
      </c>
    </row>
    <row r="173" spans="3:10" x14ac:dyDescent="0.2">
      <c r="D173" s="9" t="s">
        <v>32</v>
      </c>
      <c r="E173" s="9" t="s">
        <v>332</v>
      </c>
      <c r="F173" s="23">
        <v>9.7100000000000009</v>
      </c>
      <c r="G173" s="24">
        <v>1575914393.44805</v>
      </c>
      <c r="I173" s="15"/>
    </row>
    <row r="174" spans="3:10" x14ac:dyDescent="0.2">
      <c r="D174" s="9" t="s">
        <v>32</v>
      </c>
      <c r="E174" s="9" t="s">
        <v>333</v>
      </c>
      <c r="F174" s="23">
        <v>9.6999999999999993</v>
      </c>
      <c r="G174" s="24">
        <v>1563012525.19663</v>
      </c>
      <c r="I174" s="15"/>
    </row>
    <row r="175" spans="3:10" x14ac:dyDescent="0.2">
      <c r="D175" s="9" t="s">
        <v>32</v>
      </c>
      <c r="E175" s="9" t="s">
        <v>334</v>
      </c>
      <c r="F175" s="23">
        <v>9.7100000000000009</v>
      </c>
      <c r="G175" s="24">
        <v>1821642263.17905</v>
      </c>
      <c r="I175" s="15"/>
    </row>
    <row r="176" spans="3:10" x14ac:dyDescent="0.2">
      <c r="C176" s="6">
        <v>190718</v>
      </c>
      <c r="D176" s="9" t="s">
        <v>47</v>
      </c>
      <c r="E176" s="9" t="s">
        <v>93</v>
      </c>
      <c r="F176" s="23">
        <v>6.22</v>
      </c>
      <c r="G176" s="24">
        <v>412679471.57860303</v>
      </c>
      <c r="I176" s="11">
        <f>G176/G178</f>
        <v>1.2329187065666092</v>
      </c>
    </row>
    <row r="177" spans="4:9" x14ac:dyDescent="0.2">
      <c r="D177" s="9" t="s">
        <v>47</v>
      </c>
      <c r="E177" s="9" t="s">
        <v>94</v>
      </c>
      <c r="F177" s="23">
        <v>6.23</v>
      </c>
      <c r="G177" s="24">
        <v>653866788.03379202</v>
      </c>
      <c r="I177" s="14">
        <f>G177/G179</f>
        <v>1.0685857729471178</v>
      </c>
    </row>
    <row r="178" spans="4:9" x14ac:dyDescent="0.2">
      <c r="D178" s="9" t="s">
        <v>47</v>
      </c>
      <c r="E178" s="9" t="s">
        <v>95</v>
      </c>
      <c r="F178" s="23">
        <v>6.23</v>
      </c>
      <c r="G178" s="24">
        <v>334717503.57963097</v>
      </c>
    </row>
    <row r="179" spans="4:9" x14ac:dyDescent="0.2">
      <c r="D179" s="9" t="s">
        <v>47</v>
      </c>
      <c r="E179" s="9" t="s">
        <v>96</v>
      </c>
      <c r="F179" s="23">
        <v>6.25</v>
      </c>
      <c r="G179" s="24">
        <v>611899207.894611</v>
      </c>
      <c r="I179" s="15"/>
    </row>
    <row r="180" spans="4:9" x14ac:dyDescent="0.2">
      <c r="D180" s="9" t="s">
        <v>48</v>
      </c>
      <c r="E180" s="9" t="s">
        <v>133</v>
      </c>
      <c r="F180" s="23">
        <v>6.43</v>
      </c>
      <c r="G180" s="24">
        <v>219952011.087006</v>
      </c>
      <c r="I180" s="11">
        <f>G180/G183</f>
        <v>0.6518649466546429</v>
      </c>
    </row>
    <row r="181" spans="4:9" x14ac:dyDescent="0.2">
      <c r="D181" s="9" t="s">
        <v>48</v>
      </c>
      <c r="E181" s="9" t="s">
        <v>134</v>
      </c>
      <c r="F181" s="23">
        <v>6.41</v>
      </c>
      <c r="G181" s="24">
        <v>209715794.41181201</v>
      </c>
      <c r="I181" s="13">
        <f>G181/G184</f>
        <v>1.1484276126880888</v>
      </c>
    </row>
    <row r="182" spans="4:9" x14ac:dyDescent="0.2">
      <c r="D182" s="9" t="s">
        <v>48</v>
      </c>
      <c r="E182" s="9" t="s">
        <v>135</v>
      </c>
      <c r="F182" s="23">
        <v>6.42</v>
      </c>
      <c r="G182" s="24">
        <v>143070647.21456701</v>
      </c>
      <c r="I182" s="14">
        <f>G182/G185</f>
        <v>0.45620419876479978</v>
      </c>
    </row>
    <row r="183" spans="4:9" x14ac:dyDescent="0.2">
      <c r="D183" s="9" t="s">
        <v>48</v>
      </c>
      <c r="E183" s="9" t="s">
        <v>136</v>
      </c>
      <c r="F183" s="23">
        <v>6.42</v>
      </c>
      <c r="G183" s="24">
        <v>337419602.35136902</v>
      </c>
      <c r="I183" s="15"/>
    </row>
    <row r="184" spans="4:9" x14ac:dyDescent="0.2">
      <c r="D184" s="9" t="s">
        <v>48</v>
      </c>
      <c r="E184" s="9" t="s">
        <v>137</v>
      </c>
      <c r="F184" s="23">
        <v>6.42</v>
      </c>
      <c r="G184" s="24">
        <v>182611243.49051201</v>
      </c>
      <c r="I184" s="15"/>
    </row>
    <row r="185" spans="4:9" x14ac:dyDescent="0.2">
      <c r="D185" s="9" t="s">
        <v>48</v>
      </c>
      <c r="E185" s="9" t="s">
        <v>138</v>
      </c>
      <c r="F185" s="23">
        <v>6.42</v>
      </c>
      <c r="G185" s="24">
        <v>313610982.98073399</v>
      </c>
      <c r="I185" s="15"/>
    </row>
    <row r="186" spans="4:9" x14ac:dyDescent="0.2">
      <c r="D186" s="9" t="s">
        <v>45</v>
      </c>
      <c r="E186" s="9" t="s">
        <v>281</v>
      </c>
      <c r="F186" s="23">
        <v>9.17</v>
      </c>
      <c r="G186" s="24">
        <v>203665785.38033801</v>
      </c>
      <c r="I186" s="11">
        <f>G186/G189</f>
        <v>0.68347910607241447</v>
      </c>
    </row>
    <row r="187" spans="4:9" x14ac:dyDescent="0.2">
      <c r="D187" s="9" t="s">
        <v>45</v>
      </c>
      <c r="E187" s="9" t="s">
        <v>282</v>
      </c>
      <c r="F187" s="23">
        <v>9.18</v>
      </c>
      <c r="G187" s="24">
        <v>224178304.05640799</v>
      </c>
      <c r="I187" s="13">
        <f>G187/G190</f>
        <v>0.73775038289803763</v>
      </c>
    </row>
    <row r="188" spans="4:9" x14ac:dyDescent="0.2">
      <c r="D188" s="9" t="s">
        <v>45</v>
      </c>
      <c r="E188" s="9" t="s">
        <v>283</v>
      </c>
      <c r="F188" s="23">
        <v>9.17</v>
      </c>
      <c r="G188" s="24">
        <v>187787794.72358999</v>
      </c>
      <c r="I188" s="14">
        <f>G188/G191</f>
        <v>0.68116849609635866</v>
      </c>
    </row>
    <row r="189" spans="4:9" x14ac:dyDescent="0.2">
      <c r="D189" s="9" t="s">
        <v>45</v>
      </c>
      <c r="E189" s="9" t="s">
        <v>284</v>
      </c>
      <c r="F189" s="23">
        <v>9.18</v>
      </c>
      <c r="G189" s="24">
        <v>297983923.09414601</v>
      </c>
      <c r="I189" s="15"/>
    </row>
    <row r="190" spans="4:9" x14ac:dyDescent="0.2">
      <c r="D190" s="9" t="s">
        <v>45</v>
      </c>
      <c r="E190" s="9" t="s">
        <v>285</v>
      </c>
      <c r="F190" s="23">
        <v>9.18</v>
      </c>
      <c r="G190" s="24">
        <v>303867418.10392398</v>
      </c>
      <c r="I190" s="15"/>
    </row>
    <row r="191" spans="4:9" x14ac:dyDescent="0.2">
      <c r="D191" s="9" t="s">
        <v>45</v>
      </c>
      <c r="E191" s="9" t="s">
        <v>286</v>
      </c>
      <c r="F191" s="23">
        <v>9.16</v>
      </c>
      <c r="G191" s="24">
        <v>275684791.35451001</v>
      </c>
      <c r="I191" s="15"/>
    </row>
    <row r="192" spans="4:9" x14ac:dyDescent="0.2">
      <c r="D192" s="9" t="s">
        <v>46</v>
      </c>
      <c r="E192" s="9" t="s">
        <v>287</v>
      </c>
      <c r="F192" s="23">
        <v>9.48</v>
      </c>
      <c r="G192" s="24">
        <v>423809581.42571801</v>
      </c>
      <c r="I192" s="11">
        <f>G192/G194</f>
        <v>1.0046346423988866</v>
      </c>
    </row>
    <row r="193" spans="3:9" x14ac:dyDescent="0.2">
      <c r="D193" s="9" t="s">
        <v>46</v>
      </c>
      <c r="E193" s="9" t="s">
        <v>288</v>
      </c>
      <c r="F193" s="23">
        <v>9.49</v>
      </c>
      <c r="G193" s="24">
        <v>401901681.72236902</v>
      </c>
      <c r="I193" s="14">
        <f>G193/G195</f>
        <v>0.85238697553770648</v>
      </c>
    </row>
    <row r="194" spans="3:9" x14ac:dyDescent="0.2">
      <c r="D194" s="9" t="s">
        <v>46</v>
      </c>
      <c r="E194" s="9" t="s">
        <v>289</v>
      </c>
      <c r="F194" s="23">
        <v>9.49</v>
      </c>
      <c r="G194" s="24">
        <v>421854436.96599698</v>
      </c>
      <c r="I194" s="15"/>
    </row>
    <row r="195" spans="3:9" x14ac:dyDescent="0.2">
      <c r="D195" s="9" t="s">
        <v>46</v>
      </c>
      <c r="E195" s="9" t="s">
        <v>290</v>
      </c>
      <c r="F195" s="23">
        <v>9.49</v>
      </c>
      <c r="G195" s="24">
        <v>471501434.50847501</v>
      </c>
      <c r="I195" s="15"/>
    </row>
    <row r="196" spans="3:9" x14ac:dyDescent="0.2">
      <c r="C196" s="6">
        <v>190719</v>
      </c>
      <c r="D196" s="9" t="s">
        <v>43</v>
      </c>
      <c r="E196" s="9" t="s">
        <v>291</v>
      </c>
      <c r="F196" s="23">
        <v>3.88</v>
      </c>
      <c r="G196" s="24">
        <v>226613582.81831899</v>
      </c>
      <c r="I196" s="11">
        <f>G196/G199</f>
        <v>1.1755080139395486</v>
      </c>
    </row>
    <row r="197" spans="3:9" x14ac:dyDescent="0.2">
      <c r="D197" s="9" t="s">
        <v>43</v>
      </c>
      <c r="E197" s="9" t="s">
        <v>292</v>
      </c>
      <c r="F197" s="23">
        <v>3.88</v>
      </c>
      <c r="G197" s="24">
        <v>197432130.05270201</v>
      </c>
      <c r="I197" s="13">
        <f>G197/G200</f>
        <v>0.99208039537813031</v>
      </c>
    </row>
    <row r="198" spans="3:9" x14ac:dyDescent="0.2">
      <c r="D198" s="9" t="s">
        <v>43</v>
      </c>
      <c r="E198" s="9" t="s">
        <v>293</v>
      </c>
      <c r="F198" s="23">
        <v>3.87</v>
      </c>
      <c r="G198" s="24">
        <v>230742143.517508</v>
      </c>
      <c r="I198" s="14">
        <f>G198/G201</f>
        <v>1.1598466819306403</v>
      </c>
    </row>
    <row r="199" spans="3:9" x14ac:dyDescent="0.2">
      <c r="D199" s="9" t="s">
        <v>43</v>
      </c>
      <c r="E199" s="9" t="s">
        <v>294</v>
      </c>
      <c r="F199" s="23">
        <v>3.88</v>
      </c>
      <c r="G199" s="24">
        <v>192779275.11430201</v>
      </c>
      <c r="I199" s="15"/>
    </row>
    <row r="200" spans="3:9" x14ac:dyDescent="0.2">
      <c r="D200" s="9" t="s">
        <v>43</v>
      </c>
      <c r="E200" s="9" t="s">
        <v>295</v>
      </c>
      <c r="F200" s="23">
        <v>3.87</v>
      </c>
      <c r="G200" s="24">
        <v>199008196.28378099</v>
      </c>
      <c r="I200" s="15"/>
    </row>
    <row r="201" spans="3:9" x14ac:dyDescent="0.2">
      <c r="D201" s="9" t="s">
        <v>43</v>
      </c>
      <c r="E201" s="9" t="s">
        <v>296</v>
      </c>
      <c r="F201" s="23">
        <v>3.86</v>
      </c>
      <c r="G201" s="24">
        <v>198941935.26804999</v>
      </c>
      <c r="I201" s="15"/>
    </row>
    <row r="202" spans="3:9" x14ac:dyDescent="0.2">
      <c r="D202" s="9" t="s">
        <v>44</v>
      </c>
      <c r="E202" s="9" t="s">
        <v>297</v>
      </c>
      <c r="F202" s="23">
        <v>4.75</v>
      </c>
      <c r="G202" s="24">
        <v>155222705.05646601</v>
      </c>
      <c r="I202" s="11">
        <f>G202/G205</f>
        <v>0.68371919115134094</v>
      </c>
    </row>
    <row r="203" spans="3:9" x14ac:dyDescent="0.2">
      <c r="D203" s="9" t="s">
        <v>44</v>
      </c>
      <c r="E203" s="9" t="s">
        <v>298</v>
      </c>
      <c r="F203" s="23">
        <v>4.75</v>
      </c>
      <c r="G203" s="24">
        <v>146921940.27863801</v>
      </c>
      <c r="I203" s="13">
        <f>G203/G206</f>
        <v>0.7071979885973998</v>
      </c>
    </row>
    <row r="204" spans="3:9" x14ac:dyDescent="0.2">
      <c r="D204" s="9" t="s">
        <v>44</v>
      </c>
      <c r="E204" s="9" t="s">
        <v>299</v>
      </c>
      <c r="F204" s="23">
        <v>4.76</v>
      </c>
      <c r="G204" s="24">
        <v>151357537.23642999</v>
      </c>
      <c r="I204" s="14">
        <f>G204/G207</f>
        <v>0.68834186122524965</v>
      </c>
    </row>
    <row r="205" spans="3:9" x14ac:dyDescent="0.2">
      <c r="D205" s="9" t="s">
        <v>44</v>
      </c>
      <c r="E205" s="9" t="s">
        <v>300</v>
      </c>
      <c r="F205" s="23">
        <v>4.76</v>
      </c>
      <c r="G205" s="24">
        <v>227026982.81012201</v>
      </c>
      <c r="I205" s="15"/>
    </row>
    <row r="206" spans="3:9" x14ac:dyDescent="0.2">
      <c r="D206" s="9" t="s">
        <v>44</v>
      </c>
      <c r="E206" s="9" t="s">
        <v>301</v>
      </c>
      <c r="F206" s="23">
        <v>4.76</v>
      </c>
      <c r="G206" s="24">
        <v>207752203.26917401</v>
      </c>
      <c r="I206" s="15"/>
    </row>
    <row r="207" spans="3:9" x14ac:dyDescent="0.2">
      <c r="D207" s="9" t="s">
        <v>44</v>
      </c>
      <c r="E207" s="9" t="s">
        <v>302</v>
      </c>
      <c r="F207" s="23">
        <v>4.75</v>
      </c>
      <c r="G207" s="24">
        <v>219887160.381345</v>
      </c>
      <c r="I207" s="15"/>
    </row>
    <row r="208" spans="3:9" x14ac:dyDescent="0.2">
      <c r="D208" s="9" t="s">
        <v>49</v>
      </c>
      <c r="E208" s="9" t="s">
        <v>303</v>
      </c>
      <c r="F208" s="23">
        <v>5.14</v>
      </c>
      <c r="G208" s="24">
        <v>404389900.20947999</v>
      </c>
      <c r="I208" s="11">
        <f>G208/G211</f>
        <v>1.1354418463240024</v>
      </c>
    </row>
    <row r="209" spans="1:12" x14ac:dyDescent="0.2">
      <c r="D209" s="9" t="s">
        <v>49</v>
      </c>
      <c r="E209" s="9" t="s">
        <v>304</v>
      </c>
      <c r="F209" s="23">
        <v>5.15</v>
      </c>
      <c r="G209" s="24">
        <v>366975202.35211098</v>
      </c>
      <c r="I209" s="13">
        <f>G209/G212</f>
        <v>0.99275876886409731</v>
      </c>
    </row>
    <row r="210" spans="1:12" x14ac:dyDescent="0.2">
      <c r="D210" s="9" t="s">
        <v>49</v>
      </c>
      <c r="E210" s="9" t="s">
        <v>305</v>
      </c>
      <c r="F210" s="23">
        <v>5.15</v>
      </c>
      <c r="G210" s="24">
        <v>370218091.838063</v>
      </c>
      <c r="I210" s="14">
        <f>G210/G213</f>
        <v>1.0540830381203328</v>
      </c>
    </row>
    <row r="211" spans="1:12" x14ac:dyDescent="0.2">
      <c r="D211" s="9" t="s">
        <v>49</v>
      </c>
      <c r="E211" s="9" t="s">
        <v>306</v>
      </c>
      <c r="F211" s="23">
        <v>5.15</v>
      </c>
      <c r="G211" s="24">
        <v>356152013.87785202</v>
      </c>
      <c r="I211" s="15"/>
    </row>
    <row r="212" spans="1:12" x14ac:dyDescent="0.2">
      <c r="D212" s="9" t="s">
        <v>49</v>
      </c>
      <c r="E212" s="9" t="s">
        <v>307</v>
      </c>
      <c r="F212" s="23">
        <v>5.14</v>
      </c>
      <c r="G212" s="24">
        <v>369651937.471174</v>
      </c>
      <c r="I212" s="15"/>
    </row>
    <row r="213" spans="1:12" x14ac:dyDescent="0.2">
      <c r="D213" s="9" t="s">
        <v>49</v>
      </c>
      <c r="E213" s="9" t="s">
        <v>308</v>
      </c>
      <c r="F213" s="23">
        <v>5.13</v>
      </c>
      <c r="G213" s="24">
        <v>351222890.84382302</v>
      </c>
      <c r="I213" s="15"/>
    </row>
    <row r="214" spans="1:12" x14ac:dyDescent="0.2">
      <c r="D214" s="9" t="s">
        <v>50</v>
      </c>
      <c r="E214" s="9" t="s">
        <v>309</v>
      </c>
      <c r="F214" s="23">
        <v>5.76</v>
      </c>
      <c r="G214" s="24">
        <v>172944000.339522</v>
      </c>
      <c r="I214" s="11">
        <f>G214/G217</f>
        <v>0.69902070768317226</v>
      </c>
    </row>
    <row r="215" spans="1:12" x14ac:dyDescent="0.2">
      <c r="D215" s="9" t="s">
        <v>50</v>
      </c>
      <c r="E215" s="9" t="s">
        <v>310</v>
      </c>
      <c r="F215" s="23">
        <v>5.75</v>
      </c>
      <c r="G215" s="24">
        <v>164575665.10234699</v>
      </c>
      <c r="I215" s="13">
        <f>G215/G218</f>
        <v>0.64788165350505766</v>
      </c>
    </row>
    <row r="216" spans="1:12" x14ac:dyDescent="0.2">
      <c r="D216" s="9" t="s">
        <v>50</v>
      </c>
      <c r="E216" s="9" t="s">
        <v>311</v>
      </c>
      <c r="F216" s="23">
        <v>5.75</v>
      </c>
      <c r="G216" s="24">
        <v>190065035.91223899</v>
      </c>
      <c r="I216" s="14">
        <f>G216/G219</f>
        <v>0.71535615143661313</v>
      </c>
    </row>
    <row r="217" spans="1:12" x14ac:dyDescent="0.2">
      <c r="D217" s="9" t="s">
        <v>50</v>
      </c>
      <c r="E217" s="9" t="s">
        <v>312</v>
      </c>
      <c r="F217" s="23">
        <v>5.76</v>
      </c>
      <c r="G217" s="24">
        <v>247408980.075463</v>
      </c>
      <c r="I217" s="15"/>
    </row>
    <row r="218" spans="1:12" x14ac:dyDescent="0.2">
      <c r="D218" s="9" t="s">
        <v>50</v>
      </c>
      <c r="E218" s="9" t="s">
        <v>313</v>
      </c>
      <c r="F218" s="23">
        <v>5.76</v>
      </c>
      <c r="G218" s="24">
        <v>254021184.59750801</v>
      </c>
      <c r="I218" s="15"/>
    </row>
    <row r="219" spans="1:12" x14ac:dyDescent="0.2">
      <c r="D219" s="9" t="s">
        <v>50</v>
      </c>
      <c r="E219" s="9" t="s">
        <v>314</v>
      </c>
      <c r="F219" s="23">
        <v>5.76</v>
      </c>
      <c r="G219" s="24">
        <v>265692879.736256</v>
      </c>
      <c r="I219" s="15"/>
    </row>
    <row r="220" spans="1:12" x14ac:dyDescent="0.2">
      <c r="A220" s="19" t="s">
        <v>2</v>
      </c>
      <c r="B220" s="19" t="s">
        <v>4</v>
      </c>
      <c r="C220" s="7">
        <v>190723</v>
      </c>
      <c r="D220" s="19" t="s">
        <v>42</v>
      </c>
      <c r="E220" s="19" t="s">
        <v>201</v>
      </c>
      <c r="F220" s="25">
        <v>5.8958000000000004</v>
      </c>
      <c r="G220" s="26">
        <v>14909189.9513808</v>
      </c>
      <c r="H220" s="19"/>
      <c r="I220" s="11">
        <f>G220/G223</f>
        <v>0.92981129506550586</v>
      </c>
      <c r="J220" s="19"/>
      <c r="K220" s="19"/>
      <c r="L220" s="19"/>
    </row>
    <row r="221" spans="1:12" x14ac:dyDescent="0.2">
      <c r="D221" s="9" t="s">
        <v>42</v>
      </c>
      <c r="E221" s="9" t="s">
        <v>202</v>
      </c>
      <c r="F221" s="23">
        <v>5.8958000000000004</v>
      </c>
      <c r="G221" s="24">
        <v>15812829.4061628</v>
      </c>
      <c r="I221" s="13">
        <f>G221/G224</f>
        <v>0.94116062329544214</v>
      </c>
    </row>
    <row r="222" spans="1:12" x14ac:dyDescent="0.2">
      <c r="D222" s="9" t="s">
        <v>42</v>
      </c>
      <c r="E222" s="9" t="s">
        <v>203</v>
      </c>
      <c r="F222" s="23">
        <v>5.8958000000000004</v>
      </c>
      <c r="G222" s="24">
        <v>15789352.4930478</v>
      </c>
      <c r="I222" s="14">
        <f>G222/G225</f>
        <v>0.96737734059280889</v>
      </c>
    </row>
    <row r="223" spans="1:12" x14ac:dyDescent="0.2">
      <c r="D223" s="9" t="s">
        <v>42</v>
      </c>
      <c r="E223" s="9" t="s">
        <v>204</v>
      </c>
      <c r="F223" s="23">
        <v>5.8823666666666696</v>
      </c>
      <c r="G223" s="24">
        <v>16034640.609878199</v>
      </c>
      <c r="I223" s="15"/>
    </row>
    <row r="224" spans="1:12" x14ac:dyDescent="0.2">
      <c r="D224" s="9" t="s">
        <v>42</v>
      </c>
      <c r="E224" s="9" t="s">
        <v>205</v>
      </c>
      <c r="F224" s="23">
        <v>5.8823666666666696</v>
      </c>
      <c r="G224" s="24">
        <v>16801414.142035302</v>
      </c>
      <c r="I224" s="15"/>
    </row>
    <row r="225" spans="4:10" x14ac:dyDescent="0.2">
      <c r="D225" s="9" t="s">
        <v>42</v>
      </c>
      <c r="E225" s="9" t="s">
        <v>206</v>
      </c>
      <c r="F225" s="23">
        <v>5.8958000000000004</v>
      </c>
      <c r="G225" s="24">
        <v>16321813.4542743</v>
      </c>
      <c r="I225" s="15"/>
    </row>
    <row r="226" spans="4:10" x14ac:dyDescent="0.2">
      <c r="D226" s="9" t="s">
        <v>42</v>
      </c>
      <c r="E226" s="9" t="s">
        <v>207</v>
      </c>
      <c r="F226" s="23">
        <v>5.8958000000000004</v>
      </c>
      <c r="G226" s="24">
        <v>8107927.7817365304</v>
      </c>
      <c r="I226" s="11">
        <f>G226/G229</f>
        <v>1.0070075869615835</v>
      </c>
    </row>
    <row r="227" spans="4:10" x14ac:dyDescent="0.2">
      <c r="D227" s="9" t="s">
        <v>42</v>
      </c>
      <c r="E227" s="9" t="s">
        <v>208</v>
      </c>
      <c r="F227" s="23">
        <v>5.8958000000000004</v>
      </c>
      <c r="G227" s="24">
        <v>8335738.8564048102</v>
      </c>
      <c r="I227" s="13">
        <f>G227/G230</f>
        <v>1.0003311347374131</v>
      </c>
    </row>
    <row r="228" spans="4:10" x14ac:dyDescent="0.2">
      <c r="D228" s="9" t="s">
        <v>42</v>
      </c>
      <c r="E228" s="9" t="s">
        <v>209</v>
      </c>
      <c r="F228" s="23">
        <v>5.8958166666666703</v>
      </c>
      <c r="G228" s="24">
        <v>8215231.32109515</v>
      </c>
      <c r="I228" s="14">
        <f>G228/G231</f>
        <v>1.0062927423591776</v>
      </c>
    </row>
    <row r="229" spans="4:10" x14ac:dyDescent="0.2">
      <c r="D229" s="9" t="s">
        <v>42</v>
      </c>
      <c r="E229" s="9" t="s">
        <v>210</v>
      </c>
      <c r="F229" s="23">
        <v>5.8958166666666703</v>
      </c>
      <c r="G229" s="24">
        <v>8051506.1522032404</v>
      </c>
      <c r="I229" s="15"/>
    </row>
    <row r="230" spans="4:10" x14ac:dyDescent="0.2">
      <c r="D230" s="9" t="s">
        <v>42</v>
      </c>
      <c r="E230" s="9" t="s">
        <v>211</v>
      </c>
      <c r="F230" s="23">
        <v>5.8958166666666703</v>
      </c>
      <c r="G230" s="24">
        <v>8332979.51742044</v>
      </c>
      <c r="I230" s="15"/>
    </row>
    <row r="231" spans="4:10" x14ac:dyDescent="0.2">
      <c r="D231" s="9" t="s">
        <v>42</v>
      </c>
      <c r="E231" s="9" t="s">
        <v>212</v>
      </c>
      <c r="F231" s="23">
        <v>5.8958166666666703</v>
      </c>
      <c r="G231" s="24">
        <v>8163858.2643805603</v>
      </c>
      <c r="I231" s="15"/>
    </row>
    <row r="232" spans="4:10" x14ac:dyDescent="0.2">
      <c r="D232" s="9" t="s">
        <v>42</v>
      </c>
      <c r="E232" s="9" t="s">
        <v>213</v>
      </c>
      <c r="F232" s="23">
        <v>5.8823666666666696</v>
      </c>
      <c r="G232" s="24">
        <v>6338428.6575219901</v>
      </c>
      <c r="I232" s="11">
        <f>G232/G235</f>
        <v>0.9970886662220757</v>
      </c>
    </row>
    <row r="233" spans="4:10" x14ac:dyDescent="0.2">
      <c r="D233" s="9" t="s">
        <v>42</v>
      </c>
      <c r="E233" s="9" t="s">
        <v>214</v>
      </c>
      <c r="F233" s="23">
        <v>5.8958000000000004</v>
      </c>
      <c r="G233" s="24">
        <v>6903752.3099988103</v>
      </c>
      <c r="I233" s="13">
        <f>G233/G236</f>
        <v>1.0792119707815622</v>
      </c>
    </row>
    <row r="234" spans="4:10" x14ac:dyDescent="0.2">
      <c r="D234" s="9" t="s">
        <v>42</v>
      </c>
      <c r="E234" s="9" t="s">
        <v>215</v>
      </c>
      <c r="F234" s="23">
        <v>5.8958000000000004</v>
      </c>
      <c r="G234" s="24">
        <v>6818339.7330220304</v>
      </c>
      <c r="I234" s="14">
        <f>G234/G237</f>
        <v>1.0897401562691644</v>
      </c>
    </row>
    <row r="235" spans="4:10" x14ac:dyDescent="0.2">
      <c r="D235" s="9" t="s">
        <v>42</v>
      </c>
      <c r="E235" s="9" t="s">
        <v>216</v>
      </c>
      <c r="F235" s="23">
        <v>5.8958000000000004</v>
      </c>
      <c r="G235" s="24">
        <v>6356935.8194973897</v>
      </c>
      <c r="I235" s="15"/>
      <c r="J235" s="12"/>
    </row>
    <row r="236" spans="4:10" x14ac:dyDescent="0.2">
      <c r="D236" s="9" t="s">
        <v>42</v>
      </c>
      <c r="E236" s="9" t="s">
        <v>217</v>
      </c>
      <c r="F236" s="23">
        <v>5.8823666666666696</v>
      </c>
      <c r="G236" s="24">
        <v>6397030.8863412002</v>
      </c>
      <c r="I236" s="15"/>
    </row>
    <row r="237" spans="4:10" x14ac:dyDescent="0.2">
      <c r="D237" s="9" t="s">
        <v>42</v>
      </c>
      <c r="E237" s="9" t="s">
        <v>218</v>
      </c>
      <c r="F237" s="23">
        <v>5.8958000000000004</v>
      </c>
      <c r="G237" s="24">
        <v>6256849.1156325797</v>
      </c>
      <c r="I237" s="15"/>
    </row>
    <row r="238" spans="4:10" x14ac:dyDescent="0.2">
      <c r="D238" s="9" t="s">
        <v>42</v>
      </c>
      <c r="E238" s="9" t="s">
        <v>219</v>
      </c>
      <c r="F238" s="23">
        <v>5.8958000000000004</v>
      </c>
      <c r="G238" s="24">
        <v>6167322.9759735502</v>
      </c>
      <c r="I238" s="11">
        <f>G238/G241</f>
        <v>1.0081193135590292</v>
      </c>
    </row>
    <row r="239" spans="4:10" x14ac:dyDescent="0.2">
      <c r="D239" s="9" t="s">
        <v>42</v>
      </c>
      <c r="E239" s="9" t="s">
        <v>220</v>
      </c>
      <c r="F239" s="23">
        <v>5.8823666666666696</v>
      </c>
      <c r="G239" s="24">
        <v>6617442.3395773098</v>
      </c>
      <c r="I239" s="13">
        <f>G239/G242</f>
        <v>1.0394857056298969</v>
      </c>
    </row>
    <row r="240" spans="4:10" x14ac:dyDescent="0.2">
      <c r="D240" s="9" t="s">
        <v>42</v>
      </c>
      <c r="E240" s="9" t="s">
        <v>221</v>
      </c>
      <c r="F240" s="23">
        <v>5.8958000000000004</v>
      </c>
      <c r="G240" s="24">
        <v>6608825.6820947304</v>
      </c>
      <c r="I240" s="14">
        <f>G240/G243</f>
        <v>1.0962776601288058</v>
      </c>
    </row>
    <row r="241" spans="3:9" x14ac:dyDescent="0.2">
      <c r="D241" s="9" t="s">
        <v>42</v>
      </c>
      <c r="E241" s="9" t="s">
        <v>222</v>
      </c>
      <c r="F241" s="23">
        <v>5.8958000000000004</v>
      </c>
      <c r="G241" s="24">
        <v>6117651.8424199698</v>
      </c>
      <c r="I241" s="15"/>
    </row>
    <row r="242" spans="3:9" x14ac:dyDescent="0.2">
      <c r="D242" s="9" t="s">
        <v>42</v>
      </c>
      <c r="E242" s="9" t="s">
        <v>223</v>
      </c>
      <c r="F242" s="23">
        <v>5.8958000000000004</v>
      </c>
      <c r="G242" s="24">
        <v>6366073.4377942597</v>
      </c>
      <c r="I242" s="15"/>
    </row>
    <row r="243" spans="3:9" x14ac:dyDescent="0.2">
      <c r="D243" s="9" t="s">
        <v>42</v>
      </c>
      <c r="E243" s="9" t="s">
        <v>224</v>
      </c>
      <c r="F243" s="23">
        <v>5.8958000000000004</v>
      </c>
      <c r="G243" s="24">
        <v>6028423.2019452397</v>
      </c>
      <c r="I243" s="15"/>
    </row>
    <row r="244" spans="3:9" ht="12" customHeight="1" x14ac:dyDescent="0.2">
      <c r="C244" s="6">
        <v>190724</v>
      </c>
      <c r="D244" s="9" t="s">
        <v>32</v>
      </c>
      <c r="E244" s="9" t="s">
        <v>177</v>
      </c>
      <c r="F244" s="23">
        <v>9.2180166666666707</v>
      </c>
      <c r="G244" s="24">
        <v>23122303.3005559</v>
      </c>
      <c r="I244" s="11">
        <f>G244/G247</f>
        <v>1.2354588280143408</v>
      </c>
    </row>
    <row r="245" spans="3:9" x14ac:dyDescent="0.2">
      <c r="D245" s="9" t="s">
        <v>32</v>
      </c>
      <c r="E245" s="9" t="s">
        <v>178</v>
      </c>
      <c r="F245" s="23">
        <v>9.2180166666666707</v>
      </c>
      <c r="G245" s="24">
        <v>22312492.012015499</v>
      </c>
      <c r="I245" s="13">
        <f>G245/G248</f>
        <v>1.1938989402756308</v>
      </c>
    </row>
    <row r="246" spans="3:9" x14ac:dyDescent="0.2">
      <c r="D246" s="9" t="s">
        <v>32</v>
      </c>
      <c r="E246" s="9" t="s">
        <v>179</v>
      </c>
      <c r="F246" s="23">
        <v>9.2180166666666707</v>
      </c>
      <c r="G246" s="24">
        <v>21812951.843586698</v>
      </c>
      <c r="I246" s="14">
        <f>G246/G249</f>
        <v>1.2006996004413526</v>
      </c>
    </row>
    <row r="247" spans="3:9" x14ac:dyDescent="0.2">
      <c r="D247" s="9" t="s">
        <v>32</v>
      </c>
      <c r="E247" s="9" t="s">
        <v>180</v>
      </c>
      <c r="F247" s="23">
        <v>9.2180166666666707</v>
      </c>
      <c r="G247" s="24">
        <v>18715559.576937601</v>
      </c>
      <c r="I247" s="15"/>
    </row>
    <row r="248" spans="3:9" x14ac:dyDescent="0.2">
      <c r="D248" s="9" t="s">
        <v>32</v>
      </c>
      <c r="E248" s="9" t="s">
        <v>181</v>
      </c>
      <c r="F248" s="23">
        <v>9.2180166666666707</v>
      </c>
      <c r="G248" s="24">
        <v>18688761.049460601</v>
      </c>
      <c r="I248" s="15"/>
    </row>
    <row r="249" spans="3:9" x14ac:dyDescent="0.2">
      <c r="D249" s="9" t="s">
        <v>32</v>
      </c>
      <c r="E249" s="9" t="s">
        <v>182</v>
      </c>
      <c r="F249" s="23">
        <v>9.2180333333333309</v>
      </c>
      <c r="G249" s="24">
        <v>18166868.578592598</v>
      </c>
      <c r="I249" s="15"/>
    </row>
    <row r="250" spans="3:9" x14ac:dyDescent="0.2">
      <c r="D250" s="9" t="s">
        <v>32</v>
      </c>
      <c r="E250" s="9" t="s">
        <v>183</v>
      </c>
      <c r="F250" s="23">
        <v>9.2180166666666707</v>
      </c>
      <c r="G250" s="24">
        <v>3413804.9117773902</v>
      </c>
      <c r="I250" s="11">
        <f>G250/G253</f>
        <v>1.1492813008912153</v>
      </c>
    </row>
    <row r="251" spans="3:9" x14ac:dyDescent="0.2">
      <c r="D251" s="9" t="s">
        <v>32</v>
      </c>
      <c r="E251" s="9" t="s">
        <v>184</v>
      </c>
      <c r="F251" s="23">
        <v>9.2180166666666707</v>
      </c>
      <c r="G251" s="24">
        <v>3573231.7508609099</v>
      </c>
      <c r="I251" s="13">
        <f>G251/G254</f>
        <v>1.2669919103524276</v>
      </c>
    </row>
    <row r="252" spans="3:9" x14ac:dyDescent="0.2">
      <c r="D252" s="9" t="s">
        <v>32</v>
      </c>
      <c r="E252" s="9" t="s">
        <v>185</v>
      </c>
      <c r="F252" s="23">
        <v>9.2180166666666707</v>
      </c>
      <c r="G252" s="24">
        <v>3632853.0074684499</v>
      </c>
      <c r="I252" s="14">
        <f>G252/G255</f>
        <v>1.2571748830963485</v>
      </c>
    </row>
    <row r="253" spans="3:9" x14ac:dyDescent="0.2">
      <c r="D253" s="9" t="s">
        <v>32</v>
      </c>
      <c r="E253" s="9" t="s">
        <v>186</v>
      </c>
      <c r="F253" s="23">
        <v>9.2315500000000004</v>
      </c>
      <c r="G253" s="24">
        <v>2970382.3677720502</v>
      </c>
      <c r="I253" s="15"/>
    </row>
    <row r="254" spans="3:9" x14ac:dyDescent="0.2">
      <c r="D254" s="9" t="s">
        <v>32</v>
      </c>
      <c r="E254" s="9" t="s">
        <v>187</v>
      </c>
      <c r="F254" s="23">
        <v>9.2315500000000004</v>
      </c>
      <c r="G254" s="24">
        <v>2820248.2759870002</v>
      </c>
      <c r="I254" s="15"/>
    </row>
    <row r="255" spans="3:9" x14ac:dyDescent="0.2">
      <c r="D255" s="9" t="s">
        <v>32</v>
      </c>
      <c r="E255" s="9" t="s">
        <v>188</v>
      </c>
      <c r="F255" s="23">
        <v>9.2315500000000004</v>
      </c>
      <c r="G255" s="24">
        <v>2889695.82220808</v>
      </c>
      <c r="I255" s="15"/>
    </row>
    <row r="256" spans="3:9" x14ac:dyDescent="0.2">
      <c r="D256" s="9" t="s">
        <v>32</v>
      </c>
      <c r="E256" s="9" t="s">
        <v>189</v>
      </c>
      <c r="F256" s="23">
        <v>9.2315500000000004</v>
      </c>
      <c r="G256" s="24">
        <v>697784.29547876294</v>
      </c>
      <c r="I256" s="11">
        <f>G256/G259</f>
        <v>1.2227399175039078</v>
      </c>
    </row>
    <row r="257" spans="3:9" x14ac:dyDescent="0.2">
      <c r="D257" s="9" t="s">
        <v>32</v>
      </c>
      <c r="E257" s="9" t="s">
        <v>190</v>
      </c>
      <c r="F257" s="23">
        <v>9.2315500000000004</v>
      </c>
      <c r="G257" s="24">
        <v>685649.24647440505</v>
      </c>
      <c r="I257" s="13">
        <f>G257/G260</f>
        <v>1.2049188536585653</v>
      </c>
    </row>
    <row r="258" spans="3:9" x14ac:dyDescent="0.2">
      <c r="D258" s="9" t="s">
        <v>32</v>
      </c>
      <c r="E258" s="9" t="s">
        <v>191</v>
      </c>
      <c r="F258" s="23">
        <v>9.2315500000000004</v>
      </c>
      <c r="G258" s="24">
        <v>660582.86300324998</v>
      </c>
      <c r="I258" s="14">
        <f>G258/G261</f>
        <v>1.2308731847667307</v>
      </c>
    </row>
    <row r="259" spans="3:9" x14ac:dyDescent="0.2">
      <c r="D259" s="9" t="s">
        <v>32</v>
      </c>
      <c r="E259" s="9" t="s">
        <v>192</v>
      </c>
      <c r="F259" s="23">
        <v>9.2315500000000004</v>
      </c>
      <c r="G259" s="24">
        <v>570672.70438280504</v>
      </c>
      <c r="I259" s="15"/>
    </row>
    <row r="260" spans="3:9" x14ac:dyDescent="0.2">
      <c r="D260" s="9" t="s">
        <v>32</v>
      </c>
      <c r="E260" s="9" t="s">
        <v>193</v>
      </c>
      <c r="F260" s="23">
        <v>9.2315500000000004</v>
      </c>
      <c r="G260" s="24">
        <v>569041.84409807203</v>
      </c>
      <c r="I260" s="15"/>
    </row>
    <row r="261" spans="3:9" x14ac:dyDescent="0.2">
      <c r="D261" s="9" t="s">
        <v>32</v>
      </c>
      <c r="E261" s="9" t="s">
        <v>194</v>
      </c>
      <c r="F261" s="23">
        <v>9.2315500000000004</v>
      </c>
      <c r="G261" s="24">
        <v>536678.24693771405</v>
      </c>
      <c r="I261" s="15"/>
    </row>
    <row r="262" spans="3:9" x14ac:dyDescent="0.2">
      <c r="D262" s="9" t="s">
        <v>32</v>
      </c>
      <c r="E262" s="9" t="s">
        <v>195</v>
      </c>
      <c r="F262" s="23">
        <v>9.24508333333333</v>
      </c>
      <c r="G262" s="24">
        <v>249810.427432422</v>
      </c>
      <c r="I262" s="11">
        <f>G262/G265</f>
        <v>1.1982517550663014</v>
      </c>
    </row>
    <row r="263" spans="3:9" x14ac:dyDescent="0.2">
      <c r="D263" s="9" t="s">
        <v>32</v>
      </c>
      <c r="E263" s="9" t="s">
        <v>196</v>
      </c>
      <c r="F263" s="23">
        <v>9.24508333333333</v>
      </c>
      <c r="G263" s="24">
        <v>256554.780088739</v>
      </c>
      <c r="I263" s="13">
        <f>G263/G266</f>
        <v>1.2378510508874485</v>
      </c>
    </row>
    <row r="264" spans="3:9" x14ac:dyDescent="0.2">
      <c r="D264" s="9" t="s">
        <v>32</v>
      </c>
      <c r="E264" s="9" t="s">
        <v>197</v>
      </c>
      <c r="F264" s="23">
        <v>9.24508333333333</v>
      </c>
      <c r="G264" s="24">
        <v>251524.26535046601</v>
      </c>
      <c r="I264" s="14">
        <f>G264/G267</f>
        <v>1.3016408566050894</v>
      </c>
    </row>
    <row r="265" spans="3:9" x14ac:dyDescent="0.2">
      <c r="D265" s="9" t="s">
        <v>32</v>
      </c>
      <c r="E265" s="9" t="s">
        <v>198</v>
      </c>
      <c r="F265" s="23">
        <v>9.24508333333333</v>
      </c>
      <c r="G265" s="24">
        <v>208479.08327795399</v>
      </c>
      <c r="I265" s="15"/>
    </row>
    <row r="266" spans="3:9" x14ac:dyDescent="0.2">
      <c r="D266" s="9" t="s">
        <v>32</v>
      </c>
      <c r="E266" s="9" t="s">
        <v>199</v>
      </c>
      <c r="F266" s="23">
        <v>9.2586166666666703</v>
      </c>
      <c r="G266" s="24">
        <v>207258.19952635499</v>
      </c>
      <c r="I266" s="15"/>
    </row>
    <row r="267" spans="3:9" x14ac:dyDescent="0.2">
      <c r="D267" s="9" t="s">
        <v>32</v>
      </c>
      <c r="E267" s="9" t="s">
        <v>200</v>
      </c>
      <c r="F267" s="23">
        <v>9.2586166666666703</v>
      </c>
      <c r="G267" s="24">
        <v>193236.301760292</v>
      </c>
      <c r="I267" s="15"/>
    </row>
    <row r="268" spans="3:9" x14ac:dyDescent="0.2">
      <c r="C268" s="6">
        <v>190725</v>
      </c>
      <c r="D268" s="9" t="s">
        <v>33</v>
      </c>
      <c r="E268" s="9" t="s">
        <v>161</v>
      </c>
      <c r="F268" s="23">
        <v>9.3558166666666693</v>
      </c>
      <c r="G268" s="24">
        <v>4596378.8836307703</v>
      </c>
      <c r="I268" s="11">
        <f>G268/G270</f>
        <v>0.65687108439656861</v>
      </c>
    </row>
    <row r="269" spans="3:9" x14ac:dyDescent="0.2">
      <c r="D269" s="9" t="s">
        <v>33</v>
      </c>
      <c r="E269" s="9" t="s">
        <v>162</v>
      </c>
      <c r="F269" s="23">
        <v>9.3558166666666693</v>
      </c>
      <c r="G269" s="24">
        <v>4443939.9848333299</v>
      </c>
      <c r="I269" s="14">
        <f>G269/G271</f>
        <v>0.65132681899731104</v>
      </c>
    </row>
    <row r="270" spans="3:9" x14ac:dyDescent="0.2">
      <c r="D270" s="9" t="s">
        <v>33</v>
      </c>
      <c r="E270" s="9" t="s">
        <v>163</v>
      </c>
      <c r="F270" s="23">
        <v>9.3692499999999992</v>
      </c>
      <c r="G270" s="24">
        <v>6997383.4939822499</v>
      </c>
      <c r="I270" s="15"/>
    </row>
    <row r="271" spans="3:9" x14ac:dyDescent="0.2">
      <c r="D271" s="9" t="s">
        <v>33</v>
      </c>
      <c r="E271" s="9" t="s">
        <v>164</v>
      </c>
      <c r="F271" s="23">
        <v>9.3692499999999992</v>
      </c>
      <c r="G271" s="24">
        <v>6822903.4260781398</v>
      </c>
      <c r="I271" s="15"/>
    </row>
    <row r="272" spans="3:9" x14ac:dyDescent="0.2">
      <c r="D272" s="9" t="s">
        <v>33</v>
      </c>
      <c r="E272" s="9" t="s">
        <v>165</v>
      </c>
      <c r="F272" s="23">
        <v>9.3558000000000003</v>
      </c>
      <c r="G272" s="24">
        <v>1091213.2846644099</v>
      </c>
      <c r="I272" s="11">
        <f>G272/G274</f>
        <v>0.68669500635199943</v>
      </c>
    </row>
    <row r="273" spans="1:12" x14ac:dyDescent="0.2">
      <c r="D273" s="9" t="s">
        <v>33</v>
      </c>
      <c r="E273" s="9" t="s">
        <v>166</v>
      </c>
      <c r="F273" s="23">
        <v>9.3692333333333302</v>
      </c>
      <c r="G273" s="24">
        <v>990453.40735361399</v>
      </c>
      <c r="I273" s="14">
        <f>G273/G275</f>
        <v>0.600089927540711</v>
      </c>
    </row>
    <row r="274" spans="1:12" x14ac:dyDescent="0.2">
      <c r="D274" s="9" t="s">
        <v>33</v>
      </c>
      <c r="E274" s="9" t="s">
        <v>167</v>
      </c>
      <c r="F274" s="23">
        <v>9.3558000000000003</v>
      </c>
      <c r="G274" s="24">
        <v>1589079.9766571401</v>
      </c>
      <c r="I274" s="15"/>
    </row>
    <row r="275" spans="1:12" x14ac:dyDescent="0.2">
      <c r="D275" s="9" t="s">
        <v>33</v>
      </c>
      <c r="E275" s="9" t="s">
        <v>168</v>
      </c>
      <c r="F275" s="23">
        <v>9.3558000000000003</v>
      </c>
      <c r="G275" s="24">
        <v>1650508.3020018199</v>
      </c>
      <c r="I275" s="15"/>
    </row>
    <row r="276" spans="1:12" x14ac:dyDescent="0.2">
      <c r="D276" s="9" t="s">
        <v>33</v>
      </c>
      <c r="E276" s="9" t="s">
        <v>169</v>
      </c>
      <c r="F276" s="23">
        <v>9.3558000000000003</v>
      </c>
      <c r="G276" s="24">
        <v>191762.65385614699</v>
      </c>
      <c r="I276" s="11">
        <f>G276/G278</f>
        <v>0.60028672120738347</v>
      </c>
    </row>
    <row r="277" spans="1:12" x14ac:dyDescent="0.2">
      <c r="D277" s="9" t="s">
        <v>33</v>
      </c>
      <c r="E277" s="9" t="s">
        <v>170</v>
      </c>
      <c r="F277" s="23">
        <v>9.3558000000000003</v>
      </c>
      <c r="G277" s="24">
        <v>193731.346851982</v>
      </c>
      <c r="I277" s="14">
        <f>G277/G279</f>
        <v>0.63371833772194475</v>
      </c>
    </row>
    <row r="278" spans="1:12" x14ac:dyDescent="0.2">
      <c r="D278" s="9" t="s">
        <v>33</v>
      </c>
      <c r="E278" s="9" t="s">
        <v>171</v>
      </c>
      <c r="F278" s="23">
        <v>9.3558000000000003</v>
      </c>
      <c r="G278" s="24">
        <v>319451.76709963899</v>
      </c>
      <c r="I278" s="15"/>
    </row>
    <row r="279" spans="1:12" x14ac:dyDescent="0.2">
      <c r="D279" s="9" t="s">
        <v>33</v>
      </c>
      <c r="E279" s="9" t="s">
        <v>172</v>
      </c>
      <c r="F279" s="23">
        <v>9.3692499999999992</v>
      </c>
      <c r="G279" s="24">
        <v>305705.76125096303</v>
      </c>
      <c r="I279" s="15"/>
    </row>
    <row r="280" spans="1:12" x14ac:dyDescent="0.2">
      <c r="D280" s="9" t="s">
        <v>33</v>
      </c>
      <c r="E280" s="9" t="s">
        <v>173</v>
      </c>
      <c r="F280" s="23">
        <v>9.3692333333333302</v>
      </c>
      <c r="G280" s="24">
        <v>49466.6156871188</v>
      </c>
      <c r="I280" s="11">
        <f>G280/G282</f>
        <v>0.75653379958645628</v>
      </c>
    </row>
    <row r="281" spans="1:12" x14ac:dyDescent="0.2">
      <c r="D281" s="9" t="s">
        <v>33</v>
      </c>
      <c r="E281" s="9" t="s">
        <v>174</v>
      </c>
      <c r="F281" s="23">
        <v>9.3692499999999992</v>
      </c>
      <c r="G281" s="24">
        <v>47204.1088662615</v>
      </c>
      <c r="I281" s="14">
        <f>G281/G283</f>
        <v>0.69335972056464956</v>
      </c>
    </row>
    <row r="282" spans="1:12" x14ac:dyDescent="0.2">
      <c r="D282" s="9" t="s">
        <v>33</v>
      </c>
      <c r="E282" s="9" t="s">
        <v>175</v>
      </c>
      <c r="F282" s="23">
        <v>9.3692499999999992</v>
      </c>
      <c r="G282" s="24">
        <v>65385.863413054001</v>
      </c>
      <c r="I282" s="15"/>
    </row>
    <row r="283" spans="1:12" x14ac:dyDescent="0.2">
      <c r="D283" s="9" t="s">
        <v>33</v>
      </c>
      <c r="E283" s="9" t="s">
        <v>176</v>
      </c>
      <c r="F283" s="23">
        <v>9.3692499999999992</v>
      </c>
      <c r="G283" s="24">
        <v>68080.258293371895</v>
      </c>
      <c r="I283" s="15"/>
    </row>
    <row r="284" spans="1:12" x14ac:dyDescent="0.2">
      <c r="A284" s="19" t="s">
        <v>2</v>
      </c>
      <c r="B284" s="19" t="s">
        <v>4</v>
      </c>
      <c r="C284" s="7">
        <v>190802</v>
      </c>
      <c r="D284" s="19" t="s">
        <v>47</v>
      </c>
      <c r="E284" s="19" t="s">
        <v>97</v>
      </c>
      <c r="F284" s="25">
        <v>5.7905499999999996</v>
      </c>
      <c r="G284" s="26">
        <v>3719122.4111301699</v>
      </c>
      <c r="H284" s="19"/>
      <c r="I284" s="11">
        <f>G284/G287</f>
        <v>0.9129286860326975</v>
      </c>
      <c r="J284" s="19"/>
      <c r="K284" s="19"/>
      <c r="L284" s="19"/>
    </row>
    <row r="285" spans="1:12" x14ac:dyDescent="0.2">
      <c r="D285" s="9" t="s">
        <v>47</v>
      </c>
      <c r="E285" s="9" t="s">
        <v>98</v>
      </c>
      <c r="F285" s="23">
        <v>5.7905499999999996</v>
      </c>
      <c r="G285" s="24">
        <v>3911282.1523858798</v>
      </c>
      <c r="I285" s="13">
        <f>G285/G288</f>
        <v>0.98400356483940632</v>
      </c>
    </row>
    <row r="286" spans="1:12" x14ac:dyDescent="0.2">
      <c r="D286" s="9" t="s">
        <v>47</v>
      </c>
      <c r="E286" s="9" t="s">
        <v>99</v>
      </c>
      <c r="F286" s="23">
        <v>5.7905499999999996</v>
      </c>
      <c r="G286" s="24">
        <v>3842503.6614179001</v>
      </c>
      <c r="I286" s="14">
        <f>G286/G289</f>
        <v>0.98296914950172454</v>
      </c>
    </row>
    <row r="287" spans="1:12" x14ac:dyDescent="0.2">
      <c r="D287" s="9" t="s">
        <v>47</v>
      </c>
      <c r="E287" s="9" t="s">
        <v>100</v>
      </c>
      <c r="F287" s="23">
        <v>5.7746333333333304</v>
      </c>
      <c r="G287" s="24">
        <v>4073836.72791827</v>
      </c>
    </row>
    <row r="288" spans="1:12" x14ac:dyDescent="0.2">
      <c r="D288" s="9" t="s">
        <v>47</v>
      </c>
      <c r="E288" s="9" t="s">
        <v>101</v>
      </c>
      <c r="F288" s="23">
        <v>5.7905499999999996</v>
      </c>
      <c r="G288" s="24">
        <v>3974865.8360035699</v>
      </c>
    </row>
    <row r="289" spans="4:9" x14ac:dyDescent="0.2">
      <c r="D289" s="9" t="s">
        <v>47</v>
      </c>
      <c r="E289" s="9" t="s">
        <v>102</v>
      </c>
      <c r="F289" s="23">
        <v>5.7905499999999996</v>
      </c>
      <c r="G289" s="24">
        <v>3909078.5945476498</v>
      </c>
    </row>
    <row r="290" spans="4:9" x14ac:dyDescent="0.2">
      <c r="D290" s="9" t="s">
        <v>47</v>
      </c>
      <c r="E290" s="9" t="s">
        <v>59</v>
      </c>
      <c r="F290" s="23">
        <v>5.7905499999999996</v>
      </c>
      <c r="G290" s="24">
        <v>831671.30345097405</v>
      </c>
      <c r="I290" s="11">
        <f>G290/G292</f>
        <v>0.80736672461640635</v>
      </c>
    </row>
    <row r="291" spans="4:9" x14ac:dyDescent="0.2">
      <c r="D291" s="9" t="s">
        <v>47</v>
      </c>
      <c r="E291" s="9" t="s">
        <v>60</v>
      </c>
      <c r="F291" s="23">
        <v>5.7905499999999996</v>
      </c>
      <c r="G291" s="24">
        <v>872138.70438620006</v>
      </c>
      <c r="I291" s="14">
        <f>G291/G293</f>
        <v>0.85325222516566535</v>
      </c>
    </row>
    <row r="292" spans="4:9" x14ac:dyDescent="0.2">
      <c r="D292" s="9" t="s">
        <v>47</v>
      </c>
      <c r="E292" s="9" t="s">
        <v>61</v>
      </c>
      <c r="F292" s="23">
        <v>5.7905499999999996</v>
      </c>
      <c r="G292" s="24">
        <v>1030103.51813312</v>
      </c>
    </row>
    <row r="293" spans="4:9" x14ac:dyDescent="0.2">
      <c r="D293" s="9" t="s">
        <v>47</v>
      </c>
      <c r="E293" s="9" t="s">
        <v>62</v>
      </c>
      <c r="F293" s="23">
        <v>5.7905666666666704</v>
      </c>
      <c r="G293" s="24">
        <v>1022134.69670925</v>
      </c>
    </row>
    <row r="294" spans="4:9" x14ac:dyDescent="0.2">
      <c r="D294" s="9" t="s">
        <v>47</v>
      </c>
      <c r="E294" s="9" t="s">
        <v>63</v>
      </c>
      <c r="F294" s="23">
        <v>5.7905499999999996</v>
      </c>
      <c r="G294" s="24">
        <v>175971.78683093199</v>
      </c>
      <c r="I294" s="11">
        <f>G294/G297</f>
        <v>0.8850871168158212</v>
      </c>
    </row>
    <row r="295" spans="4:9" x14ac:dyDescent="0.2">
      <c r="D295" s="9" t="s">
        <v>47</v>
      </c>
      <c r="E295" s="9" t="s">
        <v>64</v>
      </c>
      <c r="F295" s="23">
        <v>5.7905499999999996</v>
      </c>
      <c r="G295" s="24">
        <v>170691.68885489399</v>
      </c>
      <c r="I295" s="13">
        <f>G295/G298</f>
        <v>0.82259968710296527</v>
      </c>
    </row>
    <row r="296" spans="4:9" x14ac:dyDescent="0.2">
      <c r="D296" s="9" t="s">
        <v>47</v>
      </c>
      <c r="E296" s="9" t="s">
        <v>65</v>
      </c>
      <c r="F296" s="23">
        <v>5.7905499999999996</v>
      </c>
      <c r="G296" s="24">
        <v>173617.66082561901</v>
      </c>
      <c r="I296" s="14">
        <f>G296/G299</f>
        <v>0.81898897382361679</v>
      </c>
    </row>
    <row r="297" spans="4:9" x14ac:dyDescent="0.2">
      <c r="D297" s="9" t="s">
        <v>47</v>
      </c>
      <c r="E297" s="9" t="s">
        <v>66</v>
      </c>
      <c r="F297" s="23">
        <v>5.7905499999999996</v>
      </c>
      <c r="G297" s="24">
        <v>198818.606087055</v>
      </c>
    </row>
    <row r="298" spans="4:9" x14ac:dyDescent="0.2">
      <c r="D298" s="9" t="s">
        <v>47</v>
      </c>
      <c r="E298" s="9" t="s">
        <v>67</v>
      </c>
      <c r="F298" s="23">
        <v>5.7905499999999996</v>
      </c>
      <c r="G298" s="24">
        <v>207502.73982723799</v>
      </c>
    </row>
    <row r="299" spans="4:9" x14ac:dyDescent="0.2">
      <c r="D299" s="9" t="s">
        <v>47</v>
      </c>
      <c r="E299" s="9" t="s">
        <v>68</v>
      </c>
      <c r="F299" s="23">
        <v>5.7905499999999996</v>
      </c>
      <c r="G299" s="24">
        <v>211990.229874585</v>
      </c>
    </row>
    <row r="300" spans="4:9" x14ac:dyDescent="0.2">
      <c r="D300" s="9" t="s">
        <v>47</v>
      </c>
      <c r="E300" s="9" t="s">
        <v>69</v>
      </c>
      <c r="F300" s="23">
        <v>5.7905499999999996</v>
      </c>
      <c r="G300" s="24">
        <v>37087.377027451497</v>
      </c>
      <c r="I300" s="11">
        <f>G300/G303</f>
        <v>0.90908708086941048</v>
      </c>
    </row>
    <row r="301" spans="4:9" x14ac:dyDescent="0.2">
      <c r="D301" s="9" t="s">
        <v>47</v>
      </c>
      <c r="E301" s="9" t="s">
        <v>70</v>
      </c>
      <c r="F301" s="23">
        <v>5.7905499999999996</v>
      </c>
      <c r="G301" s="24">
        <v>37608.629424087303</v>
      </c>
      <c r="I301" s="13">
        <f>G301/G304</f>
        <v>0.93031413996598589</v>
      </c>
    </row>
    <row r="302" spans="4:9" x14ac:dyDescent="0.2">
      <c r="D302" s="9" t="s">
        <v>47</v>
      </c>
      <c r="E302" s="9" t="s">
        <v>71</v>
      </c>
      <c r="F302" s="23">
        <v>5.7905499999999996</v>
      </c>
      <c r="G302" s="24">
        <v>36441.7985369749</v>
      </c>
      <c r="I302" s="14">
        <f>G302/G305</f>
        <v>0.87386953445097448</v>
      </c>
    </row>
    <row r="303" spans="4:9" x14ac:dyDescent="0.2">
      <c r="D303" s="9" t="s">
        <v>47</v>
      </c>
      <c r="E303" s="9" t="s">
        <v>72</v>
      </c>
      <c r="F303" s="23">
        <v>5.7905666666666704</v>
      </c>
      <c r="G303" s="24">
        <v>40796.286525139898</v>
      </c>
    </row>
    <row r="304" spans="4:9" x14ac:dyDescent="0.2">
      <c r="D304" s="9" t="s">
        <v>47</v>
      </c>
      <c r="E304" s="9" t="s">
        <v>73</v>
      </c>
      <c r="F304" s="23">
        <v>5.7905499999999996</v>
      </c>
      <c r="G304" s="24">
        <v>40425.731275526297</v>
      </c>
    </row>
    <row r="305" spans="4:9" x14ac:dyDescent="0.2">
      <c r="D305" s="9" t="s">
        <v>47</v>
      </c>
      <c r="E305" s="9" t="s">
        <v>74</v>
      </c>
      <c r="F305" s="23">
        <v>5.7905499999999996</v>
      </c>
      <c r="G305" s="24">
        <v>41701.646642104497</v>
      </c>
    </row>
    <row r="306" spans="4:9" x14ac:dyDescent="0.2">
      <c r="D306" s="9" t="s">
        <v>47</v>
      </c>
      <c r="E306" s="9" t="s">
        <v>76</v>
      </c>
      <c r="F306" s="23">
        <v>5.7746500000000003</v>
      </c>
      <c r="G306" s="24">
        <v>5692989.6697747502</v>
      </c>
      <c r="I306" s="11">
        <f>G306/G309</f>
        <v>1.1369652373649213</v>
      </c>
    </row>
    <row r="307" spans="4:9" x14ac:dyDescent="0.2">
      <c r="D307" s="9" t="s">
        <v>47</v>
      </c>
      <c r="E307" s="9" t="s">
        <v>77</v>
      </c>
      <c r="F307" s="23">
        <v>5.7905499999999996</v>
      </c>
      <c r="G307" s="24">
        <v>4748634.8788660904</v>
      </c>
      <c r="I307" s="13">
        <f>G307/G310</f>
        <v>0.7484439450399617</v>
      </c>
    </row>
    <row r="308" spans="4:9" x14ac:dyDescent="0.2">
      <c r="D308" s="9" t="s">
        <v>47</v>
      </c>
      <c r="E308" s="9" t="s">
        <v>75</v>
      </c>
      <c r="F308" s="23">
        <v>5.7905666666666704</v>
      </c>
      <c r="G308" s="24">
        <v>6333299.2054765001</v>
      </c>
      <c r="I308" s="14">
        <f>G308/G311</f>
        <v>1.0520628592815715</v>
      </c>
    </row>
    <row r="309" spans="4:9" x14ac:dyDescent="0.2">
      <c r="D309" s="9" t="s">
        <v>47</v>
      </c>
      <c r="E309" s="9" t="s">
        <v>78</v>
      </c>
      <c r="F309" s="23">
        <v>5.7905499999999996</v>
      </c>
      <c r="G309" s="24">
        <v>5007180.0638065804</v>
      </c>
    </row>
    <row r="310" spans="4:9" x14ac:dyDescent="0.2">
      <c r="D310" s="9" t="s">
        <v>47</v>
      </c>
      <c r="E310" s="9" t="s">
        <v>79</v>
      </c>
      <c r="F310" s="23">
        <v>5.7905499999999996</v>
      </c>
      <c r="G310" s="24">
        <v>6344676.7260740502</v>
      </c>
    </row>
    <row r="311" spans="4:9" x14ac:dyDescent="0.2">
      <c r="D311" s="9" t="s">
        <v>47</v>
      </c>
      <c r="E311" s="9" t="s">
        <v>80</v>
      </c>
      <c r="F311" s="23">
        <v>5.7905499999999996</v>
      </c>
      <c r="G311" s="24">
        <v>6019886.69175277</v>
      </c>
    </row>
    <row r="312" spans="4:9" x14ac:dyDescent="0.2">
      <c r="D312" s="9" t="s">
        <v>47</v>
      </c>
      <c r="E312" s="9" t="s">
        <v>81</v>
      </c>
      <c r="F312" s="23">
        <v>5.7746333333333304</v>
      </c>
      <c r="G312" s="24">
        <v>1414694.0445806801</v>
      </c>
      <c r="I312" s="11">
        <f>G312/G315</f>
        <v>1.0131046938636759</v>
      </c>
    </row>
    <row r="313" spans="4:9" x14ac:dyDescent="0.2">
      <c r="D313" s="9" t="s">
        <v>47</v>
      </c>
      <c r="E313" s="9" t="s">
        <v>82</v>
      </c>
      <c r="F313" s="23">
        <v>5.7905499999999996</v>
      </c>
      <c r="G313" s="24">
        <v>1405972.13356779</v>
      </c>
      <c r="I313" s="13">
        <f>G313/G316</f>
        <v>1.0184025262916603</v>
      </c>
    </row>
    <row r="314" spans="4:9" x14ac:dyDescent="0.2">
      <c r="D314" s="9" t="s">
        <v>47</v>
      </c>
      <c r="E314" s="9" t="s">
        <v>83</v>
      </c>
      <c r="F314" s="23">
        <v>5.7905666666666704</v>
      </c>
      <c r="G314" s="24">
        <v>1413924.7649557099</v>
      </c>
      <c r="I314" s="14">
        <f>G314/G317</f>
        <v>0.87020024240774907</v>
      </c>
    </row>
    <row r="315" spans="4:9" x14ac:dyDescent="0.2">
      <c r="D315" s="9" t="s">
        <v>47</v>
      </c>
      <c r="E315" s="9" t="s">
        <v>84</v>
      </c>
      <c r="F315" s="23">
        <v>5.7905499999999996</v>
      </c>
      <c r="G315" s="24">
        <v>1396394.71927177</v>
      </c>
    </row>
    <row r="316" spans="4:9" x14ac:dyDescent="0.2">
      <c r="D316" s="9" t="s">
        <v>47</v>
      </c>
      <c r="E316" s="9" t="s">
        <v>85</v>
      </c>
      <c r="F316" s="23">
        <v>5.7905499999999996</v>
      </c>
      <c r="G316" s="24">
        <v>1380566.22727302</v>
      </c>
    </row>
    <row r="317" spans="4:9" x14ac:dyDescent="0.2">
      <c r="D317" s="9" t="s">
        <v>47</v>
      </c>
      <c r="E317" s="9" t="s">
        <v>86</v>
      </c>
      <c r="F317" s="23">
        <v>5.7746333333333304</v>
      </c>
      <c r="G317" s="24">
        <v>1624826.90310857</v>
      </c>
    </row>
    <row r="318" spans="4:9" x14ac:dyDescent="0.2">
      <c r="D318" s="9" t="s">
        <v>47</v>
      </c>
      <c r="E318" s="9" t="s">
        <v>87</v>
      </c>
      <c r="F318" s="23">
        <v>5.7746333333333304</v>
      </c>
      <c r="G318" s="24">
        <v>335387.29640009499</v>
      </c>
      <c r="I318" s="11">
        <f>G318/G321</f>
        <v>1.0931734995392055</v>
      </c>
    </row>
    <row r="319" spans="4:9" x14ac:dyDescent="0.2">
      <c r="D319" s="9" t="s">
        <v>47</v>
      </c>
      <c r="E319" s="9" t="s">
        <v>88</v>
      </c>
      <c r="F319" s="23">
        <v>5.7746333333333304</v>
      </c>
      <c r="G319" s="24">
        <v>300527.49644170399</v>
      </c>
      <c r="I319" s="13">
        <f>G319/G322</f>
        <v>0.8285999629827917</v>
      </c>
    </row>
    <row r="320" spans="4:9" x14ac:dyDescent="0.2">
      <c r="D320" s="9" t="s">
        <v>47</v>
      </c>
      <c r="E320" s="9" t="s">
        <v>89</v>
      </c>
      <c r="F320" s="23">
        <v>5.7905666666666704</v>
      </c>
      <c r="G320" s="24">
        <v>284773.629313435</v>
      </c>
      <c r="I320" s="14">
        <f>G320/G323</f>
        <v>0.82681356422106378</v>
      </c>
    </row>
    <row r="321" spans="4:9" x14ac:dyDescent="0.2">
      <c r="D321" s="9" t="s">
        <v>47</v>
      </c>
      <c r="E321" s="9" t="s">
        <v>90</v>
      </c>
      <c r="F321" s="23">
        <v>5.7746333333333304</v>
      </c>
      <c r="G321" s="24">
        <v>306801.52468155097</v>
      </c>
    </row>
    <row r="322" spans="4:9" x14ac:dyDescent="0.2">
      <c r="D322" s="9" t="s">
        <v>47</v>
      </c>
      <c r="E322" s="9" t="s">
        <v>91</v>
      </c>
      <c r="F322" s="23">
        <v>5.7905499999999996</v>
      </c>
      <c r="G322" s="24">
        <v>362693.10869851598</v>
      </c>
    </row>
    <row r="323" spans="4:9" x14ac:dyDescent="0.2">
      <c r="D323" s="9" t="s">
        <v>47</v>
      </c>
      <c r="E323" s="9" t="s">
        <v>92</v>
      </c>
      <c r="F323" s="23">
        <v>5.7746333333333304</v>
      </c>
      <c r="G323" s="24">
        <v>344423.02549997298</v>
      </c>
    </row>
    <row r="324" spans="4:9" x14ac:dyDescent="0.2">
      <c r="D324" s="9" t="s">
        <v>48</v>
      </c>
      <c r="E324" s="9" t="s">
        <v>112</v>
      </c>
      <c r="F324" s="23">
        <v>5.9139166666666698</v>
      </c>
      <c r="G324" s="24">
        <v>1335597.02551729</v>
      </c>
      <c r="I324" s="11">
        <f>G324/G327</f>
        <v>0.8489276208838058</v>
      </c>
    </row>
    <row r="325" spans="4:9" x14ac:dyDescent="0.2">
      <c r="D325" s="9" t="s">
        <v>48</v>
      </c>
      <c r="E325" s="9" t="s">
        <v>113</v>
      </c>
      <c r="F325" s="23">
        <v>5.8979999999999997</v>
      </c>
      <c r="G325" s="24">
        <v>1126063.1192119201</v>
      </c>
      <c r="I325" s="13">
        <f>G325/G328</f>
        <v>0.76559516569508002</v>
      </c>
    </row>
    <row r="326" spans="4:9" x14ac:dyDescent="0.2">
      <c r="D326" s="9" t="s">
        <v>48</v>
      </c>
      <c r="E326" s="9" t="s">
        <v>114</v>
      </c>
      <c r="F326" s="23">
        <v>5.8979999999999997</v>
      </c>
      <c r="G326" s="24">
        <v>1277055.0491523601</v>
      </c>
      <c r="I326" s="14">
        <f>G326/G329</f>
        <v>0.79900620885103357</v>
      </c>
    </row>
    <row r="327" spans="4:9" x14ac:dyDescent="0.2">
      <c r="D327" s="9" t="s">
        <v>48</v>
      </c>
      <c r="E327" s="9" t="s">
        <v>115</v>
      </c>
      <c r="F327" s="23">
        <v>5.9139333333333299</v>
      </c>
      <c r="G327" s="24">
        <v>1573275.4980063201</v>
      </c>
    </row>
    <row r="328" spans="4:9" x14ac:dyDescent="0.2">
      <c r="D328" s="9" t="s">
        <v>48</v>
      </c>
      <c r="E328" s="9" t="s">
        <v>116</v>
      </c>
      <c r="F328" s="23">
        <v>5.9139166666666698</v>
      </c>
      <c r="G328" s="24">
        <v>1470833.6333205199</v>
      </c>
    </row>
    <row r="329" spans="4:9" x14ac:dyDescent="0.2">
      <c r="D329" s="9" t="s">
        <v>48</v>
      </c>
      <c r="E329" s="9" t="s">
        <v>117</v>
      </c>
      <c r="F329" s="23">
        <v>5.8979999999999997</v>
      </c>
      <c r="G329" s="24">
        <v>1598304.2872579901</v>
      </c>
    </row>
    <row r="330" spans="4:9" x14ac:dyDescent="0.2">
      <c r="D330" s="9" t="s">
        <v>48</v>
      </c>
      <c r="E330" s="9" t="s">
        <v>118</v>
      </c>
      <c r="F330" s="23">
        <v>5.8980166666666696</v>
      </c>
      <c r="G330" s="24">
        <v>292834.628649252</v>
      </c>
      <c r="I330" s="11">
        <f>G330/G333</f>
        <v>0.77585037533780155</v>
      </c>
    </row>
    <row r="331" spans="4:9" x14ac:dyDescent="0.2">
      <c r="D331" s="9" t="s">
        <v>48</v>
      </c>
      <c r="E331" s="9" t="s">
        <v>119</v>
      </c>
      <c r="F331" s="23">
        <v>5.8979999999999997</v>
      </c>
      <c r="G331" s="24">
        <v>291186.221226122</v>
      </c>
      <c r="I331" s="13">
        <f>G331/G334</f>
        <v>0.85390096007830052</v>
      </c>
    </row>
    <row r="332" spans="4:9" x14ac:dyDescent="0.2">
      <c r="D332" s="9" t="s">
        <v>48</v>
      </c>
      <c r="E332" s="9" t="s">
        <v>120</v>
      </c>
      <c r="F332" s="23">
        <v>5.9139166666666698</v>
      </c>
      <c r="G332" s="24">
        <v>303648.22871616302</v>
      </c>
      <c r="I332" s="14">
        <f>G332/G335</f>
        <v>0.81363585639773328</v>
      </c>
    </row>
    <row r="333" spans="4:9" x14ac:dyDescent="0.2">
      <c r="D333" s="9" t="s">
        <v>48</v>
      </c>
      <c r="E333" s="9" t="s">
        <v>121</v>
      </c>
      <c r="F333" s="23">
        <v>5.8979999999999997</v>
      </c>
      <c r="G333" s="24">
        <v>377436.98779774801</v>
      </c>
    </row>
    <row r="334" spans="4:9" x14ac:dyDescent="0.2">
      <c r="D334" s="9" t="s">
        <v>48</v>
      </c>
      <c r="E334" s="9" t="s">
        <v>122</v>
      </c>
      <c r="F334" s="23">
        <v>5.8979999999999997</v>
      </c>
      <c r="G334" s="24">
        <v>341007.01936138002</v>
      </c>
    </row>
    <row r="335" spans="4:9" x14ac:dyDescent="0.2">
      <c r="D335" s="9" t="s">
        <v>48</v>
      </c>
      <c r="E335" s="9" t="s">
        <v>123</v>
      </c>
      <c r="F335" s="23">
        <v>5.8979999999999997</v>
      </c>
      <c r="G335" s="24">
        <v>373199.17298203398</v>
      </c>
    </row>
    <row r="336" spans="4:9" x14ac:dyDescent="0.2">
      <c r="D336" s="9" t="s">
        <v>48</v>
      </c>
      <c r="E336" s="9" t="s">
        <v>124</v>
      </c>
      <c r="F336" s="23">
        <v>5.8979999999999997</v>
      </c>
      <c r="G336" s="24">
        <v>54138.621061411301</v>
      </c>
      <c r="I336" s="11">
        <f>G336/G339</f>
        <v>0.72032443217687125</v>
      </c>
    </row>
    <row r="337" spans="4:9" x14ac:dyDescent="0.2">
      <c r="D337" s="9" t="s">
        <v>48</v>
      </c>
      <c r="E337" s="9" t="s">
        <v>125</v>
      </c>
      <c r="F337" s="23">
        <v>5.8980166666666696</v>
      </c>
      <c r="G337" s="24">
        <v>58755.860483670702</v>
      </c>
      <c r="I337" s="13">
        <f>G337/G340</f>
        <v>0.90560576396812775</v>
      </c>
    </row>
    <row r="338" spans="4:9" x14ac:dyDescent="0.2">
      <c r="D338" s="9" t="s">
        <v>48</v>
      </c>
      <c r="E338" s="9" t="s">
        <v>126</v>
      </c>
      <c r="F338" s="23">
        <v>5.9139333333333299</v>
      </c>
      <c r="G338" s="24">
        <v>60063.361099876798</v>
      </c>
      <c r="I338" s="14">
        <f>G338/G341</f>
        <v>0.7551854177493289</v>
      </c>
    </row>
    <row r="339" spans="4:9" x14ac:dyDescent="0.2">
      <c r="D339" s="9" t="s">
        <v>48</v>
      </c>
      <c r="E339" s="9" t="s">
        <v>127</v>
      </c>
      <c r="F339" s="23">
        <v>5.8979999999999997</v>
      </c>
      <c r="G339" s="24">
        <v>75158.6627400664</v>
      </c>
    </row>
    <row r="340" spans="4:9" x14ac:dyDescent="0.2">
      <c r="D340" s="9" t="s">
        <v>48</v>
      </c>
      <c r="E340" s="9" t="s">
        <v>128</v>
      </c>
      <c r="F340" s="23">
        <v>5.8979999999999997</v>
      </c>
      <c r="G340" s="24">
        <v>64880.175040205002</v>
      </c>
    </row>
    <row r="341" spans="4:9" x14ac:dyDescent="0.2">
      <c r="D341" s="9" t="s">
        <v>48</v>
      </c>
      <c r="E341" s="9" t="s">
        <v>129</v>
      </c>
      <c r="F341" s="23">
        <v>5.8979999999999997</v>
      </c>
      <c r="G341" s="24">
        <v>79534.588047109006</v>
      </c>
    </row>
    <row r="342" spans="4:9" x14ac:dyDescent="0.2">
      <c r="D342" s="9" t="s">
        <v>48</v>
      </c>
      <c r="E342" s="9" t="s">
        <v>106</v>
      </c>
      <c r="F342" s="23">
        <v>5.8979999999999997</v>
      </c>
      <c r="G342" s="24">
        <v>11313.4781384134</v>
      </c>
      <c r="I342" s="11">
        <f>G342/G345</f>
        <v>0.86839006250394424</v>
      </c>
    </row>
    <row r="343" spans="4:9" x14ac:dyDescent="0.2">
      <c r="D343" s="9" t="s">
        <v>48</v>
      </c>
      <c r="E343" s="9" t="s">
        <v>107</v>
      </c>
      <c r="F343" s="23">
        <v>5.8979999999999997</v>
      </c>
      <c r="G343" s="24">
        <v>11749.863159851</v>
      </c>
      <c r="I343" s="13">
        <f>G343/G346</f>
        <v>0.88279319914898058</v>
      </c>
    </row>
    <row r="344" spans="4:9" x14ac:dyDescent="0.2">
      <c r="D344" s="9" t="s">
        <v>48</v>
      </c>
      <c r="E344" s="9" t="s">
        <v>108</v>
      </c>
      <c r="F344" s="23">
        <v>5.9139166666666698</v>
      </c>
      <c r="G344" s="24">
        <v>10567.0086021221</v>
      </c>
      <c r="I344" s="14">
        <f>G344/G347</f>
        <v>0.9620462790879043</v>
      </c>
    </row>
    <row r="345" spans="4:9" x14ac:dyDescent="0.2">
      <c r="D345" s="9" t="s">
        <v>48</v>
      </c>
      <c r="E345" s="9" t="s">
        <v>109</v>
      </c>
      <c r="F345" s="23">
        <v>5.8980166666666696</v>
      </c>
      <c r="G345" s="24">
        <v>13028.1064085323</v>
      </c>
    </row>
    <row r="346" spans="4:9" x14ac:dyDescent="0.2">
      <c r="D346" s="9" t="s">
        <v>48</v>
      </c>
      <c r="E346" s="9" t="s">
        <v>110</v>
      </c>
      <c r="F346" s="23">
        <v>5.8980166666666696</v>
      </c>
      <c r="G346" s="24">
        <v>13309.870501016499</v>
      </c>
    </row>
    <row r="347" spans="4:9" x14ac:dyDescent="0.2">
      <c r="D347" s="9" t="s">
        <v>48</v>
      </c>
      <c r="E347" s="9" t="s">
        <v>111</v>
      </c>
      <c r="F347" s="23">
        <v>5.9139166666666698</v>
      </c>
      <c r="G347" s="24">
        <v>10983.888022663999</v>
      </c>
    </row>
    <row r="348" spans="4:9" x14ac:dyDescent="0.2">
      <c r="D348" s="9" t="s">
        <v>48</v>
      </c>
      <c r="E348" s="9" t="s">
        <v>139</v>
      </c>
      <c r="F348" s="23">
        <v>5.8979999999999997</v>
      </c>
      <c r="G348" s="24">
        <v>1316048.5636297001</v>
      </c>
      <c r="I348" s="11">
        <f>G348/G351</f>
        <v>0.62872996488500543</v>
      </c>
    </row>
    <row r="349" spans="4:9" x14ac:dyDescent="0.2">
      <c r="D349" s="9" t="s">
        <v>48</v>
      </c>
      <c r="E349" s="9" t="s">
        <v>140</v>
      </c>
      <c r="F349" s="23">
        <v>5.8979999999999997</v>
      </c>
      <c r="G349" s="24">
        <v>1309422.5017309</v>
      </c>
      <c r="I349" s="13">
        <f>G349/G352</f>
        <v>0.68069089206289823</v>
      </c>
    </row>
    <row r="350" spans="4:9" x14ac:dyDescent="0.2">
      <c r="D350" s="9" t="s">
        <v>48</v>
      </c>
      <c r="E350" s="9" t="s">
        <v>141</v>
      </c>
      <c r="F350" s="23">
        <v>5.8979999999999997</v>
      </c>
      <c r="G350" s="24">
        <v>1173630.9344101399</v>
      </c>
      <c r="I350" s="14">
        <f>G350/G353</f>
        <v>0.62313111447001601</v>
      </c>
    </row>
    <row r="351" spans="4:9" x14ac:dyDescent="0.2">
      <c r="D351" s="9" t="s">
        <v>48</v>
      </c>
      <c r="E351" s="9" t="s">
        <v>142</v>
      </c>
      <c r="F351" s="23">
        <v>5.8979999999999997</v>
      </c>
      <c r="G351" s="24">
        <v>2093185.6872296601</v>
      </c>
    </row>
    <row r="352" spans="4:9" x14ac:dyDescent="0.2">
      <c r="D352" s="9" t="s">
        <v>48</v>
      </c>
      <c r="E352" s="9" t="s">
        <v>143</v>
      </c>
      <c r="F352" s="23">
        <v>5.8979999999999997</v>
      </c>
      <c r="G352" s="24">
        <v>1923666.84643388</v>
      </c>
    </row>
    <row r="353" spans="4:9" x14ac:dyDescent="0.2">
      <c r="D353" s="9" t="s">
        <v>48</v>
      </c>
      <c r="E353" s="9" t="s">
        <v>144</v>
      </c>
      <c r="F353" s="23">
        <v>5.8979999999999997</v>
      </c>
      <c r="G353" s="24">
        <v>1883441.39324247</v>
      </c>
    </row>
    <row r="354" spans="4:9" x14ac:dyDescent="0.2">
      <c r="D354" s="9" t="s">
        <v>48</v>
      </c>
      <c r="E354" s="9" t="s">
        <v>145</v>
      </c>
      <c r="F354" s="23">
        <v>5.8979999999999997</v>
      </c>
      <c r="G354" s="24">
        <v>334999.11173047702</v>
      </c>
      <c r="I354" s="11">
        <f>G354/G357</f>
        <v>0.72989743838239429</v>
      </c>
    </row>
    <row r="355" spans="4:9" x14ac:dyDescent="0.2">
      <c r="D355" s="9" t="s">
        <v>48</v>
      </c>
      <c r="E355" s="9" t="s">
        <v>146</v>
      </c>
      <c r="F355" s="23">
        <v>5.9139166666666698</v>
      </c>
      <c r="G355" s="24">
        <v>356777.55310860998</v>
      </c>
      <c r="I355" s="13">
        <f>G355/G358</f>
        <v>0.82726377640395687</v>
      </c>
    </row>
    <row r="356" spans="4:9" x14ac:dyDescent="0.2">
      <c r="D356" s="9" t="s">
        <v>48</v>
      </c>
      <c r="E356" s="9" t="s">
        <v>147</v>
      </c>
      <c r="F356" s="23">
        <v>5.8979999999999997</v>
      </c>
      <c r="G356" s="24">
        <v>335800.99197918701</v>
      </c>
      <c r="I356" s="14">
        <f>G356/G359</f>
        <v>0.76880939681679206</v>
      </c>
    </row>
    <row r="357" spans="4:9" x14ac:dyDescent="0.2">
      <c r="D357" s="9" t="s">
        <v>48</v>
      </c>
      <c r="E357" s="9" t="s">
        <v>148</v>
      </c>
      <c r="F357" s="23">
        <v>5.8979999999999997</v>
      </c>
      <c r="G357" s="24">
        <v>458967.37557115598</v>
      </c>
    </row>
    <row r="358" spans="4:9" x14ac:dyDescent="0.2">
      <c r="D358" s="9" t="s">
        <v>48</v>
      </c>
      <c r="E358" s="9" t="s">
        <v>149</v>
      </c>
      <c r="F358" s="23">
        <v>5.8979999999999997</v>
      </c>
      <c r="G358" s="24">
        <v>431274.235963154</v>
      </c>
    </row>
    <row r="359" spans="4:9" x14ac:dyDescent="0.2">
      <c r="D359" s="9" t="s">
        <v>48</v>
      </c>
      <c r="E359" s="9" t="s">
        <v>150</v>
      </c>
      <c r="F359" s="23">
        <v>5.9139166666666698</v>
      </c>
      <c r="G359" s="24">
        <v>436780.551030659</v>
      </c>
    </row>
    <row r="360" spans="4:9" x14ac:dyDescent="0.2">
      <c r="D360" s="9" t="s">
        <v>48</v>
      </c>
      <c r="E360" s="9" t="s">
        <v>151</v>
      </c>
      <c r="F360" s="23">
        <v>5.9139166666666698</v>
      </c>
      <c r="G360" s="24">
        <v>66433.409219629204</v>
      </c>
      <c r="I360" s="11">
        <f>G360/G363</f>
        <v>0.73560365769987446</v>
      </c>
    </row>
    <row r="361" spans="4:9" x14ac:dyDescent="0.2">
      <c r="D361" s="9" t="s">
        <v>48</v>
      </c>
      <c r="E361" s="9" t="s">
        <v>152</v>
      </c>
      <c r="F361" s="23">
        <v>5.8979999999999997</v>
      </c>
      <c r="G361" s="24">
        <v>60960.069672691898</v>
      </c>
      <c r="I361" s="13">
        <f>G361/G364</f>
        <v>0.68367253988533572</v>
      </c>
    </row>
    <row r="362" spans="4:9" x14ac:dyDescent="0.2">
      <c r="D362" s="9" t="s">
        <v>48</v>
      </c>
      <c r="E362" s="9" t="s">
        <v>153</v>
      </c>
      <c r="F362" s="23">
        <v>5.8979999999999997</v>
      </c>
      <c r="G362" s="24">
        <v>58666.556861298799</v>
      </c>
      <c r="I362" s="14">
        <f>G362/G365</f>
        <v>0.8577109200880253</v>
      </c>
    </row>
    <row r="363" spans="4:9" x14ac:dyDescent="0.2">
      <c r="D363" s="9" t="s">
        <v>48</v>
      </c>
      <c r="E363" s="9" t="s">
        <v>154</v>
      </c>
      <c r="F363" s="23">
        <v>5.9139166666666698</v>
      </c>
      <c r="G363" s="24">
        <v>90311.417737313604</v>
      </c>
    </row>
    <row r="364" spans="4:9" x14ac:dyDescent="0.2">
      <c r="D364" s="9" t="s">
        <v>48</v>
      </c>
      <c r="E364" s="9" t="s">
        <v>155</v>
      </c>
      <c r="F364" s="23">
        <v>5.9139166666666698</v>
      </c>
      <c r="G364" s="24">
        <v>89165.596270571303</v>
      </c>
    </row>
    <row r="365" spans="4:9" x14ac:dyDescent="0.2">
      <c r="D365" s="9" t="s">
        <v>48</v>
      </c>
      <c r="E365" s="9" t="s">
        <v>156</v>
      </c>
      <c r="F365" s="23">
        <v>5.9139166666666698</v>
      </c>
      <c r="G365" s="24">
        <v>68398.985587449395</v>
      </c>
    </row>
    <row r="366" spans="4:9" ht="13.5" customHeight="1" x14ac:dyDescent="0.2">
      <c r="D366" s="9" t="s">
        <v>48</v>
      </c>
      <c r="E366" s="9" t="s">
        <v>157</v>
      </c>
      <c r="F366" s="23">
        <v>5.9139333333333299</v>
      </c>
      <c r="G366" s="24">
        <v>11503.240902031501</v>
      </c>
      <c r="I366" s="11">
        <f>G366/G368</f>
        <v>0.77913378901055264</v>
      </c>
    </row>
    <row r="367" spans="4:9" x14ac:dyDescent="0.2">
      <c r="D367" s="9" t="s">
        <v>48</v>
      </c>
      <c r="E367" s="9" t="s">
        <v>158</v>
      </c>
      <c r="F367" s="23">
        <v>5.8979999999999997</v>
      </c>
      <c r="G367" s="24">
        <v>13448.2114985354</v>
      </c>
      <c r="I367" s="14">
        <f>G367/G369</f>
        <v>0.78045934163687836</v>
      </c>
    </row>
    <row r="368" spans="4:9" x14ac:dyDescent="0.2">
      <c r="D368" s="9" t="s">
        <v>48</v>
      </c>
      <c r="E368" s="9" t="s">
        <v>159</v>
      </c>
      <c r="F368" s="23">
        <v>5.8979999999999997</v>
      </c>
      <c r="G368" s="24">
        <v>14764.1407217621</v>
      </c>
    </row>
    <row r="369" spans="4:7" x14ac:dyDescent="0.2">
      <c r="D369" s="9" t="s">
        <v>48</v>
      </c>
      <c r="E369" s="9" t="s">
        <v>160</v>
      </c>
      <c r="F369" s="23">
        <v>5.9139333333333299</v>
      </c>
      <c r="G369" s="24">
        <v>17231.1493771477</v>
      </c>
    </row>
  </sheetData>
  <pageMargins left="0.7" right="0.7" top="0.78740157499999996" bottom="0.78740157499999996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tabSelected="1" workbookViewId="0">
      <selection activeCell="F5" sqref="F5"/>
    </sheetView>
  </sheetViews>
  <sheetFormatPr baseColWidth="10" defaultRowHeight="12.75" x14ac:dyDescent="0.2"/>
  <cols>
    <col min="1" max="1" width="11.42578125" style="9"/>
    <col min="2" max="2" width="11.42578125" style="12"/>
    <col min="3" max="3" width="11.42578125" style="9"/>
    <col min="4" max="4" width="19" style="9" customWidth="1"/>
    <col min="5" max="5" width="17.140625" style="9" customWidth="1"/>
    <col min="6" max="6" width="61.7109375" style="9" customWidth="1"/>
    <col min="7" max="16384" width="11.42578125" style="9"/>
  </cols>
  <sheetData>
    <row r="1" spans="1:6" s="27" customFormat="1" ht="13.5" thickBot="1" x14ac:dyDescent="0.25">
      <c r="A1" s="27" t="s">
        <v>27</v>
      </c>
      <c r="B1" s="28" t="s">
        <v>28</v>
      </c>
      <c r="C1" s="27" t="s">
        <v>29</v>
      </c>
      <c r="D1" s="27" t="s">
        <v>57</v>
      </c>
      <c r="E1" s="27" t="s">
        <v>58</v>
      </c>
      <c r="F1" s="27" t="s">
        <v>377</v>
      </c>
    </row>
    <row r="2" spans="1:6" x14ac:dyDescent="0.2">
      <c r="A2" s="9" t="s">
        <v>30</v>
      </c>
      <c r="B2" s="12">
        <v>0.86237219869690396</v>
      </c>
      <c r="C2" s="9" t="s">
        <v>51</v>
      </c>
      <c r="D2" s="15">
        <f>AVERAGE(B2:B5)</f>
        <v>0.85992749092362464</v>
      </c>
      <c r="E2" s="15">
        <f>STDEV(B2:B5)</f>
        <v>6.0498951717449963E-3</v>
      </c>
    </row>
    <row r="3" spans="1:6" x14ac:dyDescent="0.2">
      <c r="A3" s="9" t="s">
        <v>30</v>
      </c>
      <c r="B3" s="12">
        <v>0.85614136429622956</v>
      </c>
      <c r="C3" s="9" t="s">
        <v>51</v>
      </c>
    </row>
    <row r="4" spans="1:6" x14ac:dyDescent="0.2">
      <c r="A4" s="9" t="s">
        <v>30</v>
      </c>
      <c r="B4" s="12">
        <v>0.85394265223047405</v>
      </c>
      <c r="C4" s="9" t="s">
        <v>51</v>
      </c>
    </row>
    <row r="5" spans="1:6" x14ac:dyDescent="0.2">
      <c r="A5" s="9" t="s">
        <v>30</v>
      </c>
      <c r="B5" s="12">
        <v>0.86725374847089087</v>
      </c>
      <c r="C5" s="9" t="s">
        <v>53</v>
      </c>
    </row>
    <row r="6" spans="1:6" x14ac:dyDescent="0.2">
      <c r="A6" s="9" t="s">
        <v>30</v>
      </c>
      <c r="B6" s="12">
        <v>0.85</v>
      </c>
      <c r="C6" s="9" t="s">
        <v>31</v>
      </c>
      <c r="F6" s="29" t="s">
        <v>382</v>
      </c>
    </row>
    <row r="7" spans="1:6" x14ac:dyDescent="0.2">
      <c r="A7" s="9" t="s">
        <v>32</v>
      </c>
      <c r="B7" s="12">
        <v>1.2600223803940718</v>
      </c>
      <c r="C7" s="9" t="s">
        <v>51</v>
      </c>
      <c r="D7" s="15">
        <f>AVERAGE(B7:B10)</f>
        <v>1.2510709350216782</v>
      </c>
      <c r="E7" s="15">
        <f>STDEV(B7:B10)</f>
        <v>0.10510367262960794</v>
      </c>
    </row>
    <row r="8" spans="1:6" x14ac:dyDescent="0.2">
      <c r="A8" s="9" t="s">
        <v>32</v>
      </c>
      <c r="B8" s="12">
        <v>1.1907452622885824</v>
      </c>
      <c r="C8" s="9" t="s">
        <v>51</v>
      </c>
    </row>
    <row r="9" spans="1:6" x14ac:dyDescent="0.2">
      <c r="A9" s="9" t="s">
        <v>32</v>
      </c>
      <c r="B9" s="12">
        <v>1.1582224523242211</v>
      </c>
      <c r="C9" s="9" t="s">
        <v>51</v>
      </c>
    </row>
    <row r="10" spans="1:6" x14ac:dyDescent="0.2">
      <c r="A10" s="9" t="s">
        <v>32</v>
      </c>
      <c r="B10" s="12">
        <v>1.3952936450798374</v>
      </c>
      <c r="C10" s="9" t="s">
        <v>53</v>
      </c>
    </row>
    <row r="11" spans="1:6" x14ac:dyDescent="0.2">
      <c r="A11" s="9" t="s">
        <v>32</v>
      </c>
      <c r="B11" s="12">
        <v>1.1000000000000001</v>
      </c>
      <c r="C11" s="9" t="s">
        <v>31</v>
      </c>
      <c r="F11" s="29" t="s">
        <v>379</v>
      </c>
    </row>
    <row r="12" spans="1:6" x14ac:dyDescent="0.2">
      <c r="A12" s="9" t="s">
        <v>42</v>
      </c>
      <c r="B12" s="12">
        <v>0.94256155794978025</v>
      </c>
      <c r="C12" s="9" t="s">
        <v>51</v>
      </c>
      <c r="D12" s="15">
        <f>AVERAGE(B12:B14)</f>
        <v>0.93115614188480189</v>
      </c>
      <c r="E12" s="15">
        <f>STDEV(B12:B14)</f>
        <v>2.8704460509720694E-2</v>
      </c>
    </row>
    <row r="13" spans="1:6" x14ac:dyDescent="0.2">
      <c r="A13" s="9" t="s">
        <v>42</v>
      </c>
      <c r="B13" s="12">
        <v>0.89850193266142053</v>
      </c>
      <c r="C13" s="9" t="s">
        <v>51</v>
      </c>
    </row>
    <row r="14" spans="1:6" x14ac:dyDescent="0.2">
      <c r="A14" s="9" t="s">
        <v>42</v>
      </c>
      <c r="B14" s="12">
        <v>0.952404935043205</v>
      </c>
      <c r="C14" s="9" t="s">
        <v>51</v>
      </c>
    </row>
    <row r="15" spans="1:6" ht="12.75" customHeight="1" x14ac:dyDescent="0.2">
      <c r="A15" s="9" t="s">
        <v>42</v>
      </c>
      <c r="B15" s="12">
        <v>0.98</v>
      </c>
      <c r="C15" s="9" t="s">
        <v>31</v>
      </c>
      <c r="F15" s="29" t="s">
        <v>378</v>
      </c>
    </row>
    <row r="16" spans="1:6" x14ac:dyDescent="0.2">
      <c r="A16" s="9" t="s">
        <v>40</v>
      </c>
      <c r="B16" s="12">
        <v>0.62925310010173885</v>
      </c>
      <c r="C16" s="9" t="s">
        <v>51</v>
      </c>
      <c r="D16" s="15">
        <f>AVERAGE(B16:B19)</f>
        <v>0.59501384833141069</v>
      </c>
      <c r="E16" s="15">
        <f>STDEV(B16:B19)</f>
        <v>2.6161183437038205E-2</v>
      </c>
    </row>
    <row r="17" spans="1:6" x14ac:dyDescent="0.2">
      <c r="A17" s="9" t="s">
        <v>40</v>
      </c>
      <c r="B17" s="12">
        <v>0.56940005359975965</v>
      </c>
      <c r="C17" s="9" t="s">
        <v>51</v>
      </c>
    </row>
    <row r="18" spans="1:6" x14ac:dyDescent="0.2">
      <c r="A18" s="9" t="s">
        <v>40</v>
      </c>
      <c r="B18" s="12">
        <v>0.58101529358069215</v>
      </c>
      <c r="C18" s="9" t="s">
        <v>51</v>
      </c>
    </row>
    <row r="19" spans="1:6" x14ac:dyDescent="0.2">
      <c r="A19" s="9" t="s">
        <v>40</v>
      </c>
      <c r="B19" s="12">
        <v>0.60038694604345233</v>
      </c>
      <c r="C19" s="9" t="s">
        <v>53</v>
      </c>
    </row>
    <row r="20" spans="1:6" x14ac:dyDescent="0.2">
      <c r="A20" s="9" t="s">
        <v>40</v>
      </c>
      <c r="B20" s="12">
        <v>0.6</v>
      </c>
      <c r="C20" s="9" t="s">
        <v>31</v>
      </c>
      <c r="F20" s="29" t="s">
        <v>383</v>
      </c>
    </row>
    <row r="21" spans="1:6" x14ac:dyDescent="0.2">
      <c r="A21" s="9" t="s">
        <v>41</v>
      </c>
      <c r="B21" s="12">
        <v>1.1900563268502238</v>
      </c>
      <c r="C21" s="9" t="s">
        <v>51</v>
      </c>
      <c r="D21" s="15">
        <f>AVERAGE(B21:B24)</f>
        <v>1.2465669688759067</v>
      </c>
      <c r="E21" s="15">
        <f>STDEV(B21:B24)</f>
        <v>9.7115361417109358E-2</v>
      </c>
    </row>
    <row r="22" spans="1:6" x14ac:dyDescent="0.2">
      <c r="A22" s="9" t="s">
        <v>41</v>
      </c>
      <c r="B22" s="12">
        <v>1.1477135930684668</v>
      </c>
      <c r="C22" s="9" t="s">
        <v>51</v>
      </c>
    </row>
    <row r="23" spans="1:6" x14ac:dyDescent="0.2">
      <c r="A23" s="9" t="s">
        <v>41</v>
      </c>
      <c r="B23" s="12">
        <v>1.3646206800120924</v>
      </c>
      <c r="C23" s="9" t="s">
        <v>51</v>
      </c>
    </row>
    <row r="24" spans="1:6" x14ac:dyDescent="0.2">
      <c r="A24" s="9" t="s">
        <v>41</v>
      </c>
      <c r="B24" s="12">
        <v>1.283877275572844</v>
      </c>
      <c r="C24" s="9" t="s">
        <v>53</v>
      </c>
    </row>
    <row r="25" spans="1:6" x14ac:dyDescent="0.2">
      <c r="A25" s="9" t="s">
        <v>41</v>
      </c>
      <c r="B25" s="12">
        <v>0.92</v>
      </c>
      <c r="C25" s="9" t="s">
        <v>31</v>
      </c>
      <c r="F25" s="29" t="s">
        <v>380</v>
      </c>
    </row>
    <row r="26" spans="1:6" x14ac:dyDescent="0.2">
      <c r="A26" s="9" t="s">
        <v>41</v>
      </c>
      <c r="B26" s="12">
        <v>1.4</v>
      </c>
      <c r="C26" s="9" t="s">
        <v>31</v>
      </c>
      <c r="F26" s="29" t="s">
        <v>381</v>
      </c>
    </row>
    <row r="27" spans="1:6" x14ac:dyDescent="0.2">
      <c r="A27" s="9" t="s">
        <v>33</v>
      </c>
      <c r="B27" s="12">
        <v>0.72589632622402778</v>
      </c>
      <c r="C27" s="9" t="s">
        <v>51</v>
      </c>
      <c r="D27" s="15">
        <f>AVERAGE(B27:B28)</f>
        <v>0.69507979244615781</v>
      </c>
      <c r="E27" s="15">
        <f>STDEV(B27:B28)</f>
        <v>4.3581160013992301E-2</v>
      </c>
    </row>
    <row r="28" spans="1:6" x14ac:dyDescent="0.2">
      <c r="A28" s="9" t="s">
        <v>33</v>
      </c>
      <c r="B28" s="12">
        <v>0.66426325866828784</v>
      </c>
      <c r="C28" s="9" t="s">
        <v>51</v>
      </c>
    </row>
    <row r="29" spans="1:6" x14ac:dyDescent="0.2">
      <c r="A29" s="9" t="s">
        <v>33</v>
      </c>
      <c r="B29" s="12">
        <v>0.55000000000000004</v>
      </c>
      <c r="C29" s="9" t="s">
        <v>31</v>
      </c>
      <c r="F29" s="29" t="s">
        <v>379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7"/>
  <sheetViews>
    <sheetView zoomScale="90" zoomScaleNormal="90" workbookViewId="0">
      <selection activeCell="F28" sqref="F28"/>
    </sheetView>
  </sheetViews>
  <sheetFormatPr baseColWidth="10" defaultRowHeight="12.75" x14ac:dyDescent="0.2"/>
  <cols>
    <col min="1" max="1" width="21" customWidth="1"/>
    <col min="4" max="4" width="18.28515625" customWidth="1"/>
    <col min="5" max="5" width="15.140625" customWidth="1"/>
  </cols>
  <sheetData>
    <row r="1" spans="1:5" s="2" customFormat="1" ht="13.5" thickBot="1" x14ac:dyDescent="0.25">
      <c r="A1" s="2" t="s">
        <v>27</v>
      </c>
      <c r="B1" s="2" t="s">
        <v>28</v>
      </c>
      <c r="C1" s="2" t="s">
        <v>29</v>
      </c>
      <c r="D1" s="2" t="s">
        <v>57</v>
      </c>
      <c r="E1" s="2" t="s">
        <v>58</v>
      </c>
    </row>
    <row r="2" spans="1:5" x14ac:dyDescent="0.2">
      <c r="A2" t="s">
        <v>43</v>
      </c>
      <c r="B2" s="1">
        <v>1.1101566323516463</v>
      </c>
      <c r="C2" t="s">
        <v>52</v>
      </c>
      <c r="D2" s="1">
        <f>AVERAGE(B2:B7)</f>
        <v>1.0731318931506368</v>
      </c>
      <c r="E2" s="1">
        <f>STDEV(B2:B7)</f>
        <v>8.6524760007990587E-2</v>
      </c>
    </row>
    <row r="3" spans="1:5" x14ac:dyDescent="0.2">
      <c r="A3" t="s">
        <v>43</v>
      </c>
      <c r="B3" s="1">
        <v>0.97857295660813448</v>
      </c>
      <c r="C3" t="s">
        <v>51</v>
      </c>
      <c r="E3" s="1"/>
    </row>
    <row r="4" spans="1:5" x14ac:dyDescent="0.2">
      <c r="A4" t="s">
        <v>43</v>
      </c>
      <c r="B4" s="1">
        <v>1.0226266786957217</v>
      </c>
      <c r="C4" t="s">
        <v>51</v>
      </c>
      <c r="E4" s="1"/>
    </row>
    <row r="5" spans="1:5" x14ac:dyDescent="0.2">
      <c r="A5" t="s">
        <v>43</v>
      </c>
      <c r="B5" s="1">
        <v>1.1755080139395486</v>
      </c>
      <c r="C5" t="s">
        <v>53</v>
      </c>
      <c r="E5" s="1"/>
    </row>
    <row r="6" spans="1:5" x14ac:dyDescent="0.2">
      <c r="A6" t="s">
        <v>43</v>
      </c>
      <c r="B6" s="1">
        <v>0.99208039537813031</v>
      </c>
      <c r="C6" t="s">
        <v>53</v>
      </c>
      <c r="E6" s="1"/>
    </row>
    <row r="7" spans="1:5" x14ac:dyDescent="0.2">
      <c r="A7" t="s">
        <v>43</v>
      </c>
      <c r="B7" s="1">
        <v>1.1598466819306403</v>
      </c>
      <c r="C7" t="s">
        <v>53</v>
      </c>
      <c r="E7" s="1"/>
    </row>
    <row r="8" spans="1:5" x14ac:dyDescent="0.2">
      <c r="A8" t="s">
        <v>44</v>
      </c>
      <c r="B8" s="1">
        <v>0.65756374280968455</v>
      </c>
      <c r="C8" t="s">
        <v>51</v>
      </c>
      <c r="D8" s="1">
        <f>AVERAGE(B8:B13)</f>
        <v>0.70915477613585465</v>
      </c>
      <c r="E8" s="1">
        <f>STDEV(B8:B13)</f>
        <v>4.3044072105404507E-2</v>
      </c>
    </row>
    <row r="9" spans="1:5" x14ac:dyDescent="0.2">
      <c r="A9" t="s">
        <v>44</v>
      </c>
      <c r="B9" s="1">
        <v>0.77546478819023767</v>
      </c>
      <c r="C9" t="s">
        <v>51</v>
      </c>
      <c r="E9" s="1"/>
    </row>
    <row r="10" spans="1:5" x14ac:dyDescent="0.2">
      <c r="A10" t="s">
        <v>44</v>
      </c>
      <c r="B10" s="1">
        <v>0.74264108484121572</v>
      </c>
      <c r="C10" t="s">
        <v>51</v>
      </c>
      <c r="E10" s="1"/>
    </row>
    <row r="11" spans="1:5" x14ac:dyDescent="0.2">
      <c r="A11" t="s">
        <v>44</v>
      </c>
      <c r="B11" s="1">
        <v>0.68371919115134094</v>
      </c>
      <c r="C11" t="s">
        <v>53</v>
      </c>
      <c r="E11" s="1"/>
    </row>
    <row r="12" spans="1:5" x14ac:dyDescent="0.2">
      <c r="A12" t="s">
        <v>44</v>
      </c>
      <c r="B12" s="1">
        <v>0.7071979885973998</v>
      </c>
      <c r="C12" t="s">
        <v>53</v>
      </c>
      <c r="E12" s="1"/>
    </row>
    <row r="13" spans="1:5" x14ac:dyDescent="0.2">
      <c r="A13" t="s">
        <v>44</v>
      </c>
      <c r="B13" s="1">
        <v>0.68834186122524965</v>
      </c>
      <c r="C13" t="s">
        <v>53</v>
      </c>
      <c r="E13" s="1"/>
    </row>
    <row r="14" spans="1:5" x14ac:dyDescent="0.2">
      <c r="A14" t="s">
        <v>45</v>
      </c>
      <c r="B14" s="1">
        <v>0.77703781849012443</v>
      </c>
      <c r="C14" t="s">
        <v>51</v>
      </c>
      <c r="D14" s="1">
        <f>AVERAGE(B14:B19)</f>
        <v>0.73601034075272109</v>
      </c>
      <c r="E14" s="1">
        <f>STDEV(B14:B19)</f>
        <v>4.3800891583248618E-2</v>
      </c>
    </row>
    <row r="15" spans="1:5" x14ac:dyDescent="0.2">
      <c r="A15" t="s">
        <v>45</v>
      </c>
      <c r="B15" s="1">
        <v>0.76320375932844153</v>
      </c>
      <c r="C15" t="s">
        <v>51</v>
      </c>
      <c r="E15" s="1"/>
    </row>
    <row r="16" spans="1:5" x14ac:dyDescent="0.2">
      <c r="A16" t="s">
        <v>45</v>
      </c>
      <c r="B16" s="1">
        <v>0.77342248163095095</v>
      </c>
      <c r="C16" t="s">
        <v>51</v>
      </c>
      <c r="E16" s="1"/>
    </row>
    <row r="17" spans="1:5" x14ac:dyDescent="0.2">
      <c r="A17" t="s">
        <v>45</v>
      </c>
      <c r="B17" s="1">
        <v>0.68347910607241447</v>
      </c>
      <c r="C17" t="s">
        <v>53</v>
      </c>
      <c r="E17" s="1"/>
    </row>
    <row r="18" spans="1:5" x14ac:dyDescent="0.2">
      <c r="A18" t="s">
        <v>45</v>
      </c>
      <c r="B18" s="1">
        <v>0.73775038289803763</v>
      </c>
      <c r="C18" t="s">
        <v>53</v>
      </c>
      <c r="E18" s="1"/>
    </row>
    <row r="19" spans="1:5" x14ac:dyDescent="0.2">
      <c r="A19" t="s">
        <v>45</v>
      </c>
      <c r="B19" s="1">
        <v>0.68116849609635866</v>
      </c>
      <c r="C19" t="s">
        <v>53</v>
      </c>
      <c r="E19" s="1"/>
    </row>
    <row r="20" spans="1:5" x14ac:dyDescent="0.2">
      <c r="A20" t="s">
        <v>46</v>
      </c>
      <c r="B20" s="1">
        <v>0.8661391038384999</v>
      </c>
      <c r="C20" t="s">
        <v>51</v>
      </c>
      <c r="D20" s="1">
        <f>AVERAGE(B20:B24)</f>
        <v>0.88897810974627789</v>
      </c>
      <c r="E20" s="1">
        <f>STDEV(B20:B24)</f>
        <v>6.4952482251069782E-2</v>
      </c>
    </row>
    <row r="21" spans="1:5" x14ac:dyDescent="0.2">
      <c r="A21" t="s">
        <v>46</v>
      </c>
      <c r="B21" s="1">
        <v>0.86623293707777083</v>
      </c>
      <c r="C21" t="s">
        <v>51</v>
      </c>
      <c r="E21" s="1"/>
    </row>
    <row r="22" spans="1:5" x14ac:dyDescent="0.2">
      <c r="A22" t="s">
        <v>46</v>
      </c>
      <c r="B22" s="1">
        <v>0.85549688987852512</v>
      </c>
      <c r="C22" t="s">
        <v>51</v>
      </c>
      <c r="E22" s="1"/>
    </row>
    <row r="23" spans="1:5" x14ac:dyDescent="0.2">
      <c r="A23" t="s">
        <v>46</v>
      </c>
      <c r="B23" s="1">
        <v>1.0046346423988866</v>
      </c>
      <c r="C23" t="s">
        <v>53</v>
      </c>
      <c r="E23" s="1"/>
    </row>
    <row r="24" spans="1:5" x14ac:dyDescent="0.2">
      <c r="A24" t="s">
        <v>46</v>
      </c>
      <c r="B24" s="1">
        <v>0.85238697553770648</v>
      </c>
      <c r="C24" t="s">
        <v>53</v>
      </c>
      <c r="E24" s="1"/>
    </row>
    <row r="25" spans="1:5" x14ac:dyDescent="0.2">
      <c r="A25" t="s">
        <v>47</v>
      </c>
      <c r="B25" s="1">
        <v>1.0247496611785754</v>
      </c>
      <c r="C25" t="s">
        <v>51</v>
      </c>
      <c r="D25" s="1">
        <f>AVERAGE(B25:B29)</f>
        <v>1.0831114660284282</v>
      </c>
      <c r="E25" s="1">
        <f>STDEV(B25:B29)</f>
        <v>8.5929126662620661E-2</v>
      </c>
    </row>
    <row r="26" spans="1:5" x14ac:dyDescent="0.2">
      <c r="A26" t="s">
        <v>47</v>
      </c>
      <c r="B26" s="1">
        <v>1.0607393306151676</v>
      </c>
      <c r="C26" t="s">
        <v>51</v>
      </c>
      <c r="E26" s="1"/>
    </row>
    <row r="27" spans="1:5" x14ac:dyDescent="0.2">
      <c r="A27" t="s">
        <v>47</v>
      </c>
      <c r="B27" s="1">
        <v>1.0285638588346713</v>
      </c>
      <c r="C27" t="s">
        <v>51</v>
      </c>
      <c r="E27" s="1"/>
    </row>
    <row r="28" spans="1:5" x14ac:dyDescent="0.2">
      <c r="A28" t="s">
        <v>47</v>
      </c>
      <c r="B28" s="1">
        <v>1.2329187065666092</v>
      </c>
      <c r="C28" t="s">
        <v>53</v>
      </c>
      <c r="E28" s="1"/>
    </row>
    <row r="29" spans="1:5" x14ac:dyDescent="0.2">
      <c r="A29" t="s">
        <v>47</v>
      </c>
      <c r="B29" s="1">
        <v>1.0685857729471178</v>
      </c>
      <c r="C29" t="s">
        <v>53</v>
      </c>
      <c r="E29" s="1"/>
    </row>
    <row r="30" spans="1:5" x14ac:dyDescent="0.2">
      <c r="A30" t="s">
        <v>48</v>
      </c>
      <c r="B30" s="1">
        <v>0.67773589806934065</v>
      </c>
      <c r="C30" t="s">
        <v>51</v>
      </c>
      <c r="D30" s="1">
        <f>AVERAGE(B30:B35)</f>
        <v>0.73556337459849741</v>
      </c>
      <c r="E30" s="1">
        <f>STDEV(B30:B35)</f>
        <v>0.22765317717043387</v>
      </c>
    </row>
    <row r="31" spans="1:5" x14ac:dyDescent="0.2">
      <c r="A31" t="s">
        <v>48</v>
      </c>
      <c r="B31" s="1">
        <v>0.72839778733544192</v>
      </c>
      <c r="C31" t="s">
        <v>51</v>
      </c>
      <c r="E31" s="1"/>
    </row>
    <row r="32" spans="1:5" x14ac:dyDescent="0.2">
      <c r="A32" t="s">
        <v>48</v>
      </c>
      <c r="B32" s="1">
        <v>0.75074980407866998</v>
      </c>
      <c r="C32" t="s">
        <v>51</v>
      </c>
      <c r="E32" s="1"/>
    </row>
    <row r="33" spans="1:5" x14ac:dyDescent="0.2">
      <c r="A33" t="s">
        <v>48</v>
      </c>
      <c r="B33" s="1">
        <v>0.6518649466546429</v>
      </c>
      <c r="C33" t="s">
        <v>53</v>
      </c>
      <c r="E33" s="1"/>
    </row>
    <row r="34" spans="1:5" x14ac:dyDescent="0.2">
      <c r="A34" t="s">
        <v>48</v>
      </c>
      <c r="B34" s="1">
        <v>1.1484276126880888</v>
      </c>
      <c r="C34" t="s">
        <v>53</v>
      </c>
      <c r="E34" s="1"/>
    </row>
    <row r="35" spans="1:5" x14ac:dyDescent="0.2">
      <c r="A35" t="s">
        <v>48</v>
      </c>
      <c r="B35" s="1">
        <v>0.45620419876479978</v>
      </c>
      <c r="C35" t="s">
        <v>53</v>
      </c>
      <c r="E35" s="1"/>
    </row>
    <row r="36" spans="1:5" x14ac:dyDescent="0.2">
      <c r="A36" t="s">
        <v>49</v>
      </c>
      <c r="B36" s="1">
        <v>1.1986336266632216</v>
      </c>
      <c r="C36" t="s">
        <v>51</v>
      </c>
      <c r="D36" s="1">
        <f>AVERAGE(B36:B41)</f>
        <v>1.1229714386708241</v>
      </c>
      <c r="E36" s="1">
        <f>STDEV(B36:B41)</f>
        <v>8.5272966828765964E-2</v>
      </c>
    </row>
    <row r="37" spans="1:5" x14ac:dyDescent="0.2">
      <c r="A37" t="s">
        <v>49</v>
      </c>
      <c r="B37" s="1">
        <v>1.142267526712601</v>
      </c>
      <c r="C37" t="s">
        <v>51</v>
      </c>
      <c r="E37" s="1"/>
    </row>
    <row r="38" spans="1:5" x14ac:dyDescent="0.2">
      <c r="A38" t="s">
        <v>49</v>
      </c>
      <c r="B38" s="1">
        <v>1.2146438253406886</v>
      </c>
      <c r="C38" t="s">
        <v>51</v>
      </c>
      <c r="E38" s="1"/>
    </row>
    <row r="39" spans="1:5" x14ac:dyDescent="0.2">
      <c r="A39" t="s">
        <v>49</v>
      </c>
      <c r="B39" s="1">
        <v>1.1354418463240024</v>
      </c>
      <c r="C39" t="s">
        <v>53</v>
      </c>
      <c r="E39" s="1"/>
    </row>
    <row r="40" spans="1:5" x14ac:dyDescent="0.2">
      <c r="A40" t="s">
        <v>49</v>
      </c>
      <c r="B40" s="1">
        <v>0.99275876886409731</v>
      </c>
      <c r="C40" t="s">
        <v>53</v>
      </c>
      <c r="E40" s="1"/>
    </row>
    <row r="41" spans="1:5" x14ac:dyDescent="0.2">
      <c r="A41" t="s">
        <v>49</v>
      </c>
      <c r="B41" s="1">
        <v>1.0540830381203328</v>
      </c>
      <c r="C41" t="s">
        <v>53</v>
      </c>
      <c r="E41" s="1"/>
    </row>
    <row r="42" spans="1:5" x14ac:dyDescent="0.2">
      <c r="A42" t="s">
        <v>50</v>
      </c>
      <c r="B42" s="1">
        <v>0.69118045718150178</v>
      </c>
      <c r="C42" t="s">
        <v>51</v>
      </c>
      <c r="D42" s="1">
        <f>AVERAGE(B42:B47)</f>
        <v>0.6887946291677608</v>
      </c>
      <c r="E42" s="1">
        <f>STDEV(B42:B47)</f>
        <v>4.9926215335176306E-2</v>
      </c>
    </row>
    <row r="43" spans="1:5" x14ac:dyDescent="0.2">
      <c r="A43" t="s">
        <v>50</v>
      </c>
      <c r="B43" s="1">
        <v>0.7602759136195415</v>
      </c>
      <c r="C43" t="s">
        <v>51</v>
      </c>
      <c r="E43" s="1"/>
    </row>
    <row r="44" spans="1:5" x14ac:dyDescent="0.2">
      <c r="A44" t="s">
        <v>50</v>
      </c>
      <c r="B44" s="1">
        <v>0.61905289158067889</v>
      </c>
      <c r="C44" t="s">
        <v>51</v>
      </c>
      <c r="E44" s="1"/>
    </row>
    <row r="45" spans="1:5" x14ac:dyDescent="0.2">
      <c r="A45" t="s">
        <v>50</v>
      </c>
      <c r="B45" s="1">
        <v>0.69902070768317226</v>
      </c>
      <c r="C45" t="s">
        <v>53</v>
      </c>
    </row>
    <row r="46" spans="1:5" x14ac:dyDescent="0.2">
      <c r="A46" t="s">
        <v>50</v>
      </c>
      <c r="B46" s="1">
        <v>0.64788165350505766</v>
      </c>
      <c r="C46" t="s">
        <v>53</v>
      </c>
    </row>
    <row r="47" spans="1:5" x14ac:dyDescent="0.2">
      <c r="A47" t="s">
        <v>50</v>
      </c>
      <c r="B47" s="1">
        <v>0.71535615143661313</v>
      </c>
      <c r="C47" t="s">
        <v>53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5"/>
  <sheetViews>
    <sheetView topLeftCell="A21" workbookViewId="0">
      <selection activeCell="C13" sqref="C13"/>
    </sheetView>
  </sheetViews>
  <sheetFormatPr baseColWidth="10" defaultRowHeight="12.75" x14ac:dyDescent="0.2"/>
  <cols>
    <col min="1" max="1" width="20.28515625" customWidth="1"/>
    <col min="2" max="2" width="11.42578125" style="1"/>
    <col min="3" max="3" width="16.5703125" customWidth="1"/>
    <col min="4" max="4" width="17.140625" customWidth="1"/>
  </cols>
  <sheetData>
    <row r="1" spans="1:5" s="2" customFormat="1" ht="13.5" thickBot="1" x14ac:dyDescent="0.25">
      <c r="A1" s="2" t="s">
        <v>27</v>
      </c>
      <c r="B1" s="3" t="s">
        <v>28</v>
      </c>
      <c r="C1" s="2" t="s">
        <v>54</v>
      </c>
      <c r="D1" s="2" t="s">
        <v>55</v>
      </c>
      <c r="E1" s="2" t="s">
        <v>29</v>
      </c>
    </row>
    <row r="2" spans="1:5" x14ac:dyDescent="0.2">
      <c r="A2" t="s">
        <v>47</v>
      </c>
      <c r="B2" s="1">
        <v>1.0247496611785754</v>
      </c>
      <c r="C2">
        <v>1000</v>
      </c>
      <c r="D2" t="s">
        <v>56</v>
      </c>
      <c r="E2" t="s">
        <v>51</v>
      </c>
    </row>
    <row r="3" spans="1:5" x14ac:dyDescent="0.2">
      <c r="A3" t="s">
        <v>47</v>
      </c>
      <c r="B3" s="1">
        <v>1.0607393306151676</v>
      </c>
      <c r="C3">
        <v>1000</v>
      </c>
      <c r="D3" t="s">
        <v>56</v>
      </c>
      <c r="E3" t="s">
        <v>51</v>
      </c>
    </row>
    <row r="4" spans="1:5" x14ac:dyDescent="0.2">
      <c r="A4" t="s">
        <v>47</v>
      </c>
      <c r="B4" s="1">
        <v>1.0285638588346713</v>
      </c>
      <c r="C4">
        <v>1000</v>
      </c>
      <c r="D4" t="s">
        <v>56</v>
      </c>
      <c r="E4" t="s">
        <v>51</v>
      </c>
    </row>
    <row r="5" spans="1:5" x14ac:dyDescent="0.2">
      <c r="A5" t="s">
        <v>47</v>
      </c>
      <c r="B5" s="1">
        <v>0.9129286860326975</v>
      </c>
      <c r="C5">
        <v>500</v>
      </c>
      <c r="D5" t="s">
        <v>56</v>
      </c>
      <c r="E5" t="s">
        <v>51</v>
      </c>
    </row>
    <row r="6" spans="1:5" x14ac:dyDescent="0.2">
      <c r="A6" t="s">
        <v>47</v>
      </c>
      <c r="B6" s="1">
        <v>0.98400356483940632</v>
      </c>
      <c r="C6">
        <v>500</v>
      </c>
      <c r="D6" t="s">
        <v>56</v>
      </c>
      <c r="E6" t="s">
        <v>51</v>
      </c>
    </row>
    <row r="7" spans="1:5" x14ac:dyDescent="0.2">
      <c r="A7" t="s">
        <v>47</v>
      </c>
      <c r="B7" s="1">
        <v>0.98296914950172454</v>
      </c>
      <c r="C7">
        <v>500</v>
      </c>
      <c r="D7" t="s">
        <v>56</v>
      </c>
      <c r="E7" t="s">
        <v>51</v>
      </c>
    </row>
    <row r="8" spans="1:5" x14ac:dyDescent="0.2">
      <c r="A8" t="s">
        <v>47</v>
      </c>
      <c r="B8" s="1">
        <v>0.80736672461640635</v>
      </c>
      <c r="C8">
        <v>100</v>
      </c>
      <c r="D8" t="s">
        <v>56</v>
      </c>
      <c r="E8" t="s">
        <v>51</v>
      </c>
    </row>
    <row r="9" spans="1:5" x14ac:dyDescent="0.2">
      <c r="A9" t="s">
        <v>47</v>
      </c>
      <c r="B9" s="1">
        <v>0.85325222516566535</v>
      </c>
      <c r="C9">
        <v>100</v>
      </c>
      <c r="D9" t="s">
        <v>56</v>
      </c>
      <c r="E9" t="s">
        <v>51</v>
      </c>
    </row>
    <row r="10" spans="1:5" x14ac:dyDescent="0.2">
      <c r="A10" t="s">
        <v>47</v>
      </c>
      <c r="B10" s="1">
        <v>0.8850871168158212</v>
      </c>
      <c r="C10">
        <v>20</v>
      </c>
      <c r="D10" t="s">
        <v>56</v>
      </c>
      <c r="E10" t="s">
        <v>51</v>
      </c>
    </row>
    <row r="11" spans="1:5" x14ac:dyDescent="0.2">
      <c r="A11" t="s">
        <v>47</v>
      </c>
      <c r="B11" s="1">
        <v>0.82259968710296527</v>
      </c>
      <c r="C11">
        <v>20</v>
      </c>
      <c r="D11" t="s">
        <v>56</v>
      </c>
      <c r="E11" t="s">
        <v>51</v>
      </c>
    </row>
    <row r="12" spans="1:5" x14ac:dyDescent="0.2">
      <c r="A12" t="s">
        <v>47</v>
      </c>
      <c r="B12" s="1">
        <v>0.81898897382361679</v>
      </c>
      <c r="C12">
        <v>20</v>
      </c>
      <c r="D12" t="s">
        <v>56</v>
      </c>
      <c r="E12" t="s">
        <v>51</v>
      </c>
    </row>
    <row r="13" spans="1:5" x14ac:dyDescent="0.2">
      <c r="A13" t="s">
        <v>47</v>
      </c>
      <c r="B13" s="1">
        <v>0.90908708086941048</v>
      </c>
      <c r="C13">
        <v>4</v>
      </c>
      <c r="D13" t="s">
        <v>56</v>
      </c>
      <c r="E13" t="s">
        <v>51</v>
      </c>
    </row>
    <row r="14" spans="1:5" x14ac:dyDescent="0.2">
      <c r="A14" t="s">
        <v>47</v>
      </c>
      <c r="B14" s="1">
        <v>0.93031413996598589</v>
      </c>
      <c r="C14">
        <v>4</v>
      </c>
      <c r="D14" t="s">
        <v>56</v>
      </c>
      <c r="E14" t="s">
        <v>51</v>
      </c>
    </row>
    <row r="15" spans="1:5" x14ac:dyDescent="0.2">
      <c r="A15" t="s">
        <v>47</v>
      </c>
      <c r="B15" s="1">
        <v>0.87386953445097448</v>
      </c>
      <c r="C15">
        <v>4</v>
      </c>
      <c r="D15" t="s">
        <v>56</v>
      </c>
      <c r="E15" t="s">
        <v>51</v>
      </c>
    </row>
    <row r="16" spans="1:5" x14ac:dyDescent="0.2">
      <c r="A16" t="s">
        <v>47</v>
      </c>
      <c r="B16" s="1">
        <v>1.2329187065666092</v>
      </c>
      <c r="C16">
        <v>1000</v>
      </c>
      <c r="D16" t="s">
        <v>56</v>
      </c>
      <c r="E16" t="s">
        <v>53</v>
      </c>
    </row>
    <row r="17" spans="1:5" x14ac:dyDescent="0.2">
      <c r="A17" t="s">
        <v>47</v>
      </c>
      <c r="B17" s="1">
        <v>1.0685857729471178</v>
      </c>
      <c r="C17">
        <v>1000</v>
      </c>
      <c r="D17" t="s">
        <v>56</v>
      </c>
      <c r="E17" t="s">
        <v>53</v>
      </c>
    </row>
    <row r="18" spans="1:5" x14ac:dyDescent="0.2">
      <c r="A18" t="s">
        <v>47</v>
      </c>
      <c r="B18" s="1">
        <v>1.1369652373649213</v>
      </c>
      <c r="C18">
        <v>100</v>
      </c>
      <c r="D18" t="s">
        <v>56</v>
      </c>
      <c r="E18" t="s">
        <v>53</v>
      </c>
    </row>
    <row r="19" spans="1:5" x14ac:dyDescent="0.2">
      <c r="A19" t="s">
        <v>47</v>
      </c>
      <c r="B19" s="1">
        <v>0.7484439450399617</v>
      </c>
      <c r="C19">
        <v>100</v>
      </c>
      <c r="D19" t="s">
        <v>56</v>
      </c>
      <c r="E19" t="s">
        <v>53</v>
      </c>
    </row>
    <row r="20" spans="1:5" x14ac:dyDescent="0.2">
      <c r="A20" t="s">
        <v>47</v>
      </c>
      <c r="B20" s="1">
        <v>1.0520628592815715</v>
      </c>
      <c r="C20">
        <v>100</v>
      </c>
      <c r="D20" t="s">
        <v>56</v>
      </c>
      <c r="E20" t="s">
        <v>53</v>
      </c>
    </row>
    <row r="21" spans="1:5" x14ac:dyDescent="0.2">
      <c r="A21" t="s">
        <v>47</v>
      </c>
      <c r="B21" s="1">
        <v>1.0131046938636759</v>
      </c>
      <c r="C21">
        <v>20</v>
      </c>
      <c r="D21" t="s">
        <v>56</v>
      </c>
      <c r="E21" t="s">
        <v>53</v>
      </c>
    </row>
    <row r="22" spans="1:5" x14ac:dyDescent="0.2">
      <c r="A22" t="s">
        <v>47</v>
      </c>
      <c r="B22" s="1">
        <v>1.0184025262916603</v>
      </c>
      <c r="C22">
        <v>20</v>
      </c>
      <c r="D22" t="s">
        <v>56</v>
      </c>
      <c r="E22" t="s">
        <v>53</v>
      </c>
    </row>
    <row r="23" spans="1:5" x14ac:dyDescent="0.2">
      <c r="A23" t="s">
        <v>47</v>
      </c>
      <c r="B23" s="1">
        <v>0.87020024240774907</v>
      </c>
      <c r="C23">
        <v>20</v>
      </c>
      <c r="D23" t="s">
        <v>56</v>
      </c>
      <c r="E23" t="s">
        <v>53</v>
      </c>
    </row>
    <row r="24" spans="1:5" x14ac:dyDescent="0.2">
      <c r="A24" t="s">
        <v>47</v>
      </c>
      <c r="B24" s="1">
        <v>1.0931734995392055</v>
      </c>
      <c r="C24">
        <v>4</v>
      </c>
      <c r="D24" t="s">
        <v>56</v>
      </c>
      <c r="E24" t="s">
        <v>53</v>
      </c>
    </row>
    <row r="25" spans="1:5" x14ac:dyDescent="0.2">
      <c r="A25" t="s">
        <v>47</v>
      </c>
      <c r="B25" s="1">
        <v>0.8285999629827917</v>
      </c>
      <c r="C25">
        <v>4</v>
      </c>
      <c r="D25" t="s">
        <v>56</v>
      </c>
      <c r="E25" t="s">
        <v>53</v>
      </c>
    </row>
    <row r="26" spans="1:5" x14ac:dyDescent="0.2">
      <c r="A26" t="s">
        <v>47</v>
      </c>
      <c r="B26" s="1">
        <v>0.82681356422106378</v>
      </c>
      <c r="C26">
        <v>4</v>
      </c>
      <c r="D26" t="s">
        <v>56</v>
      </c>
      <c r="E26" t="s">
        <v>53</v>
      </c>
    </row>
    <row r="27" spans="1:5" x14ac:dyDescent="0.2">
      <c r="A27" t="s">
        <v>48</v>
      </c>
      <c r="B27" s="1">
        <v>0.67773589806934065</v>
      </c>
      <c r="C27">
        <v>1000</v>
      </c>
      <c r="D27" t="s">
        <v>56</v>
      </c>
      <c r="E27" t="s">
        <v>51</v>
      </c>
    </row>
    <row r="28" spans="1:5" x14ac:dyDescent="0.2">
      <c r="A28" t="s">
        <v>48</v>
      </c>
      <c r="B28" s="1">
        <v>0.72839778733544192</v>
      </c>
      <c r="C28">
        <v>1000</v>
      </c>
      <c r="D28" t="s">
        <v>56</v>
      </c>
      <c r="E28" t="s">
        <v>51</v>
      </c>
    </row>
    <row r="29" spans="1:5" x14ac:dyDescent="0.2">
      <c r="A29" t="s">
        <v>48</v>
      </c>
      <c r="B29" s="1">
        <v>0.75074980407866998</v>
      </c>
      <c r="C29">
        <v>1000</v>
      </c>
      <c r="D29" t="s">
        <v>56</v>
      </c>
      <c r="E29" t="s">
        <v>51</v>
      </c>
    </row>
    <row r="30" spans="1:5" x14ac:dyDescent="0.2">
      <c r="A30" t="s">
        <v>48</v>
      </c>
      <c r="B30" s="1">
        <v>0.8489276208838058</v>
      </c>
      <c r="C30">
        <v>500</v>
      </c>
      <c r="D30" t="s">
        <v>56</v>
      </c>
      <c r="E30" t="s">
        <v>51</v>
      </c>
    </row>
    <row r="31" spans="1:5" x14ac:dyDescent="0.2">
      <c r="A31" t="s">
        <v>48</v>
      </c>
      <c r="B31" s="1">
        <v>0.76559516569508002</v>
      </c>
      <c r="C31">
        <v>500</v>
      </c>
      <c r="D31" t="s">
        <v>56</v>
      </c>
      <c r="E31" t="s">
        <v>51</v>
      </c>
    </row>
    <row r="32" spans="1:5" x14ac:dyDescent="0.2">
      <c r="A32" t="s">
        <v>48</v>
      </c>
      <c r="B32" s="1">
        <v>0.79900620885103357</v>
      </c>
      <c r="C32">
        <v>500</v>
      </c>
      <c r="D32" t="s">
        <v>56</v>
      </c>
      <c r="E32" t="s">
        <v>51</v>
      </c>
    </row>
    <row r="33" spans="1:5" x14ac:dyDescent="0.2">
      <c r="A33" t="s">
        <v>48</v>
      </c>
      <c r="B33" s="1">
        <v>0.77585037533780155</v>
      </c>
      <c r="C33">
        <v>100</v>
      </c>
      <c r="D33" t="s">
        <v>56</v>
      </c>
      <c r="E33" t="s">
        <v>51</v>
      </c>
    </row>
    <row r="34" spans="1:5" x14ac:dyDescent="0.2">
      <c r="A34" t="s">
        <v>48</v>
      </c>
      <c r="B34" s="1">
        <v>0.85390096007830052</v>
      </c>
      <c r="C34">
        <v>100</v>
      </c>
      <c r="D34" t="s">
        <v>56</v>
      </c>
      <c r="E34" t="s">
        <v>51</v>
      </c>
    </row>
    <row r="35" spans="1:5" x14ac:dyDescent="0.2">
      <c r="A35" t="s">
        <v>48</v>
      </c>
      <c r="B35" s="1">
        <v>0.81363585639773328</v>
      </c>
      <c r="C35">
        <v>100</v>
      </c>
      <c r="D35" t="s">
        <v>56</v>
      </c>
      <c r="E35" t="s">
        <v>51</v>
      </c>
    </row>
    <row r="36" spans="1:5" x14ac:dyDescent="0.2">
      <c r="A36" t="s">
        <v>48</v>
      </c>
      <c r="B36" s="1">
        <v>0.72032443217687125</v>
      </c>
      <c r="C36">
        <v>20</v>
      </c>
      <c r="D36" t="s">
        <v>56</v>
      </c>
      <c r="E36" t="s">
        <v>51</v>
      </c>
    </row>
    <row r="37" spans="1:5" x14ac:dyDescent="0.2">
      <c r="A37" t="s">
        <v>48</v>
      </c>
      <c r="B37" s="1">
        <v>0.90560576396812775</v>
      </c>
      <c r="C37">
        <v>20</v>
      </c>
      <c r="D37" t="s">
        <v>56</v>
      </c>
      <c r="E37" t="s">
        <v>51</v>
      </c>
    </row>
    <row r="38" spans="1:5" x14ac:dyDescent="0.2">
      <c r="A38" t="s">
        <v>48</v>
      </c>
      <c r="B38" s="1">
        <v>0.7551854177493289</v>
      </c>
      <c r="C38">
        <v>20</v>
      </c>
      <c r="D38" t="s">
        <v>56</v>
      </c>
      <c r="E38" t="s">
        <v>51</v>
      </c>
    </row>
    <row r="39" spans="1:5" x14ac:dyDescent="0.2">
      <c r="A39" t="s">
        <v>48</v>
      </c>
      <c r="B39" s="1">
        <v>0.86839006250394424</v>
      </c>
      <c r="C39">
        <v>4</v>
      </c>
      <c r="D39" t="s">
        <v>56</v>
      </c>
      <c r="E39" t="s">
        <v>51</v>
      </c>
    </row>
    <row r="40" spans="1:5" x14ac:dyDescent="0.2">
      <c r="A40" t="s">
        <v>48</v>
      </c>
      <c r="B40" s="1">
        <v>0.88279319914898058</v>
      </c>
      <c r="C40">
        <v>4</v>
      </c>
      <c r="D40" t="s">
        <v>56</v>
      </c>
      <c r="E40" t="s">
        <v>51</v>
      </c>
    </row>
    <row r="41" spans="1:5" x14ac:dyDescent="0.2">
      <c r="A41" t="s">
        <v>48</v>
      </c>
      <c r="B41" s="1">
        <v>0.9620462790879043</v>
      </c>
      <c r="C41">
        <v>4</v>
      </c>
      <c r="D41" t="s">
        <v>56</v>
      </c>
      <c r="E41" t="s">
        <v>51</v>
      </c>
    </row>
    <row r="42" spans="1:5" x14ac:dyDescent="0.2">
      <c r="A42" t="s">
        <v>48</v>
      </c>
      <c r="B42" s="1">
        <v>0.6518649466546429</v>
      </c>
      <c r="C42">
        <v>1000</v>
      </c>
      <c r="D42" t="s">
        <v>56</v>
      </c>
      <c r="E42" t="s">
        <v>53</v>
      </c>
    </row>
    <row r="43" spans="1:5" x14ac:dyDescent="0.2">
      <c r="A43" t="s">
        <v>48</v>
      </c>
      <c r="B43" s="1">
        <v>1.1484276126880888</v>
      </c>
      <c r="C43">
        <v>1000</v>
      </c>
      <c r="D43" t="s">
        <v>56</v>
      </c>
      <c r="E43" t="s">
        <v>53</v>
      </c>
    </row>
    <row r="44" spans="1:5" x14ac:dyDescent="0.2">
      <c r="A44" t="s">
        <v>48</v>
      </c>
      <c r="B44" s="1">
        <v>0.45620419876479978</v>
      </c>
      <c r="C44">
        <v>1000</v>
      </c>
      <c r="D44" t="s">
        <v>56</v>
      </c>
      <c r="E44" t="s">
        <v>53</v>
      </c>
    </row>
    <row r="45" spans="1:5" x14ac:dyDescent="0.2">
      <c r="A45" t="s">
        <v>48</v>
      </c>
      <c r="B45" s="1">
        <v>0.62872996488500543</v>
      </c>
      <c r="C45">
        <v>500</v>
      </c>
      <c r="D45" t="s">
        <v>56</v>
      </c>
      <c r="E45" t="s">
        <v>53</v>
      </c>
    </row>
    <row r="46" spans="1:5" x14ac:dyDescent="0.2">
      <c r="A46" t="s">
        <v>48</v>
      </c>
      <c r="B46" s="1">
        <v>0.68069089206289823</v>
      </c>
      <c r="C46">
        <v>500</v>
      </c>
      <c r="D46" t="s">
        <v>56</v>
      </c>
      <c r="E46" t="s">
        <v>53</v>
      </c>
    </row>
    <row r="47" spans="1:5" x14ac:dyDescent="0.2">
      <c r="A47" t="s">
        <v>48</v>
      </c>
      <c r="B47" s="1">
        <v>0.62313111447001601</v>
      </c>
      <c r="C47">
        <v>500</v>
      </c>
      <c r="D47" t="s">
        <v>56</v>
      </c>
      <c r="E47" t="s">
        <v>53</v>
      </c>
    </row>
    <row r="48" spans="1:5" x14ac:dyDescent="0.2">
      <c r="A48" t="s">
        <v>48</v>
      </c>
      <c r="B48" s="1">
        <v>0.72989743838239429</v>
      </c>
      <c r="C48">
        <v>100</v>
      </c>
      <c r="D48" t="s">
        <v>56</v>
      </c>
      <c r="E48" t="s">
        <v>53</v>
      </c>
    </row>
    <row r="49" spans="1:5" x14ac:dyDescent="0.2">
      <c r="A49" t="s">
        <v>48</v>
      </c>
      <c r="B49" s="1">
        <v>0.82726377640395687</v>
      </c>
      <c r="C49">
        <v>100</v>
      </c>
      <c r="D49" t="s">
        <v>56</v>
      </c>
      <c r="E49" t="s">
        <v>53</v>
      </c>
    </row>
    <row r="50" spans="1:5" x14ac:dyDescent="0.2">
      <c r="A50" t="s">
        <v>48</v>
      </c>
      <c r="B50" s="1">
        <v>0.76880939681679206</v>
      </c>
      <c r="C50">
        <v>100</v>
      </c>
      <c r="D50" t="s">
        <v>56</v>
      </c>
      <c r="E50" t="s">
        <v>53</v>
      </c>
    </row>
    <row r="51" spans="1:5" x14ac:dyDescent="0.2">
      <c r="A51" t="s">
        <v>48</v>
      </c>
      <c r="B51" s="1">
        <v>0.73560365769987446</v>
      </c>
      <c r="C51">
        <v>20</v>
      </c>
      <c r="D51" t="s">
        <v>56</v>
      </c>
      <c r="E51" t="s">
        <v>53</v>
      </c>
    </row>
    <row r="52" spans="1:5" x14ac:dyDescent="0.2">
      <c r="A52" t="s">
        <v>48</v>
      </c>
      <c r="B52" s="1">
        <v>0.68367253988533572</v>
      </c>
      <c r="C52">
        <v>20</v>
      </c>
      <c r="D52" t="s">
        <v>56</v>
      </c>
      <c r="E52" t="s">
        <v>53</v>
      </c>
    </row>
    <row r="53" spans="1:5" x14ac:dyDescent="0.2">
      <c r="A53" t="s">
        <v>48</v>
      </c>
      <c r="B53" s="1">
        <v>0.8577109200880253</v>
      </c>
      <c r="C53">
        <v>20</v>
      </c>
      <c r="D53" t="s">
        <v>56</v>
      </c>
      <c r="E53" t="s">
        <v>53</v>
      </c>
    </row>
    <row r="54" spans="1:5" x14ac:dyDescent="0.2">
      <c r="A54" t="s">
        <v>48</v>
      </c>
      <c r="B54" s="1">
        <v>0.77913378901055264</v>
      </c>
      <c r="C54">
        <v>4</v>
      </c>
      <c r="D54" t="s">
        <v>56</v>
      </c>
      <c r="E54" t="s">
        <v>53</v>
      </c>
    </row>
    <row r="55" spans="1:5" x14ac:dyDescent="0.2">
      <c r="A55" t="s">
        <v>48</v>
      </c>
      <c r="B55" s="1">
        <v>0.78045934163687836</v>
      </c>
      <c r="C55">
        <v>4</v>
      </c>
      <c r="D55" t="s">
        <v>56</v>
      </c>
      <c r="E55" t="s">
        <v>53</v>
      </c>
    </row>
    <row r="56" spans="1:5" x14ac:dyDescent="0.2">
      <c r="A56" t="s">
        <v>33</v>
      </c>
      <c r="B56" s="1">
        <v>0.69442943330801232</v>
      </c>
      <c r="C56">
        <v>1000</v>
      </c>
      <c r="D56" t="s">
        <v>56</v>
      </c>
      <c r="E56" t="s">
        <v>51</v>
      </c>
    </row>
    <row r="57" spans="1:5" x14ac:dyDescent="0.2">
      <c r="A57" t="s">
        <v>33</v>
      </c>
      <c r="B57" s="1">
        <v>0.77007666638703687</v>
      </c>
      <c r="C57">
        <v>1000</v>
      </c>
      <c r="D57" t="s">
        <v>56</v>
      </c>
      <c r="E57" t="s">
        <v>51</v>
      </c>
    </row>
    <row r="58" spans="1:5" x14ac:dyDescent="0.2">
      <c r="A58" t="s">
        <v>33</v>
      </c>
      <c r="B58" s="1">
        <v>0.66</v>
      </c>
      <c r="C58">
        <v>500</v>
      </c>
      <c r="D58" t="s">
        <v>56</v>
      </c>
      <c r="E58" t="s">
        <v>51</v>
      </c>
    </row>
    <row r="59" spans="1:5" x14ac:dyDescent="0.2">
      <c r="A59" t="s">
        <v>33</v>
      </c>
      <c r="B59" s="1">
        <v>0.65</v>
      </c>
      <c r="C59">
        <v>500</v>
      </c>
      <c r="D59" t="s">
        <v>56</v>
      </c>
      <c r="E59" t="s">
        <v>51</v>
      </c>
    </row>
    <row r="60" spans="1:5" x14ac:dyDescent="0.2">
      <c r="A60" t="s">
        <v>33</v>
      </c>
      <c r="B60" s="1">
        <v>0.69</v>
      </c>
      <c r="C60">
        <v>100</v>
      </c>
      <c r="D60" t="s">
        <v>56</v>
      </c>
      <c r="E60" t="s">
        <v>51</v>
      </c>
    </row>
    <row r="61" spans="1:5" x14ac:dyDescent="0.2">
      <c r="A61" t="s">
        <v>33</v>
      </c>
      <c r="B61" s="1">
        <v>0.6</v>
      </c>
      <c r="C61">
        <v>100</v>
      </c>
      <c r="D61" t="s">
        <v>56</v>
      </c>
      <c r="E61" t="s">
        <v>51</v>
      </c>
    </row>
    <row r="62" spans="1:5" x14ac:dyDescent="0.2">
      <c r="A62" t="s">
        <v>33</v>
      </c>
      <c r="B62" s="1">
        <v>0.6</v>
      </c>
      <c r="C62">
        <v>20</v>
      </c>
      <c r="D62" t="s">
        <v>56</v>
      </c>
      <c r="E62" t="s">
        <v>51</v>
      </c>
    </row>
    <row r="63" spans="1:5" x14ac:dyDescent="0.2">
      <c r="A63" t="s">
        <v>33</v>
      </c>
      <c r="B63" s="1">
        <v>0.63</v>
      </c>
      <c r="C63">
        <v>20</v>
      </c>
      <c r="D63" t="s">
        <v>56</v>
      </c>
      <c r="E63" t="s">
        <v>51</v>
      </c>
    </row>
    <row r="64" spans="1:5" x14ac:dyDescent="0.2">
      <c r="A64" t="s">
        <v>33</v>
      </c>
      <c r="B64" s="1">
        <v>0.76</v>
      </c>
      <c r="C64">
        <v>4</v>
      </c>
      <c r="D64" t="s">
        <v>56</v>
      </c>
      <c r="E64" t="s">
        <v>51</v>
      </c>
    </row>
    <row r="65" spans="1:5" x14ac:dyDescent="0.2">
      <c r="A65" t="s">
        <v>33</v>
      </c>
      <c r="B65" s="1">
        <v>0.69</v>
      </c>
      <c r="C65">
        <v>4</v>
      </c>
      <c r="D65" t="s">
        <v>56</v>
      </c>
      <c r="E65" t="s">
        <v>51</v>
      </c>
    </row>
    <row r="66" spans="1:5" x14ac:dyDescent="0.2">
      <c r="A66" t="s">
        <v>42</v>
      </c>
      <c r="B66" s="1">
        <v>0.92063296308139619</v>
      </c>
      <c r="C66">
        <v>1000</v>
      </c>
      <c r="D66" t="s">
        <v>56</v>
      </c>
      <c r="E66" t="s">
        <v>51</v>
      </c>
    </row>
    <row r="67" spans="1:5" x14ac:dyDescent="0.2">
      <c r="A67" t="s">
        <v>42</v>
      </c>
      <c r="B67" s="1">
        <v>0.97761294652005948</v>
      </c>
      <c r="C67">
        <v>1000</v>
      </c>
      <c r="D67" t="s">
        <v>56</v>
      </c>
      <c r="E67" t="s">
        <v>51</v>
      </c>
    </row>
    <row r="68" spans="1:5" x14ac:dyDescent="0.2">
      <c r="A68" t="s">
        <v>42</v>
      </c>
      <c r="B68" s="1">
        <v>0.9294387642478853</v>
      </c>
      <c r="C68">
        <v>1000</v>
      </c>
      <c r="D68" t="s">
        <v>56</v>
      </c>
      <c r="E68" t="s">
        <v>51</v>
      </c>
    </row>
    <row r="69" spans="1:5" x14ac:dyDescent="0.2">
      <c r="A69" t="s">
        <v>42</v>
      </c>
      <c r="B69" s="1">
        <v>0.93</v>
      </c>
      <c r="C69">
        <v>500</v>
      </c>
      <c r="D69" t="s">
        <v>56</v>
      </c>
      <c r="E69" t="s">
        <v>51</v>
      </c>
    </row>
    <row r="70" spans="1:5" x14ac:dyDescent="0.2">
      <c r="A70" t="s">
        <v>42</v>
      </c>
      <c r="B70" s="1">
        <v>0.94</v>
      </c>
      <c r="C70">
        <v>500</v>
      </c>
      <c r="D70" t="s">
        <v>56</v>
      </c>
      <c r="E70" t="s">
        <v>51</v>
      </c>
    </row>
    <row r="71" spans="1:5" x14ac:dyDescent="0.2">
      <c r="A71" t="s">
        <v>42</v>
      </c>
      <c r="B71" s="1">
        <v>0.97</v>
      </c>
      <c r="C71">
        <v>500</v>
      </c>
      <c r="D71" t="s">
        <v>56</v>
      </c>
      <c r="E71" t="s">
        <v>51</v>
      </c>
    </row>
    <row r="72" spans="1:5" x14ac:dyDescent="0.2">
      <c r="A72" t="s">
        <v>42</v>
      </c>
      <c r="B72" s="1">
        <v>1.01</v>
      </c>
      <c r="C72">
        <v>100</v>
      </c>
      <c r="D72" t="s">
        <v>56</v>
      </c>
      <c r="E72" t="s">
        <v>51</v>
      </c>
    </row>
    <row r="73" spans="1:5" x14ac:dyDescent="0.2">
      <c r="A73" t="s">
        <v>42</v>
      </c>
      <c r="B73" s="1">
        <v>1</v>
      </c>
      <c r="C73">
        <v>100</v>
      </c>
      <c r="D73" t="s">
        <v>56</v>
      </c>
      <c r="E73" t="s">
        <v>51</v>
      </c>
    </row>
    <row r="74" spans="1:5" x14ac:dyDescent="0.2">
      <c r="A74" t="s">
        <v>42</v>
      </c>
      <c r="B74" s="1">
        <v>1.01</v>
      </c>
      <c r="C74">
        <v>100</v>
      </c>
      <c r="D74" t="s">
        <v>56</v>
      </c>
      <c r="E74" t="s">
        <v>51</v>
      </c>
    </row>
    <row r="75" spans="1:5" x14ac:dyDescent="0.2">
      <c r="A75" t="s">
        <v>42</v>
      </c>
      <c r="B75" s="1">
        <v>1</v>
      </c>
      <c r="C75">
        <v>20</v>
      </c>
      <c r="D75" t="s">
        <v>56</v>
      </c>
      <c r="E75" t="s">
        <v>51</v>
      </c>
    </row>
    <row r="76" spans="1:5" x14ac:dyDescent="0.2">
      <c r="A76" t="s">
        <v>42</v>
      </c>
      <c r="B76" s="1">
        <v>1.08</v>
      </c>
      <c r="C76">
        <v>20</v>
      </c>
      <c r="D76" t="s">
        <v>56</v>
      </c>
      <c r="E76" t="s">
        <v>51</v>
      </c>
    </row>
    <row r="77" spans="1:5" x14ac:dyDescent="0.2">
      <c r="A77" t="s">
        <v>42</v>
      </c>
      <c r="B77" s="1">
        <v>1.0900000000000001</v>
      </c>
      <c r="C77">
        <v>20</v>
      </c>
      <c r="D77" t="s">
        <v>56</v>
      </c>
      <c r="E77" t="s">
        <v>51</v>
      </c>
    </row>
    <row r="78" spans="1:5" x14ac:dyDescent="0.2">
      <c r="A78" t="s">
        <v>42</v>
      </c>
      <c r="B78" s="1">
        <v>1.01</v>
      </c>
      <c r="C78">
        <v>4</v>
      </c>
      <c r="D78" t="s">
        <v>56</v>
      </c>
      <c r="E78" t="s">
        <v>51</v>
      </c>
    </row>
    <row r="79" spans="1:5" x14ac:dyDescent="0.2">
      <c r="A79" t="s">
        <v>42</v>
      </c>
      <c r="B79" s="1">
        <v>1.04</v>
      </c>
      <c r="C79">
        <v>4</v>
      </c>
      <c r="D79" t="s">
        <v>56</v>
      </c>
      <c r="E79" t="s">
        <v>51</v>
      </c>
    </row>
    <row r="80" spans="1:5" x14ac:dyDescent="0.2">
      <c r="A80" t="s">
        <v>42</v>
      </c>
      <c r="B80" s="1">
        <v>1.1000000000000001</v>
      </c>
      <c r="C80">
        <v>4</v>
      </c>
      <c r="D80" t="s">
        <v>56</v>
      </c>
      <c r="E80" t="s">
        <v>51</v>
      </c>
    </row>
    <row r="81" spans="1:5" x14ac:dyDescent="0.2">
      <c r="A81" t="s">
        <v>32</v>
      </c>
      <c r="B81" s="1">
        <v>1.2203895536488292</v>
      </c>
      <c r="C81">
        <v>1000</v>
      </c>
      <c r="D81" t="s">
        <v>56</v>
      </c>
      <c r="E81" t="s">
        <v>51</v>
      </c>
    </row>
    <row r="82" spans="1:5" x14ac:dyDescent="0.2">
      <c r="A82" t="s">
        <v>32</v>
      </c>
      <c r="B82" s="1">
        <v>1.3208078438031785</v>
      </c>
      <c r="C82">
        <v>1000</v>
      </c>
      <c r="D82" t="s">
        <v>56</v>
      </c>
      <c r="E82" t="s">
        <v>51</v>
      </c>
    </row>
    <row r="83" spans="1:5" x14ac:dyDescent="0.2">
      <c r="A83" t="s">
        <v>32</v>
      </c>
      <c r="B83" s="1">
        <v>1.2388697437302079</v>
      </c>
      <c r="C83">
        <v>1000</v>
      </c>
      <c r="D83" t="s">
        <v>56</v>
      </c>
      <c r="E83" t="s">
        <v>51</v>
      </c>
    </row>
    <row r="84" spans="1:5" x14ac:dyDescent="0.2">
      <c r="A84" t="s">
        <v>32</v>
      </c>
      <c r="B84" s="1">
        <v>1.24</v>
      </c>
      <c r="C84">
        <v>500</v>
      </c>
      <c r="D84" t="s">
        <v>56</v>
      </c>
      <c r="E84" t="s">
        <v>51</v>
      </c>
    </row>
    <row r="85" spans="1:5" x14ac:dyDescent="0.2">
      <c r="A85" t="s">
        <v>32</v>
      </c>
      <c r="B85" s="1">
        <v>1.19</v>
      </c>
      <c r="C85">
        <v>500</v>
      </c>
      <c r="D85" t="s">
        <v>56</v>
      </c>
      <c r="E85" t="s">
        <v>51</v>
      </c>
    </row>
    <row r="86" spans="1:5" x14ac:dyDescent="0.2">
      <c r="A86" t="s">
        <v>32</v>
      </c>
      <c r="B86" s="1">
        <v>1.2</v>
      </c>
      <c r="C86">
        <v>500</v>
      </c>
      <c r="D86" t="s">
        <v>56</v>
      </c>
      <c r="E86" t="s">
        <v>51</v>
      </c>
    </row>
    <row r="87" spans="1:5" x14ac:dyDescent="0.2">
      <c r="A87" t="s">
        <v>32</v>
      </c>
      <c r="B87" s="1">
        <v>1.1499999999999999</v>
      </c>
      <c r="C87">
        <v>100</v>
      </c>
      <c r="D87" t="s">
        <v>56</v>
      </c>
      <c r="E87" t="s">
        <v>51</v>
      </c>
    </row>
    <row r="88" spans="1:5" x14ac:dyDescent="0.2">
      <c r="A88" t="s">
        <v>32</v>
      </c>
      <c r="B88" s="1">
        <v>1.27</v>
      </c>
      <c r="C88">
        <v>100</v>
      </c>
      <c r="D88" t="s">
        <v>56</v>
      </c>
      <c r="E88" t="s">
        <v>51</v>
      </c>
    </row>
    <row r="89" spans="1:5" x14ac:dyDescent="0.2">
      <c r="A89" t="s">
        <v>32</v>
      </c>
      <c r="B89" s="1">
        <v>1.26</v>
      </c>
      <c r="C89">
        <v>100</v>
      </c>
      <c r="D89" t="s">
        <v>56</v>
      </c>
      <c r="E89" t="s">
        <v>51</v>
      </c>
    </row>
    <row r="90" spans="1:5" x14ac:dyDescent="0.2">
      <c r="A90" t="s">
        <v>32</v>
      </c>
      <c r="B90" s="1">
        <v>1.22</v>
      </c>
      <c r="C90">
        <v>20</v>
      </c>
      <c r="D90" t="s">
        <v>56</v>
      </c>
      <c r="E90" t="s">
        <v>51</v>
      </c>
    </row>
    <row r="91" spans="1:5" x14ac:dyDescent="0.2">
      <c r="A91" t="s">
        <v>32</v>
      </c>
      <c r="B91" s="1">
        <v>1.2</v>
      </c>
      <c r="C91">
        <v>20</v>
      </c>
      <c r="D91" t="s">
        <v>56</v>
      </c>
      <c r="E91" t="s">
        <v>51</v>
      </c>
    </row>
    <row r="92" spans="1:5" x14ac:dyDescent="0.2">
      <c r="A92" t="s">
        <v>32</v>
      </c>
      <c r="B92" s="1">
        <v>1.23</v>
      </c>
      <c r="C92">
        <v>20</v>
      </c>
      <c r="D92" t="s">
        <v>56</v>
      </c>
      <c r="E92" t="s">
        <v>51</v>
      </c>
    </row>
    <row r="93" spans="1:5" x14ac:dyDescent="0.2">
      <c r="A93" t="s">
        <v>32</v>
      </c>
      <c r="B93" s="1">
        <v>1.2</v>
      </c>
      <c r="C93">
        <v>4</v>
      </c>
      <c r="D93" t="s">
        <v>56</v>
      </c>
      <c r="E93" t="s">
        <v>51</v>
      </c>
    </row>
    <row r="94" spans="1:5" x14ac:dyDescent="0.2">
      <c r="A94" t="s">
        <v>32</v>
      </c>
      <c r="B94" s="1">
        <v>1.24</v>
      </c>
      <c r="C94">
        <v>4</v>
      </c>
      <c r="D94" t="s">
        <v>56</v>
      </c>
      <c r="E94" t="s">
        <v>51</v>
      </c>
    </row>
    <row r="95" spans="1:5" x14ac:dyDescent="0.2">
      <c r="A95" t="s">
        <v>32</v>
      </c>
      <c r="B95" s="1">
        <v>1.3</v>
      </c>
      <c r="C95">
        <v>4</v>
      </c>
      <c r="D95" t="s">
        <v>56</v>
      </c>
      <c r="E95" t="s">
        <v>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Raw data and analysis</vt:lpstr>
      <vt:lpstr>Reference compounds</vt:lpstr>
      <vt:lpstr>PAs and PANOs</vt:lpstr>
      <vt:lpstr>ConcentrationDependency</vt:lpstr>
    </vt:vector>
  </TitlesOfParts>
  <Company>Bundesinstitut fuer Risikobewertung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 Manuel Haas</dc:creator>
  <cp:lastModifiedBy>Anja Lehmann</cp:lastModifiedBy>
  <cp:lastPrinted>2019-07-01T07:49:21Z</cp:lastPrinted>
  <dcterms:created xsi:type="dcterms:W3CDTF">2019-05-23T07:58:55Z</dcterms:created>
  <dcterms:modified xsi:type="dcterms:W3CDTF">2025-01-09T16:52:59Z</dcterms:modified>
</cp:coreProperties>
</file>