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TISproject_2016-2017/results/"/>
    </mc:Choice>
  </mc:AlternateContent>
  <bookViews>
    <workbookView xWindow="0" yWindow="0" windowWidth="38400" windowHeight="2160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46" i="4" l="1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S187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3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  <c r="AG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3" i="4"/>
  <c r="Y4" i="4"/>
  <c r="Y5" i="4"/>
  <c r="Y2" i="4"/>
  <c r="Y3" i="5"/>
  <c r="Y4" i="5"/>
  <c r="Y5" i="5"/>
  <c r="Z4" i="5"/>
  <c r="BF4" i="5"/>
  <c r="BF3" i="5"/>
  <c r="Y2" i="5"/>
  <c r="Z3" i="5"/>
  <c r="BG3" i="5"/>
  <c r="BF2" i="5"/>
  <c r="Z2" i="5"/>
  <c r="BG2" i="5"/>
  <c r="BH2" i="5"/>
  <c r="BH3" i="5"/>
  <c r="BH4" i="5"/>
  <c r="Y6" i="5"/>
  <c r="Z5" i="5"/>
  <c r="BF5" i="5"/>
  <c r="BG4" i="5"/>
  <c r="BH5" i="5"/>
  <c r="Y7" i="5"/>
  <c r="Z6" i="5"/>
  <c r="BF6" i="5"/>
  <c r="BG5" i="5"/>
  <c r="BH6" i="5"/>
  <c r="Y8" i="5"/>
  <c r="Z7" i="5"/>
  <c r="BF7" i="5"/>
  <c r="BG6" i="5"/>
  <c r="BH7" i="5"/>
  <c r="Y9" i="5"/>
  <c r="Z8" i="5"/>
  <c r="BF8" i="5"/>
  <c r="BG7" i="5"/>
  <c r="BH8" i="5"/>
  <c r="Y10" i="5"/>
  <c r="Z9" i="5"/>
  <c r="BF9" i="5"/>
  <c r="BG8" i="5"/>
  <c r="BH9" i="5"/>
  <c r="Y11" i="5"/>
  <c r="Z10" i="5"/>
  <c r="BF10" i="5"/>
  <c r="BG9" i="5"/>
  <c r="BH10" i="5"/>
  <c r="Y12" i="5"/>
  <c r="Z11" i="5"/>
  <c r="BF11" i="5"/>
  <c r="BG10" i="5"/>
  <c r="BH11" i="5"/>
  <c r="Y13" i="5"/>
  <c r="Z12" i="5"/>
  <c r="BF12" i="5"/>
  <c r="BG11" i="5"/>
  <c r="BH12" i="5"/>
  <c r="Y14" i="5"/>
  <c r="Z13" i="5"/>
  <c r="BF13" i="5"/>
  <c r="BG12" i="5"/>
  <c r="BH13" i="5"/>
  <c r="Y15" i="5"/>
  <c r="Z14" i="5"/>
  <c r="BF14" i="5"/>
  <c r="BG13" i="5"/>
  <c r="BH14" i="5"/>
  <c r="Y16" i="5"/>
  <c r="Z15" i="5"/>
  <c r="BF15" i="5"/>
  <c r="BG14" i="5"/>
  <c r="BH15" i="5"/>
  <c r="Y17" i="5"/>
  <c r="Z16" i="5"/>
  <c r="BF16" i="5"/>
  <c r="BG15" i="5"/>
  <c r="BH16" i="5"/>
  <c r="Y18" i="5"/>
  <c r="Z17" i="5"/>
  <c r="BF17" i="5"/>
  <c r="BG16" i="5"/>
  <c r="BH17" i="5"/>
  <c r="Y19" i="5"/>
  <c r="Z18" i="5"/>
  <c r="BF18" i="5"/>
  <c r="BG17" i="5"/>
  <c r="BH18" i="5"/>
  <c r="Y20" i="5"/>
  <c r="Z19" i="5"/>
  <c r="BF19" i="5"/>
  <c r="BG18" i="5"/>
  <c r="BH19" i="5"/>
  <c r="Y21" i="5"/>
  <c r="Z20" i="5"/>
  <c r="BF20" i="5"/>
  <c r="BG19" i="5"/>
  <c r="BH20" i="5"/>
  <c r="Y22" i="5"/>
  <c r="Z21" i="5"/>
  <c r="BF21" i="5"/>
  <c r="BG20" i="5"/>
  <c r="BH21" i="5"/>
  <c r="Y23" i="5"/>
  <c r="Z22" i="5"/>
  <c r="BF22" i="5"/>
  <c r="BG21" i="5"/>
  <c r="BH22" i="5"/>
  <c r="Y24" i="5"/>
  <c r="Z23" i="5"/>
  <c r="BF23" i="5"/>
  <c r="BG22" i="5"/>
  <c r="BH23" i="5"/>
  <c r="Y25" i="5"/>
  <c r="Z24" i="5"/>
  <c r="BF24" i="5"/>
  <c r="BG23" i="5"/>
  <c r="BH24" i="5"/>
  <c r="Y26" i="5"/>
  <c r="Z25" i="5"/>
  <c r="BF25" i="5"/>
  <c r="BG24" i="5"/>
  <c r="BH25" i="5"/>
  <c r="Y27" i="5"/>
  <c r="Z26" i="5"/>
  <c r="BF26" i="5"/>
  <c r="BG25" i="5"/>
  <c r="BH26" i="5"/>
  <c r="Y28" i="5"/>
  <c r="Z27" i="5"/>
  <c r="BF27" i="5"/>
  <c r="BG26" i="5"/>
  <c r="BH27" i="5"/>
  <c r="Y29" i="5"/>
  <c r="Z28" i="5"/>
  <c r="BF28" i="5"/>
  <c r="BG27" i="5"/>
  <c r="BH28" i="5"/>
  <c r="Y30" i="5"/>
  <c r="Z29" i="5"/>
  <c r="BF29" i="5"/>
  <c r="BG28" i="5"/>
  <c r="BH29" i="5"/>
  <c r="Y31" i="5"/>
  <c r="Z30" i="5"/>
  <c r="BF30" i="5"/>
  <c r="BG29" i="5"/>
  <c r="BH30" i="5"/>
  <c r="Y32" i="5"/>
  <c r="Z31" i="5"/>
  <c r="BF31" i="5"/>
  <c r="BG30" i="5"/>
  <c r="BH31" i="5"/>
  <c r="Y33" i="5"/>
  <c r="Z32" i="5"/>
  <c r="BF32" i="5"/>
  <c r="BG31" i="5"/>
  <c r="BH32" i="5"/>
  <c r="Y34" i="5"/>
  <c r="Z33" i="5"/>
  <c r="BF33" i="5"/>
  <c r="BG32" i="5"/>
  <c r="BH33" i="5"/>
  <c r="Y35" i="5"/>
  <c r="Z34" i="5"/>
  <c r="BF34" i="5"/>
  <c r="BG33" i="5"/>
  <c r="BH34" i="5"/>
  <c r="Y36" i="5"/>
  <c r="Z35" i="5"/>
  <c r="BF35" i="5"/>
  <c r="BG34" i="5"/>
  <c r="BH35" i="5"/>
  <c r="Y37" i="5"/>
  <c r="Z36" i="5"/>
  <c r="BF36" i="5"/>
  <c r="BG35" i="5"/>
  <c r="BH36" i="5"/>
  <c r="Y38" i="5"/>
  <c r="Z37" i="5"/>
  <c r="BF37" i="5"/>
  <c r="BG36" i="5"/>
  <c r="BH37" i="5"/>
  <c r="Y39" i="5"/>
  <c r="Z38" i="5"/>
  <c r="BF38" i="5"/>
  <c r="BG37" i="5"/>
  <c r="BH38" i="5"/>
  <c r="Y40" i="5"/>
  <c r="Z39" i="5"/>
  <c r="BF39" i="5"/>
  <c r="BG38" i="5"/>
  <c r="BH39" i="5"/>
  <c r="Y41" i="5"/>
  <c r="Z40" i="5"/>
  <c r="BF40" i="5"/>
  <c r="BG39" i="5"/>
  <c r="BH40" i="5"/>
  <c r="Y42" i="5"/>
  <c r="Z41" i="5"/>
  <c r="BF41" i="5"/>
  <c r="BG40" i="5"/>
  <c r="BH41" i="5"/>
  <c r="Y43" i="5"/>
  <c r="Z42" i="5"/>
  <c r="BF42" i="5"/>
  <c r="BG41" i="5"/>
  <c r="BH42" i="5"/>
  <c r="Y44" i="5"/>
  <c r="Z43" i="5"/>
  <c r="BF43" i="5"/>
  <c r="BG42" i="5"/>
  <c r="BH43" i="5"/>
  <c r="Y45" i="5"/>
  <c r="Z44" i="5"/>
  <c r="BF44" i="5"/>
  <c r="BG43" i="5"/>
  <c r="BH44" i="5"/>
  <c r="Y46" i="5"/>
  <c r="Z45" i="5"/>
  <c r="BF45" i="5"/>
  <c r="BG44" i="5"/>
  <c r="BH45" i="5"/>
  <c r="Y47" i="5"/>
  <c r="Z46" i="5"/>
  <c r="BF46" i="5"/>
  <c r="BG45" i="5"/>
  <c r="BH46" i="5"/>
  <c r="Y48" i="5"/>
  <c r="Z47" i="5"/>
  <c r="BF47" i="5"/>
  <c r="BG46" i="5"/>
  <c r="BH47" i="5"/>
  <c r="Y49" i="5"/>
  <c r="Z48" i="5"/>
  <c r="BF48" i="5"/>
  <c r="BG47" i="5"/>
  <c r="BH48" i="5"/>
  <c r="Y50" i="5"/>
  <c r="Z49" i="5"/>
  <c r="BF49" i="5"/>
  <c r="BG48" i="5"/>
  <c r="BH49" i="5"/>
  <c r="Y51" i="5"/>
  <c r="Z50" i="5"/>
  <c r="BF50" i="5"/>
  <c r="BG49" i="5"/>
  <c r="BH50" i="5"/>
  <c r="Y52" i="5"/>
  <c r="Z51" i="5"/>
  <c r="BF51" i="5"/>
  <c r="BG50" i="5"/>
  <c r="BH51" i="5"/>
  <c r="Y53" i="5"/>
  <c r="Z52" i="5"/>
  <c r="BF52" i="5"/>
  <c r="BG51" i="5"/>
  <c r="BH52" i="5"/>
  <c r="Y54" i="5"/>
  <c r="Z53" i="5"/>
  <c r="BF53" i="5"/>
  <c r="BG52" i="5"/>
  <c r="BH53" i="5"/>
  <c r="Y55" i="5"/>
  <c r="Z54" i="5"/>
  <c r="BF54" i="5"/>
  <c r="BG53" i="5"/>
  <c r="BH54" i="5"/>
  <c r="Y56" i="5"/>
  <c r="Z55" i="5"/>
  <c r="BF55" i="5"/>
  <c r="BG54" i="5"/>
  <c r="BH55" i="5"/>
  <c r="Y57" i="5"/>
  <c r="Z56" i="5"/>
  <c r="BF56" i="5"/>
  <c r="BG55" i="5"/>
  <c r="BH56" i="5"/>
  <c r="Y58" i="5"/>
  <c r="Z57" i="5"/>
  <c r="BF57" i="5"/>
  <c r="BG56" i="5"/>
  <c r="BH57" i="5"/>
  <c r="Y59" i="5"/>
  <c r="Z58" i="5"/>
  <c r="BF58" i="5"/>
  <c r="BG57" i="5"/>
  <c r="BH58" i="5"/>
  <c r="Y60" i="5"/>
  <c r="Z59" i="5"/>
  <c r="BF59" i="5"/>
  <c r="BG58" i="5"/>
  <c r="BH59" i="5"/>
  <c r="Y61" i="5"/>
  <c r="Z60" i="5"/>
  <c r="BF60" i="5"/>
  <c r="BG59" i="5"/>
  <c r="BH60" i="5"/>
  <c r="Y62" i="5"/>
  <c r="Z61" i="5"/>
  <c r="BF61" i="5"/>
  <c r="BG60" i="5"/>
  <c r="BH61" i="5"/>
  <c r="Y63" i="5"/>
  <c r="Z62" i="5"/>
  <c r="BF62" i="5"/>
  <c r="BG61" i="5"/>
  <c r="BH62" i="5"/>
  <c r="Y64" i="5"/>
  <c r="Z63" i="5"/>
  <c r="BF63" i="5"/>
  <c r="BG62" i="5"/>
  <c r="BH63" i="5"/>
  <c r="Y65" i="5"/>
  <c r="Z64" i="5"/>
  <c r="BF64" i="5"/>
  <c r="BG63" i="5"/>
  <c r="BH64" i="5"/>
  <c r="Y66" i="5"/>
  <c r="Z65" i="5"/>
  <c r="BF65" i="5"/>
  <c r="BG64" i="5"/>
  <c r="BH65" i="5"/>
  <c r="Y67" i="5"/>
  <c r="Z66" i="5"/>
  <c r="BF66" i="5"/>
  <c r="BG65" i="5"/>
  <c r="BH66" i="5"/>
  <c r="Y68" i="5"/>
  <c r="Z67" i="5"/>
  <c r="BF67" i="5"/>
  <c r="BG66" i="5"/>
  <c r="BH67" i="5"/>
  <c r="Y69" i="5"/>
  <c r="Z68" i="5"/>
  <c r="BF68" i="5"/>
  <c r="BG67" i="5"/>
  <c r="BH68" i="5"/>
  <c r="Y70" i="5"/>
  <c r="Z69" i="5"/>
  <c r="BF69" i="5"/>
  <c r="BG68" i="5"/>
  <c r="BH69" i="5"/>
  <c r="Y71" i="5"/>
  <c r="Z70" i="5"/>
  <c r="BF70" i="5"/>
  <c r="BG69" i="5"/>
  <c r="BH70" i="5"/>
  <c r="Y72" i="5"/>
  <c r="Z71" i="5"/>
  <c r="BF71" i="5"/>
  <c r="BG70" i="5"/>
  <c r="BH71" i="5"/>
  <c r="Y73" i="5"/>
  <c r="Z72" i="5"/>
  <c r="BF72" i="5"/>
  <c r="BG71" i="5"/>
  <c r="BH72" i="5"/>
  <c r="Y74" i="5"/>
  <c r="Z73" i="5"/>
  <c r="BF73" i="5"/>
  <c r="BG72" i="5"/>
  <c r="BH73" i="5"/>
  <c r="Y75" i="5"/>
  <c r="Z74" i="5"/>
  <c r="BF74" i="5"/>
  <c r="BG73" i="5"/>
  <c r="BH74" i="5"/>
  <c r="Y76" i="5"/>
  <c r="Z75" i="5"/>
  <c r="BF75" i="5"/>
  <c r="BG74" i="5"/>
  <c r="BH75" i="5"/>
  <c r="Y77" i="5"/>
  <c r="Z76" i="5"/>
  <c r="BF76" i="5"/>
  <c r="BG75" i="5"/>
  <c r="BH76" i="5"/>
  <c r="Y78" i="5"/>
  <c r="Z77" i="5"/>
  <c r="BF77" i="5"/>
  <c r="BG76" i="5"/>
  <c r="BH77" i="5"/>
  <c r="Y79" i="5"/>
  <c r="Z78" i="5"/>
  <c r="BF78" i="5"/>
  <c r="BG77" i="5"/>
  <c r="BH78" i="5"/>
  <c r="Y80" i="5"/>
  <c r="Z79" i="5"/>
  <c r="BF79" i="5"/>
  <c r="BG78" i="5"/>
  <c r="BH79" i="5"/>
  <c r="Y81" i="5"/>
  <c r="Z80" i="5"/>
  <c r="BF80" i="5"/>
  <c r="BG79" i="5"/>
  <c r="BH80" i="5"/>
  <c r="Y82" i="5"/>
  <c r="Z81" i="5"/>
  <c r="BF81" i="5"/>
  <c r="BG80" i="5"/>
  <c r="BH81" i="5"/>
  <c r="Y83" i="5"/>
  <c r="Z82" i="5"/>
  <c r="BF82" i="5"/>
  <c r="BG81" i="5"/>
  <c r="BH82" i="5"/>
  <c r="Y84" i="5"/>
  <c r="Z83" i="5"/>
  <c r="BF83" i="5"/>
  <c r="BG82" i="5"/>
  <c r="BH83" i="5"/>
  <c r="Y85" i="5"/>
  <c r="Z84" i="5"/>
  <c r="BF84" i="5"/>
  <c r="BG83" i="5"/>
  <c r="BH84" i="5"/>
  <c r="Y86" i="5"/>
  <c r="Z85" i="5"/>
  <c r="BF85" i="5"/>
  <c r="BG84" i="5"/>
  <c r="BH85" i="5"/>
  <c r="Y87" i="5"/>
  <c r="Z86" i="5"/>
  <c r="BF86" i="5"/>
  <c r="BG85" i="5"/>
  <c r="BH86" i="5"/>
  <c r="Y88" i="5"/>
  <c r="Z87" i="5"/>
  <c r="BF87" i="5"/>
  <c r="BG86" i="5"/>
  <c r="BH87" i="5"/>
  <c r="Y89" i="5"/>
  <c r="Z88" i="5"/>
  <c r="BF88" i="5"/>
  <c r="BG87" i="5"/>
  <c r="BH88" i="5"/>
  <c r="Y90" i="5"/>
  <c r="Z89" i="5"/>
  <c r="BF89" i="5"/>
  <c r="BG88" i="5"/>
  <c r="BH89" i="5"/>
  <c r="Y91" i="5"/>
  <c r="Z90" i="5"/>
  <c r="BF90" i="5"/>
  <c r="BG89" i="5"/>
  <c r="BH90" i="5"/>
  <c r="Y92" i="5"/>
  <c r="Z91" i="5"/>
  <c r="BF91" i="5"/>
  <c r="BG90" i="5"/>
  <c r="BH91" i="5"/>
  <c r="Y93" i="5"/>
  <c r="Z92" i="5"/>
  <c r="BF92" i="5"/>
  <c r="BG91" i="5"/>
  <c r="BH92" i="5"/>
  <c r="Y94" i="5"/>
  <c r="Z93" i="5"/>
  <c r="BF93" i="5"/>
  <c r="BG92" i="5"/>
  <c r="BH93" i="5"/>
  <c r="Y95" i="5"/>
  <c r="Z94" i="5"/>
  <c r="BF94" i="5"/>
  <c r="BG93" i="5"/>
  <c r="BH94" i="5"/>
  <c r="Y96" i="5"/>
  <c r="Z95" i="5"/>
  <c r="BF95" i="5"/>
  <c r="BG94" i="5"/>
  <c r="BH95" i="5"/>
  <c r="Y97" i="5"/>
  <c r="Z96" i="5"/>
  <c r="BF96" i="5"/>
  <c r="BG95" i="5"/>
  <c r="BH96" i="5"/>
  <c r="Y98" i="5"/>
  <c r="Z97" i="5"/>
  <c r="BF97" i="5"/>
  <c r="BG96" i="5"/>
  <c r="BH97" i="5"/>
  <c r="Y99" i="5"/>
  <c r="Z98" i="5"/>
  <c r="BF98" i="5"/>
  <c r="BG97" i="5"/>
  <c r="BH98" i="5"/>
  <c r="Y100" i="5"/>
  <c r="Z99" i="5"/>
  <c r="BF99" i="5"/>
  <c r="BG98" i="5"/>
  <c r="BH99" i="5"/>
  <c r="Y101" i="5"/>
  <c r="Z100" i="5"/>
  <c r="BF100" i="5"/>
  <c r="BG99" i="5"/>
  <c r="BH100" i="5"/>
  <c r="Y102" i="5"/>
  <c r="Z101" i="5"/>
  <c r="BF101" i="5"/>
  <c r="BG100" i="5"/>
  <c r="BH101" i="5"/>
  <c r="Y103" i="5"/>
  <c r="Z102" i="5"/>
  <c r="BF102" i="5"/>
  <c r="BG101" i="5"/>
  <c r="BH102" i="5"/>
  <c r="Y104" i="5"/>
  <c r="Z103" i="5"/>
  <c r="BF103" i="5"/>
  <c r="BG102" i="5"/>
  <c r="BH103" i="5"/>
  <c r="Y105" i="5"/>
  <c r="Z104" i="5"/>
  <c r="BF104" i="5"/>
  <c r="BG103" i="5"/>
  <c r="BH104" i="5"/>
  <c r="Y106" i="5"/>
  <c r="Z105" i="5"/>
  <c r="BF105" i="5"/>
  <c r="BG104" i="5"/>
  <c r="BH105" i="5"/>
  <c r="Y107" i="5"/>
  <c r="Z106" i="5"/>
  <c r="BF106" i="5"/>
  <c r="BG105" i="5"/>
  <c r="BH106" i="5"/>
  <c r="Y108" i="5"/>
  <c r="Z107" i="5"/>
  <c r="BF107" i="5"/>
  <c r="BG106" i="5"/>
  <c r="BH107" i="5"/>
  <c r="Y109" i="5"/>
  <c r="Z108" i="5"/>
  <c r="BF108" i="5"/>
  <c r="BG107" i="5"/>
  <c r="BH108" i="5"/>
  <c r="Y110" i="5"/>
  <c r="Z109" i="5"/>
  <c r="BF109" i="5"/>
  <c r="BG108" i="5"/>
  <c r="BH109" i="5"/>
  <c r="Y111" i="5"/>
  <c r="Z110" i="5"/>
  <c r="BF110" i="5"/>
  <c r="BG109" i="5"/>
  <c r="BH110" i="5"/>
  <c r="Y112" i="5"/>
  <c r="Z111" i="5"/>
  <c r="BF111" i="5"/>
  <c r="BG110" i="5"/>
  <c r="BH111" i="5"/>
  <c r="Y113" i="5"/>
  <c r="Z112" i="5"/>
  <c r="BF112" i="5"/>
  <c r="BG111" i="5"/>
  <c r="BH112" i="5"/>
  <c r="Y114" i="5"/>
  <c r="Z113" i="5"/>
  <c r="BF113" i="5"/>
  <c r="BG112" i="5"/>
  <c r="BH113" i="5"/>
  <c r="Y115" i="5"/>
  <c r="Z114" i="5"/>
  <c r="BF114" i="5"/>
  <c r="BG113" i="5"/>
  <c r="BH114" i="5"/>
  <c r="Y116" i="5"/>
  <c r="Z115" i="5"/>
  <c r="BF115" i="5"/>
  <c r="BG114" i="5"/>
  <c r="BH115" i="5"/>
  <c r="Y117" i="5"/>
  <c r="Z116" i="5"/>
  <c r="BF116" i="5"/>
  <c r="BG115" i="5"/>
  <c r="BH116" i="5"/>
  <c r="Y118" i="5"/>
  <c r="Z117" i="5"/>
  <c r="BF117" i="5"/>
  <c r="BG116" i="5"/>
  <c r="BH117" i="5"/>
  <c r="Y119" i="5"/>
  <c r="Z118" i="5"/>
  <c r="BF118" i="5"/>
  <c r="BG117" i="5"/>
  <c r="BH118" i="5"/>
  <c r="Y120" i="5"/>
  <c r="Z119" i="5"/>
  <c r="BF119" i="5"/>
  <c r="BG118" i="5"/>
  <c r="BH119" i="5"/>
  <c r="Y121" i="5"/>
  <c r="Z120" i="5"/>
  <c r="BF120" i="5"/>
  <c r="BG119" i="5"/>
  <c r="BH120" i="5"/>
  <c r="Y122" i="5"/>
  <c r="Z121" i="5"/>
  <c r="BF121" i="5"/>
  <c r="BG120" i="5"/>
  <c r="BH121" i="5"/>
  <c r="Y123" i="5"/>
  <c r="Z122" i="5"/>
  <c r="BF122" i="5"/>
  <c r="BG121" i="5"/>
  <c r="BH122" i="5"/>
  <c r="Y124" i="5"/>
  <c r="Z123" i="5"/>
  <c r="BF123" i="5"/>
  <c r="BG122" i="5"/>
  <c r="BH123" i="5"/>
  <c r="Y125" i="5"/>
  <c r="Z124" i="5"/>
  <c r="BF124" i="5"/>
  <c r="BG123" i="5"/>
  <c r="BH124" i="5"/>
  <c r="Y126" i="5"/>
  <c r="Z125" i="5"/>
  <c r="BF125" i="5"/>
  <c r="BG124" i="5"/>
  <c r="BH125" i="5"/>
  <c r="Y127" i="5"/>
  <c r="Z126" i="5"/>
  <c r="BF126" i="5"/>
  <c r="BG125" i="5"/>
  <c r="BH126" i="5"/>
  <c r="Y128" i="5"/>
  <c r="Z127" i="5"/>
  <c r="BF127" i="5"/>
  <c r="BG126" i="5"/>
  <c r="BH127" i="5"/>
  <c r="Y129" i="5"/>
  <c r="Z128" i="5"/>
  <c r="BF128" i="5"/>
  <c r="BG127" i="5"/>
  <c r="BH128" i="5"/>
  <c r="Y130" i="5"/>
  <c r="Z129" i="5"/>
  <c r="BF129" i="5"/>
  <c r="BG128" i="5"/>
  <c r="BH129" i="5"/>
  <c r="Y131" i="5"/>
  <c r="Z130" i="5"/>
  <c r="BF130" i="5"/>
  <c r="BG129" i="5"/>
  <c r="BH130" i="5"/>
  <c r="Y132" i="5"/>
  <c r="Z131" i="5"/>
  <c r="BF131" i="5"/>
  <c r="BG130" i="5"/>
  <c r="BH131" i="5"/>
  <c r="Y133" i="5"/>
  <c r="Z132" i="5"/>
  <c r="BF132" i="5"/>
  <c r="BG131" i="5"/>
  <c r="BH132" i="5"/>
  <c r="Y134" i="5"/>
  <c r="Z133" i="5"/>
  <c r="BF133" i="5"/>
  <c r="BG132" i="5"/>
  <c r="BH133" i="5"/>
  <c r="Y135" i="5"/>
  <c r="Z134" i="5"/>
  <c r="BF134" i="5"/>
  <c r="BG133" i="5"/>
  <c r="BH134" i="5"/>
  <c r="Y136" i="5"/>
  <c r="Z135" i="5"/>
  <c r="BF135" i="5"/>
  <c r="BG134" i="5"/>
  <c r="BH135" i="5"/>
  <c r="Y137" i="5"/>
  <c r="Z136" i="5"/>
  <c r="BF136" i="5"/>
  <c r="BG135" i="5"/>
  <c r="BH136" i="5"/>
  <c r="Y138" i="5"/>
  <c r="Z137" i="5"/>
  <c r="BF137" i="5"/>
  <c r="BG136" i="5"/>
  <c r="BH137" i="5"/>
  <c r="Y139" i="5"/>
  <c r="Z138" i="5"/>
  <c r="BF138" i="5"/>
  <c r="BG137" i="5"/>
  <c r="BH138" i="5"/>
  <c r="Y140" i="5"/>
  <c r="Z139" i="5"/>
  <c r="BF139" i="5"/>
  <c r="BG138" i="5"/>
  <c r="BH139" i="5"/>
  <c r="Y141" i="5"/>
  <c r="Z140" i="5"/>
  <c r="BF140" i="5"/>
  <c r="BG139" i="5"/>
  <c r="BH140" i="5"/>
  <c r="Y142" i="5"/>
  <c r="Z141" i="5"/>
  <c r="BF141" i="5"/>
  <c r="BG140" i="5"/>
  <c r="BH141" i="5"/>
  <c r="Y143" i="5"/>
  <c r="Z142" i="5"/>
  <c r="BF142" i="5"/>
  <c r="BG141" i="5"/>
  <c r="BH142" i="5"/>
  <c r="Y144" i="5"/>
  <c r="Z143" i="5"/>
  <c r="BF143" i="5"/>
  <c r="BG142" i="5"/>
  <c r="BH143" i="5"/>
  <c r="Y145" i="5"/>
  <c r="Z144" i="5"/>
  <c r="BF144" i="5"/>
  <c r="BG143" i="5"/>
  <c r="BH144" i="5"/>
  <c r="Y146" i="5"/>
  <c r="Z145" i="5"/>
  <c r="BF145" i="5"/>
  <c r="BG144" i="5"/>
  <c r="BH145" i="5"/>
  <c r="Y147" i="5"/>
  <c r="Z146" i="5"/>
  <c r="BF146" i="5"/>
  <c r="BG145" i="5"/>
  <c r="BH146" i="5"/>
  <c r="Y148" i="5"/>
  <c r="Z147" i="5"/>
  <c r="BF147" i="5"/>
  <c r="BG146" i="5"/>
  <c r="BH147" i="5"/>
  <c r="Y149" i="5"/>
  <c r="Z148" i="5"/>
  <c r="BF148" i="5"/>
  <c r="BG147" i="5"/>
  <c r="BH148" i="5"/>
  <c r="Y150" i="5"/>
  <c r="Z149" i="5"/>
  <c r="BF149" i="5"/>
  <c r="BG148" i="5"/>
  <c r="BH149" i="5"/>
  <c r="Y151" i="5"/>
  <c r="Z150" i="5"/>
  <c r="BF150" i="5"/>
  <c r="BG149" i="5"/>
  <c r="BH150" i="5"/>
  <c r="Y152" i="5"/>
  <c r="Z151" i="5"/>
  <c r="BF151" i="5"/>
  <c r="BG150" i="5"/>
  <c r="BH151" i="5"/>
  <c r="Y153" i="5"/>
  <c r="Z152" i="5"/>
  <c r="BF152" i="5"/>
  <c r="BG151" i="5"/>
  <c r="BH152" i="5"/>
  <c r="Y154" i="5"/>
  <c r="Z153" i="5"/>
  <c r="BF153" i="5"/>
  <c r="BG152" i="5"/>
  <c r="BH153" i="5"/>
  <c r="Y155" i="5"/>
  <c r="Z154" i="5"/>
  <c r="BF154" i="5"/>
  <c r="BG153" i="5"/>
  <c r="BH154" i="5"/>
  <c r="Y156" i="5"/>
  <c r="Z155" i="5"/>
  <c r="BF155" i="5"/>
  <c r="BG154" i="5"/>
  <c r="BH155" i="5"/>
  <c r="Y157" i="5"/>
  <c r="Z156" i="5"/>
  <c r="BF156" i="5"/>
  <c r="BG155" i="5"/>
  <c r="BH156" i="5"/>
  <c r="Y158" i="5"/>
  <c r="Z157" i="5"/>
  <c r="BF157" i="5"/>
  <c r="BG156" i="5"/>
  <c r="BH157" i="5"/>
  <c r="Y159" i="5"/>
  <c r="Z158" i="5"/>
  <c r="BF158" i="5"/>
  <c r="BG157" i="5"/>
  <c r="BH158" i="5"/>
  <c r="Y160" i="5"/>
  <c r="Z159" i="5"/>
  <c r="BF159" i="5"/>
  <c r="BG158" i="5"/>
  <c r="BH159" i="5"/>
  <c r="Y161" i="5"/>
  <c r="Z160" i="5"/>
  <c r="BF160" i="5"/>
  <c r="BG159" i="5"/>
  <c r="BH160" i="5"/>
  <c r="Y162" i="5"/>
  <c r="Z161" i="5"/>
  <c r="BF161" i="5"/>
  <c r="BG160" i="5"/>
  <c r="BH161" i="5"/>
  <c r="Y163" i="5"/>
  <c r="Z162" i="5"/>
  <c r="BF162" i="5"/>
  <c r="BG161" i="5"/>
  <c r="BH162" i="5"/>
  <c r="Y164" i="5"/>
  <c r="Z163" i="5"/>
  <c r="BF163" i="5"/>
  <c r="BG162" i="5"/>
  <c r="BH163" i="5"/>
  <c r="Y165" i="5"/>
  <c r="Z164" i="5"/>
  <c r="BF164" i="5"/>
  <c r="BG163" i="5"/>
  <c r="BH164" i="5"/>
  <c r="Y166" i="5"/>
  <c r="Z165" i="5"/>
  <c r="BF165" i="5"/>
  <c r="BG164" i="5"/>
  <c r="BH165" i="5"/>
  <c r="Y167" i="5"/>
  <c r="Z166" i="5"/>
  <c r="BF166" i="5"/>
  <c r="BG165" i="5"/>
  <c r="BH166" i="5"/>
  <c r="Y168" i="5"/>
  <c r="Z167" i="5"/>
  <c r="BF167" i="5"/>
  <c r="BG166" i="5"/>
  <c r="BH167" i="5"/>
  <c r="Y169" i="5"/>
  <c r="Z168" i="5"/>
  <c r="BF168" i="5"/>
  <c r="BG167" i="5"/>
  <c r="BH168" i="5"/>
  <c r="Y170" i="5"/>
  <c r="Z169" i="5"/>
  <c r="BF169" i="5"/>
  <c r="BG168" i="5"/>
  <c r="BH169" i="5"/>
  <c r="Y171" i="5"/>
  <c r="Z170" i="5"/>
  <c r="BF170" i="5"/>
  <c r="BG169" i="5"/>
  <c r="BH170" i="5"/>
  <c r="Y172" i="5"/>
  <c r="Z171" i="5"/>
  <c r="BF171" i="5"/>
  <c r="BG170" i="5"/>
  <c r="BH171" i="5"/>
  <c r="Y173" i="5"/>
  <c r="Z172" i="5"/>
  <c r="BF172" i="5"/>
  <c r="BG171" i="5"/>
  <c r="BH172" i="5"/>
  <c r="Y174" i="5"/>
  <c r="Z173" i="5"/>
  <c r="BF173" i="5"/>
  <c r="BG172" i="5"/>
  <c r="BH173" i="5"/>
  <c r="Y175" i="5"/>
  <c r="Z174" i="5"/>
  <c r="BF174" i="5"/>
  <c r="BG173" i="5"/>
  <c r="BH174" i="5"/>
  <c r="Y176" i="5"/>
  <c r="Z175" i="5"/>
  <c r="BF175" i="5"/>
  <c r="BG174" i="5"/>
  <c r="BH175" i="5"/>
  <c r="Y177" i="5"/>
  <c r="Z176" i="5"/>
  <c r="BF176" i="5"/>
  <c r="BG175" i="5"/>
  <c r="BH176" i="5"/>
  <c r="Y178" i="5"/>
  <c r="Z177" i="5"/>
  <c r="BF177" i="5"/>
  <c r="BG176" i="5"/>
  <c r="BH177" i="5"/>
  <c r="Y179" i="5"/>
  <c r="Z178" i="5"/>
  <c r="BF178" i="5"/>
  <c r="BG177" i="5"/>
  <c r="BH178" i="5"/>
  <c r="Y180" i="5"/>
  <c r="Z179" i="5"/>
  <c r="BF179" i="5"/>
  <c r="BG178" i="5"/>
  <c r="BH179" i="5"/>
  <c r="Y181" i="5"/>
  <c r="Z180" i="5"/>
  <c r="BF180" i="5"/>
  <c r="BG179" i="5"/>
  <c r="BH180" i="5"/>
  <c r="Y182" i="5"/>
  <c r="Z181" i="5"/>
  <c r="BF181" i="5"/>
  <c r="BG180" i="5"/>
  <c r="BH181" i="5"/>
  <c r="Y183" i="5"/>
  <c r="Z182" i="5"/>
  <c r="BF182" i="5"/>
  <c r="BG181" i="5"/>
  <c r="BH182" i="5"/>
  <c r="Y184" i="5"/>
  <c r="Z183" i="5"/>
  <c r="BF183" i="5"/>
  <c r="BG182" i="5"/>
  <c r="BH183" i="5"/>
  <c r="Y185" i="5"/>
  <c r="Z184" i="5"/>
  <c r="BF184" i="5"/>
  <c r="BG183" i="5"/>
  <c r="BH184" i="5"/>
  <c r="Y186" i="5"/>
  <c r="Z185" i="5"/>
  <c r="BF185" i="5"/>
  <c r="BG184" i="5"/>
  <c r="BH185" i="5"/>
  <c r="Y187" i="5"/>
  <c r="Z186" i="5"/>
  <c r="BF186" i="5"/>
  <c r="BG185" i="5"/>
  <c r="BH186" i="5"/>
  <c r="Y188" i="5"/>
  <c r="Z187" i="5"/>
  <c r="BF187" i="5"/>
  <c r="BG186" i="5"/>
  <c r="BH187" i="5"/>
  <c r="Y189" i="5"/>
  <c r="Z188" i="5"/>
  <c r="BF188" i="5"/>
  <c r="BG187" i="5"/>
  <c r="BH188" i="5"/>
  <c r="Y190" i="5"/>
  <c r="Z189" i="5"/>
  <c r="BF189" i="5"/>
  <c r="BG188" i="5"/>
  <c r="BH189" i="5"/>
  <c r="Y191" i="5"/>
  <c r="Z190" i="5"/>
  <c r="BF190" i="5"/>
  <c r="BG189" i="5"/>
  <c r="BH190" i="5"/>
  <c r="Y192" i="5"/>
  <c r="Z191" i="5"/>
  <c r="BF191" i="5"/>
  <c r="BG190" i="5"/>
  <c r="BH191" i="5"/>
  <c r="Y193" i="5"/>
  <c r="Z192" i="5"/>
  <c r="BF192" i="5"/>
  <c r="BG191" i="5"/>
  <c r="BH192" i="5"/>
  <c r="Y194" i="5"/>
  <c r="Z193" i="5"/>
  <c r="BF193" i="5"/>
  <c r="BG192" i="5"/>
  <c r="BH193" i="5"/>
  <c r="Y195" i="5"/>
  <c r="Z194" i="5"/>
  <c r="BF194" i="5"/>
  <c r="BG193" i="5"/>
  <c r="BH194" i="5"/>
  <c r="Y196" i="5"/>
  <c r="Z195" i="5"/>
  <c r="BF195" i="5"/>
  <c r="BG194" i="5"/>
  <c r="BH195" i="5"/>
  <c r="Y197" i="5"/>
  <c r="Z196" i="5"/>
  <c r="BF196" i="5"/>
  <c r="BG195" i="5"/>
  <c r="BH196" i="5"/>
  <c r="Y198" i="5"/>
  <c r="Z197" i="5"/>
  <c r="BF197" i="5"/>
  <c r="BG196" i="5"/>
  <c r="BH197" i="5"/>
  <c r="Y199" i="5"/>
  <c r="Z198" i="5"/>
  <c r="BF198" i="5"/>
  <c r="BG197" i="5"/>
  <c r="BH198" i="5"/>
  <c r="Y200" i="5"/>
  <c r="Z199" i="5"/>
  <c r="BF199" i="5"/>
  <c r="BG198" i="5"/>
  <c r="BH199" i="5"/>
  <c r="Y201" i="5"/>
  <c r="Z200" i="5"/>
  <c r="BF200" i="5"/>
  <c r="BG199" i="5"/>
  <c r="BH200" i="5"/>
  <c r="Y202" i="5"/>
  <c r="Z201" i="5"/>
  <c r="BF201" i="5"/>
  <c r="BG200" i="5"/>
  <c r="BH201" i="5"/>
  <c r="Y203" i="5"/>
  <c r="Z202" i="5"/>
  <c r="BF202" i="5"/>
  <c r="BG201" i="5"/>
  <c r="BH202" i="5"/>
  <c r="Y204" i="5"/>
  <c r="Z203" i="5"/>
  <c r="BF203" i="5"/>
  <c r="BG202" i="5"/>
  <c r="BH203" i="5"/>
  <c r="Y205" i="5"/>
  <c r="Z204" i="5"/>
  <c r="BF204" i="5"/>
  <c r="BG203" i="5"/>
  <c r="BH204" i="5"/>
  <c r="Y206" i="5"/>
  <c r="Z205" i="5"/>
  <c r="BF205" i="5"/>
  <c r="BG204" i="5"/>
  <c r="BH205" i="5"/>
  <c r="Y207" i="5"/>
  <c r="Z206" i="5"/>
  <c r="BF206" i="5"/>
  <c r="BG205" i="5"/>
  <c r="BH206" i="5"/>
  <c r="Y208" i="5"/>
  <c r="Z207" i="5"/>
  <c r="BF207" i="5"/>
  <c r="BG206" i="5"/>
  <c r="BH207" i="5"/>
  <c r="Y209" i="5"/>
  <c r="Z208" i="5"/>
  <c r="BF208" i="5"/>
  <c r="BG207" i="5"/>
  <c r="BH208" i="5"/>
  <c r="Y210" i="5"/>
  <c r="Z209" i="5"/>
  <c r="BF209" i="5"/>
  <c r="BG208" i="5"/>
  <c r="BH209" i="5"/>
  <c r="Y211" i="5"/>
  <c r="Z210" i="5"/>
  <c r="BF210" i="5"/>
  <c r="BG209" i="5"/>
  <c r="BH210" i="5"/>
  <c r="Y212" i="5"/>
  <c r="Z211" i="5"/>
  <c r="BF211" i="5"/>
  <c r="BG210" i="5"/>
  <c r="BH211" i="5"/>
  <c r="Y213" i="5"/>
  <c r="Z212" i="5"/>
  <c r="BF212" i="5"/>
  <c r="BG211" i="5"/>
  <c r="BH212" i="5"/>
  <c r="Y214" i="5"/>
  <c r="Z213" i="5"/>
  <c r="BF213" i="5"/>
  <c r="BG212" i="5"/>
  <c r="BH213" i="5"/>
  <c r="Y215" i="5"/>
  <c r="Z214" i="5"/>
  <c r="BF214" i="5"/>
  <c r="BG213" i="5"/>
  <c r="BH214" i="5"/>
  <c r="Y216" i="5"/>
  <c r="Z215" i="5"/>
  <c r="BF215" i="5"/>
  <c r="BG214" i="5"/>
  <c r="BH215" i="5"/>
  <c r="Y217" i="5"/>
  <c r="Z216" i="5"/>
  <c r="BF216" i="5"/>
  <c r="BG215" i="5"/>
  <c r="BH216" i="5"/>
  <c r="Y218" i="5"/>
  <c r="Z217" i="5"/>
  <c r="BF217" i="5"/>
  <c r="BG216" i="5"/>
  <c r="BH217" i="5"/>
  <c r="Y219" i="5"/>
  <c r="Z218" i="5"/>
  <c r="BF218" i="5"/>
  <c r="BG217" i="5"/>
  <c r="BH218" i="5"/>
  <c r="Y220" i="5"/>
  <c r="Z219" i="5"/>
  <c r="BF219" i="5"/>
  <c r="BG218" i="5"/>
  <c r="BH219" i="5"/>
  <c r="Y221" i="5"/>
  <c r="Z220" i="5"/>
  <c r="BF220" i="5"/>
  <c r="BG219" i="5"/>
  <c r="BH220" i="5"/>
  <c r="Y222" i="5"/>
  <c r="Z221" i="5"/>
  <c r="BF221" i="5"/>
  <c r="BG220" i="5"/>
  <c r="BH221" i="5"/>
  <c r="Y223" i="5"/>
  <c r="Z222" i="5"/>
  <c r="BF222" i="5"/>
  <c r="BG221" i="5"/>
  <c r="BH222" i="5"/>
  <c r="Y224" i="5"/>
  <c r="Z223" i="5"/>
  <c r="BF223" i="5"/>
  <c r="BG222" i="5"/>
  <c r="BH223" i="5"/>
  <c r="Y225" i="5"/>
  <c r="Z224" i="5"/>
  <c r="BF224" i="5"/>
  <c r="BG223" i="5"/>
  <c r="BH224" i="5"/>
  <c r="Y226" i="5"/>
  <c r="Z225" i="5"/>
  <c r="BF225" i="5"/>
  <c r="BG224" i="5"/>
  <c r="BH225" i="5"/>
  <c r="Y227" i="5"/>
  <c r="Z226" i="5"/>
  <c r="BF226" i="5"/>
  <c r="BG225" i="5"/>
  <c r="BH226" i="5"/>
  <c r="Y228" i="5"/>
  <c r="Z227" i="5"/>
  <c r="BF227" i="5"/>
  <c r="BG226" i="5"/>
  <c r="BH227" i="5"/>
  <c r="Y229" i="5"/>
  <c r="Z228" i="5"/>
  <c r="BF228" i="5"/>
  <c r="BG227" i="5"/>
  <c r="BH228" i="5"/>
  <c r="Y230" i="5"/>
  <c r="Z229" i="5"/>
  <c r="BF229" i="5"/>
  <c r="BG228" i="5"/>
  <c r="BH229" i="5"/>
  <c r="Y231" i="5"/>
  <c r="Z230" i="5"/>
  <c r="BF230" i="5"/>
  <c r="BG229" i="5"/>
  <c r="BH230" i="5"/>
  <c r="Y232" i="5"/>
  <c r="Z231" i="5"/>
  <c r="BF231" i="5"/>
  <c r="BG230" i="5"/>
  <c r="BH231" i="5"/>
  <c r="Y233" i="5"/>
  <c r="Z232" i="5"/>
  <c r="BF232" i="5"/>
  <c r="BG231" i="5"/>
  <c r="BH232" i="5"/>
  <c r="Y234" i="5"/>
  <c r="Z233" i="5"/>
  <c r="BF233" i="5"/>
  <c r="BG232" i="5"/>
  <c r="BH233" i="5"/>
  <c r="Y235" i="5"/>
  <c r="Z234" i="5"/>
  <c r="BF234" i="5"/>
  <c r="BG233" i="5"/>
  <c r="BH234" i="5"/>
  <c r="Y236" i="5"/>
  <c r="Z235" i="5"/>
  <c r="BF235" i="5"/>
  <c r="BG234" i="5"/>
  <c r="BH235" i="5"/>
  <c r="Y237" i="5"/>
  <c r="Z236" i="5"/>
  <c r="BF236" i="5"/>
  <c r="BG235" i="5"/>
  <c r="BH236" i="5"/>
  <c r="Y238" i="5"/>
  <c r="Z237" i="5"/>
  <c r="BF237" i="5"/>
  <c r="BG236" i="5"/>
  <c r="BH237" i="5"/>
  <c r="Y239" i="5"/>
  <c r="Z238" i="5"/>
  <c r="BF238" i="5"/>
  <c r="BG237" i="5"/>
  <c r="BH238" i="5"/>
  <c r="Y240" i="5"/>
  <c r="Z239" i="5"/>
  <c r="BF239" i="5"/>
  <c r="BG238" i="5"/>
  <c r="BH239" i="5"/>
  <c r="Y241" i="5"/>
  <c r="Z240" i="5"/>
  <c r="BF240" i="5"/>
  <c r="BG239" i="5"/>
  <c r="BH240" i="5"/>
  <c r="Y242" i="5"/>
  <c r="Z241" i="5"/>
  <c r="BF241" i="5"/>
  <c r="BG240" i="5"/>
  <c r="BH241" i="5"/>
  <c r="Y243" i="5"/>
  <c r="Z242" i="5"/>
  <c r="BF242" i="5"/>
  <c r="BG241" i="5"/>
  <c r="BH242" i="5"/>
  <c r="Y244" i="5"/>
  <c r="Z243" i="5"/>
  <c r="BF243" i="5"/>
  <c r="BG242" i="5"/>
  <c r="BH243" i="5"/>
  <c r="Y245" i="5"/>
  <c r="Z244" i="5"/>
  <c r="BF244" i="5"/>
  <c r="BG243" i="5"/>
  <c r="BH244" i="5"/>
  <c r="Y246" i="5"/>
  <c r="Z245" i="5"/>
  <c r="BF245" i="5"/>
  <c r="BG244" i="5"/>
  <c r="BH245" i="5"/>
  <c r="Y247" i="5"/>
  <c r="Z246" i="5"/>
  <c r="BF246" i="5"/>
  <c r="BG245" i="5"/>
  <c r="BH246" i="5"/>
  <c r="Y248" i="5"/>
  <c r="Z247" i="5"/>
  <c r="BF247" i="5"/>
  <c r="BG246" i="5"/>
  <c r="BH247" i="5"/>
  <c r="Y249" i="5"/>
  <c r="Z248" i="5"/>
  <c r="BF248" i="5"/>
  <c r="BG247" i="5"/>
  <c r="BH248" i="5"/>
  <c r="Y250" i="5"/>
  <c r="Z249" i="5"/>
  <c r="BF249" i="5"/>
  <c r="BG248" i="5"/>
  <c r="BH249" i="5"/>
  <c r="Y251" i="5"/>
  <c r="Z250" i="5"/>
  <c r="BF250" i="5"/>
  <c r="BG249" i="5"/>
  <c r="BH250" i="5"/>
  <c r="Y252" i="5"/>
  <c r="Z251" i="5"/>
  <c r="BF251" i="5"/>
  <c r="BG250" i="5"/>
  <c r="BH251" i="5"/>
  <c r="Y253" i="5"/>
  <c r="Z252" i="5"/>
  <c r="BF252" i="5"/>
  <c r="BG251" i="5"/>
  <c r="BH252" i="5"/>
  <c r="Y254" i="5"/>
  <c r="Z253" i="5"/>
  <c r="BF253" i="5"/>
  <c r="BG252" i="5"/>
  <c r="BH253" i="5"/>
  <c r="Y255" i="5"/>
  <c r="Z254" i="5"/>
  <c r="BF254" i="5"/>
  <c r="BG253" i="5"/>
  <c r="BH254" i="5"/>
  <c r="Y256" i="5"/>
  <c r="Z255" i="5"/>
  <c r="BF255" i="5"/>
  <c r="BG254" i="5"/>
  <c r="BH255" i="5"/>
  <c r="Y257" i="5"/>
  <c r="Z256" i="5"/>
  <c r="BF256" i="5"/>
  <c r="BG255" i="5"/>
  <c r="BH256" i="5"/>
  <c r="Y258" i="5"/>
  <c r="Z257" i="5"/>
  <c r="BF257" i="5"/>
  <c r="BG256" i="5"/>
  <c r="BH257" i="5"/>
  <c r="Y259" i="5"/>
  <c r="Z258" i="5"/>
  <c r="BF258" i="5"/>
  <c r="BG257" i="5"/>
  <c r="BH258" i="5"/>
  <c r="Y260" i="5"/>
  <c r="Z259" i="5"/>
  <c r="BF259" i="5"/>
  <c r="BG258" i="5"/>
  <c r="BH259" i="5"/>
  <c r="Y261" i="5"/>
  <c r="Z260" i="5"/>
  <c r="BF260" i="5"/>
  <c r="BG259" i="5"/>
  <c r="BH260" i="5"/>
  <c r="Y262" i="5"/>
  <c r="Z261" i="5"/>
  <c r="BF261" i="5"/>
  <c r="BG260" i="5"/>
  <c r="BH261" i="5"/>
  <c r="Z262" i="5"/>
  <c r="BF262" i="5"/>
  <c r="BG261" i="5"/>
  <c r="BH262" i="5"/>
  <c r="BB60" i="5"/>
  <c r="BB59" i="5"/>
  <c r="BC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BB36" i="5"/>
  <c r="BB35" i="5"/>
  <c r="BC35" i="5"/>
  <c r="BD36" i="5"/>
  <c r="BB37" i="5"/>
  <c r="BC36" i="5"/>
  <c r="BD37" i="5"/>
  <c r="BB38" i="5"/>
  <c r="BC37" i="5"/>
  <c r="BD38" i="5"/>
  <c r="BB39" i="5"/>
  <c r="BC38" i="5"/>
  <c r="BD39" i="5"/>
  <c r="BB40" i="5"/>
  <c r="BC39" i="5"/>
  <c r="BD40" i="5"/>
  <c r="BB41" i="5"/>
  <c r="BC40" i="5"/>
  <c r="BD41" i="5"/>
  <c r="BB42" i="5"/>
  <c r="BC41" i="5"/>
  <c r="BD42" i="5"/>
  <c r="BB43" i="5"/>
  <c r="BC42" i="5"/>
  <c r="BD43" i="5"/>
  <c r="BB44" i="5"/>
  <c r="BC43" i="5"/>
  <c r="BD44" i="5"/>
  <c r="BB45" i="5"/>
  <c r="BC44" i="5"/>
  <c r="BD45" i="5"/>
  <c r="BB46" i="5"/>
  <c r="BC45" i="5"/>
  <c r="BD46" i="5"/>
  <c r="BB47" i="5"/>
  <c r="BC46" i="5"/>
  <c r="BD47" i="5"/>
  <c r="BB48" i="5"/>
  <c r="BC47" i="5"/>
  <c r="BD48" i="5"/>
  <c r="BB49" i="5"/>
  <c r="BC48" i="5"/>
  <c r="BD49" i="5"/>
  <c r="BB50" i="5"/>
  <c r="BC49" i="5"/>
  <c r="BD50" i="5"/>
  <c r="BB51" i="5"/>
  <c r="BC50" i="5"/>
  <c r="BD51" i="5"/>
  <c r="BB52" i="5"/>
  <c r="BC51" i="5"/>
  <c r="BD52" i="5"/>
  <c r="BB53" i="5"/>
  <c r="BC52" i="5"/>
  <c r="BD53" i="5"/>
  <c r="BB54" i="5"/>
  <c r="BC53" i="5"/>
  <c r="BD54" i="5"/>
  <c r="BB55" i="5"/>
  <c r="BC54" i="5"/>
  <c r="BD55" i="5"/>
  <c r="BB56" i="5"/>
  <c r="BC55" i="5"/>
  <c r="BD56" i="5"/>
  <c r="BB57" i="5"/>
  <c r="BC56" i="5"/>
  <c r="BD57" i="5"/>
  <c r="BB58" i="5"/>
  <c r="BC57" i="5"/>
  <c r="BD58" i="5"/>
  <c r="BC58" i="5"/>
  <c r="BD59" i="5"/>
  <c r="BB22" i="5"/>
  <c r="BB21" i="5"/>
  <c r="BC21" i="5"/>
  <c r="BD22" i="5"/>
  <c r="BB23" i="5"/>
  <c r="BC22" i="5"/>
  <c r="BD23" i="5"/>
  <c r="BB24" i="5"/>
  <c r="BC23" i="5"/>
  <c r="BD24" i="5"/>
  <c r="BB25" i="5"/>
  <c r="BC24" i="5"/>
  <c r="BD25" i="5"/>
  <c r="BB26" i="5"/>
  <c r="BC25" i="5"/>
  <c r="BD26" i="5"/>
  <c r="BB27" i="5"/>
  <c r="BC26" i="5"/>
  <c r="BD27" i="5"/>
  <c r="BB28" i="5"/>
  <c r="BC27" i="5"/>
  <c r="BD28" i="5"/>
  <c r="BB29" i="5"/>
  <c r="BC28" i="5"/>
  <c r="BD29" i="5"/>
  <c r="BB30" i="5"/>
  <c r="BC29" i="5"/>
  <c r="BD30" i="5"/>
  <c r="BB31" i="5"/>
  <c r="BC30" i="5"/>
  <c r="BD31" i="5"/>
  <c r="BB32" i="5"/>
  <c r="BC31" i="5"/>
  <c r="BD32" i="5"/>
  <c r="BB33" i="5"/>
  <c r="BC32" i="5"/>
  <c r="BD33" i="5"/>
  <c r="BB34" i="5"/>
  <c r="BC33" i="5"/>
  <c r="BD34" i="5"/>
  <c r="BC34" i="5"/>
  <c r="BD35" i="5"/>
  <c r="BB4" i="5"/>
  <c r="BB3" i="5"/>
  <c r="BC3" i="5"/>
  <c r="BB2" i="5"/>
  <c r="BC2" i="5"/>
  <c r="BD2" i="5"/>
  <c r="BD3" i="5"/>
  <c r="BD4" i="5"/>
  <c r="BB5" i="5"/>
  <c r="BC4" i="5"/>
  <c r="BD5" i="5"/>
  <c r="BB6" i="5"/>
  <c r="BC5" i="5"/>
  <c r="BD6" i="5"/>
  <c r="BB7" i="5"/>
  <c r="BC6" i="5"/>
  <c r="BD7" i="5"/>
  <c r="BB8" i="5"/>
  <c r="BC7" i="5"/>
  <c r="BD8" i="5"/>
  <c r="BB9" i="5"/>
  <c r="BC8" i="5"/>
  <c r="BD9" i="5"/>
  <c r="BB10" i="5"/>
  <c r="BC9" i="5"/>
  <c r="BD10" i="5"/>
  <c r="BB11" i="5"/>
  <c r="BC10" i="5"/>
  <c r="BD11" i="5"/>
  <c r="BB12" i="5"/>
  <c r="BC11" i="5"/>
  <c r="BD12" i="5"/>
  <c r="BB13" i="5"/>
  <c r="BC12" i="5"/>
  <c r="BD13" i="5"/>
  <c r="BB14" i="5"/>
  <c r="BC13" i="5"/>
  <c r="BD14" i="5"/>
  <c r="BB15" i="5"/>
  <c r="BC14" i="5"/>
  <c r="BD15" i="5"/>
  <c r="BB16" i="5"/>
  <c r="BC15" i="5"/>
  <c r="BD16" i="5"/>
  <c r="BB17" i="5"/>
  <c r="BC16" i="5"/>
  <c r="BD17" i="5"/>
  <c r="BB18" i="5"/>
  <c r="BC17" i="5"/>
  <c r="BD18" i="5"/>
  <c r="BB19" i="5"/>
  <c r="BC18" i="5"/>
  <c r="BD19" i="5"/>
  <c r="BB20" i="5"/>
  <c r="BC19" i="5"/>
  <c r="BD20" i="5"/>
  <c r="BC20" i="5"/>
  <c r="BD21" i="5"/>
  <c r="AU4" i="5"/>
  <c r="AU3" i="5"/>
  <c r="AV3" i="5"/>
  <c r="AU2" i="5"/>
  <c r="AV2" i="5"/>
  <c r="AW2" i="5"/>
  <c r="AW3" i="5"/>
  <c r="AW4" i="5"/>
  <c r="AU5" i="5"/>
  <c r="AV4" i="5"/>
  <c r="AW5" i="5"/>
  <c r="AU6" i="5"/>
  <c r="AV5" i="5"/>
  <c r="AW6" i="5"/>
  <c r="AU7" i="5"/>
  <c r="AV6" i="5"/>
  <c r="AW7" i="5"/>
  <c r="AU8" i="5"/>
  <c r="AV7" i="5"/>
  <c r="AW8" i="5"/>
  <c r="AU9" i="5"/>
  <c r="AV8" i="5"/>
  <c r="AW9" i="5"/>
  <c r="AU10" i="5"/>
  <c r="AV9" i="5"/>
  <c r="AW10" i="5"/>
  <c r="AU11" i="5"/>
  <c r="AV10" i="5"/>
  <c r="AW11" i="5"/>
  <c r="AU12" i="5"/>
  <c r="AV11" i="5"/>
  <c r="AW12" i="5"/>
  <c r="AU13" i="5"/>
  <c r="AV12" i="5"/>
  <c r="AW13" i="5"/>
  <c r="AU14" i="5"/>
  <c r="AV13" i="5"/>
  <c r="AW14" i="5"/>
  <c r="AU15" i="5"/>
  <c r="AV14" i="5"/>
  <c r="AW15" i="5"/>
  <c r="AU16" i="5"/>
  <c r="AV15" i="5"/>
  <c r="AW16" i="5"/>
  <c r="AU17" i="5"/>
  <c r="AV16" i="5"/>
  <c r="AW17" i="5"/>
  <c r="AU18" i="5"/>
  <c r="AV17" i="5"/>
  <c r="AW18" i="5"/>
  <c r="AU19" i="5"/>
  <c r="AV18" i="5"/>
  <c r="AW19" i="5"/>
  <c r="AU20" i="5"/>
  <c r="AV19" i="5"/>
  <c r="AW20" i="5"/>
  <c r="AU21" i="5"/>
  <c r="AV20" i="5"/>
  <c r="AW21" i="5"/>
  <c r="AU22" i="5"/>
  <c r="AV21" i="5"/>
  <c r="AW22" i="5"/>
  <c r="AU23" i="5"/>
  <c r="AV22" i="5"/>
  <c r="AW23" i="5"/>
  <c r="AU24" i="5"/>
  <c r="AV23" i="5"/>
  <c r="AW24" i="5"/>
  <c r="AU25" i="5"/>
  <c r="AV24" i="5"/>
  <c r="AW25" i="5"/>
  <c r="AU26" i="5"/>
  <c r="AV25" i="5"/>
  <c r="AW26" i="5"/>
  <c r="AU27" i="5"/>
  <c r="AV26" i="5"/>
  <c r="AW27" i="5"/>
  <c r="AU28" i="5"/>
  <c r="AV27" i="5"/>
  <c r="AW28" i="5"/>
  <c r="AU29" i="5"/>
  <c r="AV28" i="5"/>
  <c r="AW29" i="5"/>
  <c r="AU30" i="5"/>
  <c r="AV29" i="5"/>
  <c r="AW30" i="5"/>
  <c r="AU31" i="5"/>
  <c r="AV30" i="5"/>
  <c r="AW31" i="5"/>
  <c r="AU32" i="5"/>
  <c r="AV31" i="5"/>
  <c r="AW32" i="5"/>
  <c r="AU33" i="5"/>
  <c r="AV32" i="5"/>
  <c r="AW33" i="5"/>
  <c r="AU34" i="5"/>
  <c r="AV33" i="5"/>
  <c r="AW34" i="5"/>
  <c r="AU35" i="5"/>
  <c r="AV34" i="5"/>
  <c r="AW35" i="5"/>
  <c r="AU36" i="5"/>
  <c r="AV35" i="5"/>
  <c r="AW36" i="5"/>
  <c r="AU37" i="5"/>
  <c r="AV36" i="5"/>
  <c r="AW37" i="5"/>
  <c r="AU38" i="5"/>
  <c r="AV37" i="5"/>
  <c r="AW38" i="5"/>
  <c r="AU39" i="5"/>
  <c r="AV38" i="5"/>
  <c r="AW39" i="5"/>
  <c r="AU40" i="5"/>
  <c r="AV39" i="5"/>
  <c r="AW40" i="5"/>
  <c r="AU41" i="5"/>
  <c r="AV40" i="5"/>
  <c r="AW41" i="5"/>
  <c r="AU42" i="5"/>
  <c r="AV41" i="5"/>
  <c r="AW42" i="5"/>
  <c r="AU43" i="5"/>
  <c r="AV42" i="5"/>
  <c r="AW43" i="5"/>
  <c r="AU44" i="5"/>
  <c r="AV43" i="5"/>
  <c r="AW44" i="5"/>
  <c r="AU45" i="5"/>
  <c r="AV44" i="5"/>
  <c r="AW45" i="5"/>
  <c r="AU46" i="5"/>
  <c r="AV45" i="5"/>
  <c r="AW46" i="5"/>
  <c r="AU47" i="5"/>
  <c r="AV46" i="5"/>
  <c r="AW47" i="5"/>
  <c r="AU48" i="5"/>
  <c r="AV47" i="5"/>
  <c r="AW48" i="5"/>
  <c r="AU49" i="5"/>
  <c r="AV48" i="5"/>
  <c r="AW49" i="5"/>
  <c r="AU50" i="5"/>
  <c r="AV49" i="5"/>
  <c r="AW50" i="5"/>
  <c r="AU51" i="5"/>
  <c r="AV50" i="5"/>
  <c r="AW51" i="5"/>
  <c r="AU52" i="5"/>
  <c r="AV51" i="5"/>
  <c r="AW52" i="5"/>
  <c r="AU53" i="5"/>
  <c r="AV52" i="5"/>
  <c r="AW53" i="5"/>
  <c r="AU54" i="5"/>
  <c r="AV53" i="5"/>
  <c r="AW54" i="5"/>
  <c r="AU55" i="5"/>
  <c r="AV54" i="5"/>
  <c r="AW55" i="5"/>
  <c r="AU56" i="5"/>
  <c r="AV55" i="5"/>
  <c r="AW56" i="5"/>
  <c r="AU57" i="5"/>
  <c r="AV56" i="5"/>
  <c r="AW57" i="5"/>
  <c r="AU58" i="5"/>
  <c r="AV57" i="5"/>
  <c r="AW58" i="5"/>
  <c r="AU59" i="5"/>
  <c r="AV58" i="5"/>
  <c r="AW59" i="5"/>
  <c r="AU60" i="5"/>
  <c r="AV59" i="5"/>
  <c r="AW60" i="5"/>
  <c r="AU61" i="5"/>
  <c r="AV60" i="5"/>
  <c r="AW61" i="5"/>
  <c r="AU62" i="5"/>
  <c r="AV61" i="5"/>
  <c r="AW62" i="5"/>
  <c r="AU63" i="5"/>
  <c r="AV62" i="5"/>
  <c r="AW63" i="5"/>
  <c r="AU64" i="5"/>
  <c r="AV63" i="5"/>
  <c r="AW64" i="5"/>
  <c r="AU65" i="5"/>
  <c r="AV64" i="5"/>
  <c r="AW65" i="5"/>
  <c r="AU66" i="5"/>
  <c r="AV65" i="5"/>
  <c r="AW66" i="5"/>
  <c r="AU67" i="5"/>
  <c r="AV66" i="5"/>
  <c r="AW67" i="5"/>
  <c r="AU68" i="5"/>
  <c r="AV67" i="5"/>
  <c r="AW68" i="5"/>
  <c r="AU69" i="5"/>
  <c r="AV68" i="5"/>
  <c r="AW69" i="5"/>
  <c r="AU70" i="5"/>
  <c r="AV69" i="5"/>
  <c r="AW70" i="5"/>
  <c r="AU71" i="5"/>
  <c r="AV70" i="5"/>
  <c r="AW71" i="5"/>
  <c r="AU72" i="5"/>
  <c r="AV71" i="5"/>
  <c r="AW72" i="5"/>
  <c r="AU73" i="5"/>
  <c r="AV72" i="5"/>
  <c r="AW73" i="5"/>
  <c r="AU74" i="5"/>
  <c r="AV73" i="5"/>
  <c r="AW74" i="5"/>
  <c r="AU75" i="5"/>
  <c r="AV74" i="5"/>
  <c r="AW75" i="5"/>
  <c r="AU76" i="5"/>
  <c r="AV75" i="5"/>
  <c r="AW76" i="5"/>
  <c r="AU77" i="5"/>
  <c r="AV76" i="5"/>
  <c r="AW77" i="5"/>
  <c r="AU78" i="5"/>
  <c r="AV77" i="5"/>
  <c r="AW78" i="5"/>
  <c r="AU79" i="5"/>
  <c r="AV78" i="5"/>
  <c r="AW79" i="5"/>
  <c r="AU80" i="5"/>
  <c r="AV79" i="5"/>
  <c r="AW80" i="5"/>
  <c r="AU81" i="5"/>
  <c r="AV80" i="5"/>
  <c r="AW81" i="5"/>
  <c r="AU82" i="5"/>
  <c r="AV81" i="5"/>
  <c r="AW82" i="5"/>
  <c r="AU83" i="5"/>
  <c r="AV82" i="5"/>
  <c r="AW83" i="5"/>
  <c r="AU84" i="5"/>
  <c r="AV83" i="5"/>
  <c r="AW84" i="5"/>
  <c r="AU85" i="5"/>
  <c r="AV84" i="5"/>
  <c r="AW85" i="5"/>
  <c r="AU86" i="5"/>
  <c r="AV85" i="5"/>
  <c r="AW86" i="5"/>
  <c r="AU87" i="5"/>
  <c r="AV86" i="5"/>
  <c r="AW87" i="5"/>
  <c r="AU88" i="5"/>
  <c r="AV87" i="5"/>
  <c r="AW88" i="5"/>
  <c r="AU89" i="5"/>
  <c r="AV88" i="5"/>
  <c r="AW89" i="5"/>
  <c r="AU90" i="5"/>
  <c r="AV89" i="5"/>
  <c r="AW90" i="5"/>
  <c r="AU91" i="5"/>
  <c r="AV90" i="5"/>
  <c r="AW91" i="5"/>
  <c r="AU92" i="5"/>
  <c r="AV91" i="5"/>
  <c r="AW92" i="5"/>
  <c r="AU93" i="5"/>
  <c r="AV92" i="5"/>
  <c r="AW93" i="5"/>
  <c r="AU94" i="5"/>
  <c r="AV93" i="5"/>
  <c r="AW94" i="5"/>
  <c r="AU95" i="5"/>
  <c r="AV94" i="5"/>
  <c r="AW95" i="5"/>
  <c r="AU96" i="5"/>
  <c r="AV95" i="5"/>
  <c r="AW96" i="5"/>
  <c r="AU97" i="5"/>
  <c r="AV96" i="5"/>
  <c r="AW97" i="5"/>
  <c r="AU98" i="5"/>
  <c r="AV97" i="5"/>
  <c r="AW98" i="5"/>
  <c r="AU99" i="5"/>
  <c r="AV98" i="5"/>
  <c r="AW99" i="5"/>
  <c r="AU100" i="5"/>
  <c r="AV99" i="5"/>
  <c r="AW100" i="5"/>
  <c r="AU101" i="5"/>
  <c r="AV100" i="5"/>
  <c r="AW101" i="5"/>
  <c r="AU102" i="5"/>
  <c r="AV101" i="5"/>
  <c r="AW102" i="5"/>
  <c r="AU103" i="5"/>
  <c r="AV102" i="5"/>
  <c r="AW103" i="5"/>
  <c r="AU104" i="5"/>
  <c r="AV103" i="5"/>
  <c r="AW104" i="5"/>
  <c r="AU105" i="5"/>
  <c r="AV104" i="5"/>
  <c r="AW105" i="5"/>
  <c r="AU106" i="5"/>
  <c r="AV105" i="5"/>
  <c r="AW106" i="5"/>
  <c r="AU107" i="5"/>
  <c r="AV106" i="5"/>
  <c r="AW107" i="5"/>
  <c r="AU108" i="5"/>
  <c r="AV107" i="5"/>
  <c r="AW108" i="5"/>
  <c r="AU109" i="5"/>
  <c r="AV108" i="5"/>
  <c r="AW109" i="5"/>
  <c r="AU110" i="5"/>
  <c r="AV109" i="5"/>
  <c r="AW110" i="5"/>
  <c r="AU111" i="5"/>
  <c r="AV110" i="5"/>
  <c r="AW111" i="5"/>
  <c r="AU112" i="5"/>
  <c r="AV111" i="5"/>
  <c r="AW112" i="5"/>
  <c r="AU113" i="5"/>
  <c r="AV112" i="5"/>
  <c r="AW113" i="5"/>
  <c r="AU114" i="5"/>
  <c r="AV113" i="5"/>
  <c r="AW114" i="5"/>
  <c r="AU115" i="5"/>
  <c r="AV114" i="5"/>
  <c r="AW115" i="5"/>
  <c r="AU116" i="5"/>
  <c r="AV115" i="5"/>
  <c r="AW116" i="5"/>
  <c r="AU117" i="5"/>
  <c r="AV116" i="5"/>
  <c r="AW117" i="5"/>
  <c r="AU118" i="5"/>
  <c r="AV117" i="5"/>
  <c r="AW118" i="5"/>
  <c r="AU119" i="5"/>
  <c r="AV118" i="5"/>
  <c r="AW119" i="5"/>
  <c r="AU120" i="5"/>
  <c r="AV119" i="5"/>
  <c r="AW120" i="5"/>
  <c r="AU121" i="5"/>
  <c r="AV120" i="5"/>
  <c r="AW121" i="5"/>
  <c r="AU122" i="5"/>
  <c r="AV121" i="5"/>
  <c r="AW122" i="5"/>
  <c r="AU123" i="5"/>
  <c r="AV122" i="5"/>
  <c r="AW123" i="5"/>
  <c r="AU124" i="5"/>
  <c r="AV123" i="5"/>
  <c r="AW124" i="5"/>
  <c r="AU125" i="5"/>
  <c r="AV124" i="5"/>
  <c r="AW125" i="5"/>
  <c r="AU126" i="5"/>
  <c r="AV125" i="5"/>
  <c r="AW126" i="5"/>
  <c r="AU127" i="5"/>
  <c r="AV126" i="5"/>
  <c r="AW127" i="5"/>
  <c r="AU128" i="5"/>
  <c r="AV127" i="5"/>
  <c r="AW128" i="5"/>
  <c r="AU129" i="5"/>
  <c r="AV128" i="5"/>
  <c r="AW129" i="5"/>
  <c r="AU130" i="5"/>
  <c r="AV129" i="5"/>
  <c r="AW130" i="5"/>
  <c r="AU131" i="5"/>
  <c r="AV130" i="5"/>
  <c r="AW131" i="5"/>
  <c r="AU132" i="5"/>
  <c r="AV131" i="5"/>
  <c r="AW132" i="5"/>
  <c r="AU133" i="5"/>
  <c r="AV132" i="5"/>
  <c r="AW133" i="5"/>
  <c r="AU134" i="5"/>
  <c r="AV133" i="5"/>
  <c r="AW134" i="5"/>
  <c r="AU135" i="5"/>
  <c r="AV134" i="5"/>
  <c r="AW135" i="5"/>
  <c r="AU136" i="5"/>
  <c r="AV135" i="5"/>
  <c r="AW136" i="5"/>
  <c r="AU137" i="5"/>
  <c r="AV136" i="5"/>
  <c r="AW137" i="5"/>
  <c r="AU138" i="5"/>
  <c r="AV137" i="5"/>
  <c r="AW138" i="5"/>
  <c r="AU139" i="5"/>
  <c r="AV138" i="5"/>
  <c r="AW139" i="5"/>
  <c r="AU140" i="5"/>
  <c r="AV139" i="5"/>
  <c r="AW140" i="5"/>
  <c r="AU141" i="5"/>
  <c r="AV140" i="5"/>
  <c r="AW141" i="5"/>
  <c r="AU142" i="5"/>
  <c r="AV141" i="5"/>
  <c r="AW142" i="5"/>
  <c r="AU143" i="5"/>
  <c r="AV142" i="5"/>
  <c r="AW143" i="5"/>
  <c r="AU144" i="5"/>
  <c r="AV143" i="5"/>
  <c r="AW144" i="5"/>
  <c r="AU145" i="5"/>
  <c r="AV144" i="5"/>
  <c r="AW145" i="5"/>
  <c r="AU146" i="5"/>
  <c r="AV145" i="5"/>
  <c r="AW146" i="5"/>
  <c r="AU147" i="5"/>
  <c r="AV146" i="5"/>
  <c r="AW147" i="5"/>
  <c r="AU148" i="5"/>
  <c r="AV147" i="5"/>
  <c r="AW148" i="5"/>
  <c r="AU149" i="5"/>
  <c r="AV148" i="5"/>
  <c r="AW149" i="5"/>
  <c r="AU150" i="5"/>
  <c r="AV149" i="5"/>
  <c r="AW150" i="5"/>
  <c r="AU151" i="5"/>
  <c r="AV150" i="5"/>
  <c r="AW151" i="5"/>
  <c r="AU152" i="5"/>
  <c r="AV151" i="5"/>
  <c r="AW152" i="5"/>
  <c r="AU153" i="5"/>
  <c r="AV152" i="5"/>
  <c r="AW153" i="5"/>
  <c r="AU154" i="5"/>
  <c r="AV153" i="5"/>
  <c r="AW154" i="5"/>
  <c r="AU155" i="5"/>
  <c r="AV154" i="5"/>
  <c r="AW155" i="5"/>
  <c r="AU156" i="5"/>
  <c r="AV155" i="5"/>
  <c r="AW156" i="5"/>
  <c r="AU157" i="5"/>
  <c r="AV156" i="5"/>
  <c r="AW157" i="5"/>
  <c r="AU158" i="5"/>
  <c r="AV157" i="5"/>
  <c r="AW158" i="5"/>
  <c r="AU159" i="5"/>
  <c r="AV158" i="5"/>
  <c r="AW159" i="5"/>
  <c r="AU160" i="5"/>
  <c r="AV159" i="5"/>
  <c r="AW160" i="5"/>
  <c r="AU161" i="5"/>
  <c r="AV160" i="5"/>
  <c r="AW161" i="5"/>
  <c r="AU162" i="5"/>
  <c r="AV161" i="5"/>
  <c r="AW162" i="5"/>
  <c r="AU163" i="5"/>
  <c r="AV162" i="5"/>
  <c r="AW163" i="5"/>
  <c r="AU164" i="5"/>
  <c r="AV163" i="5"/>
  <c r="AW164" i="5"/>
  <c r="AU165" i="5"/>
  <c r="AV164" i="5"/>
  <c r="AW165" i="5"/>
  <c r="AU166" i="5"/>
  <c r="AV165" i="5"/>
  <c r="AW166" i="5"/>
  <c r="AU167" i="5"/>
  <c r="AV166" i="5"/>
  <c r="AW167" i="5"/>
  <c r="AU168" i="5"/>
  <c r="AV167" i="5"/>
  <c r="AW168" i="5"/>
  <c r="AU169" i="5"/>
  <c r="AV168" i="5"/>
  <c r="AW169" i="5"/>
  <c r="AU170" i="5"/>
  <c r="AV169" i="5"/>
  <c r="AW170" i="5"/>
  <c r="AU171" i="5"/>
  <c r="AV170" i="5"/>
  <c r="AW171" i="5"/>
  <c r="AU172" i="5"/>
  <c r="AV171" i="5"/>
  <c r="AW172" i="5"/>
  <c r="AU173" i="5"/>
  <c r="AV172" i="5"/>
  <c r="AW173" i="5"/>
  <c r="AU174" i="5"/>
  <c r="AV173" i="5"/>
  <c r="AW174" i="5"/>
  <c r="AU175" i="5"/>
  <c r="AV174" i="5"/>
  <c r="AW175" i="5"/>
  <c r="AU176" i="5"/>
  <c r="AV175" i="5"/>
  <c r="AW176" i="5"/>
  <c r="AU177" i="5"/>
  <c r="AV176" i="5"/>
  <c r="AW177" i="5"/>
  <c r="AU178" i="5"/>
  <c r="AV177" i="5"/>
  <c r="AW178" i="5"/>
  <c r="AU179" i="5"/>
  <c r="AV178" i="5"/>
  <c r="AW179" i="5"/>
  <c r="AU180" i="5"/>
  <c r="AV179" i="5"/>
  <c r="AW180" i="5"/>
  <c r="AU181" i="5"/>
  <c r="AV180" i="5"/>
  <c r="AW181" i="5"/>
  <c r="AU182" i="5"/>
  <c r="AV181" i="5"/>
  <c r="AW182" i="5"/>
  <c r="AU183" i="5"/>
  <c r="AV182" i="5"/>
  <c r="AW183" i="5"/>
  <c r="AU184" i="5"/>
  <c r="AV183" i="5"/>
  <c r="AW184" i="5"/>
  <c r="AU185" i="5"/>
  <c r="AV184" i="5"/>
  <c r="AW185" i="5"/>
  <c r="AU186" i="5"/>
  <c r="AV185" i="5"/>
  <c r="AW186" i="5"/>
  <c r="AU187" i="5"/>
  <c r="AV186" i="5"/>
  <c r="AW187" i="5"/>
  <c r="AU188" i="5"/>
  <c r="AV187" i="5"/>
  <c r="AW188" i="5"/>
  <c r="AU189" i="5"/>
  <c r="AV188" i="5"/>
  <c r="AW189" i="5"/>
  <c r="AU190" i="5"/>
  <c r="AV189" i="5"/>
  <c r="AW190" i="5"/>
  <c r="AU191" i="5"/>
  <c r="AV190" i="5"/>
  <c r="AW191" i="5"/>
  <c r="AU192" i="5"/>
  <c r="AV191" i="5"/>
  <c r="AW192" i="5"/>
  <c r="AU193" i="5"/>
  <c r="AV192" i="5"/>
  <c r="AW193" i="5"/>
  <c r="AU194" i="5"/>
  <c r="AV193" i="5"/>
  <c r="AW194" i="5"/>
  <c r="AU195" i="5"/>
  <c r="AV194" i="5"/>
  <c r="AW195" i="5"/>
  <c r="AU196" i="5"/>
  <c r="AV195" i="5"/>
  <c r="AW196" i="5"/>
  <c r="AU197" i="5"/>
  <c r="AV196" i="5"/>
  <c r="AW197" i="5"/>
  <c r="AU198" i="5"/>
  <c r="AV197" i="5"/>
  <c r="AW198" i="5"/>
  <c r="AU199" i="5"/>
  <c r="AV198" i="5"/>
  <c r="AW199" i="5"/>
  <c r="AU200" i="5"/>
  <c r="AV199" i="5"/>
  <c r="AW200" i="5"/>
  <c r="AU201" i="5"/>
  <c r="AV200" i="5"/>
  <c r="AW201" i="5"/>
  <c r="AU202" i="5"/>
  <c r="AV201" i="5"/>
  <c r="AW202" i="5"/>
  <c r="AU203" i="5"/>
  <c r="AV202" i="5"/>
  <c r="AW203" i="5"/>
  <c r="AU204" i="5"/>
  <c r="AV203" i="5"/>
  <c r="AW204" i="5"/>
  <c r="AU205" i="5"/>
  <c r="AV204" i="5"/>
  <c r="AW205" i="5"/>
  <c r="AU206" i="5"/>
  <c r="AV205" i="5"/>
  <c r="AW206" i="5"/>
  <c r="AU207" i="5"/>
  <c r="AV206" i="5"/>
  <c r="AW207" i="5"/>
  <c r="AU208" i="5"/>
  <c r="AV207" i="5"/>
  <c r="AW208" i="5"/>
  <c r="AU209" i="5"/>
  <c r="AV208" i="5"/>
  <c r="AW209" i="5"/>
  <c r="AU210" i="5"/>
  <c r="AV209" i="5"/>
  <c r="AW210" i="5"/>
  <c r="AU211" i="5"/>
  <c r="AV210" i="5"/>
  <c r="AW211" i="5"/>
  <c r="AU212" i="5"/>
  <c r="AV211" i="5"/>
  <c r="AW212" i="5"/>
  <c r="AU213" i="5"/>
  <c r="AV212" i="5"/>
  <c r="AW213" i="5"/>
  <c r="AU214" i="5"/>
  <c r="AV213" i="5"/>
  <c r="AW214" i="5"/>
  <c r="AU215" i="5"/>
  <c r="AV214" i="5"/>
  <c r="AW215" i="5"/>
  <c r="AU216" i="5"/>
  <c r="AV215" i="5"/>
  <c r="AW216" i="5"/>
  <c r="AU217" i="5"/>
  <c r="AV216" i="5"/>
  <c r="AW217" i="5"/>
  <c r="AU218" i="5"/>
  <c r="AV217" i="5"/>
  <c r="AW218" i="5"/>
  <c r="AU219" i="5"/>
  <c r="AV218" i="5"/>
  <c r="AW219" i="5"/>
  <c r="AU220" i="5"/>
  <c r="AV219" i="5"/>
  <c r="AW220" i="5"/>
  <c r="AU221" i="5"/>
  <c r="AV220" i="5"/>
  <c r="AW221" i="5"/>
  <c r="AU222" i="5"/>
  <c r="AV221" i="5"/>
  <c r="AW222" i="5"/>
  <c r="AU223" i="5"/>
  <c r="AV222" i="5"/>
  <c r="AW223" i="5"/>
  <c r="AU224" i="5"/>
  <c r="AV223" i="5"/>
  <c r="AW224" i="5"/>
  <c r="AU225" i="5"/>
  <c r="AV224" i="5"/>
  <c r="AW225" i="5"/>
  <c r="AU226" i="5"/>
  <c r="AV225" i="5"/>
  <c r="AW226" i="5"/>
  <c r="AU227" i="5"/>
  <c r="AV226" i="5"/>
  <c r="AW227" i="5"/>
  <c r="AU228" i="5"/>
  <c r="AV227" i="5"/>
  <c r="AW228" i="5"/>
  <c r="AU229" i="5"/>
  <c r="AV228" i="5"/>
  <c r="AW229" i="5"/>
  <c r="AU230" i="5"/>
  <c r="AV229" i="5"/>
  <c r="AW230" i="5"/>
  <c r="AU231" i="5"/>
  <c r="AV230" i="5"/>
  <c r="AW231" i="5"/>
  <c r="AU232" i="5"/>
  <c r="AV231" i="5"/>
  <c r="AW232" i="5"/>
  <c r="AU233" i="5"/>
  <c r="AV232" i="5"/>
  <c r="AW233" i="5"/>
  <c r="AU234" i="5"/>
  <c r="AV233" i="5"/>
  <c r="AW234" i="5"/>
  <c r="AU235" i="5"/>
  <c r="AV234" i="5"/>
  <c r="AW235" i="5"/>
  <c r="AU236" i="5"/>
  <c r="AV235" i="5"/>
  <c r="AW236" i="5"/>
  <c r="AU237" i="5"/>
  <c r="AV236" i="5"/>
  <c r="AW237" i="5"/>
  <c r="AU238" i="5"/>
  <c r="AV237" i="5"/>
  <c r="AW238" i="5"/>
  <c r="AU239" i="5"/>
  <c r="AV238" i="5"/>
  <c r="AW239" i="5"/>
  <c r="AU240" i="5"/>
  <c r="AV239" i="5"/>
  <c r="AW240" i="5"/>
  <c r="AU241" i="5"/>
  <c r="AV240" i="5"/>
  <c r="AW241" i="5"/>
  <c r="AU242" i="5"/>
  <c r="AV241" i="5"/>
  <c r="AW242" i="5"/>
  <c r="AU243" i="5"/>
  <c r="AV242" i="5"/>
  <c r="AW243" i="5"/>
  <c r="AU244" i="5"/>
  <c r="AV243" i="5"/>
  <c r="AW244" i="5"/>
  <c r="AU245" i="5"/>
  <c r="AV244" i="5"/>
  <c r="AW245" i="5"/>
  <c r="AU246" i="5"/>
  <c r="AV245" i="5"/>
  <c r="AW246" i="5"/>
  <c r="AU247" i="5"/>
  <c r="AV246" i="5"/>
  <c r="AW247" i="5"/>
  <c r="AU248" i="5"/>
  <c r="AV247" i="5"/>
  <c r="AW248" i="5"/>
  <c r="AU249" i="5"/>
  <c r="AV248" i="5"/>
  <c r="AW249" i="5"/>
  <c r="AU250" i="5"/>
  <c r="AV249" i="5"/>
  <c r="AW250" i="5"/>
  <c r="AU251" i="5"/>
  <c r="AV250" i="5"/>
  <c r="AW251" i="5"/>
  <c r="AU252" i="5"/>
  <c r="AV251" i="5"/>
  <c r="AW252" i="5"/>
  <c r="AU253" i="5"/>
  <c r="AV252" i="5"/>
  <c r="AW253" i="5"/>
  <c r="AU254" i="5"/>
  <c r="AV253" i="5"/>
  <c r="AW254" i="5"/>
  <c r="AU255" i="5"/>
  <c r="AV254" i="5"/>
  <c r="AW255" i="5"/>
  <c r="AU256" i="5"/>
  <c r="AV255" i="5"/>
  <c r="AW256" i="5"/>
  <c r="AU257" i="5"/>
  <c r="AV256" i="5"/>
  <c r="AW257" i="5"/>
  <c r="AU258" i="5"/>
  <c r="AV257" i="5"/>
  <c r="AW258" i="5"/>
  <c r="AU259" i="5"/>
  <c r="AV258" i="5"/>
  <c r="AW259" i="5"/>
  <c r="AU260" i="5"/>
  <c r="AV259" i="5"/>
  <c r="AW260" i="5"/>
  <c r="AU261" i="5"/>
  <c r="AV260" i="5"/>
  <c r="AW261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AJ4" i="5"/>
  <c r="AJ3" i="5"/>
  <c r="AK3" i="5"/>
  <c r="AJ2" i="5"/>
  <c r="AK2" i="5"/>
  <c r="AL2" i="5"/>
  <c r="AL3" i="5"/>
  <c r="AL4" i="5"/>
  <c r="AJ5" i="5"/>
  <c r="AK4" i="5"/>
  <c r="AL5" i="5"/>
  <c r="AJ6" i="5"/>
  <c r="AK5" i="5"/>
  <c r="AL6" i="5"/>
  <c r="AJ7" i="5"/>
  <c r="AK6" i="5"/>
  <c r="AL7" i="5"/>
  <c r="AJ8" i="5"/>
  <c r="AK7" i="5"/>
  <c r="AL8" i="5"/>
  <c r="AJ9" i="5"/>
  <c r="AK8" i="5"/>
  <c r="AL9" i="5"/>
  <c r="AJ10" i="5"/>
  <c r="AK9" i="5"/>
  <c r="AL10" i="5"/>
  <c r="AJ11" i="5"/>
  <c r="AK10" i="5"/>
  <c r="AL11" i="5"/>
  <c r="AJ12" i="5"/>
  <c r="AK11" i="5"/>
  <c r="AL12" i="5"/>
  <c r="AJ13" i="5"/>
  <c r="AK12" i="5"/>
  <c r="AL13" i="5"/>
  <c r="AJ14" i="5"/>
  <c r="AK13" i="5"/>
  <c r="AL14" i="5"/>
  <c r="AJ15" i="5"/>
  <c r="AK14" i="5"/>
  <c r="AL15" i="5"/>
  <c r="AJ16" i="5"/>
  <c r="AK15" i="5"/>
  <c r="AL16" i="5"/>
  <c r="AJ17" i="5"/>
  <c r="AK16" i="5"/>
  <c r="AL17" i="5"/>
  <c r="AJ18" i="5"/>
  <c r="AK17" i="5"/>
  <c r="AL18" i="5"/>
  <c r="AJ19" i="5"/>
  <c r="AK18" i="5"/>
  <c r="AL19" i="5"/>
  <c r="AJ20" i="5"/>
  <c r="AK19" i="5"/>
  <c r="AL20" i="5"/>
  <c r="AJ21" i="5"/>
  <c r="AK20" i="5"/>
  <c r="AL21" i="5"/>
  <c r="AJ22" i="5"/>
  <c r="AK21" i="5"/>
  <c r="AL22" i="5"/>
  <c r="AJ23" i="5"/>
  <c r="AK22" i="5"/>
  <c r="AL23" i="5"/>
  <c r="AJ24" i="5"/>
  <c r="AK23" i="5"/>
  <c r="AL24" i="5"/>
  <c r="AJ25" i="5"/>
  <c r="AK24" i="5"/>
  <c r="AL25" i="5"/>
  <c r="AJ26" i="5"/>
  <c r="AK25" i="5"/>
  <c r="AL26" i="5"/>
  <c r="AJ27" i="5"/>
  <c r="AK26" i="5"/>
  <c r="AL27" i="5"/>
  <c r="AJ28" i="5"/>
  <c r="AK27" i="5"/>
  <c r="AL28" i="5"/>
  <c r="AJ29" i="5"/>
  <c r="AK28" i="5"/>
  <c r="AL29" i="5"/>
  <c r="AJ30" i="5"/>
  <c r="AK29" i="5"/>
  <c r="AL30" i="5"/>
  <c r="AJ31" i="5"/>
  <c r="AK30" i="5"/>
  <c r="AL31" i="5"/>
  <c r="AJ32" i="5"/>
  <c r="AK31" i="5"/>
  <c r="AL32" i="5"/>
  <c r="AJ33" i="5"/>
  <c r="AK32" i="5"/>
  <c r="AL33" i="5"/>
  <c r="AJ34" i="5"/>
  <c r="AK33" i="5"/>
  <c r="AL34" i="5"/>
  <c r="AJ35" i="5"/>
  <c r="AK34" i="5"/>
  <c r="AL35" i="5"/>
  <c r="AJ36" i="5"/>
  <c r="AK35" i="5"/>
  <c r="AL36" i="5"/>
  <c r="AJ37" i="5"/>
  <c r="AK36" i="5"/>
  <c r="AL37" i="5"/>
  <c r="AJ38" i="5"/>
  <c r="AK37" i="5"/>
  <c r="AL38" i="5"/>
  <c r="AJ39" i="5"/>
  <c r="AK38" i="5"/>
  <c r="AL39" i="5"/>
  <c r="AJ40" i="5"/>
  <c r="AK39" i="5"/>
  <c r="AL40" i="5"/>
  <c r="AJ41" i="5"/>
  <c r="AK40" i="5"/>
  <c r="AL41" i="5"/>
  <c r="AJ42" i="5"/>
  <c r="AK41" i="5"/>
  <c r="AL42" i="5"/>
  <c r="AJ43" i="5"/>
  <c r="AK42" i="5"/>
  <c r="AL43" i="5"/>
  <c r="AJ44" i="5"/>
  <c r="AK43" i="5"/>
  <c r="AL44" i="5"/>
  <c r="AJ45" i="5"/>
  <c r="AK44" i="5"/>
  <c r="AL45" i="5"/>
  <c r="AJ46" i="5"/>
  <c r="AK45" i="5"/>
  <c r="AL46" i="5"/>
  <c r="AJ47" i="5"/>
  <c r="AK46" i="5"/>
  <c r="AL47" i="5"/>
  <c r="AJ48" i="5"/>
  <c r="AK47" i="5"/>
  <c r="AL48" i="5"/>
  <c r="AJ49" i="5"/>
  <c r="AK48" i="5"/>
  <c r="AL49" i="5"/>
  <c r="AJ50" i="5"/>
  <c r="AK49" i="5"/>
  <c r="AL50" i="5"/>
  <c r="AJ51" i="5"/>
  <c r="AK50" i="5"/>
  <c r="AL51" i="5"/>
  <c r="AJ52" i="5"/>
  <c r="AK51" i="5"/>
  <c r="AL52" i="5"/>
  <c r="AJ53" i="5"/>
  <c r="AK52" i="5"/>
  <c r="AL53" i="5"/>
  <c r="AJ54" i="5"/>
  <c r="AK53" i="5"/>
  <c r="AL54" i="5"/>
  <c r="AJ55" i="5"/>
  <c r="AK54" i="5"/>
  <c r="AL55" i="5"/>
  <c r="AJ56" i="5"/>
  <c r="AK55" i="5"/>
  <c r="AL56" i="5"/>
  <c r="AJ57" i="5"/>
  <c r="AK56" i="5"/>
  <c r="AL57" i="5"/>
  <c r="AJ58" i="5"/>
  <c r="AK57" i="5"/>
  <c r="AL58" i="5"/>
  <c r="AJ59" i="5"/>
  <c r="AK58" i="5"/>
  <c r="AL59" i="5"/>
  <c r="AJ60" i="5"/>
  <c r="AK59" i="5"/>
  <c r="AL60" i="5"/>
  <c r="AJ61" i="5"/>
  <c r="AK60" i="5"/>
  <c r="AL61" i="5"/>
  <c r="AJ62" i="5"/>
  <c r="AK61" i="5"/>
  <c r="AL62" i="5"/>
  <c r="AJ63" i="5"/>
  <c r="AK62" i="5"/>
  <c r="AL63" i="5"/>
  <c r="AJ64" i="5"/>
  <c r="AK63" i="5"/>
  <c r="AL64" i="5"/>
  <c r="AJ65" i="5"/>
  <c r="AK64" i="5"/>
  <c r="AL65" i="5"/>
  <c r="AJ66" i="5"/>
  <c r="AK65" i="5"/>
  <c r="AL66" i="5"/>
  <c r="AJ67" i="5"/>
  <c r="AK66" i="5"/>
  <c r="AL67" i="5"/>
  <c r="AJ68" i="5"/>
  <c r="AK67" i="5"/>
  <c r="AL68" i="5"/>
  <c r="AJ69" i="5"/>
  <c r="AK68" i="5"/>
  <c r="AL69" i="5"/>
  <c r="AJ70" i="5"/>
  <c r="AK69" i="5"/>
  <c r="AL70" i="5"/>
  <c r="AJ71" i="5"/>
  <c r="AK70" i="5"/>
  <c r="AL71" i="5"/>
  <c r="AJ72" i="5"/>
  <c r="AK71" i="5"/>
  <c r="AL72" i="5"/>
  <c r="AJ73" i="5"/>
  <c r="AK72" i="5"/>
  <c r="AL73" i="5"/>
  <c r="AJ74" i="5"/>
  <c r="AK73" i="5"/>
  <c r="AL74" i="5"/>
  <c r="AJ75" i="5"/>
  <c r="AK74" i="5"/>
  <c r="AL75" i="5"/>
  <c r="AJ76" i="5"/>
  <c r="AK75" i="5"/>
  <c r="AL76" i="5"/>
  <c r="AJ77" i="5"/>
  <c r="AK76" i="5"/>
  <c r="AL77" i="5"/>
  <c r="AJ78" i="5"/>
  <c r="AK77" i="5"/>
  <c r="AL78" i="5"/>
  <c r="AJ79" i="5"/>
  <c r="AK78" i="5"/>
  <c r="AL79" i="5"/>
  <c r="AJ80" i="5"/>
  <c r="AK79" i="5"/>
  <c r="AL80" i="5"/>
  <c r="AJ81" i="5"/>
  <c r="AK80" i="5"/>
  <c r="AL81" i="5"/>
  <c r="AJ82" i="5"/>
  <c r="AK81" i="5"/>
  <c r="AL82" i="5"/>
  <c r="AJ83" i="5"/>
  <c r="AK82" i="5"/>
  <c r="AL83" i="5"/>
  <c r="AJ84" i="5"/>
  <c r="AK83" i="5"/>
  <c r="AL84" i="5"/>
  <c r="AJ85" i="5"/>
  <c r="AK84" i="5"/>
  <c r="AL85" i="5"/>
  <c r="AJ86" i="5"/>
  <c r="AK85" i="5"/>
  <c r="AL86" i="5"/>
  <c r="AJ87" i="5"/>
  <c r="AK86" i="5"/>
  <c r="AL87" i="5"/>
  <c r="AJ88" i="5"/>
  <c r="AK87" i="5"/>
  <c r="AL88" i="5"/>
  <c r="AJ89" i="5"/>
  <c r="AK88" i="5"/>
  <c r="AL89" i="5"/>
  <c r="AJ90" i="5"/>
  <c r="AK89" i="5"/>
  <c r="AL90" i="5"/>
  <c r="AJ91" i="5"/>
  <c r="AK90" i="5"/>
  <c r="AL91" i="5"/>
  <c r="AJ92" i="5"/>
  <c r="AK91" i="5"/>
  <c r="AL92" i="5"/>
  <c r="AJ93" i="5"/>
  <c r="AK92" i="5"/>
  <c r="AL93" i="5"/>
  <c r="AJ94" i="5"/>
  <c r="AK93" i="5"/>
  <c r="AL94" i="5"/>
  <c r="AJ95" i="5"/>
  <c r="AK94" i="5"/>
  <c r="AL95" i="5"/>
  <c r="AJ96" i="5"/>
  <c r="AK95" i="5"/>
  <c r="AL96" i="5"/>
  <c r="AJ97" i="5"/>
  <c r="AK96" i="5"/>
  <c r="AL97" i="5"/>
  <c r="AJ98" i="5"/>
  <c r="AK97" i="5"/>
  <c r="AL98" i="5"/>
  <c r="AJ99" i="5"/>
  <c r="AK98" i="5"/>
  <c r="AL99" i="5"/>
  <c r="AJ100" i="5"/>
  <c r="AK99" i="5"/>
  <c r="AL100" i="5"/>
  <c r="AJ101" i="5"/>
  <c r="AK100" i="5"/>
  <c r="AL101" i="5"/>
  <c r="AJ102" i="5"/>
  <c r="AK101" i="5"/>
  <c r="AL102" i="5"/>
  <c r="AJ103" i="5"/>
  <c r="AK102" i="5"/>
  <c r="AL103" i="5"/>
  <c r="AJ104" i="5"/>
  <c r="AK103" i="5"/>
  <c r="AL104" i="5"/>
  <c r="AJ105" i="5"/>
  <c r="AK104" i="5"/>
  <c r="AL105" i="5"/>
  <c r="AJ106" i="5"/>
  <c r="AK105" i="5"/>
  <c r="AL106" i="5"/>
  <c r="AJ107" i="5"/>
  <c r="AK106" i="5"/>
  <c r="AL107" i="5"/>
  <c r="AJ108" i="5"/>
  <c r="AK107" i="5"/>
  <c r="AL108" i="5"/>
  <c r="AJ109" i="5"/>
  <c r="AK108" i="5"/>
  <c r="AL109" i="5"/>
  <c r="AJ110" i="5"/>
  <c r="AK109" i="5"/>
  <c r="AL110" i="5"/>
  <c r="AJ111" i="5"/>
  <c r="AK110" i="5"/>
  <c r="AL111" i="5"/>
  <c r="AJ112" i="5"/>
  <c r="AK111" i="5"/>
  <c r="AL112" i="5"/>
  <c r="AJ113" i="5"/>
  <c r="AK112" i="5"/>
  <c r="AL113" i="5"/>
  <c r="AJ114" i="5"/>
  <c r="AK113" i="5"/>
  <c r="AL114" i="5"/>
  <c r="AJ115" i="5"/>
  <c r="AK114" i="5"/>
  <c r="AL115" i="5"/>
  <c r="AJ116" i="5"/>
  <c r="AK115" i="5"/>
  <c r="AL116" i="5"/>
  <c r="AJ117" i="5"/>
  <c r="AK116" i="5"/>
  <c r="AL117" i="5"/>
  <c r="AJ118" i="5"/>
  <c r="AK117" i="5"/>
  <c r="AL118" i="5"/>
  <c r="AJ119" i="5"/>
  <c r="AK118" i="5"/>
  <c r="AL119" i="5"/>
  <c r="AJ120" i="5"/>
  <c r="AK119" i="5"/>
  <c r="AL120" i="5"/>
  <c r="AJ121" i="5"/>
  <c r="AK120" i="5"/>
  <c r="AL121" i="5"/>
  <c r="AJ122" i="5"/>
  <c r="AK121" i="5"/>
  <c r="AL122" i="5"/>
  <c r="AJ123" i="5"/>
  <c r="AK122" i="5"/>
  <c r="AL123" i="5"/>
  <c r="AJ124" i="5"/>
  <c r="AK123" i="5"/>
  <c r="AL124" i="5"/>
  <c r="AJ125" i="5"/>
  <c r="AK124" i="5"/>
  <c r="AL125" i="5"/>
  <c r="AJ126" i="5"/>
  <c r="AK125" i="5"/>
  <c r="AL126" i="5"/>
  <c r="AJ127" i="5"/>
  <c r="AK126" i="5"/>
  <c r="AL127" i="5"/>
  <c r="AJ128" i="5"/>
  <c r="AK127" i="5"/>
  <c r="AL128" i="5"/>
  <c r="AJ129" i="5"/>
  <c r="AK128" i="5"/>
  <c r="AL129" i="5"/>
  <c r="AJ130" i="5"/>
  <c r="AK129" i="5"/>
  <c r="AL130" i="5"/>
  <c r="AJ131" i="5"/>
  <c r="AK130" i="5"/>
  <c r="AL131" i="5"/>
  <c r="AJ132" i="5"/>
  <c r="AK131" i="5"/>
  <c r="AL132" i="5"/>
  <c r="AJ133" i="5"/>
  <c r="AK132" i="5"/>
  <c r="AL133" i="5"/>
  <c r="AJ134" i="5"/>
  <c r="AK133" i="5"/>
  <c r="AL134" i="5"/>
  <c r="AJ135" i="5"/>
  <c r="AK134" i="5"/>
  <c r="AL135" i="5"/>
  <c r="AJ136" i="5"/>
  <c r="AK135" i="5"/>
  <c r="AL136" i="5"/>
  <c r="AJ137" i="5"/>
  <c r="AK136" i="5"/>
  <c r="AL137" i="5"/>
  <c r="AJ138" i="5"/>
  <c r="AK137" i="5"/>
  <c r="AL138" i="5"/>
  <c r="AJ139" i="5"/>
  <c r="AK138" i="5"/>
  <c r="AL139" i="5"/>
  <c r="AJ140" i="5"/>
  <c r="AK139" i="5"/>
  <c r="AL140" i="5"/>
  <c r="AJ141" i="5"/>
  <c r="AK140" i="5"/>
  <c r="AL141" i="5"/>
  <c r="AJ142" i="5"/>
  <c r="AK141" i="5"/>
  <c r="AL142" i="5"/>
  <c r="AJ143" i="5"/>
  <c r="AK142" i="5"/>
  <c r="AL143" i="5"/>
  <c r="AJ144" i="5"/>
  <c r="AK143" i="5"/>
  <c r="AL144" i="5"/>
  <c r="AJ145" i="5"/>
  <c r="AK144" i="5"/>
  <c r="AL145" i="5"/>
  <c r="AJ146" i="5"/>
  <c r="AK145" i="5"/>
  <c r="AL146" i="5"/>
  <c r="AJ147" i="5"/>
  <c r="AK146" i="5"/>
  <c r="AL147" i="5"/>
  <c r="AJ148" i="5"/>
  <c r="AK147" i="5"/>
  <c r="AL148" i="5"/>
  <c r="AJ149" i="5"/>
  <c r="AK148" i="5"/>
  <c r="AL149" i="5"/>
  <c r="AJ150" i="5"/>
  <c r="AK149" i="5"/>
  <c r="AL150" i="5"/>
  <c r="AJ151" i="5"/>
  <c r="AK150" i="5"/>
  <c r="AL151" i="5"/>
  <c r="AJ152" i="5"/>
  <c r="AK151" i="5"/>
  <c r="AL152" i="5"/>
  <c r="AJ153" i="5"/>
  <c r="AK152" i="5"/>
  <c r="AL153" i="5"/>
  <c r="AJ154" i="5"/>
  <c r="AK153" i="5"/>
  <c r="AL154" i="5"/>
  <c r="AJ155" i="5"/>
  <c r="AK154" i="5"/>
  <c r="AL155" i="5"/>
  <c r="AJ156" i="5"/>
  <c r="AK155" i="5"/>
  <c r="AL156" i="5"/>
  <c r="AJ157" i="5"/>
  <c r="AK156" i="5"/>
  <c r="AL157" i="5"/>
  <c r="AJ158" i="5"/>
  <c r="AK157" i="5"/>
  <c r="AL158" i="5"/>
  <c r="AJ159" i="5"/>
  <c r="AK158" i="5"/>
  <c r="AL159" i="5"/>
  <c r="AJ160" i="5"/>
  <c r="AK159" i="5"/>
  <c r="AL160" i="5"/>
  <c r="AJ161" i="5"/>
  <c r="AK160" i="5"/>
  <c r="AL161" i="5"/>
  <c r="AJ162" i="5"/>
  <c r="AK161" i="5"/>
  <c r="AL162" i="5"/>
  <c r="AJ163" i="5"/>
  <c r="AK162" i="5"/>
  <c r="AL163" i="5"/>
  <c r="AJ164" i="5"/>
  <c r="AK163" i="5"/>
  <c r="AL164" i="5"/>
  <c r="AJ165" i="5"/>
  <c r="AK164" i="5"/>
  <c r="AL165" i="5"/>
  <c r="AJ166" i="5"/>
  <c r="AK165" i="5"/>
  <c r="AL166" i="5"/>
  <c r="AJ167" i="5"/>
  <c r="AK166" i="5"/>
  <c r="AL167" i="5"/>
  <c r="AJ168" i="5"/>
  <c r="AK167" i="5"/>
  <c r="AL168" i="5"/>
  <c r="AJ169" i="5"/>
  <c r="AK168" i="5"/>
  <c r="AL169" i="5"/>
  <c r="AJ170" i="5"/>
  <c r="AK169" i="5"/>
  <c r="AL170" i="5"/>
  <c r="AJ171" i="5"/>
  <c r="AK170" i="5"/>
  <c r="AL171" i="5"/>
  <c r="AJ172" i="5"/>
  <c r="AK171" i="5"/>
  <c r="AL172" i="5"/>
  <c r="AJ173" i="5"/>
  <c r="AK172" i="5"/>
  <c r="AL173" i="5"/>
  <c r="AJ174" i="5"/>
  <c r="AK173" i="5"/>
  <c r="AL174" i="5"/>
  <c r="AJ175" i="5"/>
  <c r="AK174" i="5"/>
  <c r="AL175" i="5"/>
  <c r="AJ176" i="5"/>
  <c r="AK175" i="5"/>
  <c r="AL176" i="5"/>
  <c r="AJ177" i="5"/>
  <c r="AK176" i="5"/>
  <c r="AL177" i="5"/>
  <c r="AJ178" i="5"/>
  <c r="AK177" i="5"/>
  <c r="AL178" i="5"/>
  <c r="AJ179" i="5"/>
  <c r="AK178" i="5"/>
  <c r="AL179" i="5"/>
  <c r="AJ180" i="5"/>
  <c r="AK179" i="5"/>
  <c r="AL180" i="5"/>
  <c r="AJ181" i="5"/>
  <c r="AK180" i="5"/>
  <c r="AL181" i="5"/>
  <c r="AJ182" i="5"/>
  <c r="AK181" i="5"/>
  <c r="AL182" i="5"/>
  <c r="AJ183" i="5"/>
  <c r="AK182" i="5"/>
  <c r="AL183" i="5"/>
  <c r="AJ184" i="5"/>
  <c r="AK183" i="5"/>
  <c r="AL184" i="5"/>
  <c r="AJ185" i="5"/>
  <c r="AK184" i="5"/>
  <c r="AL185" i="5"/>
  <c r="AJ186" i="5"/>
  <c r="AK185" i="5"/>
  <c r="AL186" i="5"/>
  <c r="AJ187" i="5"/>
  <c r="AK186" i="5"/>
  <c r="AL187" i="5"/>
  <c r="AJ188" i="5"/>
  <c r="AK187" i="5"/>
  <c r="AL188" i="5"/>
  <c r="AJ189" i="5"/>
  <c r="AK188" i="5"/>
  <c r="AL189" i="5"/>
  <c r="AJ190" i="5"/>
  <c r="AK189" i="5"/>
  <c r="AL190" i="5"/>
  <c r="AJ191" i="5"/>
  <c r="AK190" i="5"/>
  <c r="AL191" i="5"/>
  <c r="AJ192" i="5"/>
  <c r="AK191" i="5"/>
  <c r="AL192" i="5"/>
  <c r="AJ193" i="5"/>
  <c r="AK192" i="5"/>
  <c r="AL193" i="5"/>
  <c r="AJ194" i="5"/>
  <c r="AK193" i="5"/>
  <c r="AL194" i="5"/>
  <c r="AJ195" i="5"/>
  <c r="AK194" i="5"/>
  <c r="AL195" i="5"/>
  <c r="AJ196" i="5"/>
  <c r="AK195" i="5"/>
  <c r="AL196" i="5"/>
  <c r="AJ197" i="5"/>
  <c r="AK196" i="5"/>
  <c r="AL197" i="5"/>
  <c r="AJ198" i="5"/>
  <c r="AK197" i="5"/>
  <c r="AL198" i="5"/>
  <c r="AJ199" i="5"/>
  <c r="AK198" i="5"/>
  <c r="AL199" i="5"/>
  <c r="AJ200" i="5"/>
  <c r="AK199" i="5"/>
  <c r="AL200" i="5"/>
  <c r="AJ201" i="5"/>
  <c r="AK200" i="5"/>
  <c r="AL201" i="5"/>
  <c r="AJ202" i="5"/>
  <c r="AK201" i="5"/>
  <c r="AL202" i="5"/>
  <c r="AJ203" i="5"/>
  <c r="AK202" i="5"/>
  <c r="AL203" i="5"/>
  <c r="AJ204" i="5"/>
  <c r="AK203" i="5"/>
  <c r="AL204" i="5"/>
  <c r="AJ205" i="5"/>
  <c r="AK204" i="5"/>
  <c r="AL205" i="5"/>
  <c r="AJ206" i="5"/>
  <c r="AK205" i="5"/>
  <c r="AL206" i="5"/>
  <c r="AJ207" i="5"/>
  <c r="AK206" i="5"/>
  <c r="AL207" i="5"/>
  <c r="AJ208" i="5"/>
  <c r="AK207" i="5"/>
  <c r="AL208" i="5"/>
  <c r="AJ209" i="5"/>
  <c r="AK208" i="5"/>
  <c r="AL209" i="5"/>
  <c r="AJ210" i="5"/>
  <c r="AK209" i="5"/>
  <c r="AL210" i="5"/>
  <c r="AJ211" i="5"/>
  <c r="AK210" i="5"/>
  <c r="AL211" i="5"/>
  <c r="AJ212" i="5"/>
  <c r="AK211" i="5"/>
  <c r="AL212" i="5"/>
  <c r="AJ213" i="5"/>
  <c r="AK212" i="5"/>
  <c r="AL213" i="5"/>
  <c r="AJ214" i="5"/>
  <c r="AK213" i="5"/>
  <c r="AL214" i="5"/>
  <c r="AJ215" i="5"/>
  <c r="AK214" i="5"/>
  <c r="AL215" i="5"/>
  <c r="AJ216" i="5"/>
  <c r="AK215" i="5"/>
  <c r="AL216" i="5"/>
  <c r="AJ217" i="5"/>
  <c r="AK216" i="5"/>
  <c r="AL217" i="5"/>
  <c r="AJ218" i="5"/>
  <c r="AK217" i="5"/>
  <c r="AL218" i="5"/>
  <c r="AJ219" i="5"/>
  <c r="AK218" i="5"/>
  <c r="AL219" i="5"/>
  <c r="AJ220" i="5"/>
  <c r="AK219" i="5"/>
  <c r="AL220" i="5"/>
  <c r="AJ221" i="5"/>
  <c r="AK220" i="5"/>
  <c r="AL221" i="5"/>
  <c r="AJ222" i="5"/>
  <c r="AK221" i="5"/>
  <c r="AL222" i="5"/>
  <c r="AJ223" i="5"/>
  <c r="AK222" i="5"/>
  <c r="AL223" i="5"/>
  <c r="AJ224" i="5"/>
  <c r="AK223" i="5"/>
  <c r="AL224" i="5"/>
  <c r="AJ225" i="5"/>
  <c r="AK224" i="5"/>
  <c r="AL225" i="5"/>
  <c r="AJ226" i="5"/>
  <c r="AK225" i="5"/>
  <c r="AL226" i="5"/>
  <c r="AJ227" i="5"/>
  <c r="AK226" i="5"/>
  <c r="AL227" i="5"/>
  <c r="AJ228" i="5"/>
  <c r="AK227" i="5"/>
  <c r="AL228" i="5"/>
  <c r="AJ229" i="5"/>
  <c r="AK228" i="5"/>
  <c r="AL229" i="5"/>
  <c r="AJ230" i="5"/>
  <c r="AK229" i="5"/>
  <c r="AL230" i="5"/>
  <c r="AJ231" i="5"/>
  <c r="AK230" i="5"/>
  <c r="AL231" i="5"/>
  <c r="AJ232" i="5"/>
  <c r="AK231" i="5"/>
  <c r="AL232" i="5"/>
  <c r="AJ233" i="5"/>
  <c r="AK232" i="5"/>
  <c r="AL233" i="5"/>
  <c r="AJ234" i="5"/>
  <c r="AK233" i="5"/>
  <c r="AL234" i="5"/>
  <c r="AJ235" i="5"/>
  <c r="AK234" i="5"/>
  <c r="AL235" i="5"/>
  <c r="AJ236" i="5"/>
  <c r="AK235" i="5"/>
  <c r="AL236" i="5"/>
  <c r="AJ237" i="5"/>
  <c r="AK236" i="5"/>
  <c r="AL237" i="5"/>
  <c r="AJ238" i="5"/>
  <c r="AK237" i="5"/>
  <c r="AL238" i="5"/>
  <c r="AJ239" i="5"/>
  <c r="AK238" i="5"/>
  <c r="AL239" i="5"/>
  <c r="AJ240" i="5"/>
  <c r="AK239" i="5"/>
  <c r="AL240" i="5"/>
  <c r="AJ241" i="5"/>
  <c r="AK240" i="5"/>
  <c r="AL241" i="5"/>
  <c r="AJ242" i="5"/>
  <c r="AK241" i="5"/>
  <c r="AL242" i="5"/>
  <c r="AJ243" i="5"/>
  <c r="AK242" i="5"/>
  <c r="AL243" i="5"/>
  <c r="AJ244" i="5"/>
  <c r="AK243" i="5"/>
  <c r="AL244" i="5"/>
  <c r="AJ245" i="5"/>
  <c r="AK244" i="5"/>
  <c r="AL245" i="5"/>
  <c r="AJ246" i="5"/>
  <c r="AK245" i="5"/>
  <c r="AL246" i="5"/>
  <c r="AJ247" i="5"/>
  <c r="AK246" i="5"/>
  <c r="AL247" i="5"/>
  <c r="AJ248" i="5"/>
  <c r="AK247" i="5"/>
  <c r="AL248" i="5"/>
  <c r="AJ249" i="5"/>
  <c r="AK248" i="5"/>
  <c r="AL249" i="5"/>
  <c r="AJ250" i="5"/>
  <c r="AK249" i="5"/>
  <c r="AL250" i="5"/>
  <c r="AJ251" i="5"/>
  <c r="AK250" i="5"/>
  <c r="AL251" i="5"/>
  <c r="AJ252" i="5"/>
  <c r="AK251" i="5"/>
  <c r="AL252" i="5"/>
  <c r="AJ253" i="5"/>
  <c r="AK252" i="5"/>
  <c r="AL253" i="5"/>
  <c r="AJ254" i="5"/>
  <c r="AK253" i="5"/>
  <c r="AL254" i="5"/>
  <c r="AJ255" i="5"/>
  <c r="AK254" i="5"/>
  <c r="AL255" i="5"/>
  <c r="AJ256" i="5"/>
  <c r="AK255" i="5"/>
  <c r="AL256" i="5"/>
  <c r="AJ257" i="5"/>
  <c r="AK256" i="5"/>
  <c r="AL257" i="5"/>
  <c r="AJ258" i="5"/>
  <c r="AK257" i="5"/>
  <c r="AL258" i="5"/>
  <c r="AJ259" i="5"/>
  <c r="AK258" i="5"/>
  <c r="AL259" i="5"/>
  <c r="AJ260" i="5"/>
  <c r="AK259" i="5"/>
  <c r="AL260" i="5"/>
  <c r="AJ261" i="5"/>
  <c r="AK260" i="5"/>
  <c r="AL261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J2" i="5"/>
  <c r="F2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AB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M223" i="4"/>
  <c r="AQ223" i="4"/>
  <c r="AM183" i="4"/>
  <c r="AQ183" i="4"/>
  <c r="AM143" i="4"/>
  <c r="AQ143" i="4"/>
  <c r="AM71" i="4"/>
  <c r="AQ71" i="4"/>
  <c r="AQ23" i="4"/>
  <c r="AM23" i="4"/>
  <c r="AM262" i="4"/>
  <c r="AQ262" i="4"/>
  <c r="AM254" i="4"/>
  <c r="AQ254" i="4"/>
  <c r="AM246" i="4"/>
  <c r="AQ246" i="4"/>
  <c r="AQ238" i="4"/>
  <c r="AM238" i="4"/>
  <c r="AM230" i="4"/>
  <c r="AQ230" i="4"/>
  <c r="AQ222" i="4"/>
  <c r="AM222" i="4"/>
  <c r="AM214" i="4"/>
  <c r="AQ214" i="4"/>
  <c r="AM206" i="4"/>
  <c r="AQ206" i="4"/>
  <c r="AM198" i="4"/>
  <c r="AQ198" i="4"/>
  <c r="AM190" i="4"/>
  <c r="AQ190" i="4"/>
  <c r="AQ182" i="4"/>
  <c r="AM182" i="4"/>
  <c r="AQ174" i="4"/>
  <c r="AM174" i="4"/>
  <c r="AM166" i="4"/>
  <c r="AQ166" i="4"/>
  <c r="AM158" i="4"/>
  <c r="AQ158" i="4"/>
  <c r="AQ150" i="4"/>
  <c r="AM150" i="4"/>
  <c r="AM142" i="4"/>
  <c r="AQ142" i="4"/>
  <c r="AM134" i="4"/>
  <c r="AQ134" i="4"/>
  <c r="AQ126" i="4"/>
  <c r="AM126" i="4"/>
  <c r="AM118" i="4"/>
  <c r="AQ118" i="4"/>
  <c r="AQ110" i="4"/>
  <c r="AM110" i="4"/>
  <c r="AM102" i="4"/>
  <c r="AQ102" i="4"/>
  <c r="AM94" i="4"/>
  <c r="AQ94" i="4"/>
  <c r="AQ86" i="4"/>
  <c r="AM86" i="4"/>
  <c r="AM78" i="4"/>
  <c r="AQ78" i="4"/>
  <c r="AM70" i="4"/>
  <c r="AQ70" i="4"/>
  <c r="AQ62" i="4"/>
  <c r="AM62" i="4"/>
  <c r="AM54" i="4"/>
  <c r="AQ54" i="4"/>
  <c r="AQ46" i="4"/>
  <c r="AM46" i="4"/>
  <c r="AM38" i="4"/>
  <c r="AQ38" i="4"/>
  <c r="AM30" i="4"/>
  <c r="AQ30" i="4"/>
  <c r="AQ22" i="4"/>
  <c r="AM22" i="4"/>
  <c r="AM14" i="4"/>
  <c r="AQ14" i="4"/>
  <c r="AM6" i="4"/>
  <c r="AQ6" i="4"/>
  <c r="AM261" i="4"/>
  <c r="AQ261" i="4"/>
  <c r="AQ253" i="4"/>
  <c r="AM253" i="4"/>
  <c r="AQ245" i="4"/>
  <c r="AM245" i="4"/>
  <c r="AM237" i="4"/>
  <c r="AQ237" i="4"/>
  <c r="AQ229" i="4"/>
  <c r="AM229" i="4"/>
  <c r="AM221" i="4"/>
  <c r="AQ221" i="4"/>
  <c r="AQ213" i="4"/>
  <c r="AM213" i="4"/>
  <c r="AQ205" i="4"/>
  <c r="AM205" i="4"/>
  <c r="AM197" i="4"/>
  <c r="AQ197" i="4"/>
  <c r="AM189" i="4"/>
  <c r="AQ189" i="4"/>
  <c r="AQ181" i="4"/>
  <c r="AM181" i="4"/>
  <c r="AM173" i="4"/>
  <c r="AQ173" i="4"/>
  <c r="AQ165" i="4"/>
  <c r="AM165" i="4"/>
  <c r="AQ157" i="4"/>
  <c r="AM157" i="4"/>
  <c r="AQ149" i="4"/>
  <c r="AM149" i="4"/>
  <c r="AQ141" i="4"/>
  <c r="AM141" i="4"/>
  <c r="AQ133" i="4"/>
  <c r="AM133" i="4"/>
  <c r="AQ125" i="4"/>
  <c r="AM125" i="4"/>
  <c r="AQ117" i="4"/>
  <c r="AM117" i="4"/>
  <c r="AQ109" i="4"/>
  <c r="AM109" i="4"/>
  <c r="AQ101" i="4"/>
  <c r="AM101" i="4"/>
  <c r="AQ93" i="4"/>
  <c r="AM93" i="4"/>
  <c r="AQ85" i="4"/>
  <c r="AM85" i="4"/>
  <c r="AQ77" i="4"/>
  <c r="AM77" i="4"/>
  <c r="AQ69" i="4"/>
  <c r="AM69" i="4"/>
  <c r="AQ61" i="4"/>
  <c r="AM61" i="4"/>
  <c r="AQ53" i="4"/>
  <c r="AM53" i="4"/>
  <c r="AQ45" i="4"/>
  <c r="AM45" i="4"/>
  <c r="AQ37" i="4"/>
  <c r="AM37" i="4"/>
  <c r="AQ29" i="4"/>
  <c r="AM29" i="4"/>
  <c r="AQ21" i="4"/>
  <c r="AM21" i="4"/>
  <c r="AQ13" i="4"/>
  <c r="AM13" i="4"/>
  <c r="AQ5" i="4"/>
  <c r="AM5" i="4"/>
  <c r="AM215" i="4"/>
  <c r="AQ215" i="4"/>
  <c r="AM175" i="4"/>
  <c r="AQ175" i="4"/>
  <c r="AM135" i="4"/>
  <c r="AQ135" i="4"/>
  <c r="AM95" i="4"/>
  <c r="AQ95" i="4"/>
  <c r="AQ47" i="4"/>
  <c r="AM47" i="4"/>
  <c r="AQ260" i="4"/>
  <c r="AM260" i="4"/>
  <c r="AQ252" i="4"/>
  <c r="AM252" i="4"/>
  <c r="AQ244" i="4"/>
  <c r="AM244" i="4"/>
  <c r="AQ236" i="4"/>
  <c r="AM236" i="4"/>
  <c r="AM228" i="4"/>
  <c r="AQ228" i="4"/>
  <c r="AQ220" i="4"/>
  <c r="AM220" i="4"/>
  <c r="AQ212" i="4"/>
  <c r="AM212" i="4"/>
  <c r="AQ204" i="4"/>
  <c r="AM204" i="4"/>
  <c r="AQ196" i="4"/>
  <c r="AM196" i="4"/>
  <c r="AM188" i="4"/>
  <c r="AQ188" i="4"/>
  <c r="AQ180" i="4"/>
  <c r="AM180" i="4"/>
  <c r="AQ172" i="4"/>
  <c r="AM172" i="4"/>
  <c r="AQ164" i="4"/>
  <c r="AM164" i="4"/>
  <c r="AQ156" i="4"/>
  <c r="AM156" i="4"/>
  <c r="AQ148" i="4"/>
  <c r="AM148" i="4"/>
  <c r="AQ140" i="4"/>
  <c r="AM140" i="4"/>
  <c r="AQ132" i="4"/>
  <c r="AM132" i="4"/>
  <c r="AQ124" i="4"/>
  <c r="AM124" i="4"/>
  <c r="AQ116" i="4"/>
  <c r="AM116" i="4"/>
  <c r="AQ108" i="4"/>
  <c r="AM108" i="4"/>
  <c r="AQ100" i="4"/>
  <c r="AM100" i="4"/>
  <c r="AQ92" i="4"/>
  <c r="AM92" i="4"/>
  <c r="AQ84" i="4"/>
  <c r="AM84" i="4"/>
  <c r="AQ76" i="4"/>
  <c r="AM76" i="4"/>
  <c r="AQ68" i="4"/>
  <c r="AM68" i="4"/>
  <c r="AQ60" i="4"/>
  <c r="AM60" i="4"/>
  <c r="AQ52" i="4"/>
  <c r="AM52" i="4"/>
  <c r="AQ44" i="4"/>
  <c r="AM44" i="4"/>
  <c r="AQ36" i="4"/>
  <c r="AM36" i="4"/>
  <c r="AQ28" i="4"/>
  <c r="AM28" i="4"/>
  <c r="AQ20" i="4"/>
  <c r="AM20" i="4"/>
  <c r="AQ12" i="4"/>
  <c r="AM12" i="4"/>
  <c r="AQ4" i="4"/>
  <c r="AM4" i="4"/>
  <c r="AM231" i="4"/>
  <c r="AQ231" i="4"/>
  <c r="AM167" i="4"/>
  <c r="AQ167" i="4"/>
  <c r="AQ103" i="4"/>
  <c r="AM103" i="4"/>
  <c r="AM55" i="4"/>
  <c r="AQ55" i="4"/>
  <c r="AM7" i="4"/>
  <c r="AQ7" i="4"/>
  <c r="AM2" i="4"/>
  <c r="AO2" i="4"/>
  <c r="AQ2" i="4"/>
  <c r="AS2" i="4"/>
  <c r="AQ259" i="4"/>
  <c r="AM259" i="4"/>
  <c r="AQ251" i="4"/>
  <c r="AM251" i="4"/>
  <c r="AQ243" i="4"/>
  <c r="AM243" i="4"/>
  <c r="AQ235" i="4"/>
  <c r="AM235" i="4"/>
  <c r="AQ227" i="4"/>
  <c r="AM227" i="4"/>
  <c r="AQ219" i="4"/>
  <c r="AM219" i="4"/>
  <c r="AQ211" i="4"/>
  <c r="AM211" i="4"/>
  <c r="AQ203" i="4"/>
  <c r="AM203" i="4"/>
  <c r="AQ195" i="4"/>
  <c r="AM195" i="4"/>
  <c r="AQ187" i="4"/>
  <c r="AM187" i="4"/>
  <c r="AQ179" i="4"/>
  <c r="AM179" i="4"/>
  <c r="AQ171" i="4"/>
  <c r="AM171" i="4"/>
  <c r="AQ163" i="4"/>
  <c r="AM163" i="4"/>
  <c r="AQ155" i="4"/>
  <c r="AM155" i="4"/>
  <c r="AQ147" i="4"/>
  <c r="AM147" i="4"/>
  <c r="AQ139" i="4"/>
  <c r="AM139" i="4"/>
  <c r="AQ131" i="4"/>
  <c r="AM131" i="4"/>
  <c r="AQ123" i="4"/>
  <c r="AM123" i="4"/>
  <c r="AQ115" i="4"/>
  <c r="AM115" i="4"/>
  <c r="AQ107" i="4"/>
  <c r="AM107" i="4"/>
  <c r="AQ99" i="4"/>
  <c r="AM99" i="4"/>
  <c r="AQ91" i="4"/>
  <c r="AM91" i="4"/>
  <c r="AQ83" i="4"/>
  <c r="AM83" i="4"/>
  <c r="AQ75" i="4"/>
  <c r="AM75" i="4"/>
  <c r="AQ67" i="4"/>
  <c r="AM67" i="4"/>
  <c r="AQ59" i="4"/>
  <c r="AM59" i="4"/>
  <c r="AQ51" i="4"/>
  <c r="AM51" i="4"/>
  <c r="AQ43" i="4"/>
  <c r="AM43" i="4"/>
  <c r="AQ35" i="4"/>
  <c r="AM35" i="4"/>
  <c r="AQ27" i="4"/>
  <c r="AM27" i="4"/>
  <c r="AQ19" i="4"/>
  <c r="AM19" i="4"/>
  <c r="AQ11" i="4"/>
  <c r="AM11" i="4"/>
  <c r="AQ3" i="4"/>
  <c r="AM3" i="4"/>
  <c r="AM255" i="4"/>
  <c r="AQ255" i="4"/>
  <c r="AM207" i="4"/>
  <c r="AQ207" i="4"/>
  <c r="AM159" i="4"/>
  <c r="AQ159" i="4"/>
  <c r="AM119" i="4"/>
  <c r="AQ119" i="4"/>
  <c r="AM79" i="4"/>
  <c r="AQ79" i="4"/>
  <c r="AM31" i="4"/>
  <c r="AQ31" i="4"/>
  <c r="AQ258" i="4"/>
  <c r="AM258" i="4"/>
  <c r="AQ250" i="4"/>
  <c r="AM250" i="4"/>
  <c r="AQ242" i="4"/>
  <c r="AM242" i="4"/>
  <c r="AQ234" i="4"/>
  <c r="AM234" i="4"/>
  <c r="AQ226" i="4"/>
  <c r="AM226" i="4"/>
  <c r="AQ218" i="4"/>
  <c r="AM218" i="4"/>
  <c r="AQ210" i="4"/>
  <c r="AM210" i="4"/>
  <c r="AQ202" i="4"/>
  <c r="AM202" i="4"/>
  <c r="AQ194" i="4"/>
  <c r="AM194" i="4"/>
  <c r="AQ186" i="4"/>
  <c r="AM186" i="4"/>
  <c r="AQ178" i="4"/>
  <c r="AM178" i="4"/>
  <c r="AQ170" i="4"/>
  <c r="AM170" i="4"/>
  <c r="AQ162" i="4"/>
  <c r="AM162" i="4"/>
  <c r="AQ154" i="4"/>
  <c r="AM154" i="4"/>
  <c r="AQ146" i="4"/>
  <c r="AM146" i="4"/>
  <c r="AQ138" i="4"/>
  <c r="AM138" i="4"/>
  <c r="AQ130" i="4"/>
  <c r="AM130" i="4"/>
  <c r="AQ122" i="4"/>
  <c r="AM122" i="4"/>
  <c r="AQ114" i="4"/>
  <c r="AM114" i="4"/>
  <c r="AQ106" i="4"/>
  <c r="AM106" i="4"/>
  <c r="AQ98" i="4"/>
  <c r="AM98" i="4"/>
  <c r="AQ90" i="4"/>
  <c r="AM90" i="4"/>
  <c r="AQ82" i="4"/>
  <c r="AM82" i="4"/>
  <c r="AQ74" i="4"/>
  <c r="AM74" i="4"/>
  <c r="AQ66" i="4"/>
  <c r="AM66" i="4"/>
  <c r="AQ58" i="4"/>
  <c r="AM58" i="4"/>
  <c r="AQ50" i="4"/>
  <c r="AM50" i="4"/>
  <c r="AQ42" i="4"/>
  <c r="AM42" i="4"/>
  <c r="AQ34" i="4"/>
  <c r="AM34" i="4"/>
  <c r="AQ26" i="4"/>
  <c r="AM26" i="4"/>
  <c r="AQ18" i="4"/>
  <c r="AM18" i="4"/>
  <c r="AQ10" i="4"/>
  <c r="AM10" i="4"/>
  <c r="AM247" i="4"/>
  <c r="AQ247" i="4"/>
  <c r="AM191" i="4"/>
  <c r="AQ191" i="4"/>
  <c r="AQ127" i="4"/>
  <c r="AM127" i="4"/>
  <c r="AQ63" i="4"/>
  <c r="AM63" i="4"/>
  <c r="AM15" i="4"/>
  <c r="AQ15" i="4"/>
  <c r="AQ257" i="4"/>
  <c r="AM257" i="4"/>
  <c r="AQ249" i="4"/>
  <c r="AM249" i="4"/>
  <c r="AQ241" i="4"/>
  <c r="AM241" i="4"/>
  <c r="AQ233" i="4"/>
  <c r="AM233" i="4"/>
  <c r="AQ225" i="4"/>
  <c r="AM225" i="4"/>
  <c r="AQ217" i="4"/>
  <c r="AM217" i="4"/>
  <c r="AQ209" i="4"/>
  <c r="AM209" i="4"/>
  <c r="AQ201" i="4"/>
  <c r="AM201" i="4"/>
  <c r="AQ193" i="4"/>
  <c r="AM193" i="4"/>
  <c r="AQ185" i="4"/>
  <c r="AM185" i="4"/>
  <c r="AQ177" i="4"/>
  <c r="AM177" i="4"/>
  <c r="AQ169" i="4"/>
  <c r="AM169" i="4"/>
  <c r="AQ161" i="4"/>
  <c r="AM161" i="4"/>
  <c r="AQ153" i="4"/>
  <c r="AM153" i="4"/>
  <c r="AQ145" i="4"/>
  <c r="AM145" i="4"/>
  <c r="AQ137" i="4"/>
  <c r="AM137" i="4"/>
  <c r="AQ129" i="4"/>
  <c r="AM129" i="4"/>
  <c r="AQ121" i="4"/>
  <c r="AM121" i="4"/>
  <c r="AQ113" i="4"/>
  <c r="AM113" i="4"/>
  <c r="AQ105" i="4"/>
  <c r="AM105" i="4"/>
  <c r="AQ97" i="4"/>
  <c r="AM97" i="4"/>
  <c r="AQ89" i="4"/>
  <c r="AM89" i="4"/>
  <c r="AQ81" i="4"/>
  <c r="AM81" i="4"/>
  <c r="AQ73" i="4"/>
  <c r="AM73" i="4"/>
  <c r="AQ65" i="4"/>
  <c r="AM65" i="4"/>
  <c r="AQ57" i="4"/>
  <c r="AM57" i="4"/>
  <c r="AQ49" i="4"/>
  <c r="AM49" i="4"/>
  <c r="AQ41" i="4"/>
  <c r="AM41" i="4"/>
  <c r="AQ33" i="4"/>
  <c r="AM33" i="4"/>
  <c r="AQ25" i="4"/>
  <c r="AM25" i="4"/>
  <c r="AQ17" i="4"/>
  <c r="AM17" i="4"/>
  <c r="AQ9" i="4"/>
  <c r="AM9" i="4"/>
  <c r="AM239" i="4"/>
  <c r="AQ239" i="4"/>
  <c r="AM199" i="4"/>
  <c r="AQ199" i="4"/>
  <c r="AQ151" i="4"/>
  <c r="AM151" i="4"/>
  <c r="AQ111" i="4"/>
  <c r="AM111" i="4"/>
  <c r="AQ87" i="4"/>
  <c r="AM87" i="4"/>
  <c r="AQ39" i="4"/>
  <c r="AM39" i="4"/>
  <c r="AM256" i="4"/>
  <c r="AQ256" i="4"/>
  <c r="AM248" i="4"/>
  <c r="AQ248" i="4"/>
  <c r="AM240" i="4"/>
  <c r="AQ240" i="4"/>
  <c r="AM232" i="4"/>
  <c r="AQ232" i="4"/>
  <c r="AM224" i="4"/>
  <c r="AQ224" i="4"/>
  <c r="AM216" i="4"/>
  <c r="AQ216" i="4"/>
  <c r="AM208" i="4"/>
  <c r="AQ208" i="4"/>
  <c r="AM200" i="4"/>
  <c r="AQ200" i="4"/>
  <c r="AM192" i="4"/>
  <c r="AQ192" i="4"/>
  <c r="AM184" i="4"/>
  <c r="AQ184" i="4"/>
  <c r="AM176" i="4"/>
  <c r="AQ176" i="4"/>
  <c r="AM168" i="4"/>
  <c r="AQ168" i="4"/>
  <c r="AM160" i="4"/>
  <c r="AQ160" i="4"/>
  <c r="AQ152" i="4"/>
  <c r="AM152" i="4"/>
  <c r="AQ144" i="4"/>
  <c r="AM144" i="4"/>
  <c r="AM136" i="4"/>
  <c r="AQ136" i="4"/>
  <c r="AQ128" i="4"/>
  <c r="AM128" i="4"/>
  <c r="AM120" i="4"/>
  <c r="AQ120" i="4"/>
  <c r="AQ112" i="4"/>
  <c r="AM112" i="4"/>
  <c r="AQ104" i="4"/>
  <c r="AM104" i="4"/>
  <c r="AM96" i="4"/>
  <c r="AQ96" i="4"/>
  <c r="AQ88" i="4"/>
  <c r="AM88" i="4"/>
  <c r="AQ80" i="4"/>
  <c r="AM80" i="4"/>
  <c r="AM72" i="4"/>
  <c r="AQ72" i="4"/>
  <c r="AQ64" i="4"/>
  <c r="AM64" i="4"/>
  <c r="AM56" i="4"/>
  <c r="AQ56" i="4"/>
  <c r="AQ48" i="4"/>
  <c r="AM48" i="4"/>
  <c r="AQ40" i="4"/>
  <c r="AM40" i="4"/>
  <c r="AM32" i="4"/>
  <c r="AQ32" i="4"/>
  <c r="AQ24" i="4"/>
  <c r="AM24" i="4"/>
  <c r="AQ16" i="4"/>
  <c r="AM16" i="4"/>
  <c r="AM8" i="4"/>
  <c r="AQ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F243" i="4"/>
  <c r="AB243" i="4"/>
  <c r="AF179" i="4"/>
  <c r="AB179" i="4"/>
  <c r="AF99" i="4"/>
  <c r="AB99" i="4"/>
  <c r="AF27" i="4"/>
  <c r="AB27" i="4"/>
  <c r="AB258" i="4"/>
  <c r="AF258" i="4"/>
  <c r="AB250" i="4"/>
  <c r="AF250" i="4"/>
  <c r="AB242" i="4"/>
  <c r="AF242" i="4"/>
  <c r="AB234" i="4"/>
  <c r="AF234" i="4"/>
  <c r="AB226" i="4"/>
  <c r="AF226" i="4"/>
  <c r="AB218" i="4"/>
  <c r="AF218" i="4"/>
  <c r="AB210" i="4"/>
  <c r="AF210" i="4"/>
  <c r="AB202" i="4"/>
  <c r="AF202" i="4"/>
  <c r="AB194" i="4"/>
  <c r="AF194" i="4"/>
  <c r="AB186" i="4"/>
  <c r="AF186" i="4"/>
  <c r="AB178" i="4"/>
  <c r="AF178" i="4"/>
  <c r="AB170" i="4"/>
  <c r="AF170" i="4"/>
  <c r="AB162" i="4"/>
  <c r="AF162" i="4"/>
  <c r="AB154" i="4"/>
  <c r="AF154" i="4"/>
  <c r="AB146" i="4"/>
  <c r="AF146" i="4"/>
  <c r="AB138" i="4"/>
  <c r="AF138" i="4"/>
  <c r="AB130" i="4"/>
  <c r="AF130" i="4"/>
  <c r="AB122" i="4"/>
  <c r="AF122" i="4"/>
  <c r="AB114" i="4"/>
  <c r="AF114" i="4"/>
  <c r="AB106" i="4"/>
  <c r="AF106" i="4"/>
  <c r="AB98" i="4"/>
  <c r="AF98" i="4"/>
  <c r="AB90" i="4"/>
  <c r="AF90" i="4"/>
  <c r="AB82" i="4"/>
  <c r="AF82" i="4"/>
  <c r="AB74" i="4"/>
  <c r="AF74" i="4"/>
  <c r="AB66" i="4"/>
  <c r="AF66" i="4"/>
  <c r="AB58" i="4"/>
  <c r="AF58" i="4"/>
  <c r="AB50" i="4"/>
  <c r="AF50" i="4"/>
  <c r="AB42" i="4"/>
  <c r="AF42" i="4"/>
  <c r="AB34" i="4"/>
  <c r="AF34" i="4"/>
  <c r="AB26" i="4"/>
  <c r="AF26" i="4"/>
  <c r="AB18" i="4"/>
  <c r="AF18" i="4"/>
  <c r="AB10" i="4"/>
  <c r="AF10" i="4"/>
  <c r="AB257" i="4"/>
  <c r="AF257" i="4"/>
  <c r="AB249" i="4"/>
  <c r="AF249" i="4"/>
  <c r="AB241" i="4"/>
  <c r="AF241" i="4"/>
  <c r="AB233" i="4"/>
  <c r="AF233" i="4"/>
  <c r="AB225" i="4"/>
  <c r="AF225" i="4"/>
  <c r="AI225" i="4"/>
  <c r="AB217" i="4"/>
  <c r="AF217" i="4"/>
  <c r="AB209" i="4"/>
  <c r="AF209" i="4"/>
  <c r="AI209" i="4"/>
  <c r="AB201" i="4"/>
  <c r="AF201" i="4"/>
  <c r="AB193" i="4"/>
  <c r="AF193" i="4"/>
  <c r="AI193" i="4"/>
  <c r="AB185" i="4"/>
  <c r="AF185" i="4"/>
  <c r="AI185" i="4"/>
  <c r="AB177" i="4"/>
  <c r="AF177" i="4"/>
  <c r="AB169" i="4"/>
  <c r="AF169" i="4"/>
  <c r="AB161" i="4"/>
  <c r="AF161" i="4"/>
  <c r="AI161" i="4"/>
  <c r="AB153" i="4"/>
  <c r="AF153" i="4"/>
  <c r="AB145" i="4"/>
  <c r="AF145" i="4"/>
  <c r="AB137" i="4"/>
  <c r="AF137" i="4"/>
  <c r="AB129" i="4"/>
  <c r="AF129" i="4"/>
  <c r="AB121" i="4"/>
  <c r="AF121" i="4"/>
  <c r="AI121" i="4"/>
  <c r="AB113" i="4"/>
  <c r="AF113" i="4"/>
  <c r="AB105" i="4"/>
  <c r="AF105" i="4"/>
  <c r="AB97" i="4"/>
  <c r="AF97" i="4"/>
  <c r="AI97" i="4"/>
  <c r="AB89" i="4"/>
  <c r="AF89" i="4"/>
  <c r="AI89" i="4"/>
  <c r="AB81" i="4"/>
  <c r="AF81" i="4"/>
  <c r="AI81" i="4"/>
  <c r="AB73" i="4"/>
  <c r="AF73" i="4"/>
  <c r="AB65" i="4"/>
  <c r="AF65" i="4"/>
  <c r="AI65" i="4"/>
  <c r="AB57" i="4"/>
  <c r="AF57" i="4"/>
  <c r="AB49" i="4"/>
  <c r="AF49" i="4"/>
  <c r="AI49" i="4"/>
  <c r="AB41" i="4"/>
  <c r="AF41" i="4"/>
  <c r="AB33" i="4"/>
  <c r="AF33" i="4"/>
  <c r="AI33" i="4"/>
  <c r="AB25" i="4"/>
  <c r="AF25" i="4"/>
  <c r="AB17" i="4"/>
  <c r="AF17" i="4"/>
  <c r="AB9" i="4"/>
  <c r="AF9" i="4"/>
  <c r="AB251" i="4"/>
  <c r="AF251" i="4"/>
  <c r="AF187" i="4"/>
  <c r="AB187" i="4"/>
  <c r="AF131" i="4"/>
  <c r="AB131" i="4"/>
  <c r="AF67" i="4"/>
  <c r="AB67" i="4"/>
  <c r="AB2" i="4"/>
  <c r="AD2" i="4"/>
  <c r="AF2" i="4"/>
  <c r="AH2" i="4"/>
  <c r="AB256" i="4"/>
  <c r="AF256" i="4"/>
  <c r="AB248" i="4"/>
  <c r="AF248" i="4"/>
  <c r="AB240" i="4"/>
  <c r="AF240" i="4"/>
  <c r="AB232" i="4"/>
  <c r="AF232" i="4"/>
  <c r="AB224" i="4"/>
  <c r="AF224" i="4"/>
  <c r="AB216" i="4"/>
  <c r="AF216" i="4"/>
  <c r="AB208" i="4"/>
  <c r="AF208" i="4"/>
  <c r="AB200" i="4"/>
  <c r="AF200" i="4"/>
  <c r="AB192" i="4"/>
  <c r="AF192" i="4"/>
  <c r="AB184" i="4"/>
  <c r="AF184" i="4"/>
  <c r="AB176" i="4"/>
  <c r="AF176" i="4"/>
  <c r="AB168" i="4"/>
  <c r="AF168" i="4"/>
  <c r="AB160" i="4"/>
  <c r="AF160" i="4"/>
  <c r="AB152" i="4"/>
  <c r="AF152" i="4"/>
  <c r="AB144" i="4"/>
  <c r="AF144" i="4"/>
  <c r="AB136" i="4"/>
  <c r="AF136" i="4"/>
  <c r="AB128" i="4"/>
  <c r="AF128" i="4"/>
  <c r="AB120" i="4"/>
  <c r="AF120" i="4"/>
  <c r="AB112" i="4"/>
  <c r="AF112" i="4"/>
  <c r="AB104" i="4"/>
  <c r="AF104" i="4"/>
  <c r="AB96" i="4"/>
  <c r="AF96" i="4"/>
  <c r="AB88" i="4"/>
  <c r="AF88" i="4"/>
  <c r="AB80" i="4"/>
  <c r="AF80" i="4"/>
  <c r="AB72" i="4"/>
  <c r="AF72" i="4"/>
  <c r="AB64" i="4"/>
  <c r="AF64" i="4"/>
  <c r="AB56" i="4"/>
  <c r="AF56" i="4"/>
  <c r="AB48" i="4"/>
  <c r="AF48" i="4"/>
  <c r="AB40" i="4"/>
  <c r="AF40" i="4"/>
  <c r="AB32" i="4"/>
  <c r="AF32" i="4"/>
  <c r="AB24" i="4"/>
  <c r="AF24" i="4"/>
  <c r="AB16" i="4"/>
  <c r="AF16" i="4"/>
  <c r="AB8" i="4"/>
  <c r="AF8" i="4"/>
  <c r="AF211" i="4"/>
  <c r="AB211" i="4"/>
  <c r="AF155" i="4"/>
  <c r="AB155" i="4"/>
  <c r="AF107" i="4"/>
  <c r="AB107" i="4"/>
  <c r="AF35" i="4"/>
  <c r="AB35" i="4"/>
  <c r="AB255" i="4"/>
  <c r="AF255" i="4"/>
  <c r="AB247" i="4"/>
  <c r="AF247" i="4"/>
  <c r="AI247" i="4"/>
  <c r="AB239" i="4"/>
  <c r="AF239" i="4"/>
  <c r="AB231" i="4"/>
  <c r="AF231" i="4"/>
  <c r="AI231" i="4"/>
  <c r="AB223" i="4"/>
  <c r="AF223" i="4"/>
  <c r="AB215" i="4"/>
  <c r="AF215" i="4"/>
  <c r="AB207" i="4"/>
  <c r="AF207" i="4"/>
  <c r="AB199" i="4"/>
  <c r="AF199" i="4"/>
  <c r="AI199" i="4"/>
  <c r="AB191" i="4"/>
  <c r="AF191" i="4"/>
  <c r="AB183" i="4"/>
  <c r="AF183" i="4"/>
  <c r="AI183" i="4"/>
  <c r="AB175" i="4"/>
  <c r="AF175" i="4"/>
  <c r="AI175" i="4"/>
  <c r="AB167" i="4"/>
  <c r="AF167" i="4"/>
  <c r="AI167" i="4"/>
  <c r="AB159" i="4"/>
  <c r="AF159" i="4"/>
  <c r="AI159" i="4"/>
  <c r="AB151" i="4"/>
  <c r="AF151" i="4"/>
  <c r="AB143" i="4"/>
  <c r="AF143" i="4"/>
  <c r="AB135" i="4"/>
  <c r="AF135" i="4"/>
  <c r="AI135" i="4"/>
  <c r="AB127" i="4"/>
  <c r="AF127" i="4"/>
  <c r="AI127" i="4"/>
  <c r="AB119" i="4"/>
  <c r="AF119" i="4"/>
  <c r="AI119" i="4"/>
  <c r="AB111" i="4"/>
  <c r="AF111" i="4"/>
  <c r="AB103" i="4"/>
  <c r="AF103" i="4"/>
  <c r="AB95" i="4"/>
  <c r="AF95" i="4"/>
  <c r="AI95" i="4"/>
  <c r="AB87" i="4"/>
  <c r="AF87" i="4"/>
  <c r="AI87" i="4"/>
  <c r="AB79" i="4"/>
  <c r="AF79" i="4"/>
  <c r="AB71" i="4"/>
  <c r="AF71" i="4"/>
  <c r="AI71" i="4"/>
  <c r="AB63" i="4"/>
  <c r="AF63" i="4"/>
  <c r="AI63" i="4"/>
  <c r="AB55" i="4"/>
  <c r="AF55" i="4"/>
  <c r="AI55" i="4"/>
  <c r="AB47" i="4"/>
  <c r="AF47" i="4"/>
  <c r="AB39" i="4"/>
  <c r="AF39" i="4"/>
  <c r="AI39" i="4"/>
  <c r="AB31" i="4"/>
  <c r="AF31" i="4"/>
  <c r="AI31" i="4"/>
  <c r="AB23" i="4"/>
  <c r="AF23" i="4"/>
  <c r="AB15" i="4"/>
  <c r="AF15" i="4"/>
  <c r="AB7" i="4"/>
  <c r="AF7" i="4"/>
  <c r="AI7" i="4"/>
  <c r="AF235" i="4"/>
  <c r="AB235" i="4"/>
  <c r="AF203" i="4"/>
  <c r="AB203" i="4"/>
  <c r="AF171" i="4"/>
  <c r="AB171" i="4"/>
  <c r="AF139" i="4"/>
  <c r="AB139" i="4"/>
  <c r="AF91" i="4"/>
  <c r="AB91" i="4"/>
  <c r="AF59" i="4"/>
  <c r="AB59" i="4"/>
  <c r="AF19" i="4"/>
  <c r="AB19" i="4"/>
  <c r="AF3" i="4"/>
  <c r="AF262" i="4"/>
  <c r="AB262" i="4"/>
  <c r="AF254" i="4"/>
  <c r="AB254" i="4"/>
  <c r="AF246" i="4"/>
  <c r="AB246" i="4"/>
  <c r="AF238" i="4"/>
  <c r="AB238" i="4"/>
  <c r="AB230" i="4"/>
  <c r="AF230" i="4"/>
  <c r="AF222" i="4"/>
  <c r="AB222" i="4"/>
  <c r="AF214" i="4"/>
  <c r="AB214" i="4"/>
  <c r="AF206" i="4"/>
  <c r="AB206" i="4"/>
  <c r="AF198" i="4"/>
  <c r="AB198" i="4"/>
  <c r="AF190" i="4"/>
  <c r="AB190" i="4"/>
  <c r="AB182" i="4"/>
  <c r="AF182" i="4"/>
  <c r="AF174" i="4"/>
  <c r="AB174" i="4"/>
  <c r="AF166" i="4"/>
  <c r="AB166" i="4"/>
  <c r="AF158" i="4"/>
  <c r="AB158" i="4"/>
  <c r="AF150" i="4"/>
  <c r="AB150" i="4"/>
  <c r="AF142" i="4"/>
  <c r="AB142" i="4"/>
  <c r="AF134" i="4"/>
  <c r="AB134" i="4"/>
  <c r="AB126" i="4"/>
  <c r="AF126" i="4"/>
  <c r="AF118" i="4"/>
  <c r="AB118" i="4"/>
  <c r="AF110" i="4"/>
  <c r="AB110" i="4"/>
  <c r="AF102" i="4"/>
  <c r="AB102" i="4"/>
  <c r="AB94" i="4"/>
  <c r="AF94" i="4"/>
  <c r="AF86" i="4"/>
  <c r="AB86" i="4"/>
  <c r="AF78" i="4"/>
  <c r="AB78" i="4"/>
  <c r="AF70" i="4"/>
  <c r="AB70" i="4"/>
  <c r="AF62" i="4"/>
  <c r="AB62" i="4"/>
  <c r="AB54" i="4"/>
  <c r="AF54" i="4"/>
  <c r="AF46" i="4"/>
  <c r="AB46" i="4"/>
  <c r="AF38" i="4"/>
  <c r="AB38" i="4"/>
  <c r="AB30" i="4"/>
  <c r="AF30" i="4"/>
  <c r="AF22" i="4"/>
  <c r="AB22" i="4"/>
  <c r="AF14" i="4"/>
  <c r="AB14" i="4"/>
  <c r="AF6" i="4"/>
  <c r="AB6" i="4"/>
  <c r="AF259" i="4"/>
  <c r="AB259" i="4"/>
  <c r="AB227" i="4"/>
  <c r="AF227" i="4"/>
  <c r="AF195" i="4"/>
  <c r="AB195" i="4"/>
  <c r="AF147" i="4"/>
  <c r="AB147" i="4"/>
  <c r="AF123" i="4"/>
  <c r="AB123" i="4"/>
  <c r="AF83" i="4"/>
  <c r="AB83" i="4"/>
  <c r="AF51" i="4"/>
  <c r="AB51" i="4"/>
  <c r="AF261" i="4"/>
  <c r="AI261" i="4"/>
  <c r="AB261" i="4"/>
  <c r="AF253" i="4"/>
  <c r="AI253" i="4"/>
  <c r="AB253" i="4"/>
  <c r="AF245" i="4"/>
  <c r="AI245" i="4"/>
  <c r="AB245" i="4"/>
  <c r="AF237" i="4"/>
  <c r="AB237" i="4"/>
  <c r="AF229" i="4"/>
  <c r="AB229" i="4"/>
  <c r="AF221" i="4"/>
  <c r="AB221" i="4"/>
  <c r="AF213" i="4"/>
  <c r="AI213" i="4"/>
  <c r="AB213" i="4"/>
  <c r="AF205" i="4"/>
  <c r="AI205" i="4"/>
  <c r="AB205" i="4"/>
  <c r="AF197" i="4"/>
  <c r="AI197" i="4"/>
  <c r="AB197" i="4"/>
  <c r="AF189" i="4"/>
  <c r="AB189" i="4"/>
  <c r="AF181" i="4"/>
  <c r="AB181" i="4"/>
  <c r="AF173" i="4"/>
  <c r="AB173" i="4"/>
  <c r="AF165" i="4"/>
  <c r="AI165" i="4"/>
  <c r="AB165" i="4"/>
  <c r="AF157" i="4"/>
  <c r="AI157" i="4"/>
  <c r="AB157" i="4"/>
  <c r="AF149" i="4"/>
  <c r="AI149" i="4"/>
  <c r="AB149" i="4"/>
  <c r="AF141" i="4"/>
  <c r="AB141" i="4"/>
  <c r="AF133" i="4"/>
  <c r="AI133" i="4"/>
  <c r="AB133" i="4"/>
  <c r="AF125" i="4"/>
  <c r="AB125" i="4"/>
  <c r="AF117" i="4"/>
  <c r="AB117" i="4"/>
  <c r="AF109" i="4"/>
  <c r="AB109" i="4"/>
  <c r="AF101" i="4"/>
  <c r="AI101" i="4"/>
  <c r="AB101" i="4"/>
  <c r="AF93" i="4"/>
  <c r="AB93" i="4"/>
  <c r="AF85" i="4"/>
  <c r="AI85" i="4"/>
  <c r="AB85" i="4"/>
  <c r="AF77" i="4"/>
  <c r="AB77" i="4"/>
  <c r="AF69" i="4"/>
  <c r="AI69" i="4"/>
  <c r="AB69" i="4"/>
  <c r="AF61" i="4"/>
  <c r="AI61" i="4"/>
  <c r="AB61" i="4"/>
  <c r="AF53" i="4"/>
  <c r="AB53" i="4"/>
  <c r="AF45" i="4"/>
  <c r="AB45" i="4"/>
  <c r="AF37" i="4"/>
  <c r="AI37" i="4"/>
  <c r="AB37" i="4"/>
  <c r="AF29" i="4"/>
  <c r="AB29" i="4"/>
  <c r="AF21" i="4"/>
  <c r="AI21" i="4"/>
  <c r="AB21" i="4"/>
  <c r="AF13" i="4"/>
  <c r="AB13" i="4"/>
  <c r="AF5" i="4"/>
  <c r="AI5" i="4"/>
  <c r="AB5" i="4"/>
  <c r="AB219" i="4"/>
  <c r="AF219" i="4"/>
  <c r="AF163" i="4"/>
  <c r="AB163" i="4"/>
  <c r="AF115" i="4"/>
  <c r="AB115" i="4"/>
  <c r="AF75" i="4"/>
  <c r="AB75" i="4"/>
  <c r="AF43" i="4"/>
  <c r="AB43" i="4"/>
  <c r="AF11" i="4"/>
  <c r="AB11" i="4"/>
  <c r="AF260" i="4"/>
  <c r="AB260" i="4"/>
  <c r="AF252" i="4"/>
  <c r="AB252" i="4"/>
  <c r="AF244" i="4"/>
  <c r="AB244" i="4"/>
  <c r="AF236" i="4"/>
  <c r="AB236" i="4"/>
  <c r="AF228" i="4"/>
  <c r="AB228" i="4"/>
  <c r="AF220" i="4"/>
  <c r="AB220" i="4"/>
  <c r="AF212" i="4"/>
  <c r="AB212" i="4"/>
  <c r="AF204" i="4"/>
  <c r="AB204" i="4"/>
  <c r="AF196" i="4"/>
  <c r="AB196" i="4"/>
  <c r="AF188" i="4"/>
  <c r="AB188" i="4"/>
  <c r="AF180" i="4"/>
  <c r="AB180" i="4"/>
  <c r="AF172" i="4"/>
  <c r="AB172" i="4"/>
  <c r="AF164" i="4"/>
  <c r="AB164" i="4"/>
  <c r="AF156" i="4"/>
  <c r="AB156" i="4"/>
  <c r="AF148" i="4"/>
  <c r="AB148" i="4"/>
  <c r="AF140" i="4"/>
  <c r="AB140" i="4"/>
  <c r="AF132" i="4"/>
  <c r="AB132" i="4"/>
  <c r="AF124" i="4"/>
  <c r="AB124" i="4"/>
  <c r="AF116" i="4"/>
  <c r="AB116" i="4"/>
  <c r="AF108" i="4"/>
  <c r="AB108" i="4"/>
  <c r="AF100" i="4"/>
  <c r="AB100" i="4"/>
  <c r="AF92" i="4"/>
  <c r="AB92" i="4"/>
  <c r="AF84" i="4"/>
  <c r="AB84" i="4"/>
  <c r="AF76" i="4"/>
  <c r="AB76" i="4"/>
  <c r="AF68" i="4"/>
  <c r="AB68" i="4"/>
  <c r="AF60" i="4"/>
  <c r="AB60" i="4"/>
  <c r="AF52" i="4"/>
  <c r="AB52" i="4"/>
  <c r="AF44" i="4"/>
  <c r="AB44" i="4"/>
  <c r="AF36" i="4"/>
  <c r="AB36" i="4"/>
  <c r="AF28" i="4"/>
  <c r="AB28" i="4"/>
  <c r="AF20" i="4"/>
  <c r="AB20" i="4"/>
  <c r="AF12" i="4"/>
  <c r="AB12" i="4"/>
  <c r="AF4" i="4"/>
  <c r="AB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charset val="1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charset val="1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<sst xmlns="http://schemas.openxmlformats.org/spreadsheetml/2006/main" count="349" uniqueCount="132">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</sst>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  <xf numFmtId="0" fontId="29" fillId="0" borderId="0" xfId="0" applyFont="1"/>
    <xf numFmtId="0" fontId="0" fillId="0" borderId="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-0.0503233892445024</c:v>
                </c:pt>
                <c:pt idx="1">
                  <c:v>-0.049841585717013</c:v>
                </c:pt>
                <c:pt idx="2">
                  <c:v>-0.0494465363924327</c:v>
                </c:pt>
                <c:pt idx="3">
                  <c:v>-0.0493473206949134</c:v>
                </c:pt>
                <c:pt idx="4">
                  <c:v>-0.0491778802402197</c:v>
                </c:pt>
                <c:pt idx="5">
                  <c:v>-0.0467775735564544</c:v>
                </c:pt>
                <c:pt idx="6">
                  <c:v>-0.0450738851454536</c:v>
                </c:pt>
                <c:pt idx="7">
                  <c:v>-0.044493800092442</c:v>
                </c:pt>
                <c:pt idx="8">
                  <c:v>-0.0449761402920205</c:v>
                </c:pt>
                <c:pt idx="9">
                  <c:v>-0.0469554536644309</c:v>
                </c:pt>
                <c:pt idx="10">
                  <c:v>-0.0477317766352431</c:v>
                </c:pt>
                <c:pt idx="11">
                  <c:v>-0.0475168527333412</c:v>
                </c:pt>
                <c:pt idx="12">
                  <c:v>-0.0459454240041207</c:v>
                </c:pt>
                <c:pt idx="13">
                  <c:v>-0.0451878040709237</c:v>
                </c:pt>
                <c:pt idx="14">
                  <c:v>-0.0444621724529383</c:v>
                </c:pt>
                <c:pt idx="15">
                  <c:v>-0.0435066243482155</c:v>
                </c:pt>
                <c:pt idx="16">
                  <c:v>-0.0429163046154758</c:v>
                </c:pt>
                <c:pt idx="17">
                  <c:v>-0.0418051845443495</c:v>
                </c:pt>
                <c:pt idx="18">
                  <c:v>-0.0401152165735884</c:v>
                </c:pt>
                <c:pt idx="19">
                  <c:v>-0.03782347281788</c:v>
                </c:pt>
                <c:pt idx="20">
                  <c:v>-0.0340014687606397</c:v>
                </c:pt>
                <c:pt idx="21">
                  <c:v>-0.0307072892997177</c:v>
                </c:pt>
                <c:pt idx="22">
                  <c:v>-0.0288852707556937</c:v>
                </c:pt>
                <c:pt idx="23">
                  <c:v>-0.0276949682410801</c:v>
                </c:pt>
                <c:pt idx="24">
                  <c:v>-0.0271407999661996</c:v>
                </c:pt>
                <c:pt idx="25">
                  <c:v>-0.0260223969022197</c:v>
                </c:pt>
                <c:pt idx="26">
                  <c:v>-0.0252883500925235</c:v>
                </c:pt>
                <c:pt idx="27">
                  <c:v>-0.0257492723915647</c:v>
                </c:pt>
                <c:pt idx="28">
                  <c:v>-0.0270215132538726</c:v>
                </c:pt>
                <c:pt idx="29">
                  <c:v>-0.0290425394194543</c:v>
                </c:pt>
                <c:pt idx="30">
                  <c:v>-0.0306300381028081</c:v>
                </c:pt>
                <c:pt idx="31">
                  <c:v>-0.031429018118509</c:v>
                </c:pt>
                <c:pt idx="32">
                  <c:v>-0.0319122187790325</c:v>
                </c:pt>
                <c:pt idx="33">
                  <c:v>-0.0316399432990547</c:v>
                </c:pt>
                <c:pt idx="34">
                  <c:v>-0.0293030899366898</c:v>
                </c:pt>
                <c:pt idx="35">
                  <c:v>-0.0279200499526525</c:v>
                </c:pt>
                <c:pt idx="36">
                  <c:v>-0.0261353884272368</c:v>
                </c:pt>
                <c:pt idx="37">
                  <c:v>-0.0236415893582959</c:v>
                </c:pt>
                <c:pt idx="38">
                  <c:v>-0.0214183383571793</c:v>
                </c:pt>
                <c:pt idx="39">
                  <c:v>-0.0194323914092142</c:v>
                </c:pt>
                <c:pt idx="40">
                  <c:v>-0.0169370495963159</c:v>
                </c:pt>
                <c:pt idx="41">
                  <c:v>-0.013632299747506</c:v>
                </c:pt>
                <c:pt idx="42">
                  <c:v>-0.0115418854813728</c:v>
                </c:pt>
                <c:pt idx="43">
                  <c:v>-0.00977256506794804</c:v>
                </c:pt>
                <c:pt idx="44">
                  <c:v>-0.00827497710793773</c:v>
                </c:pt>
                <c:pt idx="45">
                  <c:v>-0.00623356230043176</c:v>
                </c:pt>
                <c:pt idx="46">
                  <c:v>-0.0051135528381358</c:v>
                </c:pt>
                <c:pt idx="47">
                  <c:v>-0.00530256476553203</c:v>
                </c:pt>
                <c:pt idx="48">
                  <c:v>-0.00626771582243185</c:v>
                </c:pt>
                <c:pt idx="49">
                  <c:v>-0.00769434168384985</c:v>
                </c:pt>
                <c:pt idx="50">
                  <c:v>-0.0112531586216121</c:v>
                </c:pt>
                <c:pt idx="51">
                  <c:v>-0.0136180076911225</c:v>
                </c:pt>
                <c:pt idx="52">
                  <c:v>-0.0158102055924071</c:v>
                </c:pt>
                <c:pt idx="53">
                  <c:v>-0.0168130933430727</c:v>
                </c:pt>
                <c:pt idx="54">
                  <c:v>-0.0178300214287159</c:v>
                </c:pt>
                <c:pt idx="55">
                  <c:v>-0.0194606058669981</c:v>
                </c:pt>
                <c:pt idx="56">
                  <c:v>-0.0209870112717261</c:v>
                </c:pt>
                <c:pt idx="57">
                  <c:v>-0.0236588444375761</c:v>
                </c:pt>
                <c:pt idx="58">
                  <c:v>-0.0243258494029847</c:v>
                </c:pt>
                <c:pt idx="59">
                  <c:v>-0.0228401598527723</c:v>
                </c:pt>
                <c:pt idx="60">
                  <c:v>-0.0215514838820615</c:v>
                </c:pt>
                <c:pt idx="61">
                  <c:v>-0.0182221624362674</c:v>
                </c:pt>
                <c:pt idx="62">
                  <c:v>-0.0161798489110867</c:v>
                </c:pt>
                <c:pt idx="63">
                  <c:v>-0.0149776961616022</c:v>
                </c:pt>
                <c:pt idx="64">
                  <c:v>-0.0130036141366602</c:v>
                </c:pt>
                <c:pt idx="65">
                  <c:v>-0.0107025115343648</c:v>
                </c:pt>
                <c:pt idx="66">
                  <c:v>-0.00936800081707506</c:v>
                </c:pt>
                <c:pt idx="67">
                  <c:v>-0.00974731007484436</c:v>
                </c:pt>
                <c:pt idx="68">
                  <c:v>-0.0111459448485969</c:v>
                </c:pt>
                <c:pt idx="69">
                  <c:v>-0.0124657191602425</c:v>
                </c:pt>
                <c:pt idx="70">
                  <c:v>-0.0149291808669705</c:v>
                </c:pt>
                <c:pt idx="71">
                  <c:v>-0.0182446658979744</c:v>
                </c:pt>
                <c:pt idx="72">
                  <c:v>-0.0197169727923736</c:v>
                </c:pt>
                <c:pt idx="73">
                  <c:v>-0.0217227178202663</c:v>
                </c:pt>
                <c:pt idx="74">
                  <c:v>-0.0219696950606919</c:v>
                </c:pt>
                <c:pt idx="75">
                  <c:v>-0.0207561336956614</c:v>
                </c:pt>
                <c:pt idx="76">
                  <c:v>-0.0185397407892055</c:v>
                </c:pt>
                <c:pt idx="77">
                  <c:v>-0.0156825698136152</c:v>
                </c:pt>
                <c:pt idx="78">
                  <c:v>-0.0121166088519576</c:v>
                </c:pt>
                <c:pt idx="79">
                  <c:v>-0.0106923760888132</c:v>
                </c:pt>
                <c:pt idx="80">
                  <c:v>-0.00763587035029494</c:v>
                </c:pt>
                <c:pt idx="81">
                  <c:v>-0.00512224482467177</c:v>
                </c:pt>
                <c:pt idx="82">
                  <c:v>-0.00437086021257759</c:v>
                </c:pt>
                <c:pt idx="83">
                  <c:v>-0.0039716744314488</c:v>
                </c:pt>
                <c:pt idx="84">
                  <c:v>-0.00377320495128863</c:v>
                </c:pt>
                <c:pt idx="85">
                  <c:v>-0.0041410911995815</c:v>
                </c:pt>
                <c:pt idx="86">
                  <c:v>-0.00461346827502939</c:v>
                </c:pt>
                <c:pt idx="87">
                  <c:v>-0.00433269853898399</c:v>
                </c:pt>
                <c:pt idx="88">
                  <c:v>-0.0039755974803845</c:v>
                </c:pt>
                <c:pt idx="89">
                  <c:v>-0.00292458556859986</c:v>
                </c:pt>
                <c:pt idx="90">
                  <c:v>-0.00180456671385581</c:v>
                </c:pt>
                <c:pt idx="91">
                  <c:v>-0.00160051129530869</c:v>
                </c:pt>
                <c:pt idx="92">
                  <c:v>-0.00125487800390783</c:v>
                </c:pt>
                <c:pt idx="93">
                  <c:v>-0.00159998151629853</c:v>
                </c:pt>
                <c:pt idx="94">
                  <c:v>-0.00119002009134766</c:v>
                </c:pt>
                <c:pt idx="95">
                  <c:v>0.000205704900751668</c:v>
                </c:pt>
                <c:pt idx="96">
                  <c:v>0.00136867228885512</c:v>
                </c:pt>
                <c:pt idx="97">
                  <c:v>0.00247163907681247</c:v>
                </c:pt>
                <c:pt idx="98">
                  <c:v>0.00262158013202912</c:v>
                </c:pt>
                <c:pt idx="99">
                  <c:v>0.00430462135612153</c:v>
                </c:pt>
                <c:pt idx="100">
                  <c:v>0.00600495711452875</c:v>
                </c:pt>
                <c:pt idx="101">
                  <c:v>0.00679804117465371</c:v>
                </c:pt>
                <c:pt idx="102">
                  <c:v>0.0065840980174906</c:v>
                </c:pt>
                <c:pt idx="103">
                  <c:v>0.00583888217620914</c:v>
                </c:pt>
                <c:pt idx="104">
                  <c:v>0.0051884836432825</c:v>
                </c:pt>
                <c:pt idx="105">
                  <c:v>0.00461978412439945</c:v>
                </c:pt>
                <c:pt idx="106">
                  <c:v>0.00382641801559474</c:v>
                </c:pt>
                <c:pt idx="107">
                  <c:v>0.00407063068800594</c:v>
                </c:pt>
                <c:pt idx="108">
                  <c:v>0.00422355365712578</c:v>
                </c:pt>
                <c:pt idx="109">
                  <c:v>0.00433511947444614</c:v>
                </c:pt>
                <c:pt idx="110">
                  <c:v>0.0062078833544043</c:v>
                </c:pt>
                <c:pt idx="111">
                  <c:v>0.00805112703979144</c:v>
                </c:pt>
                <c:pt idx="112">
                  <c:v>0.0100895529808806</c:v>
                </c:pt>
                <c:pt idx="113">
                  <c:v>0.0116753333850857</c:v>
                </c:pt>
                <c:pt idx="114">
                  <c:v>0.0125613398740204</c:v>
                </c:pt>
                <c:pt idx="115">
                  <c:v>0.0136149194323137</c:v>
                </c:pt>
                <c:pt idx="116">
                  <c:v>0.0130248188647963</c:v>
                </c:pt>
                <c:pt idx="117">
                  <c:v>0.0123821495442081</c:v>
                </c:pt>
                <c:pt idx="118">
                  <c:v>0.0110514866913916</c:v>
                </c:pt>
                <c:pt idx="119">
                  <c:v>0.00958784500680443</c:v>
                </c:pt>
                <c:pt idx="120">
                  <c:v>0.00874666881509872</c:v>
                </c:pt>
                <c:pt idx="121">
                  <c:v>0.00754122685504327</c:v>
                </c:pt>
                <c:pt idx="122">
                  <c:v>0.00655073840366032</c:v>
                </c:pt>
                <c:pt idx="123">
                  <c:v>0.0060510595496861</c:v>
                </c:pt>
                <c:pt idx="124">
                  <c:v>0.00535927629315718</c:v>
                </c:pt>
                <c:pt idx="125">
                  <c:v>0.00461261674695184</c:v>
                </c:pt>
                <c:pt idx="126">
                  <c:v>0.0041744918404154</c:v>
                </c:pt>
                <c:pt idx="127">
                  <c:v>0.00371984136560293</c:v>
                </c:pt>
                <c:pt idx="128">
                  <c:v>0.00372010277290824</c:v>
                </c:pt>
                <c:pt idx="129">
                  <c:v>0.00327905284674673</c:v>
                </c:pt>
                <c:pt idx="130">
                  <c:v>0.00289613278668576</c:v>
                </c:pt>
                <c:pt idx="131">
                  <c:v>0.00192494319220287</c:v>
                </c:pt>
                <c:pt idx="132">
                  <c:v>0.000743242590346471</c:v>
                </c:pt>
                <c:pt idx="133">
                  <c:v>0.000167913143417963</c:v>
                </c:pt>
                <c:pt idx="134">
                  <c:v>-0.00120213600324592</c:v>
                </c:pt>
                <c:pt idx="135">
                  <c:v>-0.00317123848563788</c:v>
                </c:pt>
                <c:pt idx="136">
                  <c:v>-0.00484536449337358</c:v>
                </c:pt>
                <c:pt idx="137">
                  <c:v>-0.00618155592970931</c:v>
                </c:pt>
                <c:pt idx="138">
                  <c:v>-0.00446966539202692</c:v>
                </c:pt>
                <c:pt idx="139">
                  <c:v>-0.00165756123410448</c:v>
                </c:pt>
                <c:pt idx="140">
                  <c:v>-0.000336880640471826</c:v>
                </c:pt>
                <c:pt idx="141">
                  <c:v>0.000135297951581958</c:v>
                </c:pt>
                <c:pt idx="142">
                  <c:v>0.00215497863821578</c:v>
                </c:pt>
                <c:pt idx="143">
                  <c:v>0.003258090530727</c:v>
                </c:pt>
                <c:pt idx="144">
                  <c:v>0.00402938229231586</c:v>
                </c:pt>
                <c:pt idx="145">
                  <c:v>0.00465156948681061</c:v>
                </c:pt>
                <c:pt idx="146">
                  <c:v>0.00534927661085282</c:v>
                </c:pt>
                <c:pt idx="147">
                  <c:v>0.0058668616611896</c:v>
                </c:pt>
                <c:pt idx="148">
                  <c:v>0.00655651534266493</c:v>
                </c:pt>
                <c:pt idx="149">
                  <c:v>0.0071178506732491</c:v>
                </c:pt>
                <c:pt idx="150">
                  <c:v>0.00709362222087778</c:v>
                </c:pt>
                <c:pt idx="151">
                  <c:v>0.00659494041664521</c:v>
                </c:pt>
                <c:pt idx="152">
                  <c:v>0.00665557500972063</c:v>
                </c:pt>
                <c:pt idx="153">
                  <c:v>0.00704204855119317</c:v>
                </c:pt>
                <c:pt idx="154">
                  <c:v>0.0065147323964928</c:v>
                </c:pt>
                <c:pt idx="155">
                  <c:v>0.00558062734769343</c:v>
                </c:pt>
                <c:pt idx="156">
                  <c:v>0.00518404216874585</c:v>
                </c:pt>
                <c:pt idx="157">
                  <c:v>0.00497379404086678</c:v>
                </c:pt>
                <c:pt idx="158">
                  <c:v>0.00414612050431345</c:v>
                </c:pt>
                <c:pt idx="159">
                  <c:v>0.00341850026337497</c:v>
                </c:pt>
                <c:pt idx="160">
                  <c:v>0.000631692379296389</c:v>
                </c:pt>
                <c:pt idx="161">
                  <c:v>6.04703347413804E-5</c:v>
                </c:pt>
                <c:pt idx="162">
                  <c:v>-0.000323939760961178</c:v>
                </c:pt>
                <c:pt idx="163">
                  <c:v>-0.00153082585006186</c:v>
                </c:pt>
                <c:pt idx="164">
                  <c:v>-0.00119854770505462</c:v>
                </c:pt>
                <c:pt idx="165">
                  <c:v>-0.000318289355489886</c:v>
                </c:pt>
                <c:pt idx="166">
                  <c:v>7.01987900586509E-8</c:v>
                </c:pt>
                <c:pt idx="167">
                  <c:v>-0.000412611862087963</c:v>
                </c:pt>
                <c:pt idx="168">
                  <c:v>-0.000874825877168028</c:v>
                </c:pt>
                <c:pt idx="169">
                  <c:v>-0.0033808359929468</c:v>
                </c:pt>
                <c:pt idx="170">
                  <c:v>-0.00634274322333816</c:v>
                </c:pt>
                <c:pt idx="171">
                  <c:v>-0.00834375038990303</c:v>
                </c:pt>
                <c:pt idx="172">
                  <c:v>-0.0097446107011444</c:v>
                </c:pt>
                <c:pt idx="173">
                  <c:v>-0.0106991923045255</c:v>
                </c:pt>
                <c:pt idx="174">
                  <c:v>-0.0111656115971516</c:v>
                </c:pt>
                <c:pt idx="175">
                  <c:v>-0.0105582123352813</c:v>
                </c:pt>
                <c:pt idx="176">
                  <c:v>-0.0108315238841262</c:v>
                </c:pt>
                <c:pt idx="177">
                  <c:v>-0.0118475768197269</c:v>
                </c:pt>
                <c:pt idx="178">
                  <c:v>-0.0121496402100725</c:v>
                </c:pt>
                <c:pt idx="179">
                  <c:v>-0.010891716767066</c:v>
                </c:pt>
                <c:pt idx="180">
                  <c:v>-0.00978204208360439</c:v>
                </c:pt>
                <c:pt idx="181">
                  <c:v>-0.00795557853293094</c:v>
                </c:pt>
                <c:pt idx="182">
                  <c:v>-0.00663335690738414</c:v>
                </c:pt>
                <c:pt idx="183">
                  <c:v>-0.00513095128158674</c:v>
                </c:pt>
                <c:pt idx="184">
                  <c:v>-0.00423042321258204</c:v>
                </c:pt>
                <c:pt idx="185">
                  <c:v>-0.00347667132703616</c:v>
                </c:pt>
                <c:pt idx="186">
                  <c:v>-0.00302200336739721</c:v>
                </c:pt>
                <c:pt idx="187">
                  <c:v>-0.00184159965694052</c:v>
                </c:pt>
                <c:pt idx="188">
                  <c:v>0.000739532590932234</c:v>
                </c:pt>
                <c:pt idx="189">
                  <c:v>0.00316817429406979</c:v>
                </c:pt>
                <c:pt idx="190">
                  <c:v>0.00533000840001435</c:v>
                </c:pt>
                <c:pt idx="191">
                  <c:v>0.00634079001122434</c:v>
                </c:pt>
                <c:pt idx="192">
                  <c:v>0.0076029033532125</c:v>
                </c:pt>
                <c:pt idx="193">
                  <c:v>0.00890395621826634</c:v>
                </c:pt>
                <c:pt idx="194">
                  <c:v>0.0101488955715903</c:v>
                </c:pt>
                <c:pt idx="195">
                  <c:v>0.0104103278789344</c:v>
                </c:pt>
                <c:pt idx="196">
                  <c:v>0.0100577711068656</c:v>
                </c:pt>
                <c:pt idx="197">
                  <c:v>0.00987434034690454</c:v>
                </c:pt>
                <c:pt idx="198">
                  <c:v>0.00897992205523234</c:v>
                </c:pt>
                <c:pt idx="199">
                  <c:v>0.00873523624773725</c:v>
                </c:pt>
                <c:pt idx="200">
                  <c:v>0.00895452530171986</c:v>
                </c:pt>
                <c:pt idx="201">
                  <c:v>0.00912001358843878</c:v>
                </c:pt>
                <c:pt idx="202">
                  <c:v>0.0087309230599315</c:v>
                </c:pt>
                <c:pt idx="203">
                  <c:v>0.00887700970500493</c:v>
                </c:pt>
                <c:pt idx="204">
                  <c:v>0.00941679827644415</c:v>
                </c:pt>
                <c:pt idx="205">
                  <c:v>0.00973239560989153</c:v>
                </c:pt>
                <c:pt idx="206">
                  <c:v>0.00949381921176745</c:v>
                </c:pt>
                <c:pt idx="207">
                  <c:v>0.00873603064672129</c:v>
                </c:pt>
                <c:pt idx="208">
                  <c:v>0.00801085692029801</c:v>
                </c:pt>
                <c:pt idx="209">
                  <c:v>0.00738331788198576</c:v>
                </c:pt>
                <c:pt idx="210">
                  <c:v>0.00731805717810024</c:v>
                </c:pt>
                <c:pt idx="211">
                  <c:v>0.00789350184396658</c:v>
                </c:pt>
                <c:pt idx="212">
                  <c:v>0.00850168781472837</c:v>
                </c:pt>
                <c:pt idx="213">
                  <c:v>0.0089371419192884</c:v>
                </c:pt>
                <c:pt idx="214">
                  <c:v>0.010045977563382</c:v>
                </c:pt>
                <c:pt idx="215">
                  <c:v>0.0117894131527615</c:v>
                </c:pt>
                <c:pt idx="216">
                  <c:v>0.0132443622538108</c:v>
                </c:pt>
                <c:pt idx="217">
                  <c:v>0.0137467370508859</c:v>
                </c:pt>
                <c:pt idx="218">
                  <c:v>0.0142150165978719</c:v>
                </c:pt>
                <c:pt idx="219">
                  <c:v>0.014818768190549</c:v>
                </c:pt>
                <c:pt idx="220">
                  <c:v>0.0150910092595632</c:v>
                </c:pt>
                <c:pt idx="221">
                  <c:v>0.0153477108462887</c:v>
                </c:pt>
                <c:pt idx="222">
                  <c:v>0.0154616769231103</c:v>
                </c:pt>
                <c:pt idx="223">
                  <c:v>0.0153747651380206</c:v>
                </c:pt>
                <c:pt idx="224">
                  <c:v>0.0152830278119472</c:v>
                </c:pt>
                <c:pt idx="225">
                  <c:v>0.0143669028093318</c:v>
                </c:pt>
                <c:pt idx="226">
                  <c:v>0.0133019398835297</c:v>
                </c:pt>
                <c:pt idx="227">
                  <c:v>0.0117017331481175</c:v>
                </c:pt>
                <c:pt idx="228">
                  <c:v>0.0102907252141264</c:v>
                </c:pt>
                <c:pt idx="229">
                  <c:v>0.0081665369443144</c:v>
                </c:pt>
                <c:pt idx="230">
                  <c:v>0.00696762548569457</c:v>
                </c:pt>
                <c:pt idx="231">
                  <c:v>0.00627596977896172</c:v>
                </c:pt>
                <c:pt idx="232">
                  <c:v>0.00642836522492357</c:v>
                </c:pt>
                <c:pt idx="233">
                  <c:v>0.00655427772275779</c:v>
                </c:pt>
                <c:pt idx="234">
                  <c:v>0.00691327722706941</c:v>
                </c:pt>
                <c:pt idx="235">
                  <c:v>0.00725137339452641</c:v>
                </c:pt>
                <c:pt idx="236">
                  <c:v>0.00709858408533148</c:v>
                </c:pt>
                <c:pt idx="237">
                  <c:v>0.00688202740051685</c:v>
                </c:pt>
                <c:pt idx="238">
                  <c:v>0.00689718068277872</c:v>
                </c:pt>
                <c:pt idx="239">
                  <c:v>0.00623216196451914</c:v>
                </c:pt>
                <c:pt idx="240">
                  <c:v>0.00585549872981983</c:v>
                </c:pt>
                <c:pt idx="241">
                  <c:v>0.00637115575414581</c:v>
                </c:pt>
                <c:pt idx="242">
                  <c:v>0.00670255478170439</c:v>
                </c:pt>
                <c:pt idx="243">
                  <c:v>0.0064071830251568</c:v>
                </c:pt>
                <c:pt idx="244">
                  <c:v>0.00567995805321602</c:v>
                </c:pt>
                <c:pt idx="245">
                  <c:v>0.00519703298342516</c:v>
                </c:pt>
                <c:pt idx="246">
                  <c:v>0.00498280926226796</c:v>
                </c:pt>
                <c:pt idx="247">
                  <c:v>0.00464650510167735</c:v>
                </c:pt>
                <c:pt idx="248">
                  <c:v>0.00380357158438637</c:v>
                </c:pt>
                <c:pt idx="249">
                  <c:v>0.00302801316959272</c:v>
                </c:pt>
                <c:pt idx="250">
                  <c:v>0.00286450713897556</c:v>
                </c:pt>
                <c:pt idx="251">
                  <c:v>0.00210546956924445</c:v>
                </c:pt>
                <c:pt idx="252">
                  <c:v>0.00222069119330992</c:v>
                </c:pt>
                <c:pt idx="253">
                  <c:v>0.0021500449877394</c:v>
                </c:pt>
                <c:pt idx="254">
                  <c:v>0.00195053533964012</c:v>
                </c:pt>
                <c:pt idx="255">
                  <c:v>0.00186772253455219</c:v>
                </c:pt>
                <c:pt idx="256">
                  <c:v>0.00153426267262229</c:v>
                </c:pt>
                <c:pt idx="257">
                  <c:v>0.00116777118338806</c:v>
                </c:pt>
                <c:pt idx="258">
                  <c:v>0.000715759091442336</c:v>
                </c:pt>
                <c:pt idx="259">
                  <c:v>-5.51259417264082E-6</c:v>
                </c:pt>
                <c:pt idx="260">
                  <c:v>-0.00104120394222795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-0.0442552764797601</c:v>
                </c:pt>
                <c:pt idx="1">
                  <c:v>-0.0453725383272107</c:v>
                </c:pt>
                <c:pt idx="2">
                  <c:v>-0.0461873379402551</c:v>
                </c:pt>
                <c:pt idx="3">
                  <c:v>-0.0468193344911868</c:v>
                </c:pt>
                <c:pt idx="4">
                  <c:v>-0.0472910436409933</c:v>
                </c:pt>
                <c:pt idx="5">
                  <c:v>-0.0471883496240856</c:v>
                </c:pt>
                <c:pt idx="6">
                  <c:v>-0.0467654567283592</c:v>
                </c:pt>
                <c:pt idx="7">
                  <c:v>-0.0463111254011757</c:v>
                </c:pt>
                <c:pt idx="8">
                  <c:v>-0.0460441283793447</c:v>
                </c:pt>
                <c:pt idx="9">
                  <c:v>-0.0462263934363619</c:v>
                </c:pt>
                <c:pt idx="10">
                  <c:v>-0.0465274700761382</c:v>
                </c:pt>
                <c:pt idx="11">
                  <c:v>-0.0467253466075788</c:v>
                </c:pt>
                <c:pt idx="12">
                  <c:v>-0.0465693620868872</c:v>
                </c:pt>
                <c:pt idx="13">
                  <c:v>-0.0462930504836945</c:v>
                </c:pt>
                <c:pt idx="14">
                  <c:v>-0.0459268748775432</c:v>
                </c:pt>
                <c:pt idx="15">
                  <c:v>-0.0454428247716777</c:v>
                </c:pt>
                <c:pt idx="16">
                  <c:v>-0.0449375207404373</c:v>
                </c:pt>
                <c:pt idx="17">
                  <c:v>-0.0443110535012197</c:v>
                </c:pt>
                <c:pt idx="18">
                  <c:v>-0.0434718861156935</c:v>
                </c:pt>
                <c:pt idx="19">
                  <c:v>-0.0423422034561308</c:v>
                </c:pt>
                <c:pt idx="20">
                  <c:v>-0.0406740565170326</c:v>
                </c:pt>
                <c:pt idx="21">
                  <c:v>-0.0386807030735696</c:v>
                </c:pt>
                <c:pt idx="22">
                  <c:v>-0.0367216166099944</c:v>
                </c:pt>
                <c:pt idx="23">
                  <c:v>-0.0349162869362115</c:v>
                </c:pt>
                <c:pt idx="24">
                  <c:v>-0.0333611895422091</c:v>
                </c:pt>
                <c:pt idx="25">
                  <c:v>-0.0318934310142113</c:v>
                </c:pt>
                <c:pt idx="26">
                  <c:v>-0.0305724148298737</c:v>
                </c:pt>
                <c:pt idx="27">
                  <c:v>-0.0296077863422119</c:v>
                </c:pt>
                <c:pt idx="28">
                  <c:v>-0.0290905317245441</c:v>
                </c:pt>
                <c:pt idx="29">
                  <c:v>-0.0290809332635261</c:v>
                </c:pt>
                <c:pt idx="30">
                  <c:v>-0.0293907542313825</c:v>
                </c:pt>
                <c:pt idx="31">
                  <c:v>-0.0297984070088078</c:v>
                </c:pt>
                <c:pt idx="32">
                  <c:v>-0.0302211693628527</c:v>
                </c:pt>
                <c:pt idx="33">
                  <c:v>-0.0305049241500931</c:v>
                </c:pt>
                <c:pt idx="34">
                  <c:v>-0.0302645573074125</c:v>
                </c:pt>
                <c:pt idx="35">
                  <c:v>-0.0297956558364605</c:v>
                </c:pt>
                <c:pt idx="36">
                  <c:v>-0.0290636023546157</c:v>
                </c:pt>
                <c:pt idx="37">
                  <c:v>-0.0279791997553518</c:v>
                </c:pt>
                <c:pt idx="38">
                  <c:v>-0.0266670274757173</c:v>
                </c:pt>
                <c:pt idx="39">
                  <c:v>-0.0252201002624167</c:v>
                </c:pt>
                <c:pt idx="40">
                  <c:v>-0.0235634901291965</c:v>
                </c:pt>
                <c:pt idx="41">
                  <c:v>-0.0215772520528584</c:v>
                </c:pt>
                <c:pt idx="42">
                  <c:v>-0.0195701787385613</c:v>
                </c:pt>
                <c:pt idx="43">
                  <c:v>-0.0176106560044386</c:v>
                </c:pt>
                <c:pt idx="44">
                  <c:v>-0.0157435202251384</c:v>
                </c:pt>
                <c:pt idx="45">
                  <c:v>-0.0138415286401971</c:v>
                </c:pt>
                <c:pt idx="46">
                  <c:v>-0.0120959334797848</c:v>
                </c:pt>
                <c:pt idx="47">
                  <c:v>-0.0107372597369343</c:v>
                </c:pt>
                <c:pt idx="48">
                  <c:v>-0.00984335095403381</c:v>
                </c:pt>
                <c:pt idx="49">
                  <c:v>-0.00941354909999702</c:v>
                </c:pt>
                <c:pt idx="50">
                  <c:v>-0.00978147100432004</c:v>
                </c:pt>
                <c:pt idx="51">
                  <c:v>-0.0105487783416805</c:v>
                </c:pt>
                <c:pt idx="52">
                  <c:v>-0.0116010637918258</c:v>
                </c:pt>
                <c:pt idx="53">
                  <c:v>-0.0126434697020752</c:v>
                </c:pt>
                <c:pt idx="54">
                  <c:v>-0.0136807800474034</c:v>
                </c:pt>
                <c:pt idx="55">
                  <c:v>-0.0148367452113223</c:v>
                </c:pt>
                <c:pt idx="56">
                  <c:v>-0.0160667984234031</c:v>
                </c:pt>
                <c:pt idx="57">
                  <c:v>-0.0175852076262377</c:v>
                </c:pt>
                <c:pt idx="58">
                  <c:v>-0.0189333359815871</c:v>
                </c:pt>
                <c:pt idx="59">
                  <c:v>-0.0197147007558241</c:v>
                </c:pt>
                <c:pt idx="60">
                  <c:v>-0.0200820573810716</c:v>
                </c:pt>
                <c:pt idx="61">
                  <c:v>-0.0197100783921108</c:v>
                </c:pt>
                <c:pt idx="62">
                  <c:v>-0.0190040324959059</c:v>
                </c:pt>
                <c:pt idx="63">
                  <c:v>-0.0181987652290452</c:v>
                </c:pt>
                <c:pt idx="64">
                  <c:v>-0.0171597350105682</c:v>
                </c:pt>
                <c:pt idx="65">
                  <c:v>-0.0158682903153275</c:v>
                </c:pt>
                <c:pt idx="66">
                  <c:v>-0.014568232415677</c:v>
                </c:pt>
                <c:pt idx="67">
                  <c:v>-0.0136040479475105</c:v>
                </c:pt>
                <c:pt idx="68">
                  <c:v>-0.0131124273277278</c:v>
                </c:pt>
                <c:pt idx="69">
                  <c:v>-0.0129830856942307</c:v>
                </c:pt>
                <c:pt idx="70">
                  <c:v>-0.0133723047287787</c:v>
                </c:pt>
                <c:pt idx="71">
                  <c:v>-0.0143467769626178</c:v>
                </c:pt>
                <c:pt idx="72">
                  <c:v>-0.015420816128569</c:v>
                </c:pt>
                <c:pt idx="73">
                  <c:v>-0.0166811964669084</c:v>
                </c:pt>
                <c:pt idx="74">
                  <c:v>-0.0177388961856651</c:v>
                </c:pt>
                <c:pt idx="75">
                  <c:v>-0.0183423436876644</c:v>
                </c:pt>
                <c:pt idx="76">
                  <c:v>-0.0183818231079726</c:v>
                </c:pt>
                <c:pt idx="77">
                  <c:v>-0.0178419724491011</c:v>
                </c:pt>
                <c:pt idx="78">
                  <c:v>-0.0166968997296724</c:v>
                </c:pt>
                <c:pt idx="79">
                  <c:v>-0.0154959950015006</c:v>
                </c:pt>
                <c:pt idx="80">
                  <c:v>-0.0139239700712594</c:v>
                </c:pt>
                <c:pt idx="81">
                  <c:v>-0.0121636250219419</c:v>
                </c:pt>
                <c:pt idx="82">
                  <c:v>-0.010605072060069</c:v>
                </c:pt>
                <c:pt idx="83">
                  <c:v>-0.00927839253434502</c:v>
                </c:pt>
                <c:pt idx="84">
                  <c:v>-0.00817735501773374</c:v>
                </c:pt>
                <c:pt idx="85">
                  <c:v>-0.00737010225410329</c:v>
                </c:pt>
                <c:pt idx="86">
                  <c:v>-0.00681877545828851</c:v>
                </c:pt>
                <c:pt idx="87">
                  <c:v>-0.00632156007442761</c:v>
                </c:pt>
                <c:pt idx="88">
                  <c:v>-0.00585236755561899</c:v>
                </c:pt>
                <c:pt idx="89">
                  <c:v>-0.00526681115821516</c:v>
                </c:pt>
                <c:pt idx="90">
                  <c:v>-0.00457436226934329</c:v>
                </c:pt>
                <c:pt idx="91">
                  <c:v>-0.00397959207453637</c:v>
                </c:pt>
                <c:pt idx="92">
                  <c:v>-0.00343464926041066</c:v>
                </c:pt>
                <c:pt idx="93">
                  <c:v>-0.00306771571158824</c:v>
                </c:pt>
                <c:pt idx="94">
                  <c:v>-0.00269217658754012</c:v>
                </c:pt>
                <c:pt idx="95">
                  <c:v>-0.00211260028988176</c:v>
                </c:pt>
                <c:pt idx="96">
                  <c:v>-0.00141634577413438</c:v>
                </c:pt>
                <c:pt idx="97">
                  <c:v>-0.000638748803945016</c:v>
                </c:pt>
                <c:pt idx="98">
                  <c:v>1.33169832498109E-5</c:v>
                </c:pt>
                <c:pt idx="99">
                  <c:v>0.000871577857824154</c:v>
                </c:pt>
                <c:pt idx="100">
                  <c:v>0.00189825370916507</c:v>
                </c:pt>
                <c:pt idx="101">
                  <c:v>0.0028782112022628</c:v>
                </c:pt>
                <c:pt idx="102">
                  <c:v>0.00361938856530836</c:v>
                </c:pt>
                <c:pt idx="103">
                  <c:v>0.00406328728748852</c:v>
                </c:pt>
                <c:pt idx="104">
                  <c:v>0.00428832655864731</c:v>
                </c:pt>
                <c:pt idx="105">
                  <c:v>0.00435461807179774</c:v>
                </c:pt>
                <c:pt idx="106">
                  <c:v>0.00424897806055714</c:v>
                </c:pt>
                <c:pt idx="107">
                  <c:v>0.0042133085860469</c:v>
                </c:pt>
                <c:pt idx="108">
                  <c:v>0.00421535760026268</c:v>
                </c:pt>
                <c:pt idx="109">
                  <c:v>0.00423930997509937</c:v>
                </c:pt>
                <c:pt idx="110">
                  <c:v>0.00463302465096036</c:v>
                </c:pt>
                <c:pt idx="111">
                  <c:v>0.00531664512872657</c:v>
                </c:pt>
                <c:pt idx="112">
                  <c:v>0.00627122669915738</c:v>
                </c:pt>
                <c:pt idx="113">
                  <c:v>0.00735204803634305</c:v>
                </c:pt>
                <c:pt idx="114">
                  <c:v>0.00839390640387852</c:v>
                </c:pt>
                <c:pt idx="115">
                  <c:v>0.00943810900956557</c:v>
                </c:pt>
                <c:pt idx="116">
                  <c:v>0.0101554509806117</c:v>
                </c:pt>
                <c:pt idx="117">
                  <c:v>0.010600790693331</c:v>
                </c:pt>
                <c:pt idx="118">
                  <c:v>0.0106909298929431</c:v>
                </c:pt>
                <c:pt idx="119">
                  <c:v>0.0104703129157153</c:v>
                </c:pt>
                <c:pt idx="120">
                  <c:v>0.010125584095592</c:v>
                </c:pt>
                <c:pt idx="121">
                  <c:v>0.0096087126474823</c:v>
                </c:pt>
                <c:pt idx="122">
                  <c:v>0.0089971177987179</c:v>
                </c:pt>
                <c:pt idx="123">
                  <c:v>0.00840790614891154</c:v>
                </c:pt>
                <c:pt idx="124">
                  <c:v>0.00779818017776067</c:v>
                </c:pt>
                <c:pt idx="125">
                  <c:v>0.0071610674915989</c:v>
                </c:pt>
                <c:pt idx="126">
                  <c:v>0.0065637523613622</c:v>
                </c:pt>
                <c:pt idx="127">
                  <c:v>0.00599497016221035</c:v>
                </c:pt>
                <c:pt idx="128">
                  <c:v>0.00553999668434993</c:v>
                </c:pt>
                <c:pt idx="129">
                  <c:v>0.00508780791682929</c:v>
                </c:pt>
                <c:pt idx="130">
                  <c:v>0.00464947289080058</c:v>
                </c:pt>
                <c:pt idx="131">
                  <c:v>0.00410456695108104</c:v>
                </c:pt>
                <c:pt idx="132">
                  <c:v>0.00343230207893412</c:v>
                </c:pt>
                <c:pt idx="133">
                  <c:v>0.00277942429183089</c:v>
                </c:pt>
                <c:pt idx="134">
                  <c:v>0.00198311223281553</c:v>
                </c:pt>
                <c:pt idx="135">
                  <c:v>0.000952242089124848</c:v>
                </c:pt>
                <c:pt idx="136">
                  <c:v>-0.000207279227374837</c:v>
                </c:pt>
                <c:pt idx="137">
                  <c:v>-0.00140213456784173</c:v>
                </c:pt>
                <c:pt idx="138">
                  <c:v>-0.00201564073267877</c:v>
                </c:pt>
                <c:pt idx="139">
                  <c:v>-0.00194402483296391</c:v>
                </c:pt>
                <c:pt idx="140">
                  <c:v>-0.00162259599446549</c:v>
                </c:pt>
                <c:pt idx="141">
                  <c:v>-0.001271017205256</c:v>
                </c:pt>
                <c:pt idx="142">
                  <c:v>-0.000585818036561646</c:v>
                </c:pt>
                <c:pt idx="143">
                  <c:v>0.000182963676896084</c:v>
                </c:pt>
                <c:pt idx="144">
                  <c:v>0.00095224739998004</c:v>
                </c:pt>
                <c:pt idx="145">
                  <c:v>0.00169211181734615</c:v>
                </c:pt>
                <c:pt idx="146">
                  <c:v>0.00242354477604748</c:v>
                </c:pt>
                <c:pt idx="147">
                  <c:v>0.00311220815307591</c:v>
                </c:pt>
                <c:pt idx="148">
                  <c:v>0.00380106959099371</c:v>
                </c:pt>
                <c:pt idx="149">
                  <c:v>0.00446442580744479</c:v>
                </c:pt>
                <c:pt idx="150">
                  <c:v>0.00499026509013139</c:v>
                </c:pt>
                <c:pt idx="151">
                  <c:v>0.00531120015543415</c:v>
                </c:pt>
                <c:pt idx="152">
                  <c:v>0.00558007512629145</c:v>
                </c:pt>
                <c:pt idx="153">
                  <c:v>0.00587246981127179</c:v>
                </c:pt>
                <c:pt idx="154">
                  <c:v>0.00600092232831599</c:v>
                </c:pt>
                <c:pt idx="155">
                  <c:v>0.00591686333219148</c:v>
                </c:pt>
                <c:pt idx="156">
                  <c:v>0.00577029909950235</c:v>
                </c:pt>
                <c:pt idx="157">
                  <c:v>0.00561099808777524</c:v>
                </c:pt>
                <c:pt idx="158">
                  <c:v>0.00531802257108288</c:v>
                </c:pt>
                <c:pt idx="159">
                  <c:v>0.0049381181095413</c:v>
                </c:pt>
                <c:pt idx="160">
                  <c:v>0.00407683296349232</c:v>
                </c:pt>
                <c:pt idx="161">
                  <c:v>0.00327356043774213</c:v>
                </c:pt>
                <c:pt idx="162">
                  <c:v>0.00255406039800147</c:v>
                </c:pt>
                <c:pt idx="163">
                  <c:v>0.0017370831483888</c:v>
                </c:pt>
                <c:pt idx="164">
                  <c:v>0.00114995697770011</c:v>
                </c:pt>
                <c:pt idx="165">
                  <c:v>0.000856307711062117</c:v>
                </c:pt>
                <c:pt idx="166">
                  <c:v>0.000685060208607705</c:v>
                </c:pt>
                <c:pt idx="167">
                  <c:v>0.000465525794468571</c:v>
                </c:pt>
                <c:pt idx="168">
                  <c:v>0.000197455460141251</c:v>
                </c:pt>
                <c:pt idx="169">
                  <c:v>-0.000518202830476359</c:v>
                </c:pt>
                <c:pt idx="170">
                  <c:v>-0.00168311090904872</c:v>
                </c:pt>
                <c:pt idx="171">
                  <c:v>-0.00301523880521958</c:v>
                </c:pt>
                <c:pt idx="172">
                  <c:v>-0.00436111318440454</c:v>
                </c:pt>
                <c:pt idx="173">
                  <c:v>-0.00562872900842875</c:v>
                </c:pt>
                <c:pt idx="174">
                  <c:v>-0.00673610552617333</c:v>
                </c:pt>
                <c:pt idx="175">
                  <c:v>-0.00750052688799493</c:v>
                </c:pt>
                <c:pt idx="176">
                  <c:v>-0.0081667262872212</c:v>
                </c:pt>
                <c:pt idx="177">
                  <c:v>-0.00890289639372236</c:v>
                </c:pt>
                <c:pt idx="178">
                  <c:v>-0.00955224515699239</c:v>
                </c:pt>
                <c:pt idx="179">
                  <c:v>-0.00982013947900713</c:v>
                </c:pt>
                <c:pt idx="180">
                  <c:v>-0.00981251999992658</c:v>
                </c:pt>
                <c:pt idx="181">
                  <c:v>-0.00944113170652745</c:v>
                </c:pt>
                <c:pt idx="182">
                  <c:v>-0.00887957674669879</c:v>
                </c:pt>
                <c:pt idx="183">
                  <c:v>-0.00812985165367638</c:v>
                </c:pt>
                <c:pt idx="184">
                  <c:v>-0.00734996596545751</c:v>
                </c:pt>
                <c:pt idx="185">
                  <c:v>-0.00657530703777324</c:v>
                </c:pt>
                <c:pt idx="186">
                  <c:v>-0.00586464630369804</c:v>
                </c:pt>
                <c:pt idx="187">
                  <c:v>-0.00506003697434653</c:v>
                </c:pt>
                <c:pt idx="188">
                  <c:v>-0.00390012306129078</c:v>
                </c:pt>
                <c:pt idx="189">
                  <c:v>-0.00248646359021866</c:v>
                </c:pt>
                <c:pt idx="190">
                  <c:v>-0.000923169192172064</c:v>
                </c:pt>
                <c:pt idx="191">
                  <c:v>0.000529622648507216</c:v>
                </c:pt>
                <c:pt idx="192">
                  <c:v>0.00194427878944827</c:v>
                </c:pt>
                <c:pt idx="193">
                  <c:v>0.00333621427521188</c:v>
                </c:pt>
                <c:pt idx="194">
                  <c:v>0.00469875053448758</c:v>
                </c:pt>
                <c:pt idx="195">
                  <c:v>0.00584106600337695</c:v>
                </c:pt>
                <c:pt idx="196">
                  <c:v>0.00668440702407469</c:v>
                </c:pt>
                <c:pt idx="197">
                  <c:v>0.00732239368864066</c:v>
                </c:pt>
                <c:pt idx="198">
                  <c:v>0.007653899361959</c:v>
                </c:pt>
                <c:pt idx="199">
                  <c:v>0.00787016673911465</c:v>
                </c:pt>
                <c:pt idx="200">
                  <c:v>0.00808703845163569</c:v>
                </c:pt>
                <c:pt idx="201">
                  <c:v>0.00829363347899631</c:v>
                </c:pt>
                <c:pt idx="202">
                  <c:v>0.00838109139518335</c:v>
                </c:pt>
                <c:pt idx="203">
                  <c:v>0.00848027505714766</c:v>
                </c:pt>
                <c:pt idx="204">
                  <c:v>0.00866757970100696</c:v>
                </c:pt>
                <c:pt idx="205">
                  <c:v>0.00888054288278387</c:v>
                </c:pt>
                <c:pt idx="206">
                  <c:v>0.00900319814858059</c:v>
                </c:pt>
                <c:pt idx="207">
                  <c:v>0.00894976464820873</c:v>
                </c:pt>
                <c:pt idx="208">
                  <c:v>0.00876198310262658</c:v>
                </c:pt>
                <c:pt idx="209">
                  <c:v>0.00848625005849842</c:v>
                </c:pt>
                <c:pt idx="210">
                  <c:v>0.00825261148241878</c:v>
                </c:pt>
                <c:pt idx="211">
                  <c:v>0.00818078955472835</c:v>
                </c:pt>
                <c:pt idx="212">
                  <c:v>0.00824496920672835</c:v>
                </c:pt>
                <c:pt idx="213">
                  <c:v>0.00838340374924036</c:v>
                </c:pt>
                <c:pt idx="214">
                  <c:v>0.0087159185120687</c:v>
                </c:pt>
                <c:pt idx="215">
                  <c:v>0.00933061744020727</c:v>
                </c:pt>
                <c:pt idx="216">
                  <c:v>0.0101133664029279</c:v>
                </c:pt>
                <c:pt idx="217">
                  <c:v>0.0108400405325195</c:v>
                </c:pt>
                <c:pt idx="218">
                  <c:v>0.01151503574559</c:v>
                </c:pt>
                <c:pt idx="219">
                  <c:v>0.0121757822345818</c:v>
                </c:pt>
                <c:pt idx="220">
                  <c:v>0.0127588276395781</c:v>
                </c:pt>
                <c:pt idx="221">
                  <c:v>0.0132766042809202</c:v>
                </c:pt>
                <c:pt idx="222">
                  <c:v>0.0137136188093582</c:v>
                </c:pt>
                <c:pt idx="223">
                  <c:v>0.0140458480750907</c:v>
                </c:pt>
                <c:pt idx="224">
                  <c:v>0.014293284022462</c:v>
                </c:pt>
                <c:pt idx="225">
                  <c:v>0.014308007779836</c:v>
                </c:pt>
                <c:pt idx="226">
                  <c:v>0.0141067942005747</c:v>
                </c:pt>
                <c:pt idx="227">
                  <c:v>0.0136257819900833</c:v>
                </c:pt>
                <c:pt idx="228">
                  <c:v>0.0129587706348919</c:v>
                </c:pt>
                <c:pt idx="229">
                  <c:v>0.0120003238967764</c:v>
                </c:pt>
                <c:pt idx="230">
                  <c:v>0.01099378421456</c:v>
                </c:pt>
                <c:pt idx="231">
                  <c:v>0.0100502213274403</c:v>
                </c:pt>
                <c:pt idx="232">
                  <c:v>0.00932585010693702</c:v>
                </c:pt>
                <c:pt idx="233">
                  <c:v>0.00877153563010118</c:v>
                </c:pt>
                <c:pt idx="234">
                  <c:v>0.00839988394949482</c:v>
                </c:pt>
                <c:pt idx="235">
                  <c:v>0.00817018183850114</c:v>
                </c:pt>
                <c:pt idx="236">
                  <c:v>0.00795586228786721</c:v>
                </c:pt>
                <c:pt idx="237">
                  <c:v>0.00774109531039714</c:v>
                </c:pt>
                <c:pt idx="238">
                  <c:v>0.00757231238487345</c:v>
                </c:pt>
                <c:pt idx="239">
                  <c:v>0.00730428230080259</c:v>
                </c:pt>
                <c:pt idx="240">
                  <c:v>0.00701452558660604</c:v>
                </c:pt>
                <c:pt idx="241">
                  <c:v>0.00688585162011399</c:v>
                </c:pt>
                <c:pt idx="242">
                  <c:v>0.00684919225243207</c:v>
                </c:pt>
                <c:pt idx="243">
                  <c:v>0.00676079040697702</c:v>
                </c:pt>
                <c:pt idx="244">
                  <c:v>0.00654462393622482</c:v>
                </c:pt>
                <c:pt idx="245">
                  <c:v>0.00627510574566489</c:v>
                </c:pt>
                <c:pt idx="246">
                  <c:v>0.0060166464489855</c:v>
                </c:pt>
                <c:pt idx="247">
                  <c:v>0.00574261817952387</c:v>
                </c:pt>
                <c:pt idx="248">
                  <c:v>0.00535480886049637</c:v>
                </c:pt>
                <c:pt idx="249">
                  <c:v>0.00488944972231564</c:v>
                </c:pt>
                <c:pt idx="250">
                  <c:v>0.00448446120564763</c:v>
                </c:pt>
                <c:pt idx="251">
                  <c:v>0.00400866287836699</c:v>
                </c:pt>
                <c:pt idx="252">
                  <c:v>0.00365106854135558</c:v>
                </c:pt>
                <c:pt idx="253">
                  <c:v>0.00335086383063234</c:v>
                </c:pt>
                <c:pt idx="254">
                  <c:v>0.0030707981324339</c:v>
                </c:pt>
                <c:pt idx="255">
                  <c:v>0.00283018301285756</c:v>
                </c:pt>
                <c:pt idx="256">
                  <c:v>0.0025709989448105</c:v>
                </c:pt>
                <c:pt idx="257">
                  <c:v>0.00229035339252602</c:v>
                </c:pt>
                <c:pt idx="258">
                  <c:v>0.00197543453230928</c:v>
                </c:pt>
                <c:pt idx="259">
                  <c:v>0.00157924510701289</c:v>
                </c:pt>
                <c:pt idx="260">
                  <c:v>0.00105515529716472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93024"/>
        <c:axId val="1793602496"/>
      </c:lineChart>
      <c:dateAx>
        <c:axId val="17935930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02496"/>
        <c:crosses val="autoZero"/>
        <c:auto val="0"/>
        <c:lblOffset val="100"/>
        <c:baseTimeUnit val="days"/>
      </c:dateAx>
      <c:valAx>
        <c:axId val="17936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9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-0.0991026831435127</c:v>
                </c:pt>
                <c:pt idx="1">
                  <c:v>-0.0971471566147353</c:v>
                </c:pt>
                <c:pt idx="2">
                  <c:v>-0.0960335444185656</c:v>
                </c:pt>
                <c:pt idx="3">
                  <c:v>-0.0962484266576704</c:v>
                </c:pt>
                <c:pt idx="4">
                  <c:v>-0.0962402334997425</c:v>
                </c:pt>
                <c:pt idx="5">
                  <c:v>-0.0885084038540149</c:v>
                </c:pt>
                <c:pt idx="6">
                  <c:v>-0.0844733925242232</c:v>
                </c:pt>
                <c:pt idx="7">
                  <c:v>-0.0847851744179798</c:v>
                </c:pt>
                <c:pt idx="8">
                  <c:v>-0.0884391634914936</c:v>
                </c:pt>
                <c:pt idx="9">
                  <c:v>-0.0964631721027524</c:v>
                </c:pt>
                <c:pt idx="10">
                  <c:v>-0.098895637300531</c:v>
                </c:pt>
                <c:pt idx="11">
                  <c:v>-0.0976235665491225</c:v>
                </c:pt>
                <c:pt idx="12">
                  <c:v>-0.0920147892880668</c:v>
                </c:pt>
                <c:pt idx="13">
                  <c:v>-0.0902515815813268</c:v>
                </c:pt>
                <c:pt idx="14">
                  <c:v>-0.0888034215144659</c:v>
                </c:pt>
                <c:pt idx="15">
                  <c:v>-0.0866637758887671</c:v>
                </c:pt>
                <c:pt idx="16">
                  <c:v>-0.0859894846450166</c:v>
                </c:pt>
                <c:pt idx="17">
                  <c:v>-0.0834169774795993</c:v>
                </c:pt>
                <c:pt idx="18">
                  <c:v>-0.0790580474591589</c:v>
                </c:pt>
                <c:pt idx="19">
                  <c:v>-0.0730717202711193</c:v>
                </c:pt>
                <c:pt idx="20">
                  <c:v>-0.0623938157402959</c:v>
                </c:pt>
                <c:pt idx="21">
                  <c:v>-0.0548208051886608</c:v>
                </c:pt>
                <c:pt idx="22">
                  <c:v>-0.0528985243748784</c:v>
                </c:pt>
                <c:pt idx="23">
                  <c:v>-0.0526808193370362</c:v>
                </c:pt>
                <c:pt idx="24">
                  <c:v>-0.0539848417328941</c:v>
                </c:pt>
                <c:pt idx="25">
                  <c:v>-0.0525006180241214</c:v>
                </c:pt>
                <c:pt idx="26">
                  <c:v>-0.0521216509107438</c:v>
                </c:pt>
                <c:pt idx="27">
                  <c:v>-0.0555289373410108</c:v>
                </c:pt>
                <c:pt idx="28">
                  <c:v>-0.0608403966241231</c:v>
                </c:pt>
                <c:pt idx="29">
                  <c:v>-0.067696863642673</c:v>
                </c:pt>
                <c:pt idx="30">
                  <c:v>-0.0719269194757846</c:v>
                </c:pt>
                <c:pt idx="31">
                  <c:v>-0.0729249746396736</c:v>
                </c:pt>
                <c:pt idx="32">
                  <c:v>-0.0729529172495357</c:v>
                </c:pt>
                <c:pt idx="33">
                  <c:v>-0.0706195307955686</c:v>
                </c:pt>
                <c:pt idx="34">
                  <c:v>-0.0617037035690787</c:v>
                </c:pt>
                <c:pt idx="35">
                  <c:v>-0.0576695956196393</c:v>
                </c:pt>
                <c:pt idx="36">
                  <c:v>-0.0527283129177766</c:v>
                </c:pt>
                <c:pt idx="37">
                  <c:v>-0.0458629069033116</c:v>
                </c:pt>
                <c:pt idx="38">
                  <c:v>-0.040690930766365</c:v>
                </c:pt>
                <c:pt idx="39">
                  <c:v>-0.0366809655918733</c:v>
                </c:pt>
                <c:pt idx="40">
                  <c:v>-0.0309768955636402</c:v>
                </c:pt>
                <c:pt idx="41">
                  <c:v>-0.022784020072463</c:v>
                </c:pt>
                <c:pt idx="42">
                  <c:v>-0.019481394391491</c:v>
                </c:pt>
                <c:pt idx="43">
                  <c:v>-0.0170411968443699</c:v>
                </c:pt>
                <c:pt idx="44">
                  <c:v>-0.0151891984472127</c:v>
                </c:pt>
                <c:pt idx="45">
                  <c:v>-0.0110473994851654</c:v>
                </c:pt>
                <c:pt idx="46">
                  <c:v>-0.0101516853334103</c:v>
                </c:pt>
                <c:pt idx="47">
                  <c:v>-0.0133163896576125</c:v>
                </c:pt>
                <c:pt idx="48">
                  <c:v>-0.0181179370162284</c:v>
                </c:pt>
                <c:pt idx="49">
                  <c:v>-0.0233889494824638</c:v>
                </c:pt>
                <c:pt idx="50">
                  <c:v>-0.0350801619707887</c:v>
                </c:pt>
                <c:pt idx="51">
                  <c:v>-0.0407638853528675</c:v>
                </c:pt>
                <c:pt idx="52">
                  <c:v>-0.0453098614572715</c:v>
                </c:pt>
                <c:pt idx="53">
                  <c:v>-0.0454719600886134</c:v>
                </c:pt>
                <c:pt idx="54">
                  <c:v>-0.0462041710770765</c:v>
                </c:pt>
                <c:pt idx="55">
                  <c:v>-0.0494206711239408</c:v>
                </c:pt>
                <c:pt idx="56">
                  <c:v>-0.0521695661326342</c:v>
                </c:pt>
                <c:pt idx="57">
                  <c:v>-0.0589064710245405</c:v>
                </c:pt>
                <c:pt idx="58">
                  <c:v>-0.0580295876041753</c:v>
                </c:pt>
                <c:pt idx="59">
                  <c:v>-0.0503750760505346</c:v>
                </c:pt>
                <c:pt idx="60">
                  <c:v>-0.0450949192195287</c:v>
                </c:pt>
                <c:pt idx="61">
                  <c:v>-0.0337130627107559</c:v>
                </c:pt>
                <c:pt idx="62">
                  <c:v>-0.0286168370809591</c:v>
                </c:pt>
                <c:pt idx="63">
                  <c:v>-0.0269059387755137</c:v>
                </c:pt>
                <c:pt idx="64">
                  <c:v>-0.0223304483836497</c:v>
                </c:pt>
                <c:pt idx="65">
                  <c:v>-0.0169249461298158</c:v>
                </c:pt>
                <c:pt idx="66">
                  <c:v>-0.015263612374998</c:v>
                </c:pt>
                <c:pt idx="67">
                  <c:v>-0.0192682612631682</c:v>
                </c:pt>
                <c:pt idx="68">
                  <c:v>-0.0256551094286242</c:v>
                </c:pt>
                <c:pt idx="69">
                  <c:v>-0.0304235858767145</c:v>
                </c:pt>
                <c:pt idx="70">
                  <c:v>-0.0383347824203877</c:v>
                </c:pt>
                <c:pt idx="71">
                  <c:v>-0.0480226694586192</c:v>
                </c:pt>
                <c:pt idx="72">
                  <c:v>-0.050038697048272</c:v>
                </c:pt>
                <c:pt idx="73">
                  <c:v>-0.0541314052149373</c:v>
                </c:pt>
                <c:pt idx="74">
                  <c:v>-0.0519558621121907</c:v>
                </c:pt>
                <c:pt idx="75">
                  <c:v>-0.0455961523417171</c:v>
                </c:pt>
                <c:pt idx="76">
                  <c:v>-0.0371641841095352</c:v>
                </c:pt>
                <c:pt idx="77">
                  <c:v>-0.028000274776133</c:v>
                </c:pt>
                <c:pt idx="78">
                  <c:v>-0.017711882329618</c:v>
                </c:pt>
                <c:pt idx="79">
                  <c:v>-0.0161560077831157</c:v>
                </c:pt>
                <c:pt idx="80">
                  <c:v>-0.00854386440600096</c:v>
                </c:pt>
                <c:pt idx="81">
                  <c:v>-0.00348170256844726</c:v>
                </c:pt>
                <c:pt idx="82">
                  <c:v>-0.00467438395649771</c:v>
                </c:pt>
                <c:pt idx="83">
                  <c:v>-0.00617210216459435</c:v>
                </c:pt>
                <c:pt idx="84">
                  <c:v>-0.00755636729257008</c:v>
                </c:pt>
                <c:pt idx="85">
                  <c:v>-0.0102602311269887</c:v>
                </c:pt>
                <c:pt idx="86">
                  <c:v>-0.0125782151870487</c:v>
                </c:pt>
                <c:pt idx="87">
                  <c:v>-0.0117214233880671</c:v>
                </c:pt>
                <c:pt idx="88">
                  <c:v>-0.0106593429333737</c:v>
                </c:pt>
                <c:pt idx="89">
                  <c:v>-0.00726545259276362</c:v>
                </c:pt>
                <c:pt idx="90">
                  <c:v>-0.0040773465895505</c:v>
                </c:pt>
                <c:pt idx="91">
                  <c:v>-0.00441118083586911</c:v>
                </c:pt>
                <c:pt idx="92">
                  <c:v>-0.00395635090140544</c:v>
                </c:pt>
                <c:pt idx="93">
                  <c:v>-0.00579115518523565</c:v>
                </c:pt>
                <c:pt idx="94">
                  <c:v>-0.00453360315680956</c:v>
                </c:pt>
                <c:pt idx="95">
                  <c:v>3.65889195477753E-5</c:v>
                </c:pt>
                <c:pt idx="96">
                  <c:v>0.0031634396913367</c:v>
                </c:pt>
                <c:pt idx="97">
                  <c:v>0.00579583759040125</c:v>
                </c:pt>
                <c:pt idx="98">
                  <c:v>0.00495705408999003</c:v>
                </c:pt>
                <c:pt idx="99">
                  <c:v>0.00989268940287946</c:v>
                </c:pt>
                <c:pt idx="100">
                  <c:v>0.0143171136850157</c:v>
                </c:pt>
                <c:pt idx="101">
                  <c:v>0.0151988416833049</c:v>
                </c:pt>
                <c:pt idx="102">
                  <c:v>0.0128336548362407</c:v>
                </c:pt>
                <c:pt idx="103">
                  <c:v>0.00935680284297352</c:v>
                </c:pt>
                <c:pt idx="104">
                  <c:v>0.00699439968345394</c:v>
                </c:pt>
                <c:pt idx="105">
                  <c:v>0.00537743473702584</c:v>
                </c:pt>
                <c:pt idx="106">
                  <c:v>0.00323198579414468</c:v>
                </c:pt>
                <c:pt idx="107">
                  <c:v>0.00498796264873535</c:v>
                </c:pt>
                <c:pt idx="108">
                  <c:v>0.00602898580442701</c:v>
                </c:pt>
                <c:pt idx="109">
                  <c:v>0.00671168583200271</c:v>
                </c:pt>
                <c:pt idx="110">
                  <c:v>0.0134061324080317</c:v>
                </c:pt>
                <c:pt idx="111">
                  <c:v>0.018928448170568</c:v>
                </c:pt>
                <c:pt idx="112">
                  <c:v>0.024443823869747</c:v>
                </c:pt>
                <c:pt idx="113">
                  <c:v>0.0278249155346051</c:v>
                </c:pt>
                <c:pt idx="114">
                  <c:v>0.028660697035912</c:v>
                </c:pt>
                <c:pt idx="115">
                  <c:v>0.0304061761842179</c:v>
                </c:pt>
                <c:pt idx="116">
                  <c:v>0.0265532153482584</c:v>
                </c:pt>
                <c:pt idx="117">
                  <c:v>0.0235244397228717</c:v>
                </c:pt>
                <c:pt idx="118">
                  <c:v>0.0187929061860935</c:v>
                </c:pt>
                <c:pt idx="119">
                  <c:v>0.01443799791875</c:v>
                </c:pt>
                <c:pt idx="120">
                  <c:v>0.0128730927519272</c:v>
                </c:pt>
                <c:pt idx="121">
                  <c:v>0.0100938359292623</c:v>
                </c:pt>
                <c:pt idx="122">
                  <c:v>0.00829589948667225</c:v>
                </c:pt>
                <c:pt idx="123">
                  <c:v>0.00823245988417714</c:v>
                </c:pt>
                <c:pt idx="124">
                  <c:v>0.00723450791438062</c:v>
                </c:pt>
                <c:pt idx="125">
                  <c:v>0.0059721954164647</c:v>
                </c:pt>
                <c:pt idx="126">
                  <c:v>0.00576125429895341</c:v>
                </c:pt>
                <c:pt idx="127">
                  <c:v>0.00529952740461386</c:v>
                </c:pt>
                <c:pt idx="128">
                  <c:v>0.00629955996364794</c:v>
                </c:pt>
                <c:pt idx="129">
                  <c:v>0.00542366268667593</c:v>
                </c:pt>
                <c:pt idx="130">
                  <c:v>0.00477173361068106</c:v>
                </c:pt>
                <c:pt idx="131">
                  <c:v>0.00205067208856057</c:v>
                </c:pt>
                <c:pt idx="132">
                  <c:v>-0.00108945316774788</c:v>
                </c:pt>
                <c:pt idx="133">
                  <c:v>-0.00179639401120607</c:v>
                </c:pt>
                <c:pt idx="134">
                  <c:v>-0.00540268280132405</c:v>
                </c:pt>
                <c:pt idx="135">
                  <c:v>-0.0107399260617441</c:v>
                </c:pt>
                <c:pt idx="136">
                  <c:v>-0.0144848583727171</c:v>
                </c:pt>
                <c:pt idx="137">
                  <c:v>-0.0168523183764275</c:v>
                </c:pt>
                <c:pt idx="138">
                  <c:v>-0.00866975026068184</c:v>
                </c:pt>
                <c:pt idx="139">
                  <c:v>0.0015872324466522</c:v>
                </c:pt>
                <c:pt idx="140">
                  <c:v>0.00487705058744308</c:v>
                </c:pt>
                <c:pt idx="141">
                  <c:v>0.00488587959113651</c:v>
                </c:pt>
                <c:pt idx="142">
                  <c:v>0.0105509593417743</c:v>
                </c:pt>
                <c:pt idx="143">
                  <c:v>0.0123391399376985</c:v>
                </c:pt>
                <c:pt idx="144">
                  <c:v>0.0130420843881379</c:v>
                </c:pt>
                <c:pt idx="145">
                  <c:v>0.0134653811830787</c:v>
                </c:pt>
                <c:pt idx="146">
                  <c:v>0.0143992091431695</c:v>
                </c:pt>
                <c:pt idx="147">
                  <c:v>0.0148316339857606</c:v>
                </c:pt>
                <c:pt idx="148">
                  <c:v>0.0160514638128409</c:v>
                </c:pt>
                <c:pt idx="149">
                  <c:v>0.0168555888185426</c:v>
                </c:pt>
                <c:pt idx="150">
                  <c:v>0.0157164158810484</c:v>
                </c:pt>
                <c:pt idx="151">
                  <c:v>0.013319225218903</c:v>
                </c:pt>
                <c:pt idx="152">
                  <c:v>0.0133965639646096</c:v>
                </c:pt>
                <c:pt idx="153">
                  <c:v>0.0146416186570061</c:v>
                </c:pt>
                <c:pt idx="154">
                  <c:v>0.0125432897844964</c:v>
                </c:pt>
                <c:pt idx="155">
                  <c:v>0.00943428105394417</c:v>
                </c:pt>
                <c:pt idx="156">
                  <c:v>0.00869093701889373</c:v>
                </c:pt>
                <c:pt idx="157">
                  <c:v>0.00861751786684544</c:v>
                </c:pt>
                <c:pt idx="158">
                  <c:v>0.00630059621802159</c:v>
                </c:pt>
                <c:pt idx="159">
                  <c:v>0.0046140048795395</c:v>
                </c:pt>
                <c:pt idx="160">
                  <c:v>-0.00411670086838511</c:v>
                </c:pt>
                <c:pt idx="161">
                  <c:v>-0.00389868780470087</c:v>
                </c:pt>
                <c:pt idx="162">
                  <c:v>-0.00346700017562745</c:v>
                </c:pt>
                <c:pt idx="163">
                  <c:v>-0.00629765981332891</c:v>
                </c:pt>
                <c:pt idx="164">
                  <c:v>-0.00357441477385705</c:v>
                </c:pt>
                <c:pt idx="165">
                  <c:v>0.00031752496902998</c:v>
                </c:pt>
                <c:pt idx="166">
                  <c:v>0.00145656990031012</c:v>
                </c:pt>
                <c:pt idx="167">
                  <c:v>-0.000158782733704343</c:v>
                </c:pt>
                <c:pt idx="168">
                  <c:v>-0.0016729161933856</c:v>
                </c:pt>
                <c:pt idx="169">
                  <c:v>-0.0100952795533074</c:v>
                </c:pt>
                <c:pt idx="170">
                  <c:v>-0.0188224105659747</c:v>
                </c:pt>
                <c:pt idx="171">
                  <c:v>-0.0231075965634694</c:v>
                </c:pt>
                <c:pt idx="172">
                  <c:v>-0.025127758181087</c:v>
                </c:pt>
                <c:pt idx="173">
                  <c:v>-0.0258232718258631</c:v>
                </c:pt>
                <c:pt idx="174">
                  <c:v>-0.0252274235313543</c:v>
                </c:pt>
                <c:pt idx="175">
                  <c:v>-0.021440640836083</c:v>
                </c:pt>
                <c:pt idx="176">
                  <c:v>-0.0216870991235773</c:v>
                </c:pt>
                <c:pt idx="177">
                  <c:v>-0.0246628858393407</c:v>
                </c:pt>
                <c:pt idx="178">
                  <c:v>-0.0248298092189078</c:v>
                </c:pt>
                <c:pt idx="179">
                  <c:v>-0.0197528756205072</c:v>
                </c:pt>
                <c:pt idx="180">
                  <c:v>-0.0161904938063197</c:v>
                </c:pt>
                <c:pt idx="181">
                  <c:v>-0.0107032442602327</c:v>
                </c:pt>
                <c:pt idx="182">
                  <c:v>-0.00774454557824783</c:v>
                </c:pt>
                <c:pt idx="183">
                  <c:v>-0.00437713260110456</c:v>
                </c:pt>
                <c:pt idx="184">
                  <c:v>-0.00334251827103093</c:v>
                </c:pt>
                <c:pt idx="185">
                  <c:v>-0.00262919594707655</c:v>
                </c:pt>
                <c:pt idx="186">
                  <c:v>-0.00274248937371501</c:v>
                </c:pt>
                <c:pt idx="187">
                  <c:v>-1.30354317148806E-5</c:v>
                </c:pt>
                <c:pt idx="188">
                  <c:v>0.00740019548420584</c:v>
                </c:pt>
                <c:pt idx="189">
                  <c:v>0.0133751891074854</c:v>
                </c:pt>
                <c:pt idx="190">
                  <c:v>0.0179173112201525</c:v>
                </c:pt>
                <c:pt idx="191">
                  <c:v>0.0182786971573845</c:v>
                </c:pt>
                <c:pt idx="192">
                  <c:v>0.0200566309482827</c:v>
                </c:pt>
                <c:pt idx="193">
                  <c:v>0.0221935405398059</c:v>
                </c:pt>
                <c:pt idx="194">
                  <c:v>0.0242668995318797</c:v>
                </c:pt>
                <c:pt idx="195">
                  <c:v>0.0230396274244469</c:v>
                </c:pt>
                <c:pt idx="196">
                  <c:v>0.0203124629970921</c:v>
                </c:pt>
                <c:pt idx="197">
                  <c:v>0.0189414249688114</c:v>
                </c:pt>
                <c:pt idx="198">
                  <c:v>0.0155051894515825</c:v>
                </c:pt>
                <c:pt idx="199">
                  <c:v>0.0149989450620017</c:v>
                </c:pt>
                <c:pt idx="200">
                  <c:v>0.0161802181303768</c:v>
                </c:pt>
                <c:pt idx="201">
                  <c:v>0.0169576823191615</c:v>
                </c:pt>
                <c:pt idx="202">
                  <c:v>0.0156887212098933</c:v>
                </c:pt>
                <c:pt idx="203">
                  <c:v>0.0165158804890598</c:v>
                </c:pt>
                <c:pt idx="204">
                  <c:v>0.0185641681742932</c:v>
                </c:pt>
                <c:pt idx="205">
                  <c:v>0.019510049898805</c:v>
                </c:pt>
                <c:pt idx="206">
                  <c:v>0.018438752282779</c:v>
                </c:pt>
                <c:pt idx="207">
                  <c:v>0.0158116620748594</c:v>
                </c:pt>
                <c:pt idx="208">
                  <c:v>0.0137536485721904</c:v>
                </c:pt>
                <c:pt idx="209">
                  <c:v>0.0123142762080619</c:v>
                </c:pt>
                <c:pt idx="210">
                  <c:v>0.0129577403453132</c:v>
                </c:pt>
                <c:pt idx="211">
                  <c:v>0.01559514849941</c:v>
                </c:pt>
                <c:pt idx="212">
                  <c:v>0.0178280508834819</c:v>
                </c:pt>
                <c:pt idx="213">
                  <c:v>0.0190982477385738</c:v>
                </c:pt>
                <c:pt idx="214">
                  <c:v>0.0225721078373618</c:v>
                </c:pt>
                <c:pt idx="215">
                  <c:v>0.0277857955322031</c:v>
                </c:pt>
                <c:pt idx="216">
                  <c:v>0.0313317137931735</c:v>
                </c:pt>
                <c:pt idx="217">
                  <c:v>0.0312896676279849</c:v>
                </c:pt>
                <c:pt idx="218">
                  <c:v>0.0314893113827183</c:v>
                </c:pt>
                <c:pt idx="219">
                  <c:v>0.0324207664989816</c:v>
                </c:pt>
                <c:pt idx="220">
                  <c:v>0.032295742562944</c:v>
                </c:pt>
                <c:pt idx="221">
                  <c:v>0.0323689544816807</c:v>
                </c:pt>
                <c:pt idx="222">
                  <c:v>0.0321211813475208</c:v>
                </c:pt>
                <c:pt idx="223">
                  <c:v>0.0313703393492068</c:v>
                </c:pt>
                <c:pt idx="224">
                  <c:v>0.0308444325475052</c:v>
                </c:pt>
                <c:pt idx="225">
                  <c:v>0.0276087795140727</c:v>
                </c:pt>
                <c:pt idx="226">
                  <c:v>0.0244213539094286</c:v>
                </c:pt>
                <c:pt idx="227">
                  <c:v>0.0198233201229966</c:v>
                </c:pt>
                <c:pt idx="228">
                  <c:v>0.0164778299588914</c:v>
                </c:pt>
                <c:pt idx="229">
                  <c:v>0.0109273763378086</c:v>
                </c:pt>
                <c:pt idx="230">
                  <c:v>0.00917473190346374</c:v>
                </c:pt>
                <c:pt idx="231">
                  <c:v>0.00904020148362688</c:v>
                </c:pt>
                <c:pt idx="232">
                  <c:v>0.011454752673292</c:v>
                </c:pt>
                <c:pt idx="233">
                  <c:v>0.013040678372835</c:v>
                </c:pt>
                <c:pt idx="234">
                  <c:v>0.0149643968063837</c:v>
                </c:pt>
                <c:pt idx="235">
                  <c:v>0.0163707306940554</c:v>
                </c:pt>
                <c:pt idx="236">
                  <c:v>0.0157863718326995</c:v>
                </c:pt>
                <c:pt idx="237">
                  <c:v>0.0150705464045736</c:v>
                </c:pt>
                <c:pt idx="238">
                  <c:v>0.0152574239793725</c:v>
                </c:pt>
                <c:pt idx="239">
                  <c:v>0.013009209415739</c:v>
                </c:pt>
                <c:pt idx="240">
                  <c:v>0.0121027556272339</c:v>
                </c:pt>
                <c:pt idx="241">
                  <c:v>0.0143634559154486</c:v>
                </c:pt>
                <c:pt idx="242">
                  <c:v>0.0155208698762606</c:v>
                </c:pt>
                <c:pt idx="243">
                  <c:v>0.0142955218168411</c:v>
                </c:pt>
                <c:pt idx="244">
                  <c:v>0.0117870522643022</c:v>
                </c:pt>
                <c:pt idx="245">
                  <c:v>0.0105171445411425</c:v>
                </c:pt>
                <c:pt idx="246">
                  <c:v>0.0103005888535763</c:v>
                </c:pt>
                <c:pt idx="247">
                  <c:v>0.00958459844189441</c:v>
                </c:pt>
                <c:pt idx="248">
                  <c:v>0.00712296376709659</c:v>
                </c:pt>
                <c:pt idx="249">
                  <c:v>0.00519113890209244</c:v>
                </c:pt>
                <c:pt idx="250">
                  <c:v>0.00554533919260663</c:v>
                </c:pt>
                <c:pt idx="251">
                  <c:v>0.0035823293904747</c:v>
                </c:pt>
                <c:pt idx="252">
                  <c:v>0.0048355763781977</c:v>
                </c:pt>
                <c:pt idx="253">
                  <c:v>0.00506288788198261</c:v>
                </c:pt>
                <c:pt idx="254">
                  <c:v>0.00469558609025488</c:v>
                </c:pt>
                <c:pt idx="255">
                  <c:v>0.00471070003453272</c:v>
                </c:pt>
                <c:pt idx="256">
                  <c:v>0.00377186992473482</c:v>
                </c:pt>
                <c:pt idx="257">
                  <c:v>0.00280534967181145</c:v>
                </c:pt>
                <c:pt idx="258">
                  <c:v>0.00161707118530762</c:v>
                </c:pt>
                <c:pt idx="259">
                  <c:v>-0.000411049920737482</c:v>
                </c:pt>
                <c:pt idx="260">
                  <c:v>-0.00331929191490037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-0.103118630027183</c:v>
                </c:pt>
                <c:pt idx="1">
                  <c:v>-0.1011281388897</c:v>
                </c:pt>
                <c:pt idx="2">
                  <c:v>-0.0994299407326555</c:v>
                </c:pt>
                <c:pt idx="3">
                  <c:v>-0.0983694360409938</c:v>
                </c:pt>
                <c:pt idx="4">
                  <c:v>-0.0976597018605767</c:v>
                </c:pt>
                <c:pt idx="5">
                  <c:v>-0.0946092691917228</c:v>
                </c:pt>
                <c:pt idx="6">
                  <c:v>-0.0912306436358896</c:v>
                </c:pt>
                <c:pt idx="7">
                  <c:v>-0.0890821538965863</c:v>
                </c:pt>
                <c:pt idx="8">
                  <c:v>-0.0888678237615554</c:v>
                </c:pt>
                <c:pt idx="9">
                  <c:v>-0.0913996065419544</c:v>
                </c:pt>
                <c:pt idx="10">
                  <c:v>-0.0938982834614799</c:v>
                </c:pt>
                <c:pt idx="11">
                  <c:v>-0.0951400444906941</c:v>
                </c:pt>
                <c:pt idx="12">
                  <c:v>-0.094098292756485</c:v>
                </c:pt>
                <c:pt idx="13">
                  <c:v>-0.092816055698099</c:v>
                </c:pt>
                <c:pt idx="14">
                  <c:v>-0.0914785109702213</c:v>
                </c:pt>
                <c:pt idx="15">
                  <c:v>-0.0898735992764032</c:v>
                </c:pt>
                <c:pt idx="16">
                  <c:v>-0.0885788943992743</c:v>
                </c:pt>
                <c:pt idx="17">
                  <c:v>-0.0868582554260493</c:v>
                </c:pt>
                <c:pt idx="18">
                  <c:v>-0.0842581861037525</c:v>
                </c:pt>
                <c:pt idx="19">
                  <c:v>-0.0805293641595414</c:v>
                </c:pt>
                <c:pt idx="20">
                  <c:v>-0.0744841813531262</c:v>
                </c:pt>
                <c:pt idx="21">
                  <c:v>-0.0679297226316378</c:v>
                </c:pt>
                <c:pt idx="22">
                  <c:v>-0.062919323212718</c:v>
                </c:pt>
                <c:pt idx="23">
                  <c:v>-0.0595064885874907</c:v>
                </c:pt>
                <c:pt idx="24">
                  <c:v>-0.0576659396359585</c:v>
                </c:pt>
                <c:pt idx="25">
                  <c:v>-0.0559441657653461</c:v>
                </c:pt>
                <c:pt idx="26">
                  <c:v>-0.0546699941471454</c:v>
                </c:pt>
                <c:pt idx="27">
                  <c:v>-0.0549563085451005</c:v>
                </c:pt>
                <c:pt idx="28">
                  <c:v>-0.056917671238108</c:v>
                </c:pt>
                <c:pt idx="29">
                  <c:v>-0.060510735372963</c:v>
                </c:pt>
                <c:pt idx="30">
                  <c:v>-0.0643161300739035</c:v>
                </c:pt>
                <c:pt idx="31">
                  <c:v>-0.0671857449291602</c:v>
                </c:pt>
                <c:pt idx="32">
                  <c:v>-0.0691081357026187</c:v>
                </c:pt>
                <c:pt idx="33">
                  <c:v>-0.0696119340669354</c:v>
                </c:pt>
                <c:pt idx="34">
                  <c:v>-0.0669758572343165</c:v>
                </c:pt>
                <c:pt idx="35">
                  <c:v>-0.0638737700294241</c:v>
                </c:pt>
                <c:pt idx="36">
                  <c:v>-0.0601586176588749</c:v>
                </c:pt>
                <c:pt idx="37">
                  <c:v>-0.0553933807403538</c:v>
                </c:pt>
                <c:pt idx="38">
                  <c:v>-0.0504925640823575</c:v>
                </c:pt>
                <c:pt idx="39">
                  <c:v>-0.0458886979188628</c:v>
                </c:pt>
                <c:pt idx="40">
                  <c:v>-0.0409180971337886</c:v>
                </c:pt>
                <c:pt idx="41">
                  <c:v>-0.0348734047800134</c:v>
                </c:pt>
                <c:pt idx="42">
                  <c:v>-0.0297427346505059</c:v>
                </c:pt>
                <c:pt idx="43">
                  <c:v>-0.0255088887151273</c:v>
                </c:pt>
                <c:pt idx="44">
                  <c:v>-0.0220689919591557</c:v>
                </c:pt>
                <c:pt idx="45">
                  <c:v>-0.018395127801159</c:v>
                </c:pt>
                <c:pt idx="46">
                  <c:v>-0.0156473136452428</c:v>
                </c:pt>
                <c:pt idx="47">
                  <c:v>-0.0148703389826993</c:v>
                </c:pt>
                <c:pt idx="48">
                  <c:v>-0.0159528716605423</c:v>
                </c:pt>
                <c:pt idx="49">
                  <c:v>-0.0184315642678495</c:v>
                </c:pt>
                <c:pt idx="50">
                  <c:v>-0.0239810968354959</c:v>
                </c:pt>
                <c:pt idx="51">
                  <c:v>-0.0295753596746198</c:v>
                </c:pt>
                <c:pt idx="52">
                  <c:v>-0.0348201936021703</c:v>
                </c:pt>
                <c:pt idx="53">
                  <c:v>-0.0383707824309847</c:v>
                </c:pt>
                <c:pt idx="54">
                  <c:v>-0.040981911979682</c:v>
                </c:pt>
                <c:pt idx="55">
                  <c:v>-0.0437948316944349</c:v>
                </c:pt>
                <c:pt idx="56">
                  <c:v>-0.0465864098405013</c:v>
                </c:pt>
                <c:pt idx="57">
                  <c:v>-0.0506930969018477</c:v>
                </c:pt>
                <c:pt idx="58">
                  <c:v>-0.0531385938026236</c:v>
                </c:pt>
                <c:pt idx="59">
                  <c:v>-0.0522174212185939</c:v>
                </c:pt>
                <c:pt idx="60">
                  <c:v>-0.0498432538855722</c:v>
                </c:pt>
                <c:pt idx="61">
                  <c:v>-0.0444665234939668</c:v>
                </c:pt>
                <c:pt idx="62">
                  <c:v>-0.0391832946896309</c:v>
                </c:pt>
                <c:pt idx="63">
                  <c:v>-0.0350908427182585</c:v>
                </c:pt>
                <c:pt idx="64">
                  <c:v>-0.0308373779400555</c:v>
                </c:pt>
                <c:pt idx="65">
                  <c:v>-0.0261999006699756</c:v>
                </c:pt>
                <c:pt idx="66">
                  <c:v>-0.0225544712383164</c:v>
                </c:pt>
                <c:pt idx="67">
                  <c:v>-0.021459067913267</c:v>
                </c:pt>
                <c:pt idx="68">
                  <c:v>-0.0228577484183861</c:v>
                </c:pt>
                <c:pt idx="69">
                  <c:v>-0.0253796942378289</c:v>
                </c:pt>
                <c:pt idx="70">
                  <c:v>-0.0296980569653485</c:v>
                </c:pt>
                <c:pt idx="71">
                  <c:v>-0.0358062611297721</c:v>
                </c:pt>
                <c:pt idx="72">
                  <c:v>-0.0405504064359387</c:v>
                </c:pt>
                <c:pt idx="73">
                  <c:v>-0.0450774060289383</c:v>
                </c:pt>
                <c:pt idx="74">
                  <c:v>-0.0473702247233557</c:v>
                </c:pt>
                <c:pt idx="75">
                  <c:v>-0.0467788672628095</c:v>
                </c:pt>
                <c:pt idx="76">
                  <c:v>-0.0435739728783847</c:v>
                </c:pt>
                <c:pt idx="77">
                  <c:v>-0.0383827401776342</c:v>
                </c:pt>
                <c:pt idx="78">
                  <c:v>-0.0314924542282954</c:v>
                </c:pt>
                <c:pt idx="79">
                  <c:v>-0.0263803054132355</c:v>
                </c:pt>
                <c:pt idx="80">
                  <c:v>-0.0204348250774906</c:v>
                </c:pt>
                <c:pt idx="81">
                  <c:v>-0.0147837842411428</c:v>
                </c:pt>
                <c:pt idx="82">
                  <c:v>-0.0114139841462611</c:v>
                </c:pt>
                <c:pt idx="83">
                  <c:v>-0.00966669015237222</c:v>
                </c:pt>
                <c:pt idx="84">
                  <c:v>-0.00896324919910484</c:v>
                </c:pt>
                <c:pt idx="85">
                  <c:v>-0.00939557650839946</c:v>
                </c:pt>
                <c:pt idx="86">
                  <c:v>-0.0104564560679492</c:v>
                </c:pt>
                <c:pt idx="87">
                  <c:v>-0.0108781118413218</c:v>
                </c:pt>
                <c:pt idx="88">
                  <c:v>-0.0108051888720058</c:v>
                </c:pt>
                <c:pt idx="89">
                  <c:v>-0.0096252767789251</c:v>
                </c:pt>
                <c:pt idx="90">
                  <c:v>-0.00777596671580023</c:v>
                </c:pt>
                <c:pt idx="91">
                  <c:v>-0.00665437142248986</c:v>
                </c:pt>
                <c:pt idx="92">
                  <c:v>-0.00575503124879505</c:v>
                </c:pt>
                <c:pt idx="93">
                  <c:v>-0.00576707256094192</c:v>
                </c:pt>
                <c:pt idx="94">
                  <c:v>-0.0053559160928978</c:v>
                </c:pt>
                <c:pt idx="95">
                  <c:v>-0.0035584144220826</c:v>
                </c:pt>
                <c:pt idx="96">
                  <c:v>-0.00131779638427617</c:v>
                </c:pt>
                <c:pt idx="97">
                  <c:v>0.0010534149406163</c:v>
                </c:pt>
                <c:pt idx="98">
                  <c:v>0.00235462799040754</c:v>
                </c:pt>
                <c:pt idx="99">
                  <c:v>0.00486731512789818</c:v>
                </c:pt>
                <c:pt idx="100">
                  <c:v>0.0080172479802707</c:v>
                </c:pt>
                <c:pt idx="101">
                  <c:v>0.0104111125479488</c:v>
                </c:pt>
                <c:pt idx="102">
                  <c:v>0.0112186266440461</c:v>
                </c:pt>
                <c:pt idx="103">
                  <c:v>0.0105980187103552</c:v>
                </c:pt>
                <c:pt idx="104">
                  <c:v>0.00939681236805481</c:v>
                </c:pt>
                <c:pt idx="105">
                  <c:v>0.00805701982437849</c:v>
                </c:pt>
                <c:pt idx="106">
                  <c:v>0.00644867514763388</c:v>
                </c:pt>
                <c:pt idx="107">
                  <c:v>0.00596177098133437</c:v>
                </c:pt>
                <c:pt idx="108">
                  <c:v>0.00598417592236525</c:v>
                </c:pt>
                <c:pt idx="109">
                  <c:v>0.00622667922557774</c:v>
                </c:pt>
                <c:pt idx="110">
                  <c:v>0.00861983028639575</c:v>
                </c:pt>
                <c:pt idx="111">
                  <c:v>0.0120560362477865</c:v>
                </c:pt>
                <c:pt idx="112">
                  <c:v>0.01618529878844</c:v>
                </c:pt>
                <c:pt idx="113">
                  <c:v>0.0200651710371617</c:v>
                </c:pt>
                <c:pt idx="114">
                  <c:v>0.0229303463700784</c:v>
                </c:pt>
                <c:pt idx="115">
                  <c:v>0.0254222896414583</c:v>
                </c:pt>
                <c:pt idx="116">
                  <c:v>0.0257992648770583</c:v>
                </c:pt>
                <c:pt idx="117">
                  <c:v>0.0250409898256628</c:v>
                </c:pt>
                <c:pt idx="118">
                  <c:v>0.0229582952791397</c:v>
                </c:pt>
                <c:pt idx="119">
                  <c:v>0.0201181961590098</c:v>
                </c:pt>
                <c:pt idx="120">
                  <c:v>0.0177031616899823</c:v>
                </c:pt>
                <c:pt idx="121">
                  <c:v>0.0151667197697423</c:v>
                </c:pt>
                <c:pt idx="122">
                  <c:v>0.0128764463420523</c:v>
                </c:pt>
                <c:pt idx="123">
                  <c:v>0.0113284508560939</c:v>
                </c:pt>
                <c:pt idx="124">
                  <c:v>0.00996380320885615</c:v>
                </c:pt>
                <c:pt idx="125">
                  <c:v>0.008633267278059</c:v>
                </c:pt>
                <c:pt idx="126">
                  <c:v>0.00767592961835714</c:v>
                </c:pt>
                <c:pt idx="127">
                  <c:v>0.00688379554710938</c:v>
                </c:pt>
                <c:pt idx="128">
                  <c:v>0.00668905035262223</c:v>
                </c:pt>
                <c:pt idx="129">
                  <c:v>0.00626725446397347</c:v>
                </c:pt>
                <c:pt idx="130">
                  <c:v>0.005768747512876</c:v>
                </c:pt>
                <c:pt idx="131">
                  <c:v>0.00452938903810419</c:v>
                </c:pt>
                <c:pt idx="132">
                  <c:v>0.00265644163615349</c:v>
                </c:pt>
                <c:pt idx="133">
                  <c:v>0.00117216308703364</c:v>
                </c:pt>
                <c:pt idx="134">
                  <c:v>-0.00101945220908558</c:v>
                </c:pt>
                <c:pt idx="135">
                  <c:v>-0.00425961015997178</c:v>
                </c:pt>
                <c:pt idx="136">
                  <c:v>-0.00766802623088691</c:v>
                </c:pt>
                <c:pt idx="137">
                  <c:v>-0.0107294569460671</c:v>
                </c:pt>
                <c:pt idx="138">
                  <c:v>-0.0100428880509387</c:v>
                </c:pt>
                <c:pt idx="139">
                  <c:v>-0.0061661812184084</c:v>
                </c:pt>
                <c:pt idx="140">
                  <c:v>-0.00248510394979123</c:v>
                </c:pt>
                <c:pt idx="141">
                  <c:v>-2.81094361486555E-5</c:v>
                </c:pt>
                <c:pt idx="142">
                  <c:v>0.00349824682315899</c:v>
                </c:pt>
                <c:pt idx="143">
                  <c:v>0.00644521119467219</c:v>
                </c:pt>
                <c:pt idx="144">
                  <c:v>0.00864416892582745</c:v>
                </c:pt>
                <c:pt idx="145">
                  <c:v>0.0102512396782445</c:v>
                </c:pt>
                <c:pt idx="146">
                  <c:v>0.0116338961665528</c:v>
                </c:pt>
                <c:pt idx="147">
                  <c:v>0.0126998087729554</c:v>
                </c:pt>
                <c:pt idx="148">
                  <c:v>0.0138170271195839</c:v>
                </c:pt>
                <c:pt idx="149">
                  <c:v>0.0148298810192368</c:v>
                </c:pt>
                <c:pt idx="150">
                  <c:v>0.0151253926398407</c:v>
                </c:pt>
                <c:pt idx="151">
                  <c:v>0.0145233368328614</c:v>
                </c:pt>
                <c:pt idx="152">
                  <c:v>0.0141477458767775</c:v>
                </c:pt>
                <c:pt idx="153">
                  <c:v>0.0143123701368537</c:v>
                </c:pt>
                <c:pt idx="154">
                  <c:v>0.0137226766860679</c:v>
                </c:pt>
                <c:pt idx="155">
                  <c:v>0.01229321147536</c:v>
                </c:pt>
                <c:pt idx="156">
                  <c:v>0.0110924533232046</c:v>
                </c:pt>
                <c:pt idx="157">
                  <c:v>0.0102674748377515</c:v>
                </c:pt>
                <c:pt idx="158">
                  <c:v>0.00894518196450823</c:v>
                </c:pt>
                <c:pt idx="159">
                  <c:v>0.00750145626951865</c:v>
                </c:pt>
                <c:pt idx="160">
                  <c:v>0.00362873722355073</c:v>
                </c:pt>
                <c:pt idx="161">
                  <c:v>0.00111959554746686</c:v>
                </c:pt>
                <c:pt idx="162">
                  <c:v>-0.000409269693564574</c:v>
                </c:pt>
                <c:pt idx="163">
                  <c:v>-0.00237206640015268</c:v>
                </c:pt>
                <c:pt idx="164">
                  <c:v>-0.00277284919138747</c:v>
                </c:pt>
                <c:pt idx="165">
                  <c:v>-0.00174272447124832</c:v>
                </c:pt>
                <c:pt idx="166">
                  <c:v>-0.000676293014062176</c:v>
                </c:pt>
                <c:pt idx="167">
                  <c:v>-0.000503789587276232</c:v>
                </c:pt>
                <c:pt idx="168">
                  <c:v>-0.000893498455979357</c:v>
                </c:pt>
                <c:pt idx="169">
                  <c:v>-0.00396075882175537</c:v>
                </c:pt>
                <c:pt idx="170">
                  <c:v>-0.00891464273649515</c:v>
                </c:pt>
                <c:pt idx="171">
                  <c:v>-0.0136456273454865</c:v>
                </c:pt>
                <c:pt idx="172">
                  <c:v>-0.0174730042906867</c:v>
                </c:pt>
                <c:pt idx="173">
                  <c:v>-0.0202564268024122</c:v>
                </c:pt>
                <c:pt idx="174">
                  <c:v>-0.0219134257120596</c:v>
                </c:pt>
                <c:pt idx="175">
                  <c:v>-0.0217558307534007</c:v>
                </c:pt>
                <c:pt idx="176">
                  <c:v>-0.0217329202101262</c:v>
                </c:pt>
                <c:pt idx="177">
                  <c:v>-0.0227095754198644</c:v>
                </c:pt>
                <c:pt idx="178">
                  <c:v>-0.0234163200195455</c:v>
                </c:pt>
                <c:pt idx="179">
                  <c:v>-0.0221951718865327</c:v>
                </c:pt>
                <c:pt idx="180">
                  <c:v>-0.0201936125264617</c:v>
                </c:pt>
                <c:pt idx="181">
                  <c:v>-0.0170301564377187</c:v>
                </c:pt>
                <c:pt idx="182">
                  <c:v>-0.0139349528178951</c:v>
                </c:pt>
                <c:pt idx="183">
                  <c:v>-0.0107490127456316</c:v>
                </c:pt>
                <c:pt idx="184">
                  <c:v>-0.00828018125409805</c:v>
                </c:pt>
                <c:pt idx="185">
                  <c:v>-0.00639651948509088</c:v>
                </c:pt>
                <c:pt idx="186">
                  <c:v>-0.00517850944796559</c:v>
                </c:pt>
                <c:pt idx="187">
                  <c:v>-0.00345668477588202</c:v>
                </c:pt>
                <c:pt idx="188">
                  <c:v>0.000162275310813929</c:v>
                </c:pt>
                <c:pt idx="189">
                  <c:v>0.00456657990970442</c:v>
                </c:pt>
                <c:pt idx="190">
                  <c:v>0.00901682367985378</c:v>
                </c:pt>
                <c:pt idx="191">
                  <c:v>0.0121041148390306</c:v>
                </c:pt>
                <c:pt idx="192">
                  <c:v>0.0147549535421147</c:v>
                </c:pt>
                <c:pt idx="193">
                  <c:v>0.0172344825413451</c:v>
                </c:pt>
                <c:pt idx="194">
                  <c:v>0.01957862153819</c:v>
                </c:pt>
                <c:pt idx="195">
                  <c:v>0.0207322901669423</c:v>
                </c:pt>
                <c:pt idx="196">
                  <c:v>0.0205923477769922</c:v>
                </c:pt>
                <c:pt idx="197">
                  <c:v>0.0200420401742653</c:v>
                </c:pt>
                <c:pt idx="198">
                  <c:v>0.0185297566000377</c:v>
                </c:pt>
                <c:pt idx="199">
                  <c:v>0.0173528194206924</c:v>
                </c:pt>
                <c:pt idx="200">
                  <c:v>0.0169619523239205</c:v>
                </c:pt>
                <c:pt idx="201">
                  <c:v>0.0169605289890008</c:v>
                </c:pt>
                <c:pt idx="202">
                  <c:v>0.0165365930626317</c:v>
                </c:pt>
                <c:pt idx="203">
                  <c:v>0.0165296888714411</c:v>
                </c:pt>
                <c:pt idx="204">
                  <c:v>0.0172078486390584</c:v>
                </c:pt>
                <c:pt idx="205">
                  <c:v>0.017975249058974</c:v>
                </c:pt>
                <c:pt idx="206">
                  <c:v>0.0181297501335757</c:v>
                </c:pt>
                <c:pt idx="207">
                  <c:v>0.0173570541140036</c:v>
                </c:pt>
                <c:pt idx="208">
                  <c:v>0.0161559189333992</c:v>
                </c:pt>
                <c:pt idx="209">
                  <c:v>0.0148753713582867</c:v>
                </c:pt>
                <c:pt idx="210">
                  <c:v>0.0142361610206289</c:v>
                </c:pt>
                <c:pt idx="211">
                  <c:v>0.0146891568468893</c:v>
                </c:pt>
                <c:pt idx="212">
                  <c:v>0.0157354548590868</c:v>
                </c:pt>
                <c:pt idx="213">
                  <c:v>0.0168563858189158</c:v>
                </c:pt>
                <c:pt idx="214">
                  <c:v>0.0187616264917311</c:v>
                </c:pt>
                <c:pt idx="215">
                  <c:v>0.0217696828385551</c:v>
                </c:pt>
                <c:pt idx="216">
                  <c:v>0.0249570264900946</c:v>
                </c:pt>
                <c:pt idx="217">
                  <c:v>0.0270679068693914</c:v>
                </c:pt>
                <c:pt idx="218">
                  <c:v>0.0285417083738337</c:v>
                </c:pt>
                <c:pt idx="219">
                  <c:v>0.029834727748883</c:v>
                </c:pt>
                <c:pt idx="220">
                  <c:v>0.0306550660202367</c:v>
                </c:pt>
                <c:pt idx="221">
                  <c:v>0.0312263621740514</c:v>
                </c:pt>
                <c:pt idx="222">
                  <c:v>0.0315246352318745</c:v>
                </c:pt>
                <c:pt idx="223">
                  <c:v>0.0314732032709853</c:v>
                </c:pt>
                <c:pt idx="224">
                  <c:v>0.0312636130298253</c:v>
                </c:pt>
                <c:pt idx="225">
                  <c:v>0.0300453351912411</c:v>
                </c:pt>
                <c:pt idx="226">
                  <c:v>0.0281706747639702</c:v>
                </c:pt>
                <c:pt idx="227">
                  <c:v>0.025388223216979</c:v>
                </c:pt>
                <c:pt idx="228">
                  <c:v>0.0224180921309498</c:v>
                </c:pt>
                <c:pt idx="229">
                  <c:v>0.0185878535332361</c:v>
                </c:pt>
                <c:pt idx="230">
                  <c:v>0.0154501463233119</c:v>
                </c:pt>
                <c:pt idx="231">
                  <c:v>0.0133134980434169</c:v>
                </c:pt>
                <c:pt idx="232">
                  <c:v>0.0126939162533753</c:v>
                </c:pt>
                <c:pt idx="233">
                  <c:v>0.0128095036265285</c:v>
                </c:pt>
                <c:pt idx="234">
                  <c:v>0.0135278013531469</c:v>
                </c:pt>
                <c:pt idx="235">
                  <c:v>0.0144754444667831</c:v>
                </c:pt>
                <c:pt idx="236">
                  <c:v>0.0149124202554219</c:v>
                </c:pt>
                <c:pt idx="237">
                  <c:v>0.0149651289718058</c:v>
                </c:pt>
                <c:pt idx="238">
                  <c:v>0.0150625606409947</c:v>
                </c:pt>
                <c:pt idx="239">
                  <c:v>0.0143781102325761</c:v>
                </c:pt>
                <c:pt idx="240">
                  <c:v>0.0136196586974621</c:v>
                </c:pt>
                <c:pt idx="241">
                  <c:v>0.0138675911034576</c:v>
                </c:pt>
                <c:pt idx="242">
                  <c:v>0.0144186840277252</c:v>
                </c:pt>
                <c:pt idx="243">
                  <c:v>0.0143776299574305</c:v>
                </c:pt>
                <c:pt idx="244">
                  <c:v>0.0135141040597211</c:v>
                </c:pt>
                <c:pt idx="245">
                  <c:v>0.0125151175535282</c:v>
                </c:pt>
                <c:pt idx="246">
                  <c:v>0.0117769413202109</c:v>
                </c:pt>
                <c:pt idx="247">
                  <c:v>0.0110461603607721</c:v>
                </c:pt>
                <c:pt idx="248">
                  <c:v>0.00973842816288028</c:v>
                </c:pt>
                <c:pt idx="249">
                  <c:v>0.008222665075951</c:v>
                </c:pt>
                <c:pt idx="250">
                  <c:v>0.00733022311483621</c:v>
                </c:pt>
                <c:pt idx="251">
                  <c:v>0.00608092520671571</c:v>
                </c:pt>
                <c:pt idx="252">
                  <c:v>0.00566580893054304</c:v>
                </c:pt>
                <c:pt idx="253">
                  <c:v>0.00546483524768956</c:v>
                </c:pt>
                <c:pt idx="254">
                  <c:v>0.005208418861878</c:v>
                </c:pt>
                <c:pt idx="255">
                  <c:v>0.00504251258609624</c:v>
                </c:pt>
                <c:pt idx="256">
                  <c:v>0.0046189650323091</c:v>
                </c:pt>
                <c:pt idx="257">
                  <c:v>0.00401442657880988</c:v>
                </c:pt>
                <c:pt idx="258">
                  <c:v>0.00321530811430913</c:v>
                </c:pt>
                <c:pt idx="259">
                  <c:v>0.00200652210262692</c:v>
                </c:pt>
                <c:pt idx="260">
                  <c:v>0.000231250763451159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63040"/>
        <c:axId val="1793665088"/>
      </c:lineChart>
      <c:dateAx>
        <c:axId val="179366304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5088"/>
        <c:crosses val="autoZero"/>
        <c:auto val="0"/>
        <c:lblOffset val="100"/>
        <c:baseTimeUnit val="days"/>
      </c:dateAx>
      <c:valAx>
        <c:axId val="17936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-0.0503233892445024</c:v>
                </c:pt>
                <c:pt idx="1">
                  <c:v>-0.049841585717013</c:v>
                </c:pt>
                <c:pt idx="2">
                  <c:v>-0.0494465363924327</c:v>
                </c:pt>
                <c:pt idx="3">
                  <c:v>-0.0493473206949134</c:v>
                </c:pt>
                <c:pt idx="4">
                  <c:v>-0.0491778802402197</c:v>
                </c:pt>
                <c:pt idx="5">
                  <c:v>-0.0467775735564544</c:v>
                </c:pt>
                <c:pt idx="6">
                  <c:v>-0.0450738851454536</c:v>
                </c:pt>
                <c:pt idx="7">
                  <c:v>-0.044493800092442</c:v>
                </c:pt>
                <c:pt idx="8">
                  <c:v>-0.0449761402920205</c:v>
                </c:pt>
                <c:pt idx="9">
                  <c:v>-0.0469554536644309</c:v>
                </c:pt>
                <c:pt idx="10">
                  <c:v>-0.0477317766352431</c:v>
                </c:pt>
                <c:pt idx="11">
                  <c:v>-0.0475168527333412</c:v>
                </c:pt>
                <c:pt idx="12">
                  <c:v>-0.0459454240041207</c:v>
                </c:pt>
                <c:pt idx="13">
                  <c:v>-0.0451878040709237</c:v>
                </c:pt>
                <c:pt idx="14">
                  <c:v>-0.0444621724529383</c:v>
                </c:pt>
                <c:pt idx="15">
                  <c:v>-0.0435066243482155</c:v>
                </c:pt>
                <c:pt idx="16">
                  <c:v>-0.0429163046154758</c:v>
                </c:pt>
                <c:pt idx="17">
                  <c:v>-0.0418051845443495</c:v>
                </c:pt>
                <c:pt idx="18">
                  <c:v>-0.0401152165735884</c:v>
                </c:pt>
                <c:pt idx="19">
                  <c:v>-0.03782347281788</c:v>
                </c:pt>
                <c:pt idx="20">
                  <c:v>-0.0340014687606397</c:v>
                </c:pt>
                <c:pt idx="21">
                  <c:v>-0.0307072892997177</c:v>
                </c:pt>
                <c:pt idx="22">
                  <c:v>-0.0288852707556937</c:v>
                </c:pt>
                <c:pt idx="23">
                  <c:v>-0.0276949682410801</c:v>
                </c:pt>
                <c:pt idx="24">
                  <c:v>-0.0271407999661996</c:v>
                </c:pt>
                <c:pt idx="25">
                  <c:v>-0.0260223969022197</c:v>
                </c:pt>
                <c:pt idx="26">
                  <c:v>-0.0252883500925235</c:v>
                </c:pt>
                <c:pt idx="27">
                  <c:v>-0.0257492723915647</c:v>
                </c:pt>
                <c:pt idx="28">
                  <c:v>-0.0270215132538726</c:v>
                </c:pt>
                <c:pt idx="29">
                  <c:v>-0.0290425394194543</c:v>
                </c:pt>
                <c:pt idx="30">
                  <c:v>-0.0306300381028081</c:v>
                </c:pt>
                <c:pt idx="31">
                  <c:v>-0.031429018118509</c:v>
                </c:pt>
                <c:pt idx="32">
                  <c:v>-0.0319122187790325</c:v>
                </c:pt>
                <c:pt idx="33">
                  <c:v>-0.0316399432990547</c:v>
                </c:pt>
                <c:pt idx="34">
                  <c:v>-0.0293030899366898</c:v>
                </c:pt>
                <c:pt idx="35">
                  <c:v>-0.0279200499526525</c:v>
                </c:pt>
                <c:pt idx="36">
                  <c:v>-0.0261353884272368</c:v>
                </c:pt>
                <c:pt idx="37">
                  <c:v>-0.0236415893582959</c:v>
                </c:pt>
                <c:pt idx="38">
                  <c:v>-0.0214183383571793</c:v>
                </c:pt>
                <c:pt idx="39">
                  <c:v>-0.0194323914092142</c:v>
                </c:pt>
                <c:pt idx="40">
                  <c:v>-0.0169370495963159</c:v>
                </c:pt>
                <c:pt idx="41">
                  <c:v>-0.013632299747506</c:v>
                </c:pt>
                <c:pt idx="42">
                  <c:v>-0.0115418854813728</c:v>
                </c:pt>
                <c:pt idx="43">
                  <c:v>-0.00977256506794804</c:v>
                </c:pt>
                <c:pt idx="44">
                  <c:v>-0.00827497710793773</c:v>
                </c:pt>
                <c:pt idx="45">
                  <c:v>-0.00623356230043176</c:v>
                </c:pt>
                <c:pt idx="46">
                  <c:v>-0.0051135528381358</c:v>
                </c:pt>
                <c:pt idx="47">
                  <c:v>-0.00530256476553203</c:v>
                </c:pt>
                <c:pt idx="48">
                  <c:v>-0.00626771582243185</c:v>
                </c:pt>
                <c:pt idx="49">
                  <c:v>-0.00769434168384985</c:v>
                </c:pt>
                <c:pt idx="50">
                  <c:v>-0.0112531586216121</c:v>
                </c:pt>
                <c:pt idx="51">
                  <c:v>-0.0136180076911225</c:v>
                </c:pt>
                <c:pt idx="52">
                  <c:v>-0.0158102055924071</c:v>
                </c:pt>
                <c:pt idx="53">
                  <c:v>-0.0168130933430727</c:v>
                </c:pt>
                <c:pt idx="54">
                  <c:v>-0.0178300214287159</c:v>
                </c:pt>
                <c:pt idx="55">
                  <c:v>-0.0194606058669981</c:v>
                </c:pt>
                <c:pt idx="56">
                  <c:v>-0.0209870112717261</c:v>
                </c:pt>
                <c:pt idx="57">
                  <c:v>-0.0236588444375761</c:v>
                </c:pt>
                <c:pt idx="58">
                  <c:v>-0.0243258494029847</c:v>
                </c:pt>
                <c:pt idx="59">
                  <c:v>-0.0228401598527723</c:v>
                </c:pt>
                <c:pt idx="60">
                  <c:v>-0.0215514838820615</c:v>
                </c:pt>
                <c:pt idx="61">
                  <c:v>-0.0182221624362674</c:v>
                </c:pt>
                <c:pt idx="62">
                  <c:v>-0.0161798489110867</c:v>
                </c:pt>
                <c:pt idx="63">
                  <c:v>-0.0149776961616022</c:v>
                </c:pt>
                <c:pt idx="64">
                  <c:v>-0.0130036141366602</c:v>
                </c:pt>
                <c:pt idx="65">
                  <c:v>-0.0107025115343648</c:v>
                </c:pt>
                <c:pt idx="66">
                  <c:v>-0.00936800081707506</c:v>
                </c:pt>
                <c:pt idx="67">
                  <c:v>-0.00974731007484436</c:v>
                </c:pt>
                <c:pt idx="68">
                  <c:v>-0.0111459448485969</c:v>
                </c:pt>
                <c:pt idx="69">
                  <c:v>-0.0124657191602425</c:v>
                </c:pt>
                <c:pt idx="70">
                  <c:v>-0.0149291808669705</c:v>
                </c:pt>
                <c:pt idx="71">
                  <c:v>-0.0182446658979744</c:v>
                </c:pt>
                <c:pt idx="72">
                  <c:v>-0.0197169727923736</c:v>
                </c:pt>
                <c:pt idx="73">
                  <c:v>-0.0217227178202663</c:v>
                </c:pt>
                <c:pt idx="74">
                  <c:v>-0.0219696950606919</c:v>
                </c:pt>
                <c:pt idx="75">
                  <c:v>-0.0207561336956614</c:v>
                </c:pt>
                <c:pt idx="76">
                  <c:v>-0.0185397407892055</c:v>
                </c:pt>
                <c:pt idx="77">
                  <c:v>-0.0156825698136152</c:v>
                </c:pt>
                <c:pt idx="78">
                  <c:v>-0.0121166088519576</c:v>
                </c:pt>
                <c:pt idx="79">
                  <c:v>-0.0106923760888132</c:v>
                </c:pt>
                <c:pt idx="80">
                  <c:v>-0.00763587035029494</c:v>
                </c:pt>
                <c:pt idx="81">
                  <c:v>-0.00512224482467177</c:v>
                </c:pt>
                <c:pt idx="82">
                  <c:v>-0.00437086021257759</c:v>
                </c:pt>
                <c:pt idx="83">
                  <c:v>-0.0039716744314488</c:v>
                </c:pt>
                <c:pt idx="84">
                  <c:v>-0.00377320495128863</c:v>
                </c:pt>
                <c:pt idx="85">
                  <c:v>-0.0041410911995815</c:v>
                </c:pt>
                <c:pt idx="86">
                  <c:v>-0.00461346827502939</c:v>
                </c:pt>
                <c:pt idx="87">
                  <c:v>-0.00433269853898399</c:v>
                </c:pt>
                <c:pt idx="88">
                  <c:v>-0.0039755974803845</c:v>
                </c:pt>
                <c:pt idx="89">
                  <c:v>-0.00292458556859986</c:v>
                </c:pt>
                <c:pt idx="90">
                  <c:v>-0.00180456671385581</c:v>
                </c:pt>
                <c:pt idx="91">
                  <c:v>-0.00160051129530869</c:v>
                </c:pt>
                <c:pt idx="92">
                  <c:v>-0.00125487800390783</c:v>
                </c:pt>
                <c:pt idx="93">
                  <c:v>-0.00159998151629853</c:v>
                </c:pt>
                <c:pt idx="94">
                  <c:v>-0.00119002009134766</c:v>
                </c:pt>
                <c:pt idx="95">
                  <c:v>0.000205704900751668</c:v>
                </c:pt>
                <c:pt idx="96">
                  <c:v>0.00136867228885512</c:v>
                </c:pt>
                <c:pt idx="97">
                  <c:v>0.00247163907681247</c:v>
                </c:pt>
                <c:pt idx="98">
                  <c:v>0.00262158013202912</c:v>
                </c:pt>
                <c:pt idx="99">
                  <c:v>0.00430462135612153</c:v>
                </c:pt>
                <c:pt idx="100">
                  <c:v>0.00600495711452875</c:v>
                </c:pt>
                <c:pt idx="101">
                  <c:v>0.00679804117465371</c:v>
                </c:pt>
                <c:pt idx="102">
                  <c:v>0.0065840980174906</c:v>
                </c:pt>
                <c:pt idx="103">
                  <c:v>0.00583888217620914</c:v>
                </c:pt>
                <c:pt idx="104">
                  <c:v>0.0051884836432825</c:v>
                </c:pt>
                <c:pt idx="105">
                  <c:v>0.00461978412439945</c:v>
                </c:pt>
                <c:pt idx="106">
                  <c:v>0.00382641801559474</c:v>
                </c:pt>
                <c:pt idx="107">
                  <c:v>0.00407063068800594</c:v>
                </c:pt>
                <c:pt idx="108">
                  <c:v>0.00422355365712578</c:v>
                </c:pt>
                <c:pt idx="109">
                  <c:v>0.00433511947444614</c:v>
                </c:pt>
                <c:pt idx="110">
                  <c:v>0.0062078833544043</c:v>
                </c:pt>
                <c:pt idx="111">
                  <c:v>0.00805112703979144</c:v>
                </c:pt>
                <c:pt idx="112">
                  <c:v>0.0100895529808806</c:v>
                </c:pt>
                <c:pt idx="113">
                  <c:v>0.0116753333850857</c:v>
                </c:pt>
                <c:pt idx="114">
                  <c:v>0.0125613398740204</c:v>
                </c:pt>
                <c:pt idx="115">
                  <c:v>0.0136149194323137</c:v>
                </c:pt>
                <c:pt idx="116">
                  <c:v>0.0130248188647963</c:v>
                </c:pt>
                <c:pt idx="117">
                  <c:v>0.0123821495442081</c:v>
                </c:pt>
                <c:pt idx="118">
                  <c:v>0.0110514866913916</c:v>
                </c:pt>
                <c:pt idx="119">
                  <c:v>0.00958784500680443</c:v>
                </c:pt>
                <c:pt idx="120">
                  <c:v>0.00874666881509872</c:v>
                </c:pt>
                <c:pt idx="121">
                  <c:v>0.00754122685504327</c:v>
                </c:pt>
                <c:pt idx="122">
                  <c:v>0.00655073840366032</c:v>
                </c:pt>
                <c:pt idx="123">
                  <c:v>0.0060510595496861</c:v>
                </c:pt>
                <c:pt idx="124">
                  <c:v>0.00535927629315718</c:v>
                </c:pt>
                <c:pt idx="125">
                  <c:v>0.00461261674695184</c:v>
                </c:pt>
                <c:pt idx="126">
                  <c:v>0.0041744918404154</c:v>
                </c:pt>
                <c:pt idx="127">
                  <c:v>0.00371984136560293</c:v>
                </c:pt>
                <c:pt idx="128">
                  <c:v>0.00372010277290824</c:v>
                </c:pt>
                <c:pt idx="129">
                  <c:v>0.00327905284674673</c:v>
                </c:pt>
                <c:pt idx="130">
                  <c:v>0.00289613278668576</c:v>
                </c:pt>
                <c:pt idx="131">
                  <c:v>0.00192494319220287</c:v>
                </c:pt>
                <c:pt idx="132">
                  <c:v>0.000743242590346471</c:v>
                </c:pt>
                <c:pt idx="133">
                  <c:v>0.000167913143417963</c:v>
                </c:pt>
                <c:pt idx="134">
                  <c:v>-0.00120213600324592</c:v>
                </c:pt>
                <c:pt idx="135">
                  <c:v>-0.00317123848563788</c:v>
                </c:pt>
                <c:pt idx="136">
                  <c:v>-0.00484536449337358</c:v>
                </c:pt>
                <c:pt idx="137">
                  <c:v>-0.00618155592970931</c:v>
                </c:pt>
                <c:pt idx="138">
                  <c:v>-0.00446966539202692</c:v>
                </c:pt>
                <c:pt idx="139">
                  <c:v>-0.00165756123410448</c:v>
                </c:pt>
                <c:pt idx="140">
                  <c:v>-0.000336880640471826</c:v>
                </c:pt>
                <c:pt idx="141">
                  <c:v>0.000135297951581958</c:v>
                </c:pt>
                <c:pt idx="142">
                  <c:v>0.00215497863821578</c:v>
                </c:pt>
                <c:pt idx="143">
                  <c:v>0.003258090530727</c:v>
                </c:pt>
                <c:pt idx="144">
                  <c:v>0.00402938229231586</c:v>
                </c:pt>
                <c:pt idx="145">
                  <c:v>0.00465156948681061</c:v>
                </c:pt>
                <c:pt idx="146">
                  <c:v>0.00534927661085282</c:v>
                </c:pt>
                <c:pt idx="147">
                  <c:v>0.0058668616611896</c:v>
                </c:pt>
                <c:pt idx="148">
                  <c:v>0.00655651534266493</c:v>
                </c:pt>
                <c:pt idx="149">
                  <c:v>0.0071178506732491</c:v>
                </c:pt>
                <c:pt idx="150">
                  <c:v>0.00709362222087778</c:v>
                </c:pt>
                <c:pt idx="151">
                  <c:v>0.00659494041664521</c:v>
                </c:pt>
                <c:pt idx="152">
                  <c:v>0.00665557500972063</c:v>
                </c:pt>
                <c:pt idx="153">
                  <c:v>0.00704204855119317</c:v>
                </c:pt>
                <c:pt idx="154">
                  <c:v>0.0065147323964928</c:v>
                </c:pt>
                <c:pt idx="155">
                  <c:v>0.00558062734769343</c:v>
                </c:pt>
                <c:pt idx="156">
                  <c:v>0.00518404216874585</c:v>
                </c:pt>
                <c:pt idx="157">
                  <c:v>0.00497379404086678</c:v>
                </c:pt>
                <c:pt idx="158">
                  <c:v>0.00414612050431345</c:v>
                </c:pt>
                <c:pt idx="159">
                  <c:v>0.00341850026337497</c:v>
                </c:pt>
                <c:pt idx="160">
                  <c:v>0.000631692379296389</c:v>
                </c:pt>
                <c:pt idx="161">
                  <c:v>6.04703347413804E-5</c:v>
                </c:pt>
                <c:pt idx="162">
                  <c:v>-0.000323939760961178</c:v>
                </c:pt>
                <c:pt idx="163">
                  <c:v>-0.00153082585006186</c:v>
                </c:pt>
                <c:pt idx="164">
                  <c:v>-0.00119854770505462</c:v>
                </c:pt>
                <c:pt idx="165">
                  <c:v>-0.000318289355489886</c:v>
                </c:pt>
                <c:pt idx="166">
                  <c:v>7.01987900586509E-8</c:v>
                </c:pt>
                <c:pt idx="167">
                  <c:v>-0.000412611862087963</c:v>
                </c:pt>
                <c:pt idx="168">
                  <c:v>-0.000874825877168028</c:v>
                </c:pt>
                <c:pt idx="169">
                  <c:v>-0.0033808359929468</c:v>
                </c:pt>
                <c:pt idx="170">
                  <c:v>-0.00634274322333816</c:v>
                </c:pt>
                <c:pt idx="171">
                  <c:v>-0.00834375038990303</c:v>
                </c:pt>
                <c:pt idx="172">
                  <c:v>-0.0097446107011444</c:v>
                </c:pt>
                <c:pt idx="173">
                  <c:v>-0.0106991923045255</c:v>
                </c:pt>
                <c:pt idx="174">
                  <c:v>-0.0111656115971516</c:v>
                </c:pt>
                <c:pt idx="175">
                  <c:v>-0.0105582123352813</c:v>
                </c:pt>
                <c:pt idx="176">
                  <c:v>-0.0108315238841262</c:v>
                </c:pt>
                <c:pt idx="177">
                  <c:v>-0.0118475768197269</c:v>
                </c:pt>
                <c:pt idx="178">
                  <c:v>-0.0121496402100725</c:v>
                </c:pt>
                <c:pt idx="179">
                  <c:v>-0.010891716767066</c:v>
                </c:pt>
                <c:pt idx="180">
                  <c:v>-0.00978204208360439</c:v>
                </c:pt>
                <c:pt idx="181">
                  <c:v>-0.00795557853293094</c:v>
                </c:pt>
                <c:pt idx="182">
                  <c:v>-0.00663335690738414</c:v>
                </c:pt>
                <c:pt idx="183">
                  <c:v>-0.00513095128158674</c:v>
                </c:pt>
                <c:pt idx="184">
                  <c:v>-0.00423042321258204</c:v>
                </c:pt>
                <c:pt idx="185">
                  <c:v>-0.00347667132703616</c:v>
                </c:pt>
                <c:pt idx="186">
                  <c:v>-0.00302200336739721</c:v>
                </c:pt>
                <c:pt idx="187">
                  <c:v>-0.00184159965694052</c:v>
                </c:pt>
                <c:pt idx="188">
                  <c:v>0.000739532590932234</c:v>
                </c:pt>
                <c:pt idx="189">
                  <c:v>0.00316817429406979</c:v>
                </c:pt>
                <c:pt idx="190">
                  <c:v>0.00533000840001435</c:v>
                </c:pt>
                <c:pt idx="191">
                  <c:v>0.00634079001122434</c:v>
                </c:pt>
                <c:pt idx="192">
                  <c:v>0.0076029033532125</c:v>
                </c:pt>
                <c:pt idx="193">
                  <c:v>0.00890395621826634</c:v>
                </c:pt>
                <c:pt idx="194">
                  <c:v>0.0101488955715903</c:v>
                </c:pt>
                <c:pt idx="195">
                  <c:v>0.0104103278789344</c:v>
                </c:pt>
                <c:pt idx="196">
                  <c:v>0.0100577711068656</c:v>
                </c:pt>
                <c:pt idx="197">
                  <c:v>0.00987434034690454</c:v>
                </c:pt>
                <c:pt idx="198">
                  <c:v>0.00897992205523234</c:v>
                </c:pt>
                <c:pt idx="199">
                  <c:v>0.00873523624773725</c:v>
                </c:pt>
                <c:pt idx="200">
                  <c:v>0.00895452530171986</c:v>
                </c:pt>
                <c:pt idx="201">
                  <c:v>0.00912001358843878</c:v>
                </c:pt>
                <c:pt idx="202">
                  <c:v>0.0087309230599315</c:v>
                </c:pt>
                <c:pt idx="203">
                  <c:v>0.00887700970500493</c:v>
                </c:pt>
                <c:pt idx="204">
                  <c:v>0.00941679827644415</c:v>
                </c:pt>
                <c:pt idx="205">
                  <c:v>0.00973239560989153</c:v>
                </c:pt>
                <c:pt idx="206">
                  <c:v>0.00949381921176745</c:v>
                </c:pt>
                <c:pt idx="207">
                  <c:v>0.00873603064672129</c:v>
                </c:pt>
                <c:pt idx="208">
                  <c:v>0.00801085692029801</c:v>
                </c:pt>
                <c:pt idx="209">
                  <c:v>0.00738331788198576</c:v>
                </c:pt>
                <c:pt idx="210">
                  <c:v>0.00731805717810024</c:v>
                </c:pt>
                <c:pt idx="211">
                  <c:v>0.00789350184396658</c:v>
                </c:pt>
                <c:pt idx="212">
                  <c:v>0.00850168781472837</c:v>
                </c:pt>
                <c:pt idx="213">
                  <c:v>0.0089371419192884</c:v>
                </c:pt>
                <c:pt idx="214">
                  <c:v>0.010045977563382</c:v>
                </c:pt>
                <c:pt idx="215">
                  <c:v>0.0117894131527615</c:v>
                </c:pt>
                <c:pt idx="216">
                  <c:v>0.0132443622538108</c:v>
                </c:pt>
                <c:pt idx="217">
                  <c:v>0.0137467370508859</c:v>
                </c:pt>
                <c:pt idx="218">
                  <c:v>0.0142150165978719</c:v>
                </c:pt>
                <c:pt idx="219">
                  <c:v>0.014818768190549</c:v>
                </c:pt>
                <c:pt idx="220">
                  <c:v>0.0150910092595632</c:v>
                </c:pt>
                <c:pt idx="221">
                  <c:v>0.0153477108462887</c:v>
                </c:pt>
                <c:pt idx="222">
                  <c:v>0.0154616769231103</c:v>
                </c:pt>
                <c:pt idx="223">
                  <c:v>0.0153747651380206</c:v>
                </c:pt>
                <c:pt idx="224">
                  <c:v>0.0152830278119472</c:v>
                </c:pt>
                <c:pt idx="225">
                  <c:v>0.0143669028093318</c:v>
                </c:pt>
                <c:pt idx="226">
                  <c:v>0.0133019398835297</c:v>
                </c:pt>
                <c:pt idx="227">
                  <c:v>0.0117017331481175</c:v>
                </c:pt>
                <c:pt idx="228">
                  <c:v>0.0102907252141264</c:v>
                </c:pt>
                <c:pt idx="229">
                  <c:v>0.0081665369443144</c:v>
                </c:pt>
                <c:pt idx="230">
                  <c:v>0.00696762548569457</c:v>
                </c:pt>
                <c:pt idx="231">
                  <c:v>0.00627596977896172</c:v>
                </c:pt>
                <c:pt idx="232">
                  <c:v>0.00642836522492357</c:v>
                </c:pt>
                <c:pt idx="233">
                  <c:v>0.00655427772275779</c:v>
                </c:pt>
                <c:pt idx="234">
                  <c:v>0.00691327722706941</c:v>
                </c:pt>
                <c:pt idx="235">
                  <c:v>0.00725137339452641</c:v>
                </c:pt>
                <c:pt idx="236">
                  <c:v>0.00709858408533148</c:v>
                </c:pt>
                <c:pt idx="237">
                  <c:v>0.00688202740051685</c:v>
                </c:pt>
                <c:pt idx="238">
                  <c:v>0.00689718068277872</c:v>
                </c:pt>
                <c:pt idx="239">
                  <c:v>0.00623216196451914</c:v>
                </c:pt>
                <c:pt idx="240">
                  <c:v>0.00585549872981983</c:v>
                </c:pt>
                <c:pt idx="241">
                  <c:v>0.00637115575414581</c:v>
                </c:pt>
                <c:pt idx="242">
                  <c:v>0.00670255478170439</c:v>
                </c:pt>
                <c:pt idx="243">
                  <c:v>0.0064071830251568</c:v>
                </c:pt>
                <c:pt idx="244">
                  <c:v>0.00567995805321602</c:v>
                </c:pt>
                <c:pt idx="245">
                  <c:v>0.00519703298342516</c:v>
                </c:pt>
                <c:pt idx="246">
                  <c:v>0.00498280926226796</c:v>
                </c:pt>
                <c:pt idx="247">
                  <c:v>0.00464650510167735</c:v>
                </c:pt>
                <c:pt idx="248">
                  <c:v>0.00380357158438637</c:v>
                </c:pt>
                <c:pt idx="249">
                  <c:v>0.00302801316959272</c:v>
                </c:pt>
                <c:pt idx="250">
                  <c:v>0.00286450713897556</c:v>
                </c:pt>
                <c:pt idx="251">
                  <c:v>0.00210546956924445</c:v>
                </c:pt>
                <c:pt idx="252">
                  <c:v>0.00222069119330992</c:v>
                </c:pt>
                <c:pt idx="253">
                  <c:v>0.0021500449877394</c:v>
                </c:pt>
                <c:pt idx="254">
                  <c:v>0.00195053533964012</c:v>
                </c:pt>
                <c:pt idx="255">
                  <c:v>0.00186772253455219</c:v>
                </c:pt>
                <c:pt idx="256">
                  <c:v>0.00153426267262229</c:v>
                </c:pt>
                <c:pt idx="257">
                  <c:v>0.00116777118338806</c:v>
                </c:pt>
                <c:pt idx="258">
                  <c:v>0.000715759091442336</c:v>
                </c:pt>
                <c:pt idx="259">
                  <c:v>-5.51259417264082E-6</c:v>
                </c:pt>
                <c:pt idx="260">
                  <c:v>-0.00104120394222795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-0.0442552764797601</c:v>
                </c:pt>
                <c:pt idx="1">
                  <c:v>-0.0453725383272107</c:v>
                </c:pt>
                <c:pt idx="2">
                  <c:v>-0.0461873379402551</c:v>
                </c:pt>
                <c:pt idx="3">
                  <c:v>-0.0468193344911868</c:v>
                </c:pt>
                <c:pt idx="4">
                  <c:v>-0.0472910436409933</c:v>
                </c:pt>
                <c:pt idx="5">
                  <c:v>-0.0471883496240856</c:v>
                </c:pt>
                <c:pt idx="6">
                  <c:v>-0.0467654567283592</c:v>
                </c:pt>
                <c:pt idx="7">
                  <c:v>-0.0463111254011757</c:v>
                </c:pt>
                <c:pt idx="8">
                  <c:v>-0.0460441283793447</c:v>
                </c:pt>
                <c:pt idx="9">
                  <c:v>-0.0462263934363619</c:v>
                </c:pt>
                <c:pt idx="10">
                  <c:v>-0.0465274700761382</c:v>
                </c:pt>
                <c:pt idx="11">
                  <c:v>-0.0467253466075788</c:v>
                </c:pt>
                <c:pt idx="12">
                  <c:v>-0.0465693620868872</c:v>
                </c:pt>
                <c:pt idx="13">
                  <c:v>-0.0462930504836945</c:v>
                </c:pt>
                <c:pt idx="14">
                  <c:v>-0.0459268748775432</c:v>
                </c:pt>
                <c:pt idx="15">
                  <c:v>-0.0454428247716777</c:v>
                </c:pt>
                <c:pt idx="16">
                  <c:v>-0.0449375207404373</c:v>
                </c:pt>
                <c:pt idx="17">
                  <c:v>-0.0443110535012197</c:v>
                </c:pt>
                <c:pt idx="18">
                  <c:v>-0.0434718861156935</c:v>
                </c:pt>
                <c:pt idx="19">
                  <c:v>-0.0423422034561308</c:v>
                </c:pt>
                <c:pt idx="20">
                  <c:v>-0.0406740565170326</c:v>
                </c:pt>
                <c:pt idx="21">
                  <c:v>-0.0386807030735696</c:v>
                </c:pt>
                <c:pt idx="22">
                  <c:v>-0.0367216166099944</c:v>
                </c:pt>
                <c:pt idx="23">
                  <c:v>-0.0349162869362115</c:v>
                </c:pt>
                <c:pt idx="24">
                  <c:v>-0.0333611895422091</c:v>
                </c:pt>
                <c:pt idx="25">
                  <c:v>-0.0318934310142113</c:v>
                </c:pt>
                <c:pt idx="26">
                  <c:v>-0.0305724148298737</c:v>
                </c:pt>
                <c:pt idx="27">
                  <c:v>-0.0296077863422119</c:v>
                </c:pt>
                <c:pt idx="28">
                  <c:v>-0.0290905317245441</c:v>
                </c:pt>
                <c:pt idx="29">
                  <c:v>-0.0290809332635261</c:v>
                </c:pt>
                <c:pt idx="30">
                  <c:v>-0.0293907542313825</c:v>
                </c:pt>
                <c:pt idx="31">
                  <c:v>-0.0297984070088078</c:v>
                </c:pt>
                <c:pt idx="32">
                  <c:v>-0.0302211693628527</c:v>
                </c:pt>
                <c:pt idx="33">
                  <c:v>-0.0305049241500931</c:v>
                </c:pt>
                <c:pt idx="34">
                  <c:v>-0.0302645573074125</c:v>
                </c:pt>
                <c:pt idx="35">
                  <c:v>-0.0297956558364605</c:v>
                </c:pt>
                <c:pt idx="36">
                  <c:v>-0.0290636023546157</c:v>
                </c:pt>
                <c:pt idx="37">
                  <c:v>-0.0279791997553518</c:v>
                </c:pt>
                <c:pt idx="38">
                  <c:v>-0.0266670274757173</c:v>
                </c:pt>
                <c:pt idx="39">
                  <c:v>-0.0252201002624167</c:v>
                </c:pt>
                <c:pt idx="40">
                  <c:v>-0.0235634901291965</c:v>
                </c:pt>
                <c:pt idx="41">
                  <c:v>-0.0215772520528584</c:v>
                </c:pt>
                <c:pt idx="42">
                  <c:v>-0.0195701787385613</c:v>
                </c:pt>
                <c:pt idx="43">
                  <c:v>-0.0176106560044386</c:v>
                </c:pt>
                <c:pt idx="44">
                  <c:v>-0.0157435202251384</c:v>
                </c:pt>
                <c:pt idx="45">
                  <c:v>-0.0138415286401971</c:v>
                </c:pt>
                <c:pt idx="46">
                  <c:v>-0.0120959334797848</c:v>
                </c:pt>
                <c:pt idx="47">
                  <c:v>-0.0107372597369343</c:v>
                </c:pt>
                <c:pt idx="48">
                  <c:v>-0.00984335095403381</c:v>
                </c:pt>
                <c:pt idx="49">
                  <c:v>-0.00941354909999702</c:v>
                </c:pt>
                <c:pt idx="50">
                  <c:v>-0.00978147100432004</c:v>
                </c:pt>
                <c:pt idx="51">
                  <c:v>-0.0105487783416805</c:v>
                </c:pt>
                <c:pt idx="52">
                  <c:v>-0.0116010637918258</c:v>
                </c:pt>
                <c:pt idx="53">
                  <c:v>-0.0126434697020752</c:v>
                </c:pt>
                <c:pt idx="54">
                  <c:v>-0.0136807800474034</c:v>
                </c:pt>
                <c:pt idx="55">
                  <c:v>-0.0148367452113223</c:v>
                </c:pt>
                <c:pt idx="56">
                  <c:v>-0.0160667984234031</c:v>
                </c:pt>
                <c:pt idx="57">
                  <c:v>-0.0175852076262377</c:v>
                </c:pt>
                <c:pt idx="58">
                  <c:v>-0.0189333359815871</c:v>
                </c:pt>
                <c:pt idx="59">
                  <c:v>-0.0197147007558241</c:v>
                </c:pt>
                <c:pt idx="60">
                  <c:v>-0.0200820573810716</c:v>
                </c:pt>
                <c:pt idx="61">
                  <c:v>-0.0197100783921108</c:v>
                </c:pt>
                <c:pt idx="62">
                  <c:v>-0.0190040324959059</c:v>
                </c:pt>
                <c:pt idx="63">
                  <c:v>-0.0181987652290452</c:v>
                </c:pt>
                <c:pt idx="64">
                  <c:v>-0.0171597350105682</c:v>
                </c:pt>
                <c:pt idx="65">
                  <c:v>-0.0158682903153275</c:v>
                </c:pt>
                <c:pt idx="66">
                  <c:v>-0.014568232415677</c:v>
                </c:pt>
                <c:pt idx="67">
                  <c:v>-0.0136040479475105</c:v>
                </c:pt>
                <c:pt idx="68">
                  <c:v>-0.0131124273277278</c:v>
                </c:pt>
                <c:pt idx="69">
                  <c:v>-0.0129830856942307</c:v>
                </c:pt>
                <c:pt idx="70">
                  <c:v>-0.0133723047287787</c:v>
                </c:pt>
                <c:pt idx="71">
                  <c:v>-0.0143467769626178</c:v>
                </c:pt>
                <c:pt idx="72">
                  <c:v>-0.015420816128569</c:v>
                </c:pt>
                <c:pt idx="73">
                  <c:v>-0.0166811964669084</c:v>
                </c:pt>
                <c:pt idx="74">
                  <c:v>-0.0177388961856651</c:v>
                </c:pt>
                <c:pt idx="75">
                  <c:v>-0.0183423436876644</c:v>
                </c:pt>
                <c:pt idx="76">
                  <c:v>-0.0183818231079726</c:v>
                </c:pt>
                <c:pt idx="77">
                  <c:v>-0.0178419724491011</c:v>
                </c:pt>
                <c:pt idx="78">
                  <c:v>-0.0166968997296724</c:v>
                </c:pt>
                <c:pt idx="79">
                  <c:v>-0.0154959950015006</c:v>
                </c:pt>
                <c:pt idx="80">
                  <c:v>-0.0139239700712594</c:v>
                </c:pt>
                <c:pt idx="81">
                  <c:v>-0.0121636250219419</c:v>
                </c:pt>
                <c:pt idx="82">
                  <c:v>-0.010605072060069</c:v>
                </c:pt>
                <c:pt idx="83">
                  <c:v>-0.00927839253434502</c:v>
                </c:pt>
                <c:pt idx="84">
                  <c:v>-0.00817735501773374</c:v>
                </c:pt>
                <c:pt idx="85">
                  <c:v>-0.00737010225410329</c:v>
                </c:pt>
                <c:pt idx="86">
                  <c:v>-0.00681877545828851</c:v>
                </c:pt>
                <c:pt idx="87">
                  <c:v>-0.00632156007442761</c:v>
                </c:pt>
                <c:pt idx="88">
                  <c:v>-0.00585236755561899</c:v>
                </c:pt>
                <c:pt idx="89">
                  <c:v>-0.00526681115821516</c:v>
                </c:pt>
                <c:pt idx="90">
                  <c:v>-0.00457436226934329</c:v>
                </c:pt>
                <c:pt idx="91">
                  <c:v>-0.00397959207453637</c:v>
                </c:pt>
                <c:pt idx="92">
                  <c:v>-0.00343464926041066</c:v>
                </c:pt>
                <c:pt idx="93">
                  <c:v>-0.00306771571158824</c:v>
                </c:pt>
                <c:pt idx="94">
                  <c:v>-0.00269217658754012</c:v>
                </c:pt>
                <c:pt idx="95">
                  <c:v>-0.00211260028988176</c:v>
                </c:pt>
                <c:pt idx="96">
                  <c:v>-0.00141634577413438</c:v>
                </c:pt>
                <c:pt idx="97">
                  <c:v>-0.000638748803945016</c:v>
                </c:pt>
                <c:pt idx="98">
                  <c:v>1.33169832498109E-5</c:v>
                </c:pt>
                <c:pt idx="99">
                  <c:v>0.000871577857824154</c:v>
                </c:pt>
                <c:pt idx="100">
                  <c:v>0.00189825370916507</c:v>
                </c:pt>
                <c:pt idx="101">
                  <c:v>0.0028782112022628</c:v>
                </c:pt>
                <c:pt idx="102">
                  <c:v>0.00361938856530836</c:v>
                </c:pt>
                <c:pt idx="103">
                  <c:v>0.00406328728748852</c:v>
                </c:pt>
                <c:pt idx="104">
                  <c:v>0.00428832655864731</c:v>
                </c:pt>
                <c:pt idx="105">
                  <c:v>0.00435461807179774</c:v>
                </c:pt>
                <c:pt idx="106">
                  <c:v>0.00424897806055714</c:v>
                </c:pt>
                <c:pt idx="107">
                  <c:v>0.0042133085860469</c:v>
                </c:pt>
                <c:pt idx="108">
                  <c:v>0.00421535760026268</c:v>
                </c:pt>
                <c:pt idx="109">
                  <c:v>0.00423930997509937</c:v>
                </c:pt>
                <c:pt idx="110">
                  <c:v>0.00463302465096036</c:v>
                </c:pt>
                <c:pt idx="111">
                  <c:v>0.00531664512872657</c:v>
                </c:pt>
                <c:pt idx="112">
                  <c:v>0.00627122669915738</c:v>
                </c:pt>
                <c:pt idx="113">
                  <c:v>0.00735204803634305</c:v>
                </c:pt>
                <c:pt idx="114">
                  <c:v>0.00839390640387852</c:v>
                </c:pt>
                <c:pt idx="115">
                  <c:v>0.00943810900956557</c:v>
                </c:pt>
                <c:pt idx="116">
                  <c:v>0.0101554509806117</c:v>
                </c:pt>
                <c:pt idx="117">
                  <c:v>0.010600790693331</c:v>
                </c:pt>
                <c:pt idx="118">
                  <c:v>0.0106909298929431</c:v>
                </c:pt>
                <c:pt idx="119">
                  <c:v>0.0104703129157153</c:v>
                </c:pt>
                <c:pt idx="120">
                  <c:v>0.010125584095592</c:v>
                </c:pt>
                <c:pt idx="121">
                  <c:v>0.0096087126474823</c:v>
                </c:pt>
                <c:pt idx="122">
                  <c:v>0.0089971177987179</c:v>
                </c:pt>
                <c:pt idx="123">
                  <c:v>0.00840790614891154</c:v>
                </c:pt>
                <c:pt idx="124">
                  <c:v>0.00779818017776067</c:v>
                </c:pt>
                <c:pt idx="125">
                  <c:v>0.0071610674915989</c:v>
                </c:pt>
                <c:pt idx="126">
                  <c:v>0.0065637523613622</c:v>
                </c:pt>
                <c:pt idx="127">
                  <c:v>0.00599497016221035</c:v>
                </c:pt>
                <c:pt idx="128">
                  <c:v>0.00553999668434993</c:v>
                </c:pt>
                <c:pt idx="129">
                  <c:v>0.00508780791682929</c:v>
                </c:pt>
                <c:pt idx="130">
                  <c:v>0.00464947289080058</c:v>
                </c:pt>
                <c:pt idx="131">
                  <c:v>0.00410456695108104</c:v>
                </c:pt>
                <c:pt idx="132">
                  <c:v>0.00343230207893412</c:v>
                </c:pt>
                <c:pt idx="133">
                  <c:v>0.00277942429183089</c:v>
                </c:pt>
                <c:pt idx="134">
                  <c:v>0.00198311223281553</c:v>
                </c:pt>
                <c:pt idx="135">
                  <c:v>0.000952242089124848</c:v>
                </c:pt>
                <c:pt idx="136">
                  <c:v>-0.000207279227374837</c:v>
                </c:pt>
                <c:pt idx="137">
                  <c:v>-0.00140213456784173</c:v>
                </c:pt>
                <c:pt idx="138">
                  <c:v>-0.00201564073267877</c:v>
                </c:pt>
                <c:pt idx="139">
                  <c:v>-0.00194402483296391</c:v>
                </c:pt>
                <c:pt idx="140">
                  <c:v>-0.00162259599446549</c:v>
                </c:pt>
                <c:pt idx="141">
                  <c:v>-0.001271017205256</c:v>
                </c:pt>
                <c:pt idx="142">
                  <c:v>-0.000585818036561646</c:v>
                </c:pt>
                <c:pt idx="143">
                  <c:v>0.000182963676896084</c:v>
                </c:pt>
                <c:pt idx="144">
                  <c:v>0.00095224739998004</c:v>
                </c:pt>
                <c:pt idx="145">
                  <c:v>0.00169211181734615</c:v>
                </c:pt>
                <c:pt idx="146">
                  <c:v>0.00242354477604748</c:v>
                </c:pt>
                <c:pt idx="147">
                  <c:v>0.00311220815307591</c:v>
                </c:pt>
                <c:pt idx="148">
                  <c:v>0.00380106959099371</c:v>
                </c:pt>
                <c:pt idx="149">
                  <c:v>0.00446442580744479</c:v>
                </c:pt>
                <c:pt idx="150">
                  <c:v>0.00499026509013139</c:v>
                </c:pt>
                <c:pt idx="151">
                  <c:v>0.00531120015543415</c:v>
                </c:pt>
                <c:pt idx="152">
                  <c:v>0.00558007512629145</c:v>
                </c:pt>
                <c:pt idx="153">
                  <c:v>0.00587246981127179</c:v>
                </c:pt>
                <c:pt idx="154">
                  <c:v>0.00600092232831599</c:v>
                </c:pt>
                <c:pt idx="155">
                  <c:v>0.00591686333219148</c:v>
                </c:pt>
                <c:pt idx="156">
                  <c:v>0.00577029909950235</c:v>
                </c:pt>
                <c:pt idx="157">
                  <c:v>0.00561099808777524</c:v>
                </c:pt>
                <c:pt idx="158">
                  <c:v>0.00531802257108288</c:v>
                </c:pt>
                <c:pt idx="159">
                  <c:v>0.0049381181095413</c:v>
                </c:pt>
                <c:pt idx="160">
                  <c:v>0.00407683296349232</c:v>
                </c:pt>
                <c:pt idx="161">
                  <c:v>0.00327356043774213</c:v>
                </c:pt>
                <c:pt idx="162">
                  <c:v>0.00255406039800147</c:v>
                </c:pt>
                <c:pt idx="163">
                  <c:v>0.0017370831483888</c:v>
                </c:pt>
                <c:pt idx="164">
                  <c:v>0.00114995697770011</c:v>
                </c:pt>
                <c:pt idx="165">
                  <c:v>0.000856307711062117</c:v>
                </c:pt>
                <c:pt idx="166">
                  <c:v>0.000685060208607705</c:v>
                </c:pt>
                <c:pt idx="167">
                  <c:v>0.000465525794468571</c:v>
                </c:pt>
                <c:pt idx="168">
                  <c:v>0.000197455460141251</c:v>
                </c:pt>
                <c:pt idx="169">
                  <c:v>-0.000518202830476359</c:v>
                </c:pt>
                <c:pt idx="170">
                  <c:v>-0.00168311090904872</c:v>
                </c:pt>
                <c:pt idx="171">
                  <c:v>-0.00301523880521958</c:v>
                </c:pt>
                <c:pt idx="172">
                  <c:v>-0.00436111318440454</c:v>
                </c:pt>
                <c:pt idx="173">
                  <c:v>-0.00562872900842875</c:v>
                </c:pt>
                <c:pt idx="174">
                  <c:v>-0.00673610552617333</c:v>
                </c:pt>
                <c:pt idx="175">
                  <c:v>-0.00750052688799493</c:v>
                </c:pt>
                <c:pt idx="176">
                  <c:v>-0.0081667262872212</c:v>
                </c:pt>
                <c:pt idx="177">
                  <c:v>-0.00890289639372236</c:v>
                </c:pt>
                <c:pt idx="178">
                  <c:v>-0.00955224515699239</c:v>
                </c:pt>
                <c:pt idx="179">
                  <c:v>-0.00982013947900713</c:v>
                </c:pt>
                <c:pt idx="180">
                  <c:v>-0.00981251999992658</c:v>
                </c:pt>
                <c:pt idx="181">
                  <c:v>-0.00944113170652745</c:v>
                </c:pt>
                <c:pt idx="182">
                  <c:v>-0.00887957674669879</c:v>
                </c:pt>
                <c:pt idx="183">
                  <c:v>-0.00812985165367638</c:v>
                </c:pt>
                <c:pt idx="184">
                  <c:v>-0.00734996596545751</c:v>
                </c:pt>
                <c:pt idx="185">
                  <c:v>-0.00657530703777324</c:v>
                </c:pt>
                <c:pt idx="186">
                  <c:v>-0.00586464630369804</c:v>
                </c:pt>
                <c:pt idx="187">
                  <c:v>-0.00506003697434653</c:v>
                </c:pt>
                <c:pt idx="188">
                  <c:v>-0.00390012306129078</c:v>
                </c:pt>
                <c:pt idx="189">
                  <c:v>-0.00248646359021866</c:v>
                </c:pt>
                <c:pt idx="190">
                  <c:v>-0.000923169192172064</c:v>
                </c:pt>
                <c:pt idx="191">
                  <c:v>0.000529622648507216</c:v>
                </c:pt>
                <c:pt idx="192">
                  <c:v>0.00194427878944827</c:v>
                </c:pt>
                <c:pt idx="193">
                  <c:v>0.00333621427521188</c:v>
                </c:pt>
                <c:pt idx="194">
                  <c:v>0.00469875053448758</c:v>
                </c:pt>
                <c:pt idx="195">
                  <c:v>0.00584106600337695</c:v>
                </c:pt>
                <c:pt idx="196">
                  <c:v>0.00668440702407469</c:v>
                </c:pt>
                <c:pt idx="197">
                  <c:v>0.00732239368864066</c:v>
                </c:pt>
                <c:pt idx="198">
                  <c:v>0.007653899361959</c:v>
                </c:pt>
                <c:pt idx="199">
                  <c:v>0.00787016673911465</c:v>
                </c:pt>
                <c:pt idx="200">
                  <c:v>0.00808703845163569</c:v>
                </c:pt>
                <c:pt idx="201">
                  <c:v>0.00829363347899631</c:v>
                </c:pt>
                <c:pt idx="202">
                  <c:v>0.00838109139518335</c:v>
                </c:pt>
                <c:pt idx="203">
                  <c:v>0.00848027505714766</c:v>
                </c:pt>
                <c:pt idx="204">
                  <c:v>0.00866757970100696</c:v>
                </c:pt>
                <c:pt idx="205">
                  <c:v>0.00888054288278387</c:v>
                </c:pt>
                <c:pt idx="206">
                  <c:v>0.00900319814858059</c:v>
                </c:pt>
                <c:pt idx="207">
                  <c:v>0.00894976464820873</c:v>
                </c:pt>
                <c:pt idx="208">
                  <c:v>0.00876198310262658</c:v>
                </c:pt>
                <c:pt idx="209">
                  <c:v>0.00848625005849842</c:v>
                </c:pt>
                <c:pt idx="210">
                  <c:v>0.00825261148241878</c:v>
                </c:pt>
                <c:pt idx="211">
                  <c:v>0.00818078955472835</c:v>
                </c:pt>
                <c:pt idx="212">
                  <c:v>0.00824496920672835</c:v>
                </c:pt>
                <c:pt idx="213">
                  <c:v>0.00838340374924036</c:v>
                </c:pt>
                <c:pt idx="214">
                  <c:v>0.0087159185120687</c:v>
                </c:pt>
                <c:pt idx="215">
                  <c:v>0.00933061744020727</c:v>
                </c:pt>
                <c:pt idx="216">
                  <c:v>0.0101133664029279</c:v>
                </c:pt>
                <c:pt idx="217">
                  <c:v>0.0108400405325195</c:v>
                </c:pt>
                <c:pt idx="218">
                  <c:v>0.01151503574559</c:v>
                </c:pt>
                <c:pt idx="219">
                  <c:v>0.0121757822345818</c:v>
                </c:pt>
                <c:pt idx="220">
                  <c:v>0.0127588276395781</c:v>
                </c:pt>
                <c:pt idx="221">
                  <c:v>0.0132766042809202</c:v>
                </c:pt>
                <c:pt idx="222">
                  <c:v>0.0137136188093582</c:v>
                </c:pt>
                <c:pt idx="223">
                  <c:v>0.0140458480750907</c:v>
                </c:pt>
                <c:pt idx="224">
                  <c:v>0.014293284022462</c:v>
                </c:pt>
                <c:pt idx="225">
                  <c:v>0.014308007779836</c:v>
                </c:pt>
                <c:pt idx="226">
                  <c:v>0.0141067942005747</c:v>
                </c:pt>
                <c:pt idx="227">
                  <c:v>0.0136257819900833</c:v>
                </c:pt>
                <c:pt idx="228">
                  <c:v>0.0129587706348919</c:v>
                </c:pt>
                <c:pt idx="229">
                  <c:v>0.0120003238967764</c:v>
                </c:pt>
                <c:pt idx="230">
                  <c:v>0.01099378421456</c:v>
                </c:pt>
                <c:pt idx="231">
                  <c:v>0.0100502213274403</c:v>
                </c:pt>
                <c:pt idx="232">
                  <c:v>0.00932585010693702</c:v>
                </c:pt>
                <c:pt idx="233">
                  <c:v>0.00877153563010118</c:v>
                </c:pt>
                <c:pt idx="234">
                  <c:v>0.00839988394949482</c:v>
                </c:pt>
                <c:pt idx="235">
                  <c:v>0.00817018183850114</c:v>
                </c:pt>
                <c:pt idx="236">
                  <c:v>0.00795586228786721</c:v>
                </c:pt>
                <c:pt idx="237">
                  <c:v>0.00774109531039714</c:v>
                </c:pt>
                <c:pt idx="238">
                  <c:v>0.00757231238487345</c:v>
                </c:pt>
                <c:pt idx="239">
                  <c:v>0.00730428230080259</c:v>
                </c:pt>
                <c:pt idx="240">
                  <c:v>0.00701452558660604</c:v>
                </c:pt>
                <c:pt idx="241">
                  <c:v>0.00688585162011399</c:v>
                </c:pt>
                <c:pt idx="242">
                  <c:v>0.00684919225243207</c:v>
                </c:pt>
                <c:pt idx="243">
                  <c:v>0.00676079040697702</c:v>
                </c:pt>
                <c:pt idx="244">
                  <c:v>0.00654462393622482</c:v>
                </c:pt>
                <c:pt idx="245">
                  <c:v>0.00627510574566489</c:v>
                </c:pt>
                <c:pt idx="246">
                  <c:v>0.0060166464489855</c:v>
                </c:pt>
                <c:pt idx="247">
                  <c:v>0.00574261817952387</c:v>
                </c:pt>
                <c:pt idx="248">
                  <c:v>0.00535480886049637</c:v>
                </c:pt>
                <c:pt idx="249">
                  <c:v>0.00488944972231564</c:v>
                </c:pt>
                <c:pt idx="250">
                  <c:v>0.00448446120564763</c:v>
                </c:pt>
                <c:pt idx="251">
                  <c:v>0.00400866287836699</c:v>
                </c:pt>
                <c:pt idx="252">
                  <c:v>0.00365106854135558</c:v>
                </c:pt>
                <c:pt idx="253">
                  <c:v>0.00335086383063234</c:v>
                </c:pt>
                <c:pt idx="254">
                  <c:v>0.0030707981324339</c:v>
                </c:pt>
                <c:pt idx="255">
                  <c:v>0.00283018301285756</c:v>
                </c:pt>
                <c:pt idx="256">
                  <c:v>0.0025709989448105</c:v>
                </c:pt>
                <c:pt idx="257">
                  <c:v>0.00229035339252602</c:v>
                </c:pt>
                <c:pt idx="258">
                  <c:v>0.00197543453230928</c:v>
                </c:pt>
                <c:pt idx="259">
                  <c:v>0.00157924510701289</c:v>
                </c:pt>
                <c:pt idx="260">
                  <c:v>0.00105515529716472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10336"/>
        <c:axId val="1793721104"/>
      </c:lineChart>
      <c:dateAx>
        <c:axId val="17937103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104"/>
        <c:crosses val="autoZero"/>
        <c:auto val="0"/>
        <c:lblOffset val="100"/>
        <c:baseTimeUnit val="days"/>
      </c:dateAx>
      <c:valAx>
        <c:axId val="17937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-0.0991026831435127</c:v>
                </c:pt>
                <c:pt idx="1">
                  <c:v>-0.0971471566147353</c:v>
                </c:pt>
                <c:pt idx="2">
                  <c:v>-0.0960335444185656</c:v>
                </c:pt>
                <c:pt idx="3">
                  <c:v>-0.0962484266576704</c:v>
                </c:pt>
                <c:pt idx="4">
                  <c:v>-0.0962402334997425</c:v>
                </c:pt>
                <c:pt idx="5">
                  <c:v>-0.0885084038540149</c:v>
                </c:pt>
                <c:pt idx="6">
                  <c:v>-0.0844733925242232</c:v>
                </c:pt>
                <c:pt idx="7">
                  <c:v>-0.0847851744179798</c:v>
                </c:pt>
                <c:pt idx="8">
                  <c:v>-0.0884391634914936</c:v>
                </c:pt>
                <c:pt idx="9">
                  <c:v>-0.0964631721027524</c:v>
                </c:pt>
                <c:pt idx="10">
                  <c:v>-0.098895637300531</c:v>
                </c:pt>
                <c:pt idx="11">
                  <c:v>-0.0976235665491225</c:v>
                </c:pt>
                <c:pt idx="12">
                  <c:v>-0.0920147892880668</c:v>
                </c:pt>
                <c:pt idx="13">
                  <c:v>-0.0902515815813268</c:v>
                </c:pt>
                <c:pt idx="14">
                  <c:v>-0.0888034215144659</c:v>
                </c:pt>
                <c:pt idx="15">
                  <c:v>-0.0866637758887671</c:v>
                </c:pt>
                <c:pt idx="16">
                  <c:v>-0.0859894846450166</c:v>
                </c:pt>
                <c:pt idx="17">
                  <c:v>-0.0834169774795993</c:v>
                </c:pt>
                <c:pt idx="18">
                  <c:v>-0.0790580474591589</c:v>
                </c:pt>
                <c:pt idx="19">
                  <c:v>-0.0730717202711193</c:v>
                </c:pt>
                <c:pt idx="20">
                  <c:v>-0.0623938157402959</c:v>
                </c:pt>
                <c:pt idx="21">
                  <c:v>-0.0548208051886608</c:v>
                </c:pt>
                <c:pt idx="22">
                  <c:v>-0.0528985243748784</c:v>
                </c:pt>
                <c:pt idx="23">
                  <c:v>-0.0526808193370362</c:v>
                </c:pt>
                <c:pt idx="24">
                  <c:v>-0.0539848417328941</c:v>
                </c:pt>
                <c:pt idx="25">
                  <c:v>-0.0525006180241214</c:v>
                </c:pt>
                <c:pt idx="26">
                  <c:v>-0.0521216509107438</c:v>
                </c:pt>
                <c:pt idx="27">
                  <c:v>-0.0555289373410108</c:v>
                </c:pt>
                <c:pt idx="28">
                  <c:v>-0.0608403966241231</c:v>
                </c:pt>
                <c:pt idx="29">
                  <c:v>-0.067696863642673</c:v>
                </c:pt>
                <c:pt idx="30">
                  <c:v>-0.0719269194757846</c:v>
                </c:pt>
                <c:pt idx="31">
                  <c:v>-0.0729249746396736</c:v>
                </c:pt>
                <c:pt idx="32">
                  <c:v>-0.0729529172495357</c:v>
                </c:pt>
                <c:pt idx="33">
                  <c:v>-0.0706195307955686</c:v>
                </c:pt>
                <c:pt idx="34">
                  <c:v>-0.0617037035690787</c:v>
                </c:pt>
                <c:pt idx="35">
                  <c:v>-0.0576695956196393</c:v>
                </c:pt>
                <c:pt idx="36">
                  <c:v>-0.0527283129177766</c:v>
                </c:pt>
                <c:pt idx="37">
                  <c:v>-0.0458629069033116</c:v>
                </c:pt>
                <c:pt idx="38">
                  <c:v>-0.040690930766365</c:v>
                </c:pt>
                <c:pt idx="39">
                  <c:v>-0.0366809655918733</c:v>
                </c:pt>
                <c:pt idx="40">
                  <c:v>-0.0309768955636402</c:v>
                </c:pt>
                <c:pt idx="41">
                  <c:v>-0.022784020072463</c:v>
                </c:pt>
                <c:pt idx="42">
                  <c:v>-0.019481394391491</c:v>
                </c:pt>
                <c:pt idx="43">
                  <c:v>-0.0170411968443699</c:v>
                </c:pt>
                <c:pt idx="44">
                  <c:v>-0.0151891984472127</c:v>
                </c:pt>
                <c:pt idx="45">
                  <c:v>-0.0110473994851654</c:v>
                </c:pt>
                <c:pt idx="46">
                  <c:v>-0.0101516853334103</c:v>
                </c:pt>
                <c:pt idx="47">
                  <c:v>-0.0133163896576125</c:v>
                </c:pt>
                <c:pt idx="48">
                  <c:v>-0.0181179370162284</c:v>
                </c:pt>
                <c:pt idx="49">
                  <c:v>-0.0233889494824638</c:v>
                </c:pt>
                <c:pt idx="50">
                  <c:v>-0.0350801619707887</c:v>
                </c:pt>
                <c:pt idx="51">
                  <c:v>-0.0407638853528675</c:v>
                </c:pt>
                <c:pt idx="52">
                  <c:v>-0.0453098614572715</c:v>
                </c:pt>
                <c:pt idx="53">
                  <c:v>-0.0454719600886134</c:v>
                </c:pt>
                <c:pt idx="54">
                  <c:v>-0.0462041710770765</c:v>
                </c:pt>
                <c:pt idx="55">
                  <c:v>-0.0494206711239408</c:v>
                </c:pt>
                <c:pt idx="56">
                  <c:v>-0.0521695661326342</c:v>
                </c:pt>
                <c:pt idx="57">
                  <c:v>-0.0589064710245405</c:v>
                </c:pt>
                <c:pt idx="58">
                  <c:v>-0.0580295876041753</c:v>
                </c:pt>
                <c:pt idx="59">
                  <c:v>-0.0503750760505346</c:v>
                </c:pt>
                <c:pt idx="60">
                  <c:v>-0.0450949192195287</c:v>
                </c:pt>
                <c:pt idx="61">
                  <c:v>-0.0337130627107559</c:v>
                </c:pt>
                <c:pt idx="62">
                  <c:v>-0.0286168370809591</c:v>
                </c:pt>
                <c:pt idx="63">
                  <c:v>-0.0269059387755137</c:v>
                </c:pt>
                <c:pt idx="64">
                  <c:v>-0.0223304483836497</c:v>
                </c:pt>
                <c:pt idx="65">
                  <c:v>-0.0169249461298158</c:v>
                </c:pt>
                <c:pt idx="66">
                  <c:v>-0.015263612374998</c:v>
                </c:pt>
                <c:pt idx="67">
                  <c:v>-0.0192682612631682</c:v>
                </c:pt>
                <c:pt idx="68">
                  <c:v>-0.0256551094286242</c:v>
                </c:pt>
                <c:pt idx="69">
                  <c:v>-0.0304235858767145</c:v>
                </c:pt>
                <c:pt idx="70">
                  <c:v>-0.0383347824203877</c:v>
                </c:pt>
                <c:pt idx="71">
                  <c:v>-0.0480226694586192</c:v>
                </c:pt>
                <c:pt idx="72">
                  <c:v>-0.050038697048272</c:v>
                </c:pt>
                <c:pt idx="73">
                  <c:v>-0.0541314052149373</c:v>
                </c:pt>
                <c:pt idx="74">
                  <c:v>-0.0519558621121907</c:v>
                </c:pt>
                <c:pt idx="75">
                  <c:v>-0.0455961523417171</c:v>
                </c:pt>
                <c:pt idx="76">
                  <c:v>-0.0371641841095352</c:v>
                </c:pt>
                <c:pt idx="77">
                  <c:v>-0.028000274776133</c:v>
                </c:pt>
                <c:pt idx="78">
                  <c:v>-0.017711882329618</c:v>
                </c:pt>
                <c:pt idx="79">
                  <c:v>-0.0161560077831157</c:v>
                </c:pt>
                <c:pt idx="80">
                  <c:v>-0.00854386440600096</c:v>
                </c:pt>
                <c:pt idx="81">
                  <c:v>-0.00348170256844726</c:v>
                </c:pt>
                <c:pt idx="82">
                  <c:v>-0.00467438395649771</c:v>
                </c:pt>
                <c:pt idx="83">
                  <c:v>-0.00617210216459435</c:v>
                </c:pt>
                <c:pt idx="84">
                  <c:v>-0.00755636729257008</c:v>
                </c:pt>
                <c:pt idx="85">
                  <c:v>-0.0102602311269887</c:v>
                </c:pt>
                <c:pt idx="86">
                  <c:v>-0.0125782151870487</c:v>
                </c:pt>
                <c:pt idx="87">
                  <c:v>-0.0117214233880671</c:v>
                </c:pt>
                <c:pt idx="88">
                  <c:v>-0.0106593429333737</c:v>
                </c:pt>
                <c:pt idx="89">
                  <c:v>-0.00726545259276362</c:v>
                </c:pt>
                <c:pt idx="90">
                  <c:v>-0.0040773465895505</c:v>
                </c:pt>
                <c:pt idx="91">
                  <c:v>-0.00441118083586911</c:v>
                </c:pt>
                <c:pt idx="92">
                  <c:v>-0.00395635090140544</c:v>
                </c:pt>
                <c:pt idx="93">
                  <c:v>-0.00579115518523565</c:v>
                </c:pt>
                <c:pt idx="94">
                  <c:v>-0.00453360315680956</c:v>
                </c:pt>
                <c:pt idx="95">
                  <c:v>3.65889195477753E-5</c:v>
                </c:pt>
                <c:pt idx="96">
                  <c:v>0.0031634396913367</c:v>
                </c:pt>
                <c:pt idx="97">
                  <c:v>0.00579583759040125</c:v>
                </c:pt>
                <c:pt idx="98">
                  <c:v>0.00495705408999003</c:v>
                </c:pt>
                <c:pt idx="99">
                  <c:v>0.00989268940287946</c:v>
                </c:pt>
                <c:pt idx="100">
                  <c:v>0.0143171136850157</c:v>
                </c:pt>
                <c:pt idx="101">
                  <c:v>0.0151988416833049</c:v>
                </c:pt>
                <c:pt idx="102">
                  <c:v>0.0128336548362407</c:v>
                </c:pt>
                <c:pt idx="103">
                  <c:v>0.00935680284297352</c:v>
                </c:pt>
                <c:pt idx="104">
                  <c:v>0.00699439968345394</c:v>
                </c:pt>
                <c:pt idx="105">
                  <c:v>0.00537743473702584</c:v>
                </c:pt>
                <c:pt idx="106">
                  <c:v>0.00323198579414468</c:v>
                </c:pt>
                <c:pt idx="107">
                  <c:v>0.00498796264873535</c:v>
                </c:pt>
                <c:pt idx="108">
                  <c:v>0.00602898580442701</c:v>
                </c:pt>
                <c:pt idx="109">
                  <c:v>0.00671168583200271</c:v>
                </c:pt>
                <c:pt idx="110">
                  <c:v>0.0134061324080317</c:v>
                </c:pt>
                <c:pt idx="111">
                  <c:v>0.018928448170568</c:v>
                </c:pt>
                <c:pt idx="112">
                  <c:v>0.024443823869747</c:v>
                </c:pt>
                <c:pt idx="113">
                  <c:v>0.0278249155346051</c:v>
                </c:pt>
                <c:pt idx="114">
                  <c:v>0.028660697035912</c:v>
                </c:pt>
                <c:pt idx="115">
                  <c:v>0.0304061761842179</c:v>
                </c:pt>
                <c:pt idx="116">
                  <c:v>0.0265532153482584</c:v>
                </c:pt>
                <c:pt idx="117">
                  <c:v>0.0235244397228717</c:v>
                </c:pt>
                <c:pt idx="118">
                  <c:v>0.0187929061860935</c:v>
                </c:pt>
                <c:pt idx="119">
                  <c:v>0.01443799791875</c:v>
                </c:pt>
                <c:pt idx="120">
                  <c:v>0.0128730927519272</c:v>
                </c:pt>
                <c:pt idx="121">
                  <c:v>0.0100938359292623</c:v>
                </c:pt>
                <c:pt idx="122">
                  <c:v>0.00829589948667225</c:v>
                </c:pt>
                <c:pt idx="123">
                  <c:v>0.00823245988417714</c:v>
                </c:pt>
                <c:pt idx="124">
                  <c:v>0.00723450791438062</c:v>
                </c:pt>
                <c:pt idx="125">
                  <c:v>0.0059721954164647</c:v>
                </c:pt>
                <c:pt idx="126">
                  <c:v>0.00576125429895341</c:v>
                </c:pt>
                <c:pt idx="127">
                  <c:v>0.00529952740461386</c:v>
                </c:pt>
                <c:pt idx="128">
                  <c:v>0.00629955996364794</c:v>
                </c:pt>
                <c:pt idx="129">
                  <c:v>0.00542366268667593</c:v>
                </c:pt>
                <c:pt idx="130">
                  <c:v>0.00477173361068106</c:v>
                </c:pt>
                <c:pt idx="131">
                  <c:v>0.00205067208856057</c:v>
                </c:pt>
                <c:pt idx="132">
                  <c:v>-0.00108945316774788</c:v>
                </c:pt>
                <c:pt idx="133">
                  <c:v>-0.00179639401120607</c:v>
                </c:pt>
                <c:pt idx="134">
                  <c:v>-0.00540268280132405</c:v>
                </c:pt>
                <c:pt idx="135">
                  <c:v>-0.0107399260617441</c:v>
                </c:pt>
                <c:pt idx="136">
                  <c:v>-0.0144848583727171</c:v>
                </c:pt>
                <c:pt idx="137">
                  <c:v>-0.0168523183764275</c:v>
                </c:pt>
                <c:pt idx="138">
                  <c:v>-0.00866975026068184</c:v>
                </c:pt>
                <c:pt idx="139">
                  <c:v>0.0015872324466522</c:v>
                </c:pt>
                <c:pt idx="140">
                  <c:v>0.00487705058744308</c:v>
                </c:pt>
                <c:pt idx="141">
                  <c:v>0.00488587959113651</c:v>
                </c:pt>
                <c:pt idx="142">
                  <c:v>0.0105509593417743</c:v>
                </c:pt>
                <c:pt idx="143">
                  <c:v>0.0123391399376985</c:v>
                </c:pt>
                <c:pt idx="144">
                  <c:v>0.0130420843881379</c:v>
                </c:pt>
                <c:pt idx="145">
                  <c:v>0.0134653811830787</c:v>
                </c:pt>
                <c:pt idx="146">
                  <c:v>0.0143992091431695</c:v>
                </c:pt>
                <c:pt idx="147">
                  <c:v>0.0148316339857606</c:v>
                </c:pt>
                <c:pt idx="148">
                  <c:v>0.0160514638128409</c:v>
                </c:pt>
                <c:pt idx="149">
                  <c:v>0.0168555888185426</c:v>
                </c:pt>
                <c:pt idx="150">
                  <c:v>0.0157164158810484</c:v>
                </c:pt>
                <c:pt idx="151">
                  <c:v>0.013319225218903</c:v>
                </c:pt>
                <c:pt idx="152">
                  <c:v>0.0133965639646096</c:v>
                </c:pt>
                <c:pt idx="153">
                  <c:v>0.0146416186570061</c:v>
                </c:pt>
                <c:pt idx="154">
                  <c:v>0.0125432897844964</c:v>
                </c:pt>
                <c:pt idx="155">
                  <c:v>0.00943428105394417</c:v>
                </c:pt>
                <c:pt idx="156">
                  <c:v>0.00869093701889373</c:v>
                </c:pt>
                <c:pt idx="157">
                  <c:v>0.00861751786684544</c:v>
                </c:pt>
                <c:pt idx="158">
                  <c:v>0.00630059621802159</c:v>
                </c:pt>
                <c:pt idx="159">
                  <c:v>0.0046140048795395</c:v>
                </c:pt>
                <c:pt idx="160">
                  <c:v>-0.00411670086838511</c:v>
                </c:pt>
                <c:pt idx="161">
                  <c:v>-0.00389868780470087</c:v>
                </c:pt>
                <c:pt idx="162">
                  <c:v>-0.00346700017562745</c:v>
                </c:pt>
                <c:pt idx="163">
                  <c:v>-0.00629765981332891</c:v>
                </c:pt>
                <c:pt idx="164">
                  <c:v>-0.00357441477385705</c:v>
                </c:pt>
                <c:pt idx="165">
                  <c:v>0.00031752496902998</c:v>
                </c:pt>
                <c:pt idx="166">
                  <c:v>0.00145656990031012</c:v>
                </c:pt>
                <c:pt idx="167">
                  <c:v>-0.000158782733704343</c:v>
                </c:pt>
                <c:pt idx="168">
                  <c:v>-0.0016729161933856</c:v>
                </c:pt>
                <c:pt idx="169">
                  <c:v>-0.0100952795533074</c:v>
                </c:pt>
                <c:pt idx="170">
                  <c:v>-0.0188224105659747</c:v>
                </c:pt>
                <c:pt idx="171">
                  <c:v>-0.0231075965634694</c:v>
                </c:pt>
                <c:pt idx="172">
                  <c:v>-0.025127758181087</c:v>
                </c:pt>
                <c:pt idx="173">
                  <c:v>-0.0258232718258631</c:v>
                </c:pt>
                <c:pt idx="174">
                  <c:v>-0.0252274235313543</c:v>
                </c:pt>
                <c:pt idx="175">
                  <c:v>-0.021440640836083</c:v>
                </c:pt>
                <c:pt idx="176">
                  <c:v>-0.0216870991235773</c:v>
                </c:pt>
                <c:pt idx="177">
                  <c:v>-0.0246628858393407</c:v>
                </c:pt>
                <c:pt idx="178">
                  <c:v>-0.0248298092189078</c:v>
                </c:pt>
                <c:pt idx="179">
                  <c:v>-0.0197528756205072</c:v>
                </c:pt>
                <c:pt idx="180">
                  <c:v>-0.0161904938063197</c:v>
                </c:pt>
                <c:pt idx="181">
                  <c:v>-0.0107032442602327</c:v>
                </c:pt>
                <c:pt idx="182">
                  <c:v>-0.00774454557824783</c:v>
                </c:pt>
                <c:pt idx="183">
                  <c:v>-0.00437713260110456</c:v>
                </c:pt>
                <c:pt idx="184">
                  <c:v>-0.00334251827103093</c:v>
                </c:pt>
                <c:pt idx="185">
                  <c:v>-0.00262919594707655</c:v>
                </c:pt>
                <c:pt idx="186">
                  <c:v>-0.00274248937371501</c:v>
                </c:pt>
                <c:pt idx="187">
                  <c:v>-1.30354317148806E-5</c:v>
                </c:pt>
                <c:pt idx="188">
                  <c:v>0.00740019548420584</c:v>
                </c:pt>
                <c:pt idx="189">
                  <c:v>0.0133751891074854</c:v>
                </c:pt>
                <c:pt idx="190">
                  <c:v>0.0179173112201525</c:v>
                </c:pt>
                <c:pt idx="191">
                  <c:v>0.0182786971573845</c:v>
                </c:pt>
                <c:pt idx="192">
                  <c:v>0.0200566309482827</c:v>
                </c:pt>
                <c:pt idx="193">
                  <c:v>0.0221935405398059</c:v>
                </c:pt>
                <c:pt idx="194">
                  <c:v>0.0242668995318797</c:v>
                </c:pt>
                <c:pt idx="195">
                  <c:v>0.0230396274244469</c:v>
                </c:pt>
                <c:pt idx="196">
                  <c:v>0.0203124629970921</c:v>
                </c:pt>
                <c:pt idx="197">
                  <c:v>0.0189414249688114</c:v>
                </c:pt>
                <c:pt idx="198">
                  <c:v>0.0155051894515825</c:v>
                </c:pt>
                <c:pt idx="199">
                  <c:v>0.0149989450620017</c:v>
                </c:pt>
                <c:pt idx="200">
                  <c:v>0.0161802181303768</c:v>
                </c:pt>
                <c:pt idx="201">
                  <c:v>0.0169576823191615</c:v>
                </c:pt>
                <c:pt idx="202">
                  <c:v>0.0156887212098933</c:v>
                </c:pt>
                <c:pt idx="203">
                  <c:v>0.0165158804890598</c:v>
                </c:pt>
                <c:pt idx="204">
                  <c:v>0.0185641681742932</c:v>
                </c:pt>
                <c:pt idx="205">
                  <c:v>0.019510049898805</c:v>
                </c:pt>
                <c:pt idx="206">
                  <c:v>0.018438752282779</c:v>
                </c:pt>
                <c:pt idx="207">
                  <c:v>0.0158116620748594</c:v>
                </c:pt>
                <c:pt idx="208">
                  <c:v>0.0137536485721904</c:v>
                </c:pt>
                <c:pt idx="209">
                  <c:v>0.0123142762080619</c:v>
                </c:pt>
                <c:pt idx="210">
                  <c:v>0.0129577403453132</c:v>
                </c:pt>
                <c:pt idx="211">
                  <c:v>0.01559514849941</c:v>
                </c:pt>
                <c:pt idx="212">
                  <c:v>0.0178280508834819</c:v>
                </c:pt>
                <c:pt idx="213">
                  <c:v>0.0190982477385738</c:v>
                </c:pt>
                <c:pt idx="214">
                  <c:v>0.0225721078373618</c:v>
                </c:pt>
                <c:pt idx="215">
                  <c:v>0.0277857955322031</c:v>
                </c:pt>
                <c:pt idx="216">
                  <c:v>0.0313317137931735</c:v>
                </c:pt>
                <c:pt idx="217">
                  <c:v>0.0312896676279849</c:v>
                </c:pt>
                <c:pt idx="218">
                  <c:v>0.0314893113827183</c:v>
                </c:pt>
                <c:pt idx="219">
                  <c:v>0.0324207664989816</c:v>
                </c:pt>
                <c:pt idx="220">
                  <c:v>0.032295742562944</c:v>
                </c:pt>
                <c:pt idx="221">
                  <c:v>0.0323689544816807</c:v>
                </c:pt>
                <c:pt idx="222">
                  <c:v>0.0321211813475208</c:v>
                </c:pt>
                <c:pt idx="223">
                  <c:v>0.0313703393492068</c:v>
                </c:pt>
                <c:pt idx="224">
                  <c:v>0.0308444325475052</c:v>
                </c:pt>
                <c:pt idx="225">
                  <c:v>0.0276087795140727</c:v>
                </c:pt>
                <c:pt idx="226">
                  <c:v>0.0244213539094286</c:v>
                </c:pt>
                <c:pt idx="227">
                  <c:v>0.0198233201229966</c:v>
                </c:pt>
                <c:pt idx="228">
                  <c:v>0.0164778299588914</c:v>
                </c:pt>
                <c:pt idx="229">
                  <c:v>0.0109273763378086</c:v>
                </c:pt>
                <c:pt idx="230">
                  <c:v>0.00917473190346374</c:v>
                </c:pt>
                <c:pt idx="231">
                  <c:v>0.00904020148362688</c:v>
                </c:pt>
                <c:pt idx="232">
                  <c:v>0.011454752673292</c:v>
                </c:pt>
                <c:pt idx="233">
                  <c:v>0.013040678372835</c:v>
                </c:pt>
                <c:pt idx="234">
                  <c:v>0.0149643968063837</c:v>
                </c:pt>
                <c:pt idx="235">
                  <c:v>0.0163707306940554</c:v>
                </c:pt>
                <c:pt idx="236">
                  <c:v>0.0157863718326995</c:v>
                </c:pt>
                <c:pt idx="237">
                  <c:v>0.0150705464045736</c:v>
                </c:pt>
                <c:pt idx="238">
                  <c:v>0.0152574239793725</c:v>
                </c:pt>
                <c:pt idx="239">
                  <c:v>0.013009209415739</c:v>
                </c:pt>
                <c:pt idx="240">
                  <c:v>0.0121027556272339</c:v>
                </c:pt>
                <c:pt idx="241">
                  <c:v>0.0143634559154486</c:v>
                </c:pt>
                <c:pt idx="242">
                  <c:v>0.0155208698762606</c:v>
                </c:pt>
                <c:pt idx="243">
                  <c:v>0.0142955218168411</c:v>
                </c:pt>
                <c:pt idx="244">
                  <c:v>0.0117870522643022</c:v>
                </c:pt>
                <c:pt idx="245">
                  <c:v>0.0105171445411425</c:v>
                </c:pt>
                <c:pt idx="246">
                  <c:v>0.0103005888535763</c:v>
                </c:pt>
                <c:pt idx="247">
                  <c:v>0.00958459844189441</c:v>
                </c:pt>
                <c:pt idx="248">
                  <c:v>0.00712296376709659</c:v>
                </c:pt>
                <c:pt idx="249">
                  <c:v>0.00519113890209244</c:v>
                </c:pt>
                <c:pt idx="250">
                  <c:v>0.00554533919260663</c:v>
                </c:pt>
                <c:pt idx="251">
                  <c:v>0.0035823293904747</c:v>
                </c:pt>
                <c:pt idx="252">
                  <c:v>0.0048355763781977</c:v>
                </c:pt>
                <c:pt idx="253">
                  <c:v>0.00506288788198261</c:v>
                </c:pt>
                <c:pt idx="254">
                  <c:v>0.00469558609025488</c:v>
                </c:pt>
                <c:pt idx="255">
                  <c:v>0.00471070003453272</c:v>
                </c:pt>
                <c:pt idx="256">
                  <c:v>0.00377186992473482</c:v>
                </c:pt>
                <c:pt idx="257">
                  <c:v>0.00280534967181145</c:v>
                </c:pt>
                <c:pt idx="258">
                  <c:v>0.00161707118530762</c:v>
                </c:pt>
                <c:pt idx="259">
                  <c:v>-0.000411049920737482</c:v>
                </c:pt>
                <c:pt idx="260">
                  <c:v>-0.00331929191490037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-0.103118630027183</c:v>
                </c:pt>
                <c:pt idx="1">
                  <c:v>-0.1011281388897</c:v>
                </c:pt>
                <c:pt idx="2">
                  <c:v>-0.0994299407326555</c:v>
                </c:pt>
                <c:pt idx="3">
                  <c:v>-0.0983694360409938</c:v>
                </c:pt>
                <c:pt idx="4">
                  <c:v>-0.0976597018605767</c:v>
                </c:pt>
                <c:pt idx="5">
                  <c:v>-0.0946092691917228</c:v>
                </c:pt>
                <c:pt idx="6">
                  <c:v>-0.0912306436358896</c:v>
                </c:pt>
                <c:pt idx="7">
                  <c:v>-0.0890821538965863</c:v>
                </c:pt>
                <c:pt idx="8">
                  <c:v>-0.0888678237615554</c:v>
                </c:pt>
                <c:pt idx="9">
                  <c:v>-0.0913996065419544</c:v>
                </c:pt>
                <c:pt idx="10">
                  <c:v>-0.0938982834614799</c:v>
                </c:pt>
                <c:pt idx="11">
                  <c:v>-0.0951400444906941</c:v>
                </c:pt>
                <c:pt idx="12">
                  <c:v>-0.094098292756485</c:v>
                </c:pt>
                <c:pt idx="13">
                  <c:v>-0.092816055698099</c:v>
                </c:pt>
                <c:pt idx="14">
                  <c:v>-0.0914785109702213</c:v>
                </c:pt>
                <c:pt idx="15">
                  <c:v>-0.0898735992764032</c:v>
                </c:pt>
                <c:pt idx="16">
                  <c:v>-0.0885788943992743</c:v>
                </c:pt>
                <c:pt idx="17">
                  <c:v>-0.0868582554260493</c:v>
                </c:pt>
                <c:pt idx="18">
                  <c:v>-0.0842581861037525</c:v>
                </c:pt>
                <c:pt idx="19">
                  <c:v>-0.0805293641595414</c:v>
                </c:pt>
                <c:pt idx="20">
                  <c:v>-0.0744841813531262</c:v>
                </c:pt>
                <c:pt idx="21">
                  <c:v>-0.0679297226316378</c:v>
                </c:pt>
                <c:pt idx="22">
                  <c:v>-0.062919323212718</c:v>
                </c:pt>
                <c:pt idx="23">
                  <c:v>-0.0595064885874907</c:v>
                </c:pt>
                <c:pt idx="24">
                  <c:v>-0.0576659396359585</c:v>
                </c:pt>
                <c:pt idx="25">
                  <c:v>-0.0559441657653461</c:v>
                </c:pt>
                <c:pt idx="26">
                  <c:v>-0.0546699941471454</c:v>
                </c:pt>
                <c:pt idx="27">
                  <c:v>-0.0549563085451005</c:v>
                </c:pt>
                <c:pt idx="28">
                  <c:v>-0.056917671238108</c:v>
                </c:pt>
                <c:pt idx="29">
                  <c:v>-0.060510735372963</c:v>
                </c:pt>
                <c:pt idx="30">
                  <c:v>-0.0643161300739035</c:v>
                </c:pt>
                <c:pt idx="31">
                  <c:v>-0.0671857449291602</c:v>
                </c:pt>
                <c:pt idx="32">
                  <c:v>-0.0691081357026187</c:v>
                </c:pt>
                <c:pt idx="33">
                  <c:v>-0.0696119340669354</c:v>
                </c:pt>
                <c:pt idx="34">
                  <c:v>-0.0669758572343165</c:v>
                </c:pt>
                <c:pt idx="35">
                  <c:v>-0.0638737700294241</c:v>
                </c:pt>
                <c:pt idx="36">
                  <c:v>-0.0601586176588749</c:v>
                </c:pt>
                <c:pt idx="37">
                  <c:v>-0.0553933807403538</c:v>
                </c:pt>
                <c:pt idx="38">
                  <c:v>-0.0504925640823575</c:v>
                </c:pt>
                <c:pt idx="39">
                  <c:v>-0.0458886979188628</c:v>
                </c:pt>
                <c:pt idx="40">
                  <c:v>-0.0409180971337886</c:v>
                </c:pt>
                <c:pt idx="41">
                  <c:v>-0.0348734047800134</c:v>
                </c:pt>
                <c:pt idx="42">
                  <c:v>-0.0297427346505059</c:v>
                </c:pt>
                <c:pt idx="43">
                  <c:v>-0.0255088887151273</c:v>
                </c:pt>
                <c:pt idx="44">
                  <c:v>-0.0220689919591557</c:v>
                </c:pt>
                <c:pt idx="45">
                  <c:v>-0.018395127801159</c:v>
                </c:pt>
                <c:pt idx="46">
                  <c:v>-0.0156473136452428</c:v>
                </c:pt>
                <c:pt idx="47">
                  <c:v>-0.0148703389826993</c:v>
                </c:pt>
                <c:pt idx="48">
                  <c:v>-0.0159528716605423</c:v>
                </c:pt>
                <c:pt idx="49">
                  <c:v>-0.0184315642678495</c:v>
                </c:pt>
                <c:pt idx="50">
                  <c:v>-0.0239810968354959</c:v>
                </c:pt>
                <c:pt idx="51">
                  <c:v>-0.0295753596746198</c:v>
                </c:pt>
                <c:pt idx="52">
                  <c:v>-0.0348201936021703</c:v>
                </c:pt>
                <c:pt idx="53">
                  <c:v>-0.0383707824309847</c:v>
                </c:pt>
                <c:pt idx="54">
                  <c:v>-0.040981911979682</c:v>
                </c:pt>
                <c:pt idx="55">
                  <c:v>-0.0437948316944349</c:v>
                </c:pt>
                <c:pt idx="56">
                  <c:v>-0.0465864098405013</c:v>
                </c:pt>
                <c:pt idx="57">
                  <c:v>-0.0506930969018477</c:v>
                </c:pt>
                <c:pt idx="58">
                  <c:v>-0.0531385938026236</c:v>
                </c:pt>
                <c:pt idx="59">
                  <c:v>-0.0522174212185939</c:v>
                </c:pt>
                <c:pt idx="60">
                  <c:v>-0.0498432538855722</c:v>
                </c:pt>
                <c:pt idx="61">
                  <c:v>-0.0444665234939668</c:v>
                </c:pt>
                <c:pt idx="62">
                  <c:v>-0.0391832946896309</c:v>
                </c:pt>
                <c:pt idx="63">
                  <c:v>-0.0350908427182585</c:v>
                </c:pt>
                <c:pt idx="64">
                  <c:v>-0.0308373779400555</c:v>
                </c:pt>
                <c:pt idx="65">
                  <c:v>-0.0261999006699756</c:v>
                </c:pt>
                <c:pt idx="66">
                  <c:v>-0.0225544712383164</c:v>
                </c:pt>
                <c:pt idx="67">
                  <c:v>-0.021459067913267</c:v>
                </c:pt>
                <c:pt idx="68">
                  <c:v>-0.0228577484183861</c:v>
                </c:pt>
                <c:pt idx="69">
                  <c:v>-0.0253796942378289</c:v>
                </c:pt>
                <c:pt idx="70">
                  <c:v>-0.0296980569653485</c:v>
                </c:pt>
                <c:pt idx="71">
                  <c:v>-0.0358062611297721</c:v>
                </c:pt>
                <c:pt idx="72">
                  <c:v>-0.0405504064359387</c:v>
                </c:pt>
                <c:pt idx="73">
                  <c:v>-0.0450774060289383</c:v>
                </c:pt>
                <c:pt idx="74">
                  <c:v>-0.0473702247233557</c:v>
                </c:pt>
                <c:pt idx="75">
                  <c:v>-0.0467788672628095</c:v>
                </c:pt>
                <c:pt idx="76">
                  <c:v>-0.0435739728783847</c:v>
                </c:pt>
                <c:pt idx="77">
                  <c:v>-0.0383827401776342</c:v>
                </c:pt>
                <c:pt idx="78">
                  <c:v>-0.0314924542282954</c:v>
                </c:pt>
                <c:pt idx="79">
                  <c:v>-0.0263803054132355</c:v>
                </c:pt>
                <c:pt idx="80">
                  <c:v>-0.0204348250774906</c:v>
                </c:pt>
                <c:pt idx="81">
                  <c:v>-0.0147837842411428</c:v>
                </c:pt>
                <c:pt idx="82">
                  <c:v>-0.0114139841462611</c:v>
                </c:pt>
                <c:pt idx="83">
                  <c:v>-0.00966669015237222</c:v>
                </c:pt>
                <c:pt idx="84">
                  <c:v>-0.00896324919910484</c:v>
                </c:pt>
                <c:pt idx="85">
                  <c:v>-0.00939557650839946</c:v>
                </c:pt>
                <c:pt idx="86">
                  <c:v>-0.0104564560679492</c:v>
                </c:pt>
                <c:pt idx="87">
                  <c:v>-0.0108781118413218</c:v>
                </c:pt>
                <c:pt idx="88">
                  <c:v>-0.0108051888720058</c:v>
                </c:pt>
                <c:pt idx="89">
                  <c:v>-0.0096252767789251</c:v>
                </c:pt>
                <c:pt idx="90">
                  <c:v>-0.00777596671580023</c:v>
                </c:pt>
                <c:pt idx="91">
                  <c:v>-0.00665437142248986</c:v>
                </c:pt>
                <c:pt idx="92">
                  <c:v>-0.00575503124879505</c:v>
                </c:pt>
                <c:pt idx="93">
                  <c:v>-0.00576707256094192</c:v>
                </c:pt>
                <c:pt idx="94">
                  <c:v>-0.0053559160928978</c:v>
                </c:pt>
                <c:pt idx="95">
                  <c:v>-0.0035584144220826</c:v>
                </c:pt>
                <c:pt idx="96">
                  <c:v>-0.00131779638427617</c:v>
                </c:pt>
                <c:pt idx="97">
                  <c:v>0.0010534149406163</c:v>
                </c:pt>
                <c:pt idx="98">
                  <c:v>0.00235462799040754</c:v>
                </c:pt>
                <c:pt idx="99">
                  <c:v>0.00486731512789818</c:v>
                </c:pt>
                <c:pt idx="100">
                  <c:v>0.0080172479802707</c:v>
                </c:pt>
                <c:pt idx="101">
                  <c:v>0.0104111125479488</c:v>
                </c:pt>
                <c:pt idx="102">
                  <c:v>0.0112186266440461</c:v>
                </c:pt>
                <c:pt idx="103">
                  <c:v>0.0105980187103552</c:v>
                </c:pt>
                <c:pt idx="104">
                  <c:v>0.00939681236805481</c:v>
                </c:pt>
                <c:pt idx="105">
                  <c:v>0.00805701982437849</c:v>
                </c:pt>
                <c:pt idx="106">
                  <c:v>0.00644867514763388</c:v>
                </c:pt>
                <c:pt idx="107">
                  <c:v>0.00596177098133437</c:v>
                </c:pt>
                <c:pt idx="108">
                  <c:v>0.00598417592236525</c:v>
                </c:pt>
                <c:pt idx="109">
                  <c:v>0.00622667922557774</c:v>
                </c:pt>
                <c:pt idx="110">
                  <c:v>0.00861983028639575</c:v>
                </c:pt>
                <c:pt idx="111">
                  <c:v>0.0120560362477865</c:v>
                </c:pt>
                <c:pt idx="112">
                  <c:v>0.01618529878844</c:v>
                </c:pt>
                <c:pt idx="113">
                  <c:v>0.0200651710371617</c:v>
                </c:pt>
                <c:pt idx="114">
                  <c:v>0.0229303463700784</c:v>
                </c:pt>
                <c:pt idx="115">
                  <c:v>0.0254222896414583</c:v>
                </c:pt>
                <c:pt idx="116">
                  <c:v>0.0257992648770583</c:v>
                </c:pt>
                <c:pt idx="117">
                  <c:v>0.0250409898256628</c:v>
                </c:pt>
                <c:pt idx="118">
                  <c:v>0.0229582952791397</c:v>
                </c:pt>
                <c:pt idx="119">
                  <c:v>0.0201181961590098</c:v>
                </c:pt>
                <c:pt idx="120">
                  <c:v>0.0177031616899823</c:v>
                </c:pt>
                <c:pt idx="121">
                  <c:v>0.0151667197697423</c:v>
                </c:pt>
                <c:pt idx="122">
                  <c:v>0.0128764463420523</c:v>
                </c:pt>
                <c:pt idx="123">
                  <c:v>0.0113284508560939</c:v>
                </c:pt>
                <c:pt idx="124">
                  <c:v>0.00996380320885615</c:v>
                </c:pt>
                <c:pt idx="125">
                  <c:v>0.008633267278059</c:v>
                </c:pt>
                <c:pt idx="126">
                  <c:v>0.00767592961835714</c:v>
                </c:pt>
                <c:pt idx="127">
                  <c:v>0.00688379554710938</c:v>
                </c:pt>
                <c:pt idx="128">
                  <c:v>0.00668905035262223</c:v>
                </c:pt>
                <c:pt idx="129">
                  <c:v>0.00626725446397347</c:v>
                </c:pt>
                <c:pt idx="130">
                  <c:v>0.005768747512876</c:v>
                </c:pt>
                <c:pt idx="131">
                  <c:v>0.00452938903810419</c:v>
                </c:pt>
                <c:pt idx="132">
                  <c:v>0.00265644163615349</c:v>
                </c:pt>
                <c:pt idx="133">
                  <c:v>0.00117216308703364</c:v>
                </c:pt>
                <c:pt idx="134">
                  <c:v>-0.00101945220908558</c:v>
                </c:pt>
                <c:pt idx="135">
                  <c:v>-0.00425961015997178</c:v>
                </c:pt>
                <c:pt idx="136">
                  <c:v>-0.00766802623088691</c:v>
                </c:pt>
                <c:pt idx="137">
                  <c:v>-0.0107294569460671</c:v>
                </c:pt>
                <c:pt idx="138">
                  <c:v>-0.0100428880509387</c:v>
                </c:pt>
                <c:pt idx="139">
                  <c:v>-0.0061661812184084</c:v>
                </c:pt>
                <c:pt idx="140">
                  <c:v>-0.00248510394979123</c:v>
                </c:pt>
                <c:pt idx="141">
                  <c:v>-2.81094361486555E-5</c:v>
                </c:pt>
                <c:pt idx="142">
                  <c:v>0.00349824682315899</c:v>
                </c:pt>
                <c:pt idx="143">
                  <c:v>0.00644521119467219</c:v>
                </c:pt>
                <c:pt idx="144">
                  <c:v>0.00864416892582745</c:v>
                </c:pt>
                <c:pt idx="145">
                  <c:v>0.0102512396782445</c:v>
                </c:pt>
                <c:pt idx="146">
                  <c:v>0.0116338961665528</c:v>
                </c:pt>
                <c:pt idx="147">
                  <c:v>0.0126998087729554</c:v>
                </c:pt>
                <c:pt idx="148">
                  <c:v>0.0138170271195839</c:v>
                </c:pt>
                <c:pt idx="149">
                  <c:v>0.0148298810192368</c:v>
                </c:pt>
                <c:pt idx="150">
                  <c:v>0.0151253926398407</c:v>
                </c:pt>
                <c:pt idx="151">
                  <c:v>0.0145233368328614</c:v>
                </c:pt>
                <c:pt idx="152">
                  <c:v>0.0141477458767775</c:v>
                </c:pt>
                <c:pt idx="153">
                  <c:v>0.0143123701368537</c:v>
                </c:pt>
                <c:pt idx="154">
                  <c:v>0.0137226766860679</c:v>
                </c:pt>
                <c:pt idx="155">
                  <c:v>0.01229321147536</c:v>
                </c:pt>
                <c:pt idx="156">
                  <c:v>0.0110924533232046</c:v>
                </c:pt>
                <c:pt idx="157">
                  <c:v>0.0102674748377515</c:v>
                </c:pt>
                <c:pt idx="158">
                  <c:v>0.00894518196450823</c:v>
                </c:pt>
                <c:pt idx="159">
                  <c:v>0.00750145626951865</c:v>
                </c:pt>
                <c:pt idx="160">
                  <c:v>0.00362873722355073</c:v>
                </c:pt>
                <c:pt idx="161">
                  <c:v>0.00111959554746686</c:v>
                </c:pt>
                <c:pt idx="162">
                  <c:v>-0.000409269693564574</c:v>
                </c:pt>
                <c:pt idx="163">
                  <c:v>-0.00237206640015268</c:v>
                </c:pt>
                <c:pt idx="164">
                  <c:v>-0.00277284919138747</c:v>
                </c:pt>
                <c:pt idx="165">
                  <c:v>-0.00174272447124832</c:v>
                </c:pt>
                <c:pt idx="166">
                  <c:v>-0.000676293014062176</c:v>
                </c:pt>
                <c:pt idx="167">
                  <c:v>-0.000503789587276232</c:v>
                </c:pt>
                <c:pt idx="168">
                  <c:v>-0.000893498455979357</c:v>
                </c:pt>
                <c:pt idx="169">
                  <c:v>-0.00396075882175537</c:v>
                </c:pt>
                <c:pt idx="170">
                  <c:v>-0.00891464273649515</c:v>
                </c:pt>
                <c:pt idx="171">
                  <c:v>-0.0136456273454865</c:v>
                </c:pt>
                <c:pt idx="172">
                  <c:v>-0.0174730042906867</c:v>
                </c:pt>
                <c:pt idx="173">
                  <c:v>-0.0202564268024122</c:v>
                </c:pt>
                <c:pt idx="174">
                  <c:v>-0.0219134257120596</c:v>
                </c:pt>
                <c:pt idx="175">
                  <c:v>-0.0217558307534007</c:v>
                </c:pt>
                <c:pt idx="176">
                  <c:v>-0.0217329202101262</c:v>
                </c:pt>
                <c:pt idx="177">
                  <c:v>-0.0227095754198644</c:v>
                </c:pt>
                <c:pt idx="178">
                  <c:v>-0.0234163200195455</c:v>
                </c:pt>
                <c:pt idx="179">
                  <c:v>-0.0221951718865327</c:v>
                </c:pt>
                <c:pt idx="180">
                  <c:v>-0.0201936125264617</c:v>
                </c:pt>
                <c:pt idx="181">
                  <c:v>-0.0170301564377187</c:v>
                </c:pt>
                <c:pt idx="182">
                  <c:v>-0.0139349528178951</c:v>
                </c:pt>
                <c:pt idx="183">
                  <c:v>-0.0107490127456316</c:v>
                </c:pt>
                <c:pt idx="184">
                  <c:v>-0.00828018125409805</c:v>
                </c:pt>
                <c:pt idx="185">
                  <c:v>-0.00639651948509088</c:v>
                </c:pt>
                <c:pt idx="186">
                  <c:v>-0.00517850944796559</c:v>
                </c:pt>
                <c:pt idx="187">
                  <c:v>-0.00345668477588202</c:v>
                </c:pt>
                <c:pt idx="188">
                  <c:v>0.000162275310813929</c:v>
                </c:pt>
                <c:pt idx="189">
                  <c:v>0.00456657990970442</c:v>
                </c:pt>
                <c:pt idx="190">
                  <c:v>0.00901682367985378</c:v>
                </c:pt>
                <c:pt idx="191">
                  <c:v>0.0121041148390306</c:v>
                </c:pt>
                <c:pt idx="192">
                  <c:v>0.0147549535421147</c:v>
                </c:pt>
                <c:pt idx="193">
                  <c:v>0.0172344825413451</c:v>
                </c:pt>
                <c:pt idx="194">
                  <c:v>0.01957862153819</c:v>
                </c:pt>
                <c:pt idx="195">
                  <c:v>0.0207322901669423</c:v>
                </c:pt>
                <c:pt idx="196">
                  <c:v>0.0205923477769922</c:v>
                </c:pt>
                <c:pt idx="197">
                  <c:v>0.0200420401742653</c:v>
                </c:pt>
                <c:pt idx="198">
                  <c:v>0.0185297566000377</c:v>
                </c:pt>
                <c:pt idx="199">
                  <c:v>0.0173528194206924</c:v>
                </c:pt>
                <c:pt idx="200">
                  <c:v>0.0169619523239205</c:v>
                </c:pt>
                <c:pt idx="201">
                  <c:v>0.0169605289890008</c:v>
                </c:pt>
                <c:pt idx="202">
                  <c:v>0.0165365930626317</c:v>
                </c:pt>
                <c:pt idx="203">
                  <c:v>0.0165296888714411</c:v>
                </c:pt>
                <c:pt idx="204">
                  <c:v>0.0172078486390584</c:v>
                </c:pt>
                <c:pt idx="205">
                  <c:v>0.017975249058974</c:v>
                </c:pt>
                <c:pt idx="206">
                  <c:v>0.0181297501335757</c:v>
                </c:pt>
                <c:pt idx="207">
                  <c:v>0.0173570541140036</c:v>
                </c:pt>
                <c:pt idx="208">
                  <c:v>0.0161559189333992</c:v>
                </c:pt>
                <c:pt idx="209">
                  <c:v>0.0148753713582867</c:v>
                </c:pt>
                <c:pt idx="210">
                  <c:v>0.0142361610206289</c:v>
                </c:pt>
                <c:pt idx="211">
                  <c:v>0.0146891568468893</c:v>
                </c:pt>
                <c:pt idx="212">
                  <c:v>0.0157354548590868</c:v>
                </c:pt>
                <c:pt idx="213">
                  <c:v>0.0168563858189158</c:v>
                </c:pt>
                <c:pt idx="214">
                  <c:v>0.0187616264917311</c:v>
                </c:pt>
                <c:pt idx="215">
                  <c:v>0.0217696828385551</c:v>
                </c:pt>
                <c:pt idx="216">
                  <c:v>0.0249570264900946</c:v>
                </c:pt>
                <c:pt idx="217">
                  <c:v>0.0270679068693914</c:v>
                </c:pt>
                <c:pt idx="218">
                  <c:v>0.0285417083738337</c:v>
                </c:pt>
                <c:pt idx="219">
                  <c:v>0.029834727748883</c:v>
                </c:pt>
                <c:pt idx="220">
                  <c:v>0.0306550660202367</c:v>
                </c:pt>
                <c:pt idx="221">
                  <c:v>0.0312263621740514</c:v>
                </c:pt>
                <c:pt idx="222">
                  <c:v>0.0315246352318745</c:v>
                </c:pt>
                <c:pt idx="223">
                  <c:v>0.0314732032709853</c:v>
                </c:pt>
                <c:pt idx="224">
                  <c:v>0.0312636130298253</c:v>
                </c:pt>
                <c:pt idx="225">
                  <c:v>0.0300453351912411</c:v>
                </c:pt>
                <c:pt idx="226">
                  <c:v>0.0281706747639702</c:v>
                </c:pt>
                <c:pt idx="227">
                  <c:v>0.025388223216979</c:v>
                </c:pt>
                <c:pt idx="228">
                  <c:v>0.0224180921309498</c:v>
                </c:pt>
                <c:pt idx="229">
                  <c:v>0.0185878535332361</c:v>
                </c:pt>
                <c:pt idx="230">
                  <c:v>0.0154501463233119</c:v>
                </c:pt>
                <c:pt idx="231">
                  <c:v>0.0133134980434169</c:v>
                </c:pt>
                <c:pt idx="232">
                  <c:v>0.0126939162533753</c:v>
                </c:pt>
                <c:pt idx="233">
                  <c:v>0.0128095036265285</c:v>
                </c:pt>
                <c:pt idx="234">
                  <c:v>0.0135278013531469</c:v>
                </c:pt>
                <c:pt idx="235">
                  <c:v>0.0144754444667831</c:v>
                </c:pt>
                <c:pt idx="236">
                  <c:v>0.0149124202554219</c:v>
                </c:pt>
                <c:pt idx="237">
                  <c:v>0.0149651289718058</c:v>
                </c:pt>
                <c:pt idx="238">
                  <c:v>0.0150625606409947</c:v>
                </c:pt>
                <c:pt idx="239">
                  <c:v>0.0143781102325761</c:v>
                </c:pt>
                <c:pt idx="240">
                  <c:v>0.0136196586974621</c:v>
                </c:pt>
                <c:pt idx="241">
                  <c:v>0.0138675911034576</c:v>
                </c:pt>
                <c:pt idx="242">
                  <c:v>0.0144186840277252</c:v>
                </c:pt>
                <c:pt idx="243">
                  <c:v>0.0143776299574305</c:v>
                </c:pt>
                <c:pt idx="244">
                  <c:v>0.0135141040597211</c:v>
                </c:pt>
                <c:pt idx="245">
                  <c:v>0.0125151175535282</c:v>
                </c:pt>
                <c:pt idx="246">
                  <c:v>0.0117769413202109</c:v>
                </c:pt>
                <c:pt idx="247">
                  <c:v>0.0110461603607721</c:v>
                </c:pt>
                <c:pt idx="248">
                  <c:v>0.00973842816288028</c:v>
                </c:pt>
                <c:pt idx="249">
                  <c:v>0.008222665075951</c:v>
                </c:pt>
                <c:pt idx="250">
                  <c:v>0.00733022311483621</c:v>
                </c:pt>
                <c:pt idx="251">
                  <c:v>0.00608092520671571</c:v>
                </c:pt>
                <c:pt idx="252">
                  <c:v>0.00566580893054304</c:v>
                </c:pt>
                <c:pt idx="253">
                  <c:v>0.00546483524768956</c:v>
                </c:pt>
                <c:pt idx="254">
                  <c:v>0.005208418861878</c:v>
                </c:pt>
                <c:pt idx="255">
                  <c:v>0.00504251258609624</c:v>
                </c:pt>
                <c:pt idx="256">
                  <c:v>0.0046189650323091</c:v>
                </c:pt>
                <c:pt idx="257">
                  <c:v>0.00401442657880988</c:v>
                </c:pt>
                <c:pt idx="258">
                  <c:v>0.00321530811430913</c:v>
                </c:pt>
                <c:pt idx="259">
                  <c:v>0.00200652210262692</c:v>
                </c:pt>
                <c:pt idx="260">
                  <c:v>0.000231250763451159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841616"/>
        <c:axId val="1857843664"/>
      </c:lineChart>
      <c:dateAx>
        <c:axId val="18578416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43664"/>
        <c:crosses val="autoZero"/>
        <c:auto val="0"/>
        <c:lblOffset val="100"/>
        <c:baseTimeUnit val="days"/>
      </c:dateAx>
      <c:valAx>
        <c:axId val="18578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</c:v>
                </c:pt>
                <c:pt idx="1">
                  <c:v>-67.4307461484977</c:v>
                </c:pt>
                <c:pt idx="2">
                  <c:v>-84.5863713977236</c:v>
                </c:pt>
                <c:pt idx="3">
                  <c:v>-118.455359406482</c:v>
                </c:pt>
                <c:pt idx="4">
                  <c:v>-176.632860040567</c:v>
                </c:pt>
                <c:pt idx="5">
                  <c:v>-82.4911015892448</c:v>
                </c:pt>
                <c:pt idx="6">
                  <c:v>-81.310264035325</c:v>
                </c:pt>
                <c:pt idx="7">
                  <c:v>-156.707490743377</c:v>
                </c:pt>
                <c:pt idx="8">
                  <c:v>-179.154995331466</c:v>
                </c:pt>
                <c:pt idx="9">
                  <c:v>-223.680456490727</c:v>
                </c:pt>
                <c:pt idx="10">
                  <c:v>-184.701644944487</c:v>
                </c:pt>
                <c:pt idx="11">
                  <c:v>-105.624533550444</c:v>
                </c:pt>
                <c:pt idx="12">
                  <c:v>-89.0665784346164</c:v>
                </c:pt>
                <c:pt idx="13">
                  <c:v>-80.6095083299473</c:v>
                </c:pt>
                <c:pt idx="14">
                  <c:v>-87.9298847289702</c:v>
                </c:pt>
                <c:pt idx="15">
                  <c:v>-87.265954318204</c:v>
                </c:pt>
                <c:pt idx="16">
                  <c:v>-91.1492059821152</c:v>
                </c:pt>
                <c:pt idx="17">
                  <c:v>-76.28840320447991</c:v>
                </c:pt>
                <c:pt idx="18">
                  <c:v>-63.4816376856683</c:v>
                </c:pt>
                <c:pt idx="19">
                  <c:v>-49.3528557058234</c:v>
                </c:pt>
                <c:pt idx="20">
                  <c:v>67.6878105817009</c:v>
                </c:pt>
                <c:pt idx="21">
                  <c:v>112.985456108209</c:v>
                </c:pt>
                <c:pt idx="22">
                  <c:v>51.6315240920387</c:v>
                </c:pt>
                <c:pt idx="23">
                  <c:v>4.16549920612662</c:v>
                </c:pt>
                <c:pt idx="24">
                  <c:v>-77.9673659673651</c:v>
                </c:pt>
                <c:pt idx="25">
                  <c:v>-67.346228964336</c:v>
                </c:pt>
                <c:pt idx="26">
                  <c:v>-83.3401600174757</c:v>
                </c:pt>
                <c:pt idx="27">
                  <c:v>-159.591367507968</c:v>
                </c:pt>
                <c:pt idx="28">
                  <c:v>-213.307707601564</c:v>
                </c:pt>
                <c:pt idx="29">
                  <c:v>-225.804167509608</c:v>
                </c:pt>
                <c:pt idx="30">
                  <c:v>-176.257042561431</c:v>
                </c:pt>
                <c:pt idx="31">
                  <c:v>-133.926074026951</c:v>
                </c:pt>
                <c:pt idx="32">
                  <c:v>-113.024300052826</c:v>
                </c:pt>
                <c:pt idx="33">
                  <c:v>-101.291201922689</c:v>
                </c:pt>
                <c:pt idx="34">
                  <c:v>-48.8582049920341</c:v>
                </c:pt>
                <c:pt idx="35">
                  <c:v>-30.2292304610364</c:v>
                </c:pt>
                <c:pt idx="36">
                  <c:v>-29.7355269559064</c:v>
                </c:pt>
                <c:pt idx="37">
                  <c:v>5.31277462650764</c:v>
                </c:pt>
                <c:pt idx="38">
                  <c:v>33.1487122680696</c:v>
                </c:pt>
                <c:pt idx="39">
                  <c:v>49.9236641221371</c:v>
                </c:pt>
                <c:pt idx="40">
                  <c:v>100.385109114248</c:v>
                </c:pt>
                <c:pt idx="41">
                  <c:v>177.773282082405</c:v>
                </c:pt>
                <c:pt idx="42">
                  <c:v>142.019253424887</c:v>
                </c:pt>
                <c:pt idx="43">
                  <c:v>98.3739837398372</c:v>
                </c:pt>
                <c:pt idx="44">
                  <c:v>85.7900845630906</c:v>
                </c:pt>
                <c:pt idx="45">
                  <c:v>119.165455937261</c:v>
                </c:pt>
                <c:pt idx="46">
                  <c:v>75.7924906850104</c:v>
                </c:pt>
                <c:pt idx="47">
                  <c:v>16.6597135308026</c:v>
                </c:pt>
                <c:pt idx="48">
                  <c:v>-77.5725593667544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-101.316436575684</c:v>
                </c:pt>
                <c:pt idx="55">
                  <c:v>-108.721584241747</c:v>
                </c:pt>
                <c:pt idx="56">
                  <c:v>-102.379016962011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</c:v>
                </c:pt>
                <c:pt idx="60">
                  <c:v>-28.3018332964746</c:v>
                </c:pt>
                <c:pt idx="61">
                  <c:v>55.7484567901238</c:v>
                </c:pt>
                <c:pt idx="62">
                  <c:v>78.28594214901391</c:v>
                </c:pt>
                <c:pt idx="63">
                  <c:v>58.9797713280558</c:v>
                </c:pt>
                <c:pt idx="64">
                  <c:v>82.0126517594406</c:v>
                </c:pt>
                <c:pt idx="65">
                  <c:v>104.339270228803</c:v>
                </c:pt>
                <c:pt idx="66">
                  <c:v>82.5298644884081</c:v>
                </c:pt>
                <c:pt idx="67">
                  <c:v>7.85648980106555</c:v>
                </c:pt>
                <c:pt idx="68">
                  <c:v>-34.9124503168977</c:v>
                </c:pt>
                <c:pt idx="69">
                  <c:v>-78.928844682479</c:v>
                </c:pt>
                <c:pt idx="70">
                  <c:v>-116.414534143927</c:v>
                </c:pt>
                <c:pt idx="71">
                  <c:v>-187.687875444403</c:v>
                </c:pt>
                <c:pt idx="72">
                  <c:v>-154.148059277033</c:v>
                </c:pt>
                <c:pt idx="73">
                  <c:v>-130.471718584798</c:v>
                </c:pt>
                <c:pt idx="74">
                  <c:v>-107.553314677216</c:v>
                </c:pt>
                <c:pt idx="75">
                  <c:v>-52.3330491616934</c:v>
                </c:pt>
                <c:pt idx="76">
                  <c:v>-16.6126893063137</c:v>
                </c:pt>
                <c:pt idx="77">
                  <c:v>15.1466666666666</c:v>
                </c:pt>
                <c:pt idx="78">
                  <c:v>63.4279705573082</c:v>
                </c:pt>
                <c:pt idx="79">
                  <c:v>60.6527825720096</c:v>
                </c:pt>
                <c:pt idx="80">
                  <c:v>97.1670121529895</c:v>
                </c:pt>
                <c:pt idx="81">
                  <c:v>111.637931034482</c:v>
                </c:pt>
                <c:pt idx="82">
                  <c:v>74.8500881834217</c:v>
                </c:pt>
                <c:pt idx="83">
                  <c:v>47.4716437160957</c:v>
                </c:pt>
                <c:pt idx="84">
                  <c:v>32.7202718981244</c:v>
                </c:pt>
                <c:pt idx="85">
                  <c:v>3.61595778285666</c:v>
                </c:pt>
                <c:pt idx="86">
                  <c:v>-20.3679802673091</c:v>
                </c:pt>
                <c:pt idx="87">
                  <c:v>-26.7083409940551</c:v>
                </c:pt>
                <c:pt idx="88">
                  <c:v>-22.2222222222218</c:v>
                </c:pt>
                <c:pt idx="89">
                  <c:v>5.39510056238723</c:v>
                </c:pt>
                <c:pt idx="90">
                  <c:v>24.5232768722705</c:v>
                </c:pt>
                <c:pt idx="91">
                  <c:v>2.12429378531117</c:v>
                </c:pt>
                <c:pt idx="92">
                  <c:v>1.9432145618118</c:v>
                </c:pt>
                <c:pt idx="93">
                  <c:v>-19.9699699699695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</c:v>
                </c:pt>
                <c:pt idx="97">
                  <c:v>195.713968465467</c:v>
                </c:pt>
                <c:pt idx="98">
                  <c:v>92.2775982309922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</c:v>
                </c:pt>
                <c:pt idx="102">
                  <c:v>69.9270932391432</c:v>
                </c:pt>
                <c:pt idx="103">
                  <c:v>5.29545853059752</c:v>
                </c:pt>
                <c:pt idx="104">
                  <c:v>-11.9939462731747</c:v>
                </c:pt>
                <c:pt idx="105">
                  <c:v>-19.8790428608997</c:v>
                </c:pt>
                <c:pt idx="106">
                  <c:v>-28.642116281283</c:v>
                </c:pt>
                <c:pt idx="107">
                  <c:v>7.67610748002843</c:v>
                </c:pt>
                <c:pt idx="108">
                  <c:v>-23.7508990142585</c:v>
                </c:pt>
                <c:pt idx="109">
                  <c:v>18.7027491408931</c:v>
                </c:pt>
                <c:pt idx="110">
                  <c:v>158.786784074659</c:v>
                </c:pt>
                <c:pt idx="111">
                  <c:v>202.78942390491</c:v>
                </c:pt>
                <c:pt idx="112">
                  <c:v>205.986942922518</c:v>
                </c:pt>
                <c:pt idx="113">
                  <c:v>164.060487445843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-20.1672282540865</c:v>
                </c:pt>
                <c:pt idx="121">
                  <c:v>-21.4703783012125</c:v>
                </c:pt>
                <c:pt idx="122">
                  <c:v>-69.7470817120621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-84.5014758116959</c:v>
                </c:pt>
                <c:pt idx="126">
                  <c:v>-61.0015585823673</c:v>
                </c:pt>
                <c:pt idx="127">
                  <c:v>-37.1486343145057</c:v>
                </c:pt>
                <c:pt idx="128">
                  <c:v>-43.7120555073732</c:v>
                </c:pt>
                <c:pt idx="129">
                  <c:v>-38.0943455170251</c:v>
                </c:pt>
                <c:pt idx="130">
                  <c:v>-105.881168177241</c:v>
                </c:pt>
                <c:pt idx="131">
                  <c:v>-187.080011809863</c:v>
                </c:pt>
                <c:pt idx="132">
                  <c:v>-272.04063242402</c:v>
                </c:pt>
                <c:pt idx="133">
                  <c:v>-165.812821025949</c:v>
                </c:pt>
                <c:pt idx="134">
                  <c:v>-183.83294901358</c:v>
                </c:pt>
                <c:pt idx="135">
                  <c:v>-249.468212441435</c:v>
                </c:pt>
                <c:pt idx="136">
                  <c:v>-182.035377900299</c:v>
                </c:pt>
                <c:pt idx="137">
                  <c:v>-164.273775520998</c:v>
                </c:pt>
                <c:pt idx="138">
                  <c:v>25.7708237459729</c:v>
                </c:pt>
                <c:pt idx="139">
                  <c:v>118.241008893544</c:v>
                </c:pt>
                <c:pt idx="140">
                  <c:v>104.160809122149</c:v>
                </c:pt>
                <c:pt idx="141">
                  <c:v>56.502674217398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</c:v>
                </c:pt>
                <c:pt idx="145">
                  <c:v>84.7747035573125</c:v>
                </c:pt>
                <c:pt idx="146">
                  <c:v>78.664478703344</c:v>
                </c:pt>
                <c:pt idx="147">
                  <c:v>73.78467463647441</c:v>
                </c:pt>
                <c:pt idx="148">
                  <c:v>74.48757086785869</c:v>
                </c:pt>
                <c:pt idx="149">
                  <c:v>83.7600697829545</c:v>
                </c:pt>
                <c:pt idx="150">
                  <c:v>76.6710215034781</c:v>
                </c:pt>
                <c:pt idx="151">
                  <c:v>53.4878729341063</c:v>
                </c:pt>
                <c:pt idx="152">
                  <c:v>32.7813607576546</c:v>
                </c:pt>
                <c:pt idx="153">
                  <c:v>113.990103463787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</c:v>
                </c:pt>
                <c:pt idx="157">
                  <c:v>-21.6911045943278</c:v>
                </c:pt>
                <c:pt idx="158">
                  <c:v>-124.88262910798</c:v>
                </c:pt>
                <c:pt idx="159">
                  <c:v>-185.350500715307</c:v>
                </c:pt>
                <c:pt idx="160">
                  <c:v>-316.106688256193</c:v>
                </c:pt>
                <c:pt idx="161">
                  <c:v>-190.148151928015</c:v>
                </c:pt>
                <c:pt idx="162">
                  <c:v>-55.4126578964593</c:v>
                </c:pt>
                <c:pt idx="163">
                  <c:v>-133.330530210654</c:v>
                </c:pt>
                <c:pt idx="164">
                  <c:v>4.34489272702775</c:v>
                </c:pt>
                <c:pt idx="165">
                  <c:v>42.3344680590065</c:v>
                </c:pt>
                <c:pt idx="166">
                  <c:v>34.0107760657904</c:v>
                </c:pt>
                <c:pt idx="167">
                  <c:v>-29.8947921282837</c:v>
                </c:pt>
                <c:pt idx="168">
                  <c:v>-58.4992643452668</c:v>
                </c:pt>
                <c:pt idx="169">
                  <c:v>-232.601166817748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</c:v>
                </c:pt>
                <c:pt idx="175">
                  <c:v>-44.3977764051881</c:v>
                </c:pt>
                <c:pt idx="176">
                  <c:v>-50.095890078411</c:v>
                </c:pt>
                <c:pt idx="177">
                  <c:v>-82.2209958520997</c:v>
                </c:pt>
                <c:pt idx="178">
                  <c:v>-72.50397456279821</c:v>
                </c:pt>
                <c:pt idx="179">
                  <c:v>-29.7199799682545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187.022469643793</c:v>
                </c:pt>
                <c:pt idx="183">
                  <c:v>171.210932089931</c:v>
                </c:pt>
                <c:pt idx="184">
                  <c:v>116.211191671314</c:v>
                </c:pt>
                <c:pt idx="185">
                  <c:v>95.5213675213677</c:v>
                </c:pt>
                <c:pt idx="186">
                  <c:v>65.0507084801845</c:v>
                </c:pt>
                <c:pt idx="187">
                  <c:v>107.14115118223</c:v>
                </c:pt>
                <c:pt idx="188">
                  <c:v>173.921434352238</c:v>
                </c:pt>
                <c:pt idx="189">
                  <c:v>177.175936266845</c:v>
                </c:pt>
                <c:pt idx="190">
                  <c:v>159.419255027966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</c:v>
                </c:pt>
                <c:pt idx="194">
                  <c:v>105.628232430787</c:v>
                </c:pt>
                <c:pt idx="195">
                  <c:v>85.5771348042453</c:v>
                </c:pt>
                <c:pt idx="196">
                  <c:v>45.2126042216778</c:v>
                </c:pt>
                <c:pt idx="197">
                  <c:v>40.1757855416388</c:v>
                </c:pt>
                <c:pt idx="198">
                  <c:v>15.9880100479174</c:v>
                </c:pt>
                <c:pt idx="199">
                  <c:v>20.5416051206302</c:v>
                </c:pt>
                <c:pt idx="200">
                  <c:v>51.9140243360872</c:v>
                </c:pt>
                <c:pt idx="201">
                  <c:v>95.67217480782141</c:v>
                </c:pt>
                <c:pt idx="202">
                  <c:v>67.4783658683852</c:v>
                </c:pt>
                <c:pt idx="203">
                  <c:v>98.3869918699194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6.97211155378485</c:v>
                </c:pt>
                <c:pt idx="208">
                  <c:v>-6.777316735823</c:v>
                </c:pt>
                <c:pt idx="209">
                  <c:v>-16.7943901828191</c:v>
                </c:pt>
                <c:pt idx="210">
                  <c:v>64.67979421678309</c:v>
                </c:pt>
                <c:pt idx="211">
                  <c:v>144.343871025849</c:v>
                </c:pt>
                <c:pt idx="212">
                  <c:v>171.262299016079</c:v>
                </c:pt>
                <c:pt idx="213">
                  <c:v>131.331732052308</c:v>
                </c:pt>
                <c:pt idx="214">
                  <c:v>182.045004080679</c:v>
                </c:pt>
                <c:pt idx="215">
                  <c:v>208.761415525113</c:v>
                </c:pt>
                <c:pt idx="216">
                  <c:v>193.880212344309</c:v>
                </c:pt>
                <c:pt idx="217">
                  <c:v>117.973477533152</c:v>
                </c:pt>
                <c:pt idx="218">
                  <c:v>113.914553436865</c:v>
                </c:pt>
                <c:pt idx="219">
                  <c:v>105.958771585271</c:v>
                </c:pt>
                <c:pt idx="220">
                  <c:v>90.6419180201081</c:v>
                </c:pt>
                <c:pt idx="221">
                  <c:v>87.3786407766989</c:v>
                </c:pt>
                <c:pt idx="222">
                  <c:v>80.357195922855</c:v>
                </c:pt>
                <c:pt idx="223">
                  <c:v>79.08127148205919</c:v>
                </c:pt>
                <c:pt idx="224">
                  <c:v>95.3818211501567</c:v>
                </c:pt>
                <c:pt idx="225">
                  <c:v>17.9771328056281</c:v>
                </c:pt>
                <c:pt idx="226">
                  <c:v>19.7902416780665</c:v>
                </c:pt>
                <c:pt idx="227">
                  <c:v>-113.862735381566</c:v>
                </c:pt>
                <c:pt idx="228">
                  <c:v>-162.511122975618</c:v>
                </c:pt>
                <c:pt idx="229">
                  <c:v>-188.197233377956</c:v>
                </c:pt>
                <c:pt idx="230">
                  <c:v>-131.07056074043</c:v>
                </c:pt>
                <c:pt idx="231">
                  <c:v>-85.8524173027993</c:v>
                </c:pt>
                <c:pt idx="232">
                  <c:v>-14.3797993386015</c:v>
                </c:pt>
                <c:pt idx="233">
                  <c:v>-5.54536187563677</c:v>
                </c:pt>
                <c:pt idx="234">
                  <c:v>69.2630317555422</c:v>
                </c:pt>
                <c:pt idx="235">
                  <c:v>49.9693063228975</c:v>
                </c:pt>
                <c:pt idx="236">
                  <c:v>51.1549057003603</c:v>
                </c:pt>
                <c:pt idx="237">
                  <c:v>39.8985984628297</c:v>
                </c:pt>
                <c:pt idx="238">
                  <c:v>46.1696840610576</c:v>
                </c:pt>
                <c:pt idx="239">
                  <c:v>32.9824561403507</c:v>
                </c:pt>
                <c:pt idx="240">
                  <c:v>41.3966175668293</c:v>
                </c:pt>
                <c:pt idx="241">
                  <c:v>142.261720230098</c:v>
                </c:pt>
                <c:pt idx="242">
                  <c:v>132.078219263573</c:v>
                </c:pt>
                <c:pt idx="243">
                  <c:v>65.4649499284678</c:v>
                </c:pt>
                <c:pt idx="244">
                  <c:v>0.61030335666696</c:v>
                </c:pt>
                <c:pt idx="245">
                  <c:v>11.2600536193007</c:v>
                </c:pt>
                <c:pt idx="246">
                  <c:v>33.0045470444193</c:v>
                </c:pt>
                <c:pt idx="247">
                  <c:v>-59.270072992702</c:v>
                </c:pt>
                <c:pt idx="248">
                  <c:v>-108.270787343635</c:v>
                </c:pt>
                <c:pt idx="249">
                  <c:v>-133.022653721684</c:v>
                </c:pt>
                <c:pt idx="250">
                  <c:v>-21.5467487495205</c:v>
                </c:pt>
                <c:pt idx="251">
                  <c:v>-71.9846643786908</c:v>
                </c:pt>
                <c:pt idx="252">
                  <c:v>22.8792091442686</c:v>
                </c:pt>
                <c:pt idx="253">
                  <c:v>24.2587601078156</c:v>
                </c:pt>
                <c:pt idx="254">
                  <c:v>-35.725900116144</c:v>
                </c:pt>
                <c:pt idx="255">
                  <c:v>-10.3578608765555</c:v>
                </c:pt>
                <c:pt idx="256">
                  <c:v>-17.3515981735136</c:v>
                </c:pt>
                <c:pt idx="257">
                  <c:v>-95.9878110716059</c:v>
                </c:pt>
                <c:pt idx="258">
                  <c:v>-84.4645550527871</c:v>
                </c:pt>
                <c:pt idx="259">
                  <c:v>-150.782190132368</c:v>
                </c:pt>
                <c:pt idx="260">
                  <c:v>-222.798982188294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99696"/>
        <c:axId val="1793901744"/>
      </c:lineChart>
      <c:dateAx>
        <c:axId val="17938996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01744"/>
        <c:crosses val="autoZero"/>
        <c:auto val="1"/>
        <c:lblOffset val="100"/>
        <c:baseTimeUnit val="days"/>
      </c:dateAx>
      <c:valAx>
        <c:axId val="17939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9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</c:v>
                </c:pt>
                <c:pt idx="1">
                  <c:v>-72.34678624813149</c:v>
                </c:pt>
                <c:pt idx="2">
                  <c:v>-72.8193074346209</c:v>
                </c:pt>
                <c:pt idx="3">
                  <c:v>-76.2492520958125</c:v>
                </c:pt>
                <c:pt idx="4">
                  <c:v>-83.00677898229461</c:v>
                </c:pt>
                <c:pt idx="5">
                  <c:v>-64.18269338008621</c:v>
                </c:pt>
                <c:pt idx="6">
                  <c:v>-67.4595656597551</c:v>
                </c:pt>
                <c:pt idx="7">
                  <c:v>-112.063975808261</c:v>
                </c:pt>
                <c:pt idx="8">
                  <c:v>-148.296292123226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</c:v>
                </c:pt>
                <c:pt idx="15">
                  <c:v>-107.935771839313</c:v>
                </c:pt>
                <c:pt idx="16">
                  <c:v>-106.635920230078</c:v>
                </c:pt>
                <c:pt idx="17">
                  <c:v>-90.51913770347559</c:v>
                </c:pt>
                <c:pt idx="18">
                  <c:v>-77.65143002681771</c:v>
                </c:pt>
                <c:pt idx="19">
                  <c:v>-65.0932846801247</c:v>
                </c:pt>
                <c:pt idx="20">
                  <c:v>-11.904449746965</c:v>
                </c:pt>
                <c:pt idx="21">
                  <c:v>5.14947860909565</c:v>
                </c:pt>
                <c:pt idx="22">
                  <c:v>-24.3887476018384</c:v>
                </c:pt>
                <c:pt idx="23">
                  <c:v>-39.7232899687937</c:v>
                </c:pt>
                <c:pt idx="24">
                  <c:v>-76.08096183542909</c:v>
                </c:pt>
                <c:pt idx="25">
                  <c:v>-73.5420594753729</c:v>
                </c:pt>
                <c:pt idx="26">
                  <c:v>-88.2175226586103</c:v>
                </c:pt>
                <c:pt idx="27">
                  <c:v>-160.665438508346</c:v>
                </c:pt>
                <c:pt idx="28">
                  <c:v>-235.43627434678</c:v>
                </c:pt>
                <c:pt idx="29">
                  <c:v>-270.17349575489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</c:v>
                </c:pt>
                <c:pt idx="33">
                  <c:v>-137.231930056258</c:v>
                </c:pt>
                <c:pt idx="34">
                  <c:v>-74.986427795874</c:v>
                </c:pt>
                <c:pt idx="35">
                  <c:v>-56.7493478356985</c:v>
                </c:pt>
                <c:pt idx="36">
                  <c:v>-56.5527542427441</c:v>
                </c:pt>
                <c:pt idx="37">
                  <c:v>-33.4583063994828</c:v>
                </c:pt>
                <c:pt idx="38">
                  <c:v>-19.9402148363003</c:v>
                </c:pt>
                <c:pt idx="39">
                  <c:v>-16.4053547972387</c:v>
                </c:pt>
                <c:pt idx="40">
                  <c:v>7.97493591569343</c:v>
                </c:pt>
                <c:pt idx="41">
                  <c:v>68.65949669618971</c:v>
                </c:pt>
                <c:pt idx="42">
                  <c:v>74.9263996751434</c:v>
                </c:pt>
                <c:pt idx="43">
                  <c:v>65.2154567546289</c:v>
                </c:pt>
                <c:pt idx="44">
                  <c:v>70.6142226022513</c:v>
                </c:pt>
                <c:pt idx="45">
                  <c:v>119.38950988822</c:v>
                </c:pt>
                <c:pt idx="46">
                  <c:v>92.8639113638023</c:v>
                </c:pt>
                <c:pt idx="47">
                  <c:v>50.4319694128895</c:v>
                </c:pt>
                <c:pt idx="48">
                  <c:v>-14.4027975084692</c:v>
                </c:pt>
                <c:pt idx="49">
                  <c:v>-34.326113116727</c:v>
                </c:pt>
                <c:pt idx="50">
                  <c:v>-144.773519163762</c:v>
                </c:pt>
                <c:pt idx="51">
                  <c:v>-159.131545338441</c:v>
                </c:pt>
                <c:pt idx="52">
                  <c:v>-162.931628135759</c:v>
                </c:pt>
                <c:pt idx="53">
                  <c:v>-161.985062635016</c:v>
                </c:pt>
                <c:pt idx="54">
                  <c:v>-137.174188011021</c:v>
                </c:pt>
                <c:pt idx="55">
                  <c:v>-147.678331420274</c:v>
                </c:pt>
                <c:pt idx="56">
                  <c:v>-135.45023716926</c:v>
                </c:pt>
                <c:pt idx="57">
                  <c:v>-155.254267229006</c:v>
                </c:pt>
                <c:pt idx="58">
                  <c:v>-121.492781258512</c:v>
                </c:pt>
                <c:pt idx="59">
                  <c:v>-70.662944643061</c:v>
                </c:pt>
                <c:pt idx="60">
                  <c:v>-54.4133981057193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</c:v>
                </c:pt>
                <c:pt idx="64">
                  <c:v>0.294507436313061</c:v>
                </c:pt>
                <c:pt idx="65">
                  <c:v>31.275720164609</c:v>
                </c:pt>
                <c:pt idx="66">
                  <c:v>36.5931639144335</c:v>
                </c:pt>
                <c:pt idx="67">
                  <c:v>-18.3596860425433</c:v>
                </c:pt>
                <c:pt idx="68">
                  <c:v>-58.3027892101057</c:v>
                </c:pt>
                <c:pt idx="69">
                  <c:v>-103.252116102943</c:v>
                </c:pt>
                <c:pt idx="70">
                  <c:v>-141.906000078793</c:v>
                </c:pt>
                <c:pt idx="71">
                  <c:v>-205.41325774007</c:v>
                </c:pt>
                <c:pt idx="72">
                  <c:v>-162.375819065736</c:v>
                </c:pt>
                <c:pt idx="73">
                  <c:v>-147.781438945583</c:v>
                </c:pt>
                <c:pt idx="74">
                  <c:v>-130.062419054852</c:v>
                </c:pt>
                <c:pt idx="75">
                  <c:v>-65.1549529735473</c:v>
                </c:pt>
                <c:pt idx="76">
                  <c:v>-28.5714285714284</c:v>
                </c:pt>
                <c:pt idx="77">
                  <c:v>-4.25330589265012</c:v>
                </c:pt>
                <c:pt idx="78">
                  <c:v>34.5731248272773</c:v>
                </c:pt>
                <c:pt idx="79">
                  <c:v>20.9384292377995</c:v>
                </c:pt>
                <c:pt idx="80">
                  <c:v>44.0313318877533</c:v>
                </c:pt>
                <c:pt idx="81">
                  <c:v>61.1465517861383</c:v>
                </c:pt>
                <c:pt idx="82">
                  <c:v>36.3712750952795</c:v>
                </c:pt>
                <c:pt idx="83">
                  <c:v>18.6786218191964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-8.7777003843871</c:v>
                </c:pt>
                <c:pt idx="87">
                  <c:v>4.49379883079285</c:v>
                </c:pt>
                <c:pt idx="88">
                  <c:v>26.6979445933872</c:v>
                </c:pt>
                <c:pt idx="89">
                  <c:v>48.9721721065007</c:v>
                </c:pt>
                <c:pt idx="90">
                  <c:v>58.1802993577366</c:v>
                </c:pt>
                <c:pt idx="91">
                  <c:v>45.2164323132065</c:v>
                </c:pt>
                <c:pt idx="92">
                  <c:v>37.2662085187431</c:v>
                </c:pt>
                <c:pt idx="93">
                  <c:v>14.9216959101913</c:v>
                </c:pt>
                <c:pt idx="94">
                  <c:v>23.4678720425291</c:v>
                </c:pt>
                <c:pt idx="95">
                  <c:v>134.904412648792</c:v>
                </c:pt>
                <c:pt idx="96">
                  <c:v>110.319937573157</c:v>
                </c:pt>
                <c:pt idx="97">
                  <c:v>163.407023249681</c:v>
                </c:pt>
                <c:pt idx="98">
                  <c:v>81.8401592719004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144.312727573651</c:v>
                </c:pt>
                <c:pt idx="102">
                  <c:v>93.30394626364451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21.2003966724728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246.13184241321</c:v>
                </c:pt>
                <c:pt idx="113">
                  <c:v>208.805486724021</c:v>
                </c:pt>
                <c:pt idx="114">
                  <c:v>148.120231484971</c:v>
                </c:pt>
                <c:pt idx="115">
                  <c:v>138.52109599771</c:v>
                </c:pt>
                <c:pt idx="116">
                  <c:v>98.3223674841206</c:v>
                </c:pt>
                <c:pt idx="117">
                  <c:v>68.4896235645502</c:v>
                </c:pt>
                <c:pt idx="118">
                  <c:v>32.6251495231139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</c:v>
                </c:pt>
                <c:pt idx="122">
                  <c:v>-4.50053810781739</c:v>
                </c:pt>
                <c:pt idx="123">
                  <c:v>6.02557796360047</c:v>
                </c:pt>
                <c:pt idx="124">
                  <c:v>-5.41781450872392</c:v>
                </c:pt>
                <c:pt idx="125">
                  <c:v>-30.808588031318</c:v>
                </c:pt>
                <c:pt idx="126">
                  <c:v>-26.9016288655243</c:v>
                </c:pt>
                <c:pt idx="127">
                  <c:v>-20.7247678945793</c:v>
                </c:pt>
                <c:pt idx="128">
                  <c:v>-39.5131232569662</c:v>
                </c:pt>
                <c:pt idx="129">
                  <c:v>-50.2665009374926</c:v>
                </c:pt>
                <c:pt idx="130">
                  <c:v>-74.6491154051692</c:v>
                </c:pt>
                <c:pt idx="131">
                  <c:v>-92.13588355985149</c:v>
                </c:pt>
                <c:pt idx="132">
                  <c:v>-149.815275578677</c:v>
                </c:pt>
                <c:pt idx="133">
                  <c:v>-135.436516338485</c:v>
                </c:pt>
                <c:pt idx="134">
                  <c:v>-186.090207358765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</c:v>
                </c:pt>
                <c:pt idx="138">
                  <c:v>3.65958668197481</c:v>
                </c:pt>
                <c:pt idx="139">
                  <c:v>115.453963822485</c:v>
                </c:pt>
                <c:pt idx="140">
                  <c:v>104.643128192929</c:v>
                </c:pt>
                <c:pt idx="141">
                  <c:v>48.51875368238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99.9709939993839</c:v>
                </c:pt>
                <c:pt idx="147">
                  <c:v>97.7480050544391</c:v>
                </c:pt>
                <c:pt idx="148">
                  <c:v>97.6337284610449</c:v>
                </c:pt>
                <c:pt idx="149">
                  <c:v>100.03979551229</c:v>
                </c:pt>
                <c:pt idx="150">
                  <c:v>82.2782961697408</c:v>
                </c:pt>
                <c:pt idx="151">
                  <c:v>62.9729962160305</c:v>
                </c:pt>
                <c:pt idx="152">
                  <c:v>55.3260733508575</c:v>
                </c:pt>
                <c:pt idx="153">
                  <c:v>75.8694634470471</c:v>
                </c:pt>
                <c:pt idx="154">
                  <c:v>48.4437596302005</c:v>
                </c:pt>
                <c:pt idx="155">
                  <c:v>20.756944876018</c:v>
                </c:pt>
                <c:pt idx="156">
                  <c:v>20.8442809598877</c:v>
                </c:pt>
                <c:pt idx="157">
                  <c:v>34.0561068234728</c:v>
                </c:pt>
                <c:pt idx="158">
                  <c:v>-43.8901960784304</c:v>
                </c:pt>
                <c:pt idx="159">
                  <c:v>-108.910285801618</c:v>
                </c:pt>
                <c:pt idx="160">
                  <c:v>-327.281357541235</c:v>
                </c:pt>
                <c:pt idx="161">
                  <c:v>-252.47524752475</c:v>
                </c:pt>
                <c:pt idx="162">
                  <c:v>-83.589428395819</c:v>
                </c:pt>
                <c:pt idx="163">
                  <c:v>-181.529294935449</c:v>
                </c:pt>
                <c:pt idx="164">
                  <c:v>-21.1964813191794</c:v>
                </c:pt>
                <c:pt idx="165">
                  <c:v>17.9211469534057</c:v>
                </c:pt>
                <c:pt idx="166">
                  <c:v>7.06754721353259</c:v>
                </c:pt>
                <c:pt idx="167">
                  <c:v>-63.665952210843</c:v>
                </c:pt>
                <c:pt idx="168">
                  <c:v>-90.1191884268946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</c:v>
                </c:pt>
                <c:pt idx="172">
                  <c:v>-158.865685217378</c:v>
                </c:pt>
                <c:pt idx="173">
                  <c:v>-134.577124527995</c:v>
                </c:pt>
                <c:pt idx="174">
                  <c:v>-113.78415195209</c:v>
                </c:pt>
                <c:pt idx="175">
                  <c:v>-70.1381575648161</c:v>
                </c:pt>
                <c:pt idx="176">
                  <c:v>-74.8110955229022</c:v>
                </c:pt>
                <c:pt idx="177">
                  <c:v>-105.155400016664</c:v>
                </c:pt>
                <c:pt idx="178">
                  <c:v>-90.1682905225864</c:v>
                </c:pt>
                <c:pt idx="179">
                  <c:v>-51.2876832683541</c:v>
                </c:pt>
                <c:pt idx="180">
                  <c:v>-30.057263633906</c:v>
                </c:pt>
                <c:pt idx="181">
                  <c:v>5.90337609292232</c:v>
                </c:pt>
                <c:pt idx="182">
                  <c:v>19.7541582261909</c:v>
                </c:pt>
                <c:pt idx="183">
                  <c:v>40.3289068190736</c:v>
                </c:pt>
                <c:pt idx="184">
                  <c:v>37.0370370370369</c:v>
                </c:pt>
                <c:pt idx="185">
                  <c:v>47.5844658851193</c:v>
                </c:pt>
                <c:pt idx="186">
                  <c:v>47.6760422900459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</c:v>
                </c:pt>
                <c:pt idx="190">
                  <c:v>175.197049116676</c:v>
                </c:pt>
                <c:pt idx="191">
                  <c:v>144.233928375862</c:v>
                </c:pt>
                <c:pt idx="192">
                  <c:v>139.417509290467</c:v>
                </c:pt>
                <c:pt idx="193">
                  <c:v>129.177012207738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</c:v>
                </c:pt>
                <c:pt idx="200">
                  <c:v>61.3031271178236</c:v>
                </c:pt>
                <c:pt idx="201">
                  <c:v>74.3914477138598</c:v>
                </c:pt>
                <c:pt idx="202">
                  <c:v>66.733707645465</c:v>
                </c:pt>
                <c:pt idx="203">
                  <c:v>78.7997186840668</c:v>
                </c:pt>
                <c:pt idx="204">
                  <c:v>121.351766513057</c:v>
                </c:pt>
                <c:pt idx="205">
                  <c:v>143.33585558318</c:v>
                </c:pt>
                <c:pt idx="206">
                  <c:v>115.151515151514</c:v>
                </c:pt>
                <c:pt idx="207">
                  <c:v>33.7225202482383</c:v>
                </c:pt>
                <c:pt idx="208">
                  <c:v>9.6739519885343</c:v>
                </c:pt>
                <c:pt idx="209">
                  <c:v>-8.79432624113481</c:v>
                </c:pt>
                <c:pt idx="210">
                  <c:v>79.76638745869541</c:v>
                </c:pt>
                <c:pt idx="211">
                  <c:v>173.367796285659</c:v>
                </c:pt>
                <c:pt idx="212">
                  <c:v>204.762492796575</c:v>
                </c:pt>
                <c:pt idx="213">
                  <c:v>157.292230034251</c:v>
                </c:pt>
                <c:pt idx="214">
                  <c:v>198.474636395883</c:v>
                </c:pt>
                <c:pt idx="215">
                  <c:v>227.957754835647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</c:v>
                </c:pt>
                <c:pt idx="219">
                  <c:v>137.936022168424</c:v>
                </c:pt>
                <c:pt idx="220">
                  <c:v>120.466655207975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</c:v>
                </c:pt>
                <c:pt idx="224">
                  <c:v>96.803990393497</c:v>
                </c:pt>
                <c:pt idx="225">
                  <c:v>49.77624440611</c:v>
                </c:pt>
                <c:pt idx="226">
                  <c:v>50.4673748893402</c:v>
                </c:pt>
                <c:pt idx="227">
                  <c:v>4.40415834485594</c:v>
                </c:pt>
                <c:pt idx="228">
                  <c:v>-16.5596940752348</c:v>
                </c:pt>
                <c:pt idx="229">
                  <c:v>-59.204466958324</c:v>
                </c:pt>
                <c:pt idx="230">
                  <c:v>-64.4616284358952</c:v>
                </c:pt>
                <c:pt idx="231">
                  <c:v>-52.6830682271097</c:v>
                </c:pt>
                <c:pt idx="232">
                  <c:v>0.367819850012287</c:v>
                </c:pt>
                <c:pt idx="233">
                  <c:v>-4.03658152002489</c:v>
                </c:pt>
                <c:pt idx="234">
                  <c:v>75.0411081767904</c:v>
                </c:pt>
                <c:pt idx="235">
                  <c:v>44.7344824150647</c:v>
                </c:pt>
                <c:pt idx="236">
                  <c:v>41.5876816655036</c:v>
                </c:pt>
                <c:pt idx="237">
                  <c:v>18.9767505075482</c:v>
                </c:pt>
                <c:pt idx="238">
                  <c:v>12.834188381505</c:v>
                </c:pt>
                <c:pt idx="239">
                  <c:v>1.19614114465597</c:v>
                </c:pt>
                <c:pt idx="240">
                  <c:v>9.76872412662188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68.9387023700848</c:v>
                </c:pt>
                <c:pt idx="244">
                  <c:v>33.3476149671529</c:v>
                </c:pt>
                <c:pt idx="245">
                  <c:v>48.505239547191</c:v>
                </c:pt>
                <c:pt idx="246">
                  <c:v>62.6283985318516</c:v>
                </c:pt>
                <c:pt idx="247">
                  <c:v>17.5002302661882</c:v>
                </c:pt>
                <c:pt idx="248">
                  <c:v>-21.6068292284436</c:v>
                </c:pt>
                <c:pt idx="249">
                  <c:v>-70.0260231842908</c:v>
                </c:pt>
                <c:pt idx="250">
                  <c:v>-0.866175833694146</c:v>
                </c:pt>
                <c:pt idx="251">
                  <c:v>-70.1065986528004</c:v>
                </c:pt>
                <c:pt idx="252">
                  <c:v>31.0873733223794</c:v>
                </c:pt>
                <c:pt idx="253">
                  <c:v>33.5687126561644</c:v>
                </c:pt>
                <c:pt idx="254">
                  <c:v>-27.5208662305437</c:v>
                </c:pt>
                <c:pt idx="255">
                  <c:v>-9.57592339261109</c:v>
                </c:pt>
                <c:pt idx="256">
                  <c:v>-27.1397164733529</c:v>
                </c:pt>
                <c:pt idx="257">
                  <c:v>-87.1416510663282</c:v>
                </c:pt>
                <c:pt idx="258">
                  <c:v>-87.2174006214509</c:v>
                </c:pt>
                <c:pt idx="259">
                  <c:v>-153.654261057172</c:v>
                </c:pt>
                <c:pt idx="260">
                  <c:v>-222.524499049289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89136"/>
        <c:axId val="1793891456"/>
      </c:lineChart>
      <c:dateAx>
        <c:axId val="17938891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91456"/>
        <c:crosses val="autoZero"/>
        <c:auto val="1"/>
        <c:lblOffset val="100"/>
        <c:baseTimeUnit val="days"/>
      </c:dateAx>
      <c:valAx>
        <c:axId val="17938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8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</c:v>
                </c:pt>
                <c:pt idx="1">
                  <c:v>-67.4307461484977</c:v>
                </c:pt>
                <c:pt idx="2">
                  <c:v>-84.5863713977236</c:v>
                </c:pt>
                <c:pt idx="3">
                  <c:v>-118.455359406482</c:v>
                </c:pt>
                <c:pt idx="4">
                  <c:v>-176.632860040567</c:v>
                </c:pt>
                <c:pt idx="5">
                  <c:v>-82.4911015892448</c:v>
                </c:pt>
                <c:pt idx="6">
                  <c:v>-81.310264035325</c:v>
                </c:pt>
                <c:pt idx="7">
                  <c:v>-156.707490743377</c:v>
                </c:pt>
                <c:pt idx="8">
                  <c:v>-179.154995331466</c:v>
                </c:pt>
                <c:pt idx="9">
                  <c:v>-223.680456490727</c:v>
                </c:pt>
                <c:pt idx="10">
                  <c:v>-184.701644944487</c:v>
                </c:pt>
                <c:pt idx="11">
                  <c:v>-105.624533550444</c:v>
                </c:pt>
                <c:pt idx="12">
                  <c:v>-89.0665784346164</c:v>
                </c:pt>
                <c:pt idx="13">
                  <c:v>-80.6095083299473</c:v>
                </c:pt>
                <c:pt idx="14">
                  <c:v>-87.9298847289702</c:v>
                </c:pt>
                <c:pt idx="15">
                  <c:v>-87.265954318204</c:v>
                </c:pt>
                <c:pt idx="16">
                  <c:v>-91.1492059821152</c:v>
                </c:pt>
                <c:pt idx="17">
                  <c:v>-76.28840320447991</c:v>
                </c:pt>
                <c:pt idx="18">
                  <c:v>-63.4816376856683</c:v>
                </c:pt>
                <c:pt idx="19">
                  <c:v>-49.3528557058234</c:v>
                </c:pt>
                <c:pt idx="20">
                  <c:v>67.6878105817009</c:v>
                </c:pt>
                <c:pt idx="21">
                  <c:v>112.985456108209</c:v>
                </c:pt>
                <c:pt idx="22">
                  <c:v>51.6315240920387</c:v>
                </c:pt>
                <c:pt idx="23">
                  <c:v>4.16549920612662</c:v>
                </c:pt>
                <c:pt idx="24">
                  <c:v>-77.9673659673651</c:v>
                </c:pt>
                <c:pt idx="25">
                  <c:v>-67.346228964336</c:v>
                </c:pt>
                <c:pt idx="26">
                  <c:v>-83.3401600174757</c:v>
                </c:pt>
                <c:pt idx="27">
                  <c:v>-159.591367507968</c:v>
                </c:pt>
                <c:pt idx="28">
                  <c:v>-213.307707601564</c:v>
                </c:pt>
                <c:pt idx="29">
                  <c:v>-225.804167509608</c:v>
                </c:pt>
                <c:pt idx="30">
                  <c:v>-176.257042561431</c:v>
                </c:pt>
                <c:pt idx="31">
                  <c:v>-133.926074026951</c:v>
                </c:pt>
                <c:pt idx="32">
                  <c:v>-113.024300052826</c:v>
                </c:pt>
                <c:pt idx="33">
                  <c:v>-101.291201922689</c:v>
                </c:pt>
                <c:pt idx="34">
                  <c:v>-48.8582049920341</c:v>
                </c:pt>
                <c:pt idx="35">
                  <c:v>-30.2292304610364</c:v>
                </c:pt>
                <c:pt idx="36">
                  <c:v>-29.7355269559064</c:v>
                </c:pt>
                <c:pt idx="37">
                  <c:v>5.31277462650764</c:v>
                </c:pt>
                <c:pt idx="38">
                  <c:v>33.1487122680696</c:v>
                </c:pt>
                <c:pt idx="39">
                  <c:v>49.9236641221371</c:v>
                </c:pt>
                <c:pt idx="40">
                  <c:v>100.385109114248</c:v>
                </c:pt>
                <c:pt idx="41">
                  <c:v>177.773282082405</c:v>
                </c:pt>
                <c:pt idx="42">
                  <c:v>142.019253424887</c:v>
                </c:pt>
                <c:pt idx="43">
                  <c:v>98.3739837398372</c:v>
                </c:pt>
                <c:pt idx="44">
                  <c:v>85.7900845630906</c:v>
                </c:pt>
                <c:pt idx="45">
                  <c:v>119.165455937261</c:v>
                </c:pt>
                <c:pt idx="46">
                  <c:v>75.7924906850104</c:v>
                </c:pt>
                <c:pt idx="47">
                  <c:v>16.6597135308026</c:v>
                </c:pt>
                <c:pt idx="48">
                  <c:v>-77.5725593667544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-101.316436575684</c:v>
                </c:pt>
                <c:pt idx="55">
                  <c:v>-108.721584241747</c:v>
                </c:pt>
                <c:pt idx="56">
                  <c:v>-102.379016962011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</c:v>
                </c:pt>
                <c:pt idx="60">
                  <c:v>-28.3018332964746</c:v>
                </c:pt>
                <c:pt idx="61">
                  <c:v>55.7484567901238</c:v>
                </c:pt>
                <c:pt idx="62">
                  <c:v>78.28594214901391</c:v>
                </c:pt>
                <c:pt idx="63">
                  <c:v>58.9797713280558</c:v>
                </c:pt>
                <c:pt idx="64">
                  <c:v>82.0126517594406</c:v>
                </c:pt>
                <c:pt idx="65">
                  <c:v>104.339270228803</c:v>
                </c:pt>
                <c:pt idx="66">
                  <c:v>82.5298644884081</c:v>
                </c:pt>
                <c:pt idx="67">
                  <c:v>7.85648980106555</c:v>
                </c:pt>
                <c:pt idx="68">
                  <c:v>-34.9124503168977</c:v>
                </c:pt>
                <c:pt idx="69">
                  <c:v>-78.928844682479</c:v>
                </c:pt>
                <c:pt idx="70">
                  <c:v>-116.414534143927</c:v>
                </c:pt>
                <c:pt idx="71">
                  <c:v>-187.687875444403</c:v>
                </c:pt>
                <c:pt idx="72">
                  <c:v>-154.148059277033</c:v>
                </c:pt>
                <c:pt idx="73">
                  <c:v>-130.471718584798</c:v>
                </c:pt>
                <c:pt idx="74">
                  <c:v>-107.553314677216</c:v>
                </c:pt>
                <c:pt idx="75">
                  <c:v>-52.3330491616934</c:v>
                </c:pt>
                <c:pt idx="76">
                  <c:v>-16.6126893063137</c:v>
                </c:pt>
                <c:pt idx="77">
                  <c:v>15.1466666666666</c:v>
                </c:pt>
                <c:pt idx="78">
                  <c:v>63.4279705573082</c:v>
                </c:pt>
                <c:pt idx="79">
                  <c:v>60.6527825720096</c:v>
                </c:pt>
                <c:pt idx="80">
                  <c:v>97.1670121529895</c:v>
                </c:pt>
                <c:pt idx="81">
                  <c:v>111.637931034482</c:v>
                </c:pt>
                <c:pt idx="82">
                  <c:v>74.8500881834217</c:v>
                </c:pt>
                <c:pt idx="83">
                  <c:v>47.4716437160957</c:v>
                </c:pt>
                <c:pt idx="84">
                  <c:v>32.7202718981244</c:v>
                </c:pt>
                <c:pt idx="85">
                  <c:v>3.61595778285666</c:v>
                </c:pt>
                <c:pt idx="86">
                  <c:v>-20.3679802673091</c:v>
                </c:pt>
                <c:pt idx="87">
                  <c:v>-26.7083409940551</c:v>
                </c:pt>
                <c:pt idx="88">
                  <c:v>-22.2222222222218</c:v>
                </c:pt>
                <c:pt idx="89">
                  <c:v>5.39510056238723</c:v>
                </c:pt>
                <c:pt idx="90">
                  <c:v>24.5232768722705</c:v>
                </c:pt>
                <c:pt idx="91">
                  <c:v>2.12429378531117</c:v>
                </c:pt>
                <c:pt idx="92">
                  <c:v>1.9432145618118</c:v>
                </c:pt>
                <c:pt idx="93">
                  <c:v>-19.9699699699695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</c:v>
                </c:pt>
                <c:pt idx="97">
                  <c:v>195.713968465467</c:v>
                </c:pt>
                <c:pt idx="98">
                  <c:v>92.2775982309922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</c:v>
                </c:pt>
                <c:pt idx="102">
                  <c:v>69.9270932391432</c:v>
                </c:pt>
                <c:pt idx="103">
                  <c:v>5.29545853059752</c:v>
                </c:pt>
                <c:pt idx="104">
                  <c:v>-11.9939462731747</c:v>
                </c:pt>
                <c:pt idx="105">
                  <c:v>-19.8790428608997</c:v>
                </c:pt>
                <c:pt idx="106">
                  <c:v>-28.642116281283</c:v>
                </c:pt>
                <c:pt idx="107">
                  <c:v>7.67610748002843</c:v>
                </c:pt>
                <c:pt idx="108">
                  <c:v>-23.7508990142585</c:v>
                </c:pt>
                <c:pt idx="109">
                  <c:v>18.7027491408931</c:v>
                </c:pt>
                <c:pt idx="110">
                  <c:v>158.786784074659</c:v>
                </c:pt>
                <c:pt idx="111">
                  <c:v>202.78942390491</c:v>
                </c:pt>
                <c:pt idx="112">
                  <c:v>205.986942922518</c:v>
                </c:pt>
                <c:pt idx="113">
                  <c:v>164.060487445843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-20.1672282540865</c:v>
                </c:pt>
                <c:pt idx="121">
                  <c:v>-21.4703783012125</c:v>
                </c:pt>
                <c:pt idx="122">
                  <c:v>-69.7470817120621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-84.5014758116959</c:v>
                </c:pt>
                <c:pt idx="126">
                  <c:v>-61.0015585823673</c:v>
                </c:pt>
                <c:pt idx="127">
                  <c:v>-37.1486343145057</c:v>
                </c:pt>
                <c:pt idx="128">
                  <c:v>-43.7120555073732</c:v>
                </c:pt>
                <c:pt idx="129">
                  <c:v>-38.0943455170251</c:v>
                </c:pt>
                <c:pt idx="130">
                  <c:v>-105.881168177241</c:v>
                </c:pt>
                <c:pt idx="131">
                  <c:v>-187.080011809863</c:v>
                </c:pt>
                <c:pt idx="132">
                  <c:v>-272.04063242402</c:v>
                </c:pt>
                <c:pt idx="133">
                  <c:v>-165.812821025949</c:v>
                </c:pt>
                <c:pt idx="134">
                  <c:v>-183.83294901358</c:v>
                </c:pt>
                <c:pt idx="135">
                  <c:v>-249.468212441435</c:v>
                </c:pt>
                <c:pt idx="136">
                  <c:v>-182.035377900299</c:v>
                </c:pt>
                <c:pt idx="137">
                  <c:v>-164.273775520998</c:v>
                </c:pt>
                <c:pt idx="138">
                  <c:v>25.7708237459729</c:v>
                </c:pt>
                <c:pt idx="139">
                  <c:v>118.241008893544</c:v>
                </c:pt>
                <c:pt idx="140">
                  <c:v>104.160809122149</c:v>
                </c:pt>
                <c:pt idx="141">
                  <c:v>56.502674217398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</c:v>
                </c:pt>
                <c:pt idx="145">
                  <c:v>84.7747035573125</c:v>
                </c:pt>
                <c:pt idx="146">
                  <c:v>78.664478703344</c:v>
                </c:pt>
                <c:pt idx="147">
                  <c:v>73.78467463647441</c:v>
                </c:pt>
                <c:pt idx="148">
                  <c:v>74.48757086785869</c:v>
                </c:pt>
                <c:pt idx="149">
                  <c:v>83.7600697829545</c:v>
                </c:pt>
                <c:pt idx="150">
                  <c:v>76.6710215034781</c:v>
                </c:pt>
                <c:pt idx="151">
                  <c:v>53.4878729341063</c:v>
                </c:pt>
                <c:pt idx="152">
                  <c:v>32.7813607576546</c:v>
                </c:pt>
                <c:pt idx="153">
                  <c:v>113.990103463787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</c:v>
                </c:pt>
                <c:pt idx="157">
                  <c:v>-21.6911045943278</c:v>
                </c:pt>
                <c:pt idx="158">
                  <c:v>-124.88262910798</c:v>
                </c:pt>
                <c:pt idx="159">
                  <c:v>-185.350500715307</c:v>
                </c:pt>
                <c:pt idx="160">
                  <c:v>-316.106688256193</c:v>
                </c:pt>
                <c:pt idx="161">
                  <c:v>-190.148151928015</c:v>
                </c:pt>
                <c:pt idx="162">
                  <c:v>-55.4126578964593</c:v>
                </c:pt>
                <c:pt idx="163">
                  <c:v>-133.330530210654</c:v>
                </c:pt>
                <c:pt idx="164">
                  <c:v>4.34489272702775</c:v>
                </c:pt>
                <c:pt idx="165">
                  <c:v>42.3344680590065</c:v>
                </c:pt>
                <c:pt idx="166">
                  <c:v>34.0107760657904</c:v>
                </c:pt>
                <c:pt idx="167">
                  <c:v>-29.8947921282837</c:v>
                </c:pt>
                <c:pt idx="168">
                  <c:v>-58.4992643452668</c:v>
                </c:pt>
                <c:pt idx="169">
                  <c:v>-232.601166817748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</c:v>
                </c:pt>
                <c:pt idx="175">
                  <c:v>-44.3977764051881</c:v>
                </c:pt>
                <c:pt idx="176">
                  <c:v>-50.095890078411</c:v>
                </c:pt>
                <c:pt idx="177">
                  <c:v>-82.2209958520997</c:v>
                </c:pt>
                <c:pt idx="178">
                  <c:v>-72.50397456279821</c:v>
                </c:pt>
                <c:pt idx="179">
                  <c:v>-29.7199799682545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187.022469643793</c:v>
                </c:pt>
                <c:pt idx="183">
                  <c:v>171.210932089931</c:v>
                </c:pt>
                <c:pt idx="184">
                  <c:v>116.211191671314</c:v>
                </c:pt>
                <c:pt idx="185">
                  <c:v>95.5213675213677</c:v>
                </c:pt>
                <c:pt idx="186">
                  <c:v>65.0507084801845</c:v>
                </c:pt>
                <c:pt idx="187">
                  <c:v>107.14115118223</c:v>
                </c:pt>
                <c:pt idx="188">
                  <c:v>173.921434352238</c:v>
                </c:pt>
                <c:pt idx="189">
                  <c:v>177.175936266845</c:v>
                </c:pt>
                <c:pt idx="190">
                  <c:v>159.419255027966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</c:v>
                </c:pt>
                <c:pt idx="194">
                  <c:v>105.628232430787</c:v>
                </c:pt>
                <c:pt idx="195">
                  <c:v>85.5771348042453</c:v>
                </c:pt>
                <c:pt idx="196">
                  <c:v>45.2126042216778</c:v>
                </c:pt>
                <c:pt idx="197">
                  <c:v>40.1757855416388</c:v>
                </c:pt>
                <c:pt idx="198">
                  <c:v>15.9880100479174</c:v>
                </c:pt>
                <c:pt idx="199">
                  <c:v>20.5416051206302</c:v>
                </c:pt>
                <c:pt idx="200">
                  <c:v>51.9140243360872</c:v>
                </c:pt>
                <c:pt idx="201">
                  <c:v>95.67217480782141</c:v>
                </c:pt>
                <c:pt idx="202">
                  <c:v>67.4783658683852</c:v>
                </c:pt>
                <c:pt idx="203">
                  <c:v>98.3869918699194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6.97211155378485</c:v>
                </c:pt>
                <c:pt idx="208">
                  <c:v>-6.777316735823</c:v>
                </c:pt>
                <c:pt idx="209">
                  <c:v>-16.7943901828191</c:v>
                </c:pt>
                <c:pt idx="210">
                  <c:v>64.67979421678309</c:v>
                </c:pt>
                <c:pt idx="211">
                  <c:v>144.343871025849</c:v>
                </c:pt>
                <c:pt idx="212">
                  <c:v>171.262299016079</c:v>
                </c:pt>
                <c:pt idx="213">
                  <c:v>131.331732052308</c:v>
                </c:pt>
                <c:pt idx="214">
                  <c:v>182.045004080679</c:v>
                </c:pt>
                <c:pt idx="215">
                  <c:v>208.761415525113</c:v>
                </c:pt>
                <c:pt idx="216">
                  <c:v>193.880212344309</c:v>
                </c:pt>
                <c:pt idx="217">
                  <c:v>117.973477533152</c:v>
                </c:pt>
                <c:pt idx="218">
                  <c:v>113.914553436865</c:v>
                </c:pt>
                <c:pt idx="219">
                  <c:v>105.958771585271</c:v>
                </c:pt>
                <c:pt idx="220">
                  <c:v>90.6419180201081</c:v>
                </c:pt>
                <c:pt idx="221">
                  <c:v>87.3786407766989</c:v>
                </c:pt>
                <c:pt idx="222">
                  <c:v>80.357195922855</c:v>
                </c:pt>
                <c:pt idx="223">
                  <c:v>79.08127148205919</c:v>
                </c:pt>
                <c:pt idx="224">
                  <c:v>95.3818211501567</c:v>
                </c:pt>
                <c:pt idx="225">
                  <c:v>17.9771328056281</c:v>
                </c:pt>
                <c:pt idx="226">
                  <c:v>19.7902416780665</c:v>
                </c:pt>
                <c:pt idx="227">
                  <c:v>-113.862735381566</c:v>
                </c:pt>
                <c:pt idx="228">
                  <c:v>-162.511122975618</c:v>
                </c:pt>
                <c:pt idx="229">
                  <c:v>-188.197233377956</c:v>
                </c:pt>
                <c:pt idx="230">
                  <c:v>-131.07056074043</c:v>
                </c:pt>
                <c:pt idx="231">
                  <c:v>-85.8524173027993</c:v>
                </c:pt>
                <c:pt idx="232">
                  <c:v>-14.3797993386015</c:v>
                </c:pt>
                <c:pt idx="233">
                  <c:v>-5.54536187563677</c:v>
                </c:pt>
                <c:pt idx="234">
                  <c:v>69.2630317555422</c:v>
                </c:pt>
                <c:pt idx="235">
                  <c:v>49.9693063228975</c:v>
                </c:pt>
                <c:pt idx="236">
                  <c:v>51.1549057003603</c:v>
                </c:pt>
                <c:pt idx="237">
                  <c:v>39.8985984628297</c:v>
                </c:pt>
                <c:pt idx="238">
                  <c:v>46.1696840610576</c:v>
                </c:pt>
                <c:pt idx="239">
                  <c:v>32.9824561403507</c:v>
                </c:pt>
                <c:pt idx="240">
                  <c:v>41.3966175668293</c:v>
                </c:pt>
                <c:pt idx="241">
                  <c:v>142.261720230098</c:v>
                </c:pt>
                <c:pt idx="242">
                  <c:v>132.078219263573</c:v>
                </c:pt>
                <c:pt idx="243">
                  <c:v>65.4649499284678</c:v>
                </c:pt>
                <c:pt idx="244">
                  <c:v>0.61030335666696</c:v>
                </c:pt>
                <c:pt idx="245">
                  <c:v>11.2600536193007</c:v>
                </c:pt>
                <c:pt idx="246">
                  <c:v>33.0045470444193</c:v>
                </c:pt>
                <c:pt idx="247">
                  <c:v>-59.270072992702</c:v>
                </c:pt>
                <c:pt idx="248">
                  <c:v>-108.270787343635</c:v>
                </c:pt>
                <c:pt idx="249">
                  <c:v>-133.022653721684</c:v>
                </c:pt>
                <c:pt idx="250">
                  <c:v>-21.5467487495205</c:v>
                </c:pt>
                <c:pt idx="251">
                  <c:v>-71.9846643786908</c:v>
                </c:pt>
                <c:pt idx="252">
                  <c:v>22.8792091442686</c:v>
                </c:pt>
                <c:pt idx="253">
                  <c:v>24.2587601078156</c:v>
                </c:pt>
                <c:pt idx="254">
                  <c:v>-35.725900116144</c:v>
                </c:pt>
                <c:pt idx="255">
                  <c:v>-10.3578608765555</c:v>
                </c:pt>
                <c:pt idx="256">
                  <c:v>-17.3515981735136</c:v>
                </c:pt>
                <c:pt idx="257">
                  <c:v>-95.9878110716059</c:v>
                </c:pt>
                <c:pt idx="258">
                  <c:v>-84.4645550527871</c:v>
                </c:pt>
                <c:pt idx="259">
                  <c:v>-150.782190132368</c:v>
                </c:pt>
                <c:pt idx="260">
                  <c:v>-222.798982188294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32416"/>
        <c:axId val="1772834736"/>
      </c:lineChart>
      <c:dateAx>
        <c:axId val="17728324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4736"/>
        <c:crosses val="autoZero"/>
        <c:auto val="1"/>
        <c:lblOffset val="100"/>
        <c:baseTimeUnit val="days"/>
      </c:dateAx>
      <c:valAx>
        <c:axId val="17728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</c:v>
                </c:pt>
                <c:pt idx="1">
                  <c:v>-72.34678624813149</c:v>
                </c:pt>
                <c:pt idx="2">
                  <c:v>-72.8193074346209</c:v>
                </c:pt>
                <c:pt idx="3">
                  <c:v>-76.2492520958125</c:v>
                </c:pt>
                <c:pt idx="4">
                  <c:v>-83.00677898229461</c:v>
                </c:pt>
                <c:pt idx="5">
                  <c:v>-64.18269338008621</c:v>
                </c:pt>
                <c:pt idx="6">
                  <c:v>-67.4595656597551</c:v>
                </c:pt>
                <c:pt idx="7">
                  <c:v>-112.063975808261</c:v>
                </c:pt>
                <c:pt idx="8">
                  <c:v>-148.296292123226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</c:v>
                </c:pt>
                <c:pt idx="15">
                  <c:v>-107.935771839313</c:v>
                </c:pt>
                <c:pt idx="16">
                  <c:v>-106.635920230078</c:v>
                </c:pt>
                <c:pt idx="17">
                  <c:v>-90.51913770347559</c:v>
                </c:pt>
                <c:pt idx="18">
                  <c:v>-77.65143002681771</c:v>
                </c:pt>
                <c:pt idx="19">
                  <c:v>-65.0932846801247</c:v>
                </c:pt>
                <c:pt idx="20">
                  <c:v>-11.904449746965</c:v>
                </c:pt>
                <c:pt idx="21">
                  <c:v>5.14947860909565</c:v>
                </c:pt>
                <c:pt idx="22">
                  <c:v>-24.3887476018384</c:v>
                </c:pt>
                <c:pt idx="23">
                  <c:v>-39.7232899687937</c:v>
                </c:pt>
                <c:pt idx="24">
                  <c:v>-76.08096183542909</c:v>
                </c:pt>
                <c:pt idx="25">
                  <c:v>-73.5420594753729</c:v>
                </c:pt>
                <c:pt idx="26">
                  <c:v>-88.2175226586103</c:v>
                </c:pt>
                <c:pt idx="27">
                  <c:v>-160.665438508346</c:v>
                </c:pt>
                <c:pt idx="28">
                  <c:v>-235.43627434678</c:v>
                </c:pt>
                <c:pt idx="29">
                  <c:v>-270.17349575489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</c:v>
                </c:pt>
                <c:pt idx="33">
                  <c:v>-137.231930056258</c:v>
                </c:pt>
                <c:pt idx="34">
                  <c:v>-74.986427795874</c:v>
                </c:pt>
                <c:pt idx="35">
                  <c:v>-56.7493478356985</c:v>
                </c:pt>
                <c:pt idx="36">
                  <c:v>-56.5527542427441</c:v>
                </c:pt>
                <c:pt idx="37">
                  <c:v>-33.4583063994828</c:v>
                </c:pt>
                <c:pt idx="38">
                  <c:v>-19.9402148363003</c:v>
                </c:pt>
                <c:pt idx="39">
                  <c:v>-16.4053547972387</c:v>
                </c:pt>
                <c:pt idx="40">
                  <c:v>7.97493591569343</c:v>
                </c:pt>
                <c:pt idx="41">
                  <c:v>68.65949669618971</c:v>
                </c:pt>
                <c:pt idx="42">
                  <c:v>74.9263996751434</c:v>
                </c:pt>
                <c:pt idx="43">
                  <c:v>65.2154567546289</c:v>
                </c:pt>
                <c:pt idx="44">
                  <c:v>70.6142226022513</c:v>
                </c:pt>
                <c:pt idx="45">
                  <c:v>119.38950988822</c:v>
                </c:pt>
                <c:pt idx="46">
                  <c:v>92.8639113638023</c:v>
                </c:pt>
                <c:pt idx="47">
                  <c:v>50.4319694128895</c:v>
                </c:pt>
                <c:pt idx="48">
                  <c:v>-14.4027975084692</c:v>
                </c:pt>
                <c:pt idx="49">
                  <c:v>-34.326113116727</c:v>
                </c:pt>
                <c:pt idx="50">
                  <c:v>-144.773519163762</c:v>
                </c:pt>
                <c:pt idx="51">
                  <c:v>-159.131545338441</c:v>
                </c:pt>
                <c:pt idx="52">
                  <c:v>-162.931628135759</c:v>
                </c:pt>
                <c:pt idx="53">
                  <c:v>-161.985062635016</c:v>
                </c:pt>
                <c:pt idx="54">
                  <c:v>-137.174188011021</c:v>
                </c:pt>
                <c:pt idx="55">
                  <c:v>-147.678331420274</c:v>
                </c:pt>
                <c:pt idx="56">
                  <c:v>-135.45023716926</c:v>
                </c:pt>
                <c:pt idx="57">
                  <c:v>-155.254267229006</c:v>
                </c:pt>
                <c:pt idx="58">
                  <c:v>-121.492781258512</c:v>
                </c:pt>
                <c:pt idx="59">
                  <c:v>-70.662944643061</c:v>
                </c:pt>
                <c:pt idx="60">
                  <c:v>-54.4133981057193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</c:v>
                </c:pt>
                <c:pt idx="64">
                  <c:v>0.294507436313061</c:v>
                </c:pt>
                <c:pt idx="65">
                  <c:v>31.275720164609</c:v>
                </c:pt>
                <c:pt idx="66">
                  <c:v>36.5931639144335</c:v>
                </c:pt>
                <c:pt idx="67">
                  <c:v>-18.3596860425433</c:v>
                </c:pt>
                <c:pt idx="68">
                  <c:v>-58.3027892101057</c:v>
                </c:pt>
                <c:pt idx="69">
                  <c:v>-103.252116102943</c:v>
                </c:pt>
                <c:pt idx="70">
                  <c:v>-141.906000078793</c:v>
                </c:pt>
                <c:pt idx="71">
                  <c:v>-205.41325774007</c:v>
                </c:pt>
                <c:pt idx="72">
                  <c:v>-162.375819065736</c:v>
                </c:pt>
                <c:pt idx="73">
                  <c:v>-147.781438945583</c:v>
                </c:pt>
                <c:pt idx="74">
                  <c:v>-130.062419054852</c:v>
                </c:pt>
                <c:pt idx="75">
                  <c:v>-65.1549529735473</c:v>
                </c:pt>
                <c:pt idx="76">
                  <c:v>-28.5714285714284</c:v>
                </c:pt>
                <c:pt idx="77">
                  <c:v>-4.25330589265012</c:v>
                </c:pt>
                <c:pt idx="78">
                  <c:v>34.5731248272773</c:v>
                </c:pt>
                <c:pt idx="79">
                  <c:v>20.9384292377995</c:v>
                </c:pt>
                <c:pt idx="80">
                  <c:v>44.0313318877533</c:v>
                </c:pt>
                <c:pt idx="81">
                  <c:v>61.1465517861383</c:v>
                </c:pt>
                <c:pt idx="82">
                  <c:v>36.3712750952795</c:v>
                </c:pt>
                <c:pt idx="83">
                  <c:v>18.6786218191964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-8.7777003843871</c:v>
                </c:pt>
                <c:pt idx="87">
                  <c:v>4.49379883079285</c:v>
                </c:pt>
                <c:pt idx="88">
                  <c:v>26.6979445933872</c:v>
                </c:pt>
                <c:pt idx="89">
                  <c:v>48.9721721065007</c:v>
                </c:pt>
                <c:pt idx="90">
                  <c:v>58.1802993577366</c:v>
                </c:pt>
                <c:pt idx="91">
                  <c:v>45.2164323132065</c:v>
                </c:pt>
                <c:pt idx="92">
                  <c:v>37.2662085187431</c:v>
                </c:pt>
                <c:pt idx="93">
                  <c:v>14.9216959101913</c:v>
                </c:pt>
                <c:pt idx="94">
                  <c:v>23.4678720425291</c:v>
                </c:pt>
                <c:pt idx="95">
                  <c:v>134.904412648792</c:v>
                </c:pt>
                <c:pt idx="96">
                  <c:v>110.319937573157</c:v>
                </c:pt>
                <c:pt idx="97">
                  <c:v>163.407023249681</c:v>
                </c:pt>
                <c:pt idx="98">
                  <c:v>81.8401592719004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144.312727573651</c:v>
                </c:pt>
                <c:pt idx="102">
                  <c:v>93.30394626364451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21.2003966724728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246.13184241321</c:v>
                </c:pt>
                <c:pt idx="113">
                  <c:v>208.805486724021</c:v>
                </c:pt>
                <c:pt idx="114">
                  <c:v>148.120231484971</c:v>
                </c:pt>
                <c:pt idx="115">
                  <c:v>138.52109599771</c:v>
                </c:pt>
                <c:pt idx="116">
                  <c:v>98.3223674841206</c:v>
                </c:pt>
                <c:pt idx="117">
                  <c:v>68.4896235645502</c:v>
                </c:pt>
                <c:pt idx="118">
                  <c:v>32.6251495231139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</c:v>
                </c:pt>
                <c:pt idx="122">
                  <c:v>-4.50053810781739</c:v>
                </c:pt>
                <c:pt idx="123">
                  <c:v>6.02557796360047</c:v>
                </c:pt>
                <c:pt idx="124">
                  <c:v>-5.41781450872392</c:v>
                </c:pt>
                <c:pt idx="125">
                  <c:v>-30.808588031318</c:v>
                </c:pt>
                <c:pt idx="126">
                  <c:v>-26.9016288655243</c:v>
                </c:pt>
                <c:pt idx="127">
                  <c:v>-20.7247678945793</c:v>
                </c:pt>
                <c:pt idx="128">
                  <c:v>-39.5131232569662</c:v>
                </c:pt>
                <c:pt idx="129">
                  <c:v>-50.2665009374926</c:v>
                </c:pt>
                <c:pt idx="130">
                  <c:v>-74.6491154051692</c:v>
                </c:pt>
                <c:pt idx="131">
                  <c:v>-92.13588355985149</c:v>
                </c:pt>
                <c:pt idx="132">
                  <c:v>-149.815275578677</c:v>
                </c:pt>
                <c:pt idx="133">
                  <c:v>-135.436516338485</c:v>
                </c:pt>
                <c:pt idx="134">
                  <c:v>-186.090207358765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</c:v>
                </c:pt>
                <c:pt idx="138">
                  <c:v>3.65958668197481</c:v>
                </c:pt>
                <c:pt idx="139">
                  <c:v>115.453963822485</c:v>
                </c:pt>
                <c:pt idx="140">
                  <c:v>104.643128192929</c:v>
                </c:pt>
                <c:pt idx="141">
                  <c:v>48.51875368238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99.9709939993839</c:v>
                </c:pt>
                <c:pt idx="147">
                  <c:v>97.7480050544391</c:v>
                </c:pt>
                <c:pt idx="148">
                  <c:v>97.6337284610449</c:v>
                </c:pt>
                <c:pt idx="149">
                  <c:v>100.03979551229</c:v>
                </c:pt>
                <c:pt idx="150">
                  <c:v>82.2782961697408</c:v>
                </c:pt>
                <c:pt idx="151">
                  <c:v>62.9729962160305</c:v>
                </c:pt>
                <c:pt idx="152">
                  <c:v>55.3260733508575</c:v>
                </c:pt>
                <c:pt idx="153">
                  <c:v>75.8694634470471</c:v>
                </c:pt>
                <c:pt idx="154">
                  <c:v>48.4437596302005</c:v>
                </c:pt>
                <c:pt idx="155">
                  <c:v>20.756944876018</c:v>
                </c:pt>
                <c:pt idx="156">
                  <c:v>20.8442809598877</c:v>
                </c:pt>
                <c:pt idx="157">
                  <c:v>34.0561068234728</c:v>
                </c:pt>
                <c:pt idx="158">
                  <c:v>-43.8901960784304</c:v>
                </c:pt>
                <c:pt idx="159">
                  <c:v>-108.910285801618</c:v>
                </c:pt>
                <c:pt idx="160">
                  <c:v>-327.281357541235</c:v>
                </c:pt>
                <c:pt idx="161">
                  <c:v>-252.47524752475</c:v>
                </c:pt>
                <c:pt idx="162">
                  <c:v>-83.589428395819</c:v>
                </c:pt>
                <c:pt idx="163">
                  <c:v>-181.529294935449</c:v>
                </c:pt>
                <c:pt idx="164">
                  <c:v>-21.1964813191794</c:v>
                </c:pt>
                <c:pt idx="165">
                  <c:v>17.9211469534057</c:v>
                </c:pt>
                <c:pt idx="166">
                  <c:v>7.06754721353259</c:v>
                </c:pt>
                <c:pt idx="167">
                  <c:v>-63.665952210843</c:v>
                </c:pt>
                <c:pt idx="168">
                  <c:v>-90.1191884268946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</c:v>
                </c:pt>
                <c:pt idx="172">
                  <c:v>-158.865685217378</c:v>
                </c:pt>
                <c:pt idx="173">
                  <c:v>-134.577124527995</c:v>
                </c:pt>
                <c:pt idx="174">
                  <c:v>-113.78415195209</c:v>
                </c:pt>
                <c:pt idx="175">
                  <c:v>-70.1381575648161</c:v>
                </c:pt>
                <c:pt idx="176">
                  <c:v>-74.8110955229022</c:v>
                </c:pt>
                <c:pt idx="177">
                  <c:v>-105.155400016664</c:v>
                </c:pt>
                <c:pt idx="178">
                  <c:v>-90.1682905225864</c:v>
                </c:pt>
                <c:pt idx="179">
                  <c:v>-51.2876832683541</c:v>
                </c:pt>
                <c:pt idx="180">
                  <c:v>-30.057263633906</c:v>
                </c:pt>
                <c:pt idx="181">
                  <c:v>5.90337609292232</c:v>
                </c:pt>
                <c:pt idx="182">
                  <c:v>19.7541582261909</c:v>
                </c:pt>
                <c:pt idx="183">
                  <c:v>40.3289068190736</c:v>
                </c:pt>
                <c:pt idx="184">
                  <c:v>37.0370370370369</c:v>
                </c:pt>
                <c:pt idx="185">
                  <c:v>47.5844658851193</c:v>
                </c:pt>
                <c:pt idx="186">
                  <c:v>47.6760422900459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</c:v>
                </c:pt>
                <c:pt idx="190">
                  <c:v>175.197049116676</c:v>
                </c:pt>
                <c:pt idx="191">
                  <c:v>144.233928375862</c:v>
                </c:pt>
                <c:pt idx="192">
                  <c:v>139.417509290467</c:v>
                </c:pt>
                <c:pt idx="193">
                  <c:v>129.177012207738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</c:v>
                </c:pt>
                <c:pt idx="200">
                  <c:v>61.3031271178236</c:v>
                </c:pt>
                <c:pt idx="201">
                  <c:v>74.3914477138598</c:v>
                </c:pt>
                <c:pt idx="202">
                  <c:v>66.733707645465</c:v>
                </c:pt>
                <c:pt idx="203">
                  <c:v>78.7997186840668</c:v>
                </c:pt>
                <c:pt idx="204">
                  <c:v>121.351766513057</c:v>
                </c:pt>
                <c:pt idx="205">
                  <c:v>143.33585558318</c:v>
                </c:pt>
                <c:pt idx="206">
                  <c:v>115.151515151514</c:v>
                </c:pt>
                <c:pt idx="207">
                  <c:v>33.7225202482383</c:v>
                </c:pt>
                <c:pt idx="208">
                  <c:v>9.6739519885343</c:v>
                </c:pt>
                <c:pt idx="209">
                  <c:v>-8.79432624113481</c:v>
                </c:pt>
                <c:pt idx="210">
                  <c:v>79.76638745869541</c:v>
                </c:pt>
                <c:pt idx="211">
                  <c:v>173.367796285659</c:v>
                </c:pt>
                <c:pt idx="212">
                  <c:v>204.762492796575</c:v>
                </c:pt>
                <c:pt idx="213">
                  <c:v>157.292230034251</c:v>
                </c:pt>
                <c:pt idx="214">
                  <c:v>198.474636395883</c:v>
                </c:pt>
                <c:pt idx="215">
                  <c:v>227.957754835647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</c:v>
                </c:pt>
                <c:pt idx="219">
                  <c:v>137.936022168424</c:v>
                </c:pt>
                <c:pt idx="220">
                  <c:v>120.466655207975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</c:v>
                </c:pt>
                <c:pt idx="224">
                  <c:v>96.803990393497</c:v>
                </c:pt>
                <c:pt idx="225">
                  <c:v>49.77624440611</c:v>
                </c:pt>
                <c:pt idx="226">
                  <c:v>50.4673748893402</c:v>
                </c:pt>
                <c:pt idx="227">
                  <c:v>4.40415834485594</c:v>
                </c:pt>
                <c:pt idx="228">
                  <c:v>-16.5596940752348</c:v>
                </c:pt>
                <c:pt idx="229">
                  <c:v>-59.204466958324</c:v>
                </c:pt>
                <c:pt idx="230">
                  <c:v>-64.4616284358952</c:v>
                </c:pt>
                <c:pt idx="231">
                  <c:v>-52.6830682271097</c:v>
                </c:pt>
                <c:pt idx="232">
                  <c:v>0.367819850012287</c:v>
                </c:pt>
                <c:pt idx="233">
                  <c:v>-4.03658152002489</c:v>
                </c:pt>
                <c:pt idx="234">
                  <c:v>75.0411081767904</c:v>
                </c:pt>
                <c:pt idx="235">
                  <c:v>44.7344824150647</c:v>
                </c:pt>
                <c:pt idx="236">
                  <c:v>41.5876816655036</c:v>
                </c:pt>
                <c:pt idx="237">
                  <c:v>18.9767505075482</c:v>
                </c:pt>
                <c:pt idx="238">
                  <c:v>12.834188381505</c:v>
                </c:pt>
                <c:pt idx="239">
                  <c:v>1.19614114465597</c:v>
                </c:pt>
                <c:pt idx="240">
                  <c:v>9.76872412662188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68.9387023700848</c:v>
                </c:pt>
                <c:pt idx="244">
                  <c:v>33.3476149671529</c:v>
                </c:pt>
                <c:pt idx="245">
                  <c:v>48.505239547191</c:v>
                </c:pt>
                <c:pt idx="246">
                  <c:v>62.6283985318516</c:v>
                </c:pt>
                <c:pt idx="247">
                  <c:v>17.5002302661882</c:v>
                </c:pt>
                <c:pt idx="248">
                  <c:v>-21.6068292284436</c:v>
                </c:pt>
                <c:pt idx="249">
                  <c:v>-70.0260231842908</c:v>
                </c:pt>
                <c:pt idx="250">
                  <c:v>-0.866175833694146</c:v>
                </c:pt>
                <c:pt idx="251">
                  <c:v>-70.1065986528004</c:v>
                </c:pt>
                <c:pt idx="252">
                  <c:v>31.0873733223794</c:v>
                </c:pt>
                <c:pt idx="253">
                  <c:v>33.5687126561644</c:v>
                </c:pt>
                <c:pt idx="254">
                  <c:v>-27.5208662305437</c:v>
                </c:pt>
                <c:pt idx="255">
                  <c:v>-9.57592339261109</c:v>
                </c:pt>
                <c:pt idx="256">
                  <c:v>-27.1397164733529</c:v>
                </c:pt>
                <c:pt idx="257">
                  <c:v>-87.1416510663282</c:v>
                </c:pt>
                <c:pt idx="258">
                  <c:v>-87.2174006214509</c:v>
                </c:pt>
                <c:pt idx="259">
                  <c:v>-153.654261057172</c:v>
                </c:pt>
                <c:pt idx="260">
                  <c:v>-222.524499049289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797808"/>
        <c:axId val="1772800128"/>
      </c:lineChart>
      <c:dateAx>
        <c:axId val="17727978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00128"/>
        <c:crosses val="autoZero"/>
        <c:auto val="1"/>
        <c:lblOffset val="100"/>
        <c:baseTimeUnit val="days"/>
      </c:dateAx>
      <c:valAx>
        <c:axId val="17728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</c:v>
                </c:pt>
                <c:pt idx="1">
                  <c:v>18.4828545458194</c:v>
                </c:pt>
                <c:pt idx="2">
                  <c:v>16.6157106874286</c:v>
                </c:pt>
                <c:pt idx="3">
                  <c:v>14.2540549197283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32.8200843222441</c:v>
                </c:pt>
                <c:pt idx="7">
                  <c:v>26.2810471459792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27.3579654801637</c:v>
                </c:pt>
                <c:pt idx="14">
                  <c:v>25.5794894733872</c:v>
                </c:pt>
                <c:pt idx="15">
                  <c:v>24.9872737957802</c:v>
                </c:pt>
                <c:pt idx="16">
                  <c:v>21.7724013770133</c:v>
                </c:pt>
                <c:pt idx="17">
                  <c:v>24.5352183777365</c:v>
                </c:pt>
                <c:pt idx="18">
                  <c:v>30.676484909949</c:v>
                </c:pt>
                <c:pt idx="19">
                  <c:v>39.2596804572601</c:v>
                </c:pt>
                <c:pt idx="20">
                  <c:v>58.1506413589646</c:v>
                </c:pt>
                <c:pt idx="21">
                  <c:v>57.012858794386</c:v>
                </c:pt>
                <c:pt idx="22">
                  <c:v>44.2491108706806</c:v>
                </c:pt>
                <c:pt idx="23">
                  <c:v>39.0406143174229</c:v>
                </c:pt>
                <c:pt idx="24">
                  <c:v>33.4173606869857</c:v>
                </c:pt>
                <c:pt idx="25">
                  <c:v>38.9587638047426</c:v>
                </c:pt>
                <c:pt idx="26">
                  <c:v>34.983765788402</c:v>
                </c:pt>
                <c:pt idx="27">
                  <c:v>25.7371252848764</c:v>
                </c:pt>
                <c:pt idx="28">
                  <c:v>20.0992758240384</c:v>
                </c:pt>
                <c:pt idx="29">
                  <c:v>15.6701906467873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</c:v>
                </c:pt>
                <c:pt idx="33">
                  <c:v>21.6332092128511</c:v>
                </c:pt>
                <c:pt idx="34">
                  <c:v>48.1737507543815</c:v>
                </c:pt>
                <c:pt idx="35">
                  <c:v>40.9916188157852</c:v>
                </c:pt>
                <c:pt idx="36">
                  <c:v>45.6240770312905</c:v>
                </c:pt>
                <c:pt idx="37">
                  <c:v>54.3370661888932</c:v>
                </c:pt>
                <c:pt idx="38">
                  <c:v>54.3370661888932</c:v>
                </c:pt>
                <c:pt idx="39">
                  <c:v>54.3370661888932</c:v>
                </c:pt>
                <c:pt idx="40">
                  <c:v>62.8455830007656</c:v>
                </c:pt>
                <c:pt idx="41">
                  <c:v>72.4830454528817</c:v>
                </c:pt>
                <c:pt idx="42">
                  <c:v>61.8911551075347</c:v>
                </c:pt>
                <c:pt idx="43">
                  <c:v>61.8911551075347</c:v>
                </c:pt>
                <c:pt idx="44">
                  <c:v>61.8911551075347</c:v>
                </c:pt>
                <c:pt idx="45">
                  <c:v>70.0988793920824</c:v>
                </c:pt>
                <c:pt idx="46">
                  <c:v>59.4693442989744</c:v>
                </c:pt>
                <c:pt idx="47">
                  <c:v>43.6789707961421</c:v>
                </c:pt>
                <c:pt idx="48">
                  <c:v>35.1776494641699</c:v>
                </c:pt>
                <c:pt idx="49">
                  <c:v>29.5119996769467</c:v>
                </c:pt>
                <c:pt idx="50">
                  <c:v>17.9898493243559</c:v>
                </c:pt>
                <c:pt idx="51">
                  <c:v>22.1298024920115</c:v>
                </c:pt>
                <c:pt idx="52">
                  <c:v>20.1420252686695</c:v>
                </c:pt>
                <c:pt idx="53">
                  <c:v>28.2656061337474</c:v>
                </c:pt>
                <c:pt idx="54">
                  <c:v>25.8397482699327</c:v>
                </c:pt>
                <c:pt idx="55">
                  <c:v>20.7448867083493</c:v>
                </c:pt>
                <c:pt idx="56">
                  <c:v>18.7838563514803</c:v>
                </c:pt>
                <c:pt idx="57">
                  <c:v>13.3989579716845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</c:v>
                </c:pt>
                <c:pt idx="61">
                  <c:v>60.7423162359236</c:v>
                </c:pt>
                <c:pt idx="62">
                  <c:v>54.1535732987944</c:v>
                </c:pt>
                <c:pt idx="63">
                  <c:v>49.4445824705269</c:v>
                </c:pt>
                <c:pt idx="64">
                  <c:v>56.0421633345352</c:v>
                </c:pt>
                <c:pt idx="65">
                  <c:v>60.296062802584</c:v>
                </c:pt>
                <c:pt idx="66">
                  <c:v>54.3242081034201</c:v>
                </c:pt>
                <c:pt idx="67">
                  <c:v>41.7941724503517</c:v>
                </c:pt>
                <c:pt idx="68">
                  <c:v>34.4542586299106</c:v>
                </c:pt>
                <c:pt idx="69">
                  <c:v>32.5251762793448</c:v>
                </c:pt>
                <c:pt idx="70">
                  <c:v>25.1653026781597</c:v>
                </c:pt>
                <c:pt idx="71">
                  <c:v>19.9516253187492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</c:v>
                </c:pt>
                <c:pt idx="77">
                  <c:v>59.4016858246349</c:v>
                </c:pt>
                <c:pt idx="78">
                  <c:v>65.69685194548011</c:v>
                </c:pt>
                <c:pt idx="79">
                  <c:v>53.0911407343382</c:v>
                </c:pt>
                <c:pt idx="80">
                  <c:v>63.0653163385603</c:v>
                </c:pt>
                <c:pt idx="81">
                  <c:v>63.2253614763512</c:v>
                </c:pt>
                <c:pt idx="82">
                  <c:v>52.5906966707096</c:v>
                </c:pt>
                <c:pt idx="83">
                  <c:v>50.7243304326794</c:v>
                </c:pt>
                <c:pt idx="84">
                  <c:v>49.3618358637242</c:v>
                </c:pt>
                <c:pt idx="85">
                  <c:v>44.4201655044481</c:v>
                </c:pt>
                <c:pt idx="86">
                  <c:v>42.3975662868267</c:v>
                </c:pt>
                <c:pt idx="87">
                  <c:v>49.355383347789</c:v>
                </c:pt>
                <c:pt idx="88">
                  <c:v>50.380938290256</c:v>
                </c:pt>
                <c:pt idx="89">
                  <c:v>58.493175624596</c:v>
                </c:pt>
                <c:pt idx="90">
                  <c:v>61.1784247933431</c:v>
                </c:pt>
                <c:pt idx="91">
                  <c:v>51.0252409509958</c:v>
                </c:pt>
                <c:pt idx="92">
                  <c:v>53.2119246703601</c:v>
                </c:pt>
                <c:pt idx="93">
                  <c:v>44.4930501272315</c:v>
                </c:pt>
                <c:pt idx="94">
                  <c:v>53.776547737459</c:v>
                </c:pt>
                <c:pt idx="95">
                  <c:v>64.7866614999943</c:v>
                </c:pt>
                <c:pt idx="96">
                  <c:v>65.436616569442</c:v>
                </c:pt>
                <c:pt idx="97">
                  <c:v>67.4608472487556</c:v>
                </c:pt>
                <c:pt idx="98">
                  <c:v>55.0249925554585</c:v>
                </c:pt>
                <c:pt idx="99">
                  <c:v>70.0197036637833</c:v>
                </c:pt>
                <c:pt idx="100">
                  <c:v>72.8690332163426</c:v>
                </c:pt>
                <c:pt idx="101">
                  <c:v>64.99508880892149</c:v>
                </c:pt>
                <c:pt idx="102">
                  <c:v>54.0280996933707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</c:v>
                </c:pt>
                <c:pt idx="107">
                  <c:v>57.8673632666216</c:v>
                </c:pt>
                <c:pt idx="108">
                  <c:v>57.9787313700336</c:v>
                </c:pt>
                <c:pt idx="109">
                  <c:v>58.6168226519583</c:v>
                </c:pt>
                <c:pt idx="110">
                  <c:v>77.1984239954364</c:v>
                </c:pt>
                <c:pt idx="111">
                  <c:v>79.7776948266564</c:v>
                </c:pt>
                <c:pt idx="112">
                  <c:v>83.1854901781542</c:v>
                </c:pt>
                <c:pt idx="113">
                  <c:v>83.6707786915957</c:v>
                </c:pt>
                <c:pt idx="114">
                  <c:v>78.0130207379401</c:v>
                </c:pt>
                <c:pt idx="115">
                  <c:v>81.3274158905338</c:v>
                </c:pt>
                <c:pt idx="116">
                  <c:v>56.4356552051817</c:v>
                </c:pt>
                <c:pt idx="117">
                  <c:v>55.9300476820799</c:v>
                </c:pt>
                <c:pt idx="118">
                  <c:v>45.6675529652531</c:v>
                </c:pt>
                <c:pt idx="119">
                  <c:v>41.8162888224005</c:v>
                </c:pt>
                <c:pt idx="120">
                  <c:v>48.8843151436662</c:v>
                </c:pt>
                <c:pt idx="121">
                  <c:v>42.4112589553844</c:v>
                </c:pt>
                <c:pt idx="122">
                  <c:v>43.1947910139991</c:v>
                </c:pt>
                <c:pt idx="123">
                  <c:v>50.1570811150043</c:v>
                </c:pt>
                <c:pt idx="124">
                  <c:v>45.8371786386264</c:v>
                </c:pt>
                <c:pt idx="125">
                  <c:v>43.1462274909825</c:v>
                </c:pt>
                <c:pt idx="126">
                  <c:v>48.084751461085</c:v>
                </c:pt>
                <c:pt idx="127">
                  <c:v>46.57438687873</c:v>
                </c:pt>
                <c:pt idx="128">
                  <c:v>56.5304262616038</c:v>
                </c:pt>
                <c:pt idx="129">
                  <c:v>46.4349108389842</c:v>
                </c:pt>
                <c:pt idx="130">
                  <c:v>46.4349108389842</c:v>
                </c:pt>
                <c:pt idx="131">
                  <c:v>33.4323972396538</c:v>
                </c:pt>
                <c:pt idx="132">
                  <c:v>27.7636611039494</c:v>
                </c:pt>
                <c:pt idx="133">
                  <c:v>38.6807075475975</c:v>
                </c:pt>
                <c:pt idx="134">
                  <c:v>26.6654999682156</c:v>
                </c:pt>
                <c:pt idx="135">
                  <c:v>19.6178768296348</c:v>
                </c:pt>
                <c:pt idx="136">
                  <c:v>18.5634582257749</c:v>
                </c:pt>
                <c:pt idx="137">
                  <c:v>18.0252265138398</c:v>
                </c:pt>
                <c:pt idx="138">
                  <c:v>61.6931964293968</c:v>
                </c:pt>
                <c:pt idx="139">
                  <c:v>71.1601896867003</c:v>
                </c:pt>
                <c:pt idx="140">
                  <c:v>60.1503811290265</c:v>
                </c:pt>
                <c:pt idx="141">
                  <c:v>54.0233399933874</c:v>
                </c:pt>
                <c:pt idx="142">
                  <c:v>65.8540417037256</c:v>
                </c:pt>
                <c:pt idx="143">
                  <c:v>60.8258420299846</c:v>
                </c:pt>
                <c:pt idx="144">
                  <c:v>60.1676342807606</c:v>
                </c:pt>
                <c:pt idx="145">
                  <c:v>60.7341713929769</c:v>
                </c:pt>
                <c:pt idx="146">
                  <c:v>63.2496709124185</c:v>
                </c:pt>
                <c:pt idx="147">
                  <c:v>63.5796198902624</c:v>
                </c:pt>
                <c:pt idx="148">
                  <c:v>67.3424035378583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</c:v>
                </c:pt>
                <c:pt idx="153">
                  <c:v>65.35804139947371</c:v>
                </c:pt>
                <c:pt idx="154">
                  <c:v>50.6918967181371</c:v>
                </c:pt>
                <c:pt idx="155">
                  <c:v>43.8524937263709</c:v>
                </c:pt>
                <c:pt idx="156">
                  <c:v>50.771238770603</c:v>
                </c:pt>
                <c:pt idx="157">
                  <c:v>53.4481885336014</c:v>
                </c:pt>
                <c:pt idx="158">
                  <c:v>43.0660515310798</c:v>
                </c:pt>
                <c:pt idx="159">
                  <c:v>42.5584386431623</c:v>
                </c:pt>
                <c:pt idx="160">
                  <c:v>21.9540023845216</c:v>
                </c:pt>
                <c:pt idx="161">
                  <c:v>45.0382522035925</c:v>
                </c:pt>
                <c:pt idx="162">
                  <c:v>45.7756472984881</c:v>
                </c:pt>
                <c:pt idx="163">
                  <c:v>37.4274673232496</c:v>
                </c:pt>
                <c:pt idx="164">
                  <c:v>51.6772432828468</c:v>
                </c:pt>
                <c:pt idx="165">
                  <c:v>57.1530432918859</c:v>
                </c:pt>
                <c:pt idx="166">
                  <c:v>52.8335139541573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28.0349212242223</c:v>
                </c:pt>
                <c:pt idx="170">
                  <c:v>23.2557744321073</c:v>
                </c:pt>
                <c:pt idx="171">
                  <c:v>26.7306442130598</c:v>
                </c:pt>
                <c:pt idx="172">
                  <c:v>27.8373518169004</c:v>
                </c:pt>
                <c:pt idx="173">
                  <c:v>28.3981403110808</c:v>
                </c:pt>
                <c:pt idx="174">
                  <c:v>31.5032256890913</c:v>
                </c:pt>
                <c:pt idx="175">
                  <c:v>45.9866963585052</c:v>
                </c:pt>
                <c:pt idx="176">
                  <c:v>36.6816454181136</c:v>
                </c:pt>
                <c:pt idx="177">
                  <c:v>29.3165593841332</c:v>
                </c:pt>
                <c:pt idx="178">
                  <c:v>35.2046460866604</c:v>
                </c:pt>
                <c:pt idx="179">
                  <c:v>52.6054149322766</c:v>
                </c:pt>
                <c:pt idx="180">
                  <c:v>52.6054149322766</c:v>
                </c:pt>
                <c:pt idx="181">
                  <c:v>61.4024254192071</c:v>
                </c:pt>
                <c:pt idx="182">
                  <c:v>58.418828428948</c:v>
                </c:pt>
                <c:pt idx="183">
                  <c:v>62.5769456250792</c:v>
                </c:pt>
                <c:pt idx="184">
                  <c:v>56.8881323378971</c:v>
                </c:pt>
                <c:pt idx="185">
                  <c:v>56.8881323378971</c:v>
                </c:pt>
                <c:pt idx="186">
                  <c:v>53.4253764287131</c:v>
                </c:pt>
                <c:pt idx="187">
                  <c:v>64.7045686965115</c:v>
                </c:pt>
                <c:pt idx="188">
                  <c:v>77.7323127063207</c:v>
                </c:pt>
                <c:pt idx="189">
                  <c:v>79.9251176604974</c:v>
                </c:pt>
                <c:pt idx="190">
                  <c:v>81.4421593031426</c:v>
                </c:pt>
                <c:pt idx="191">
                  <c:v>68.67776242455361</c:v>
                </c:pt>
                <c:pt idx="192">
                  <c:v>72.9843008816002</c:v>
                </c:pt>
                <c:pt idx="193">
                  <c:v>75.8345235741591</c:v>
                </c:pt>
                <c:pt idx="194">
                  <c:v>78.0499565186412</c:v>
                </c:pt>
                <c:pt idx="195">
                  <c:v>65.27807740998441</c:v>
                </c:pt>
                <c:pt idx="196">
                  <c:v>57.261433948642</c:v>
                </c:pt>
                <c:pt idx="197">
                  <c:v>59.9725060190501</c:v>
                </c:pt>
                <c:pt idx="198">
                  <c:v>48.8490307046387</c:v>
                </c:pt>
                <c:pt idx="199">
                  <c:v>56.9921512052377</c:v>
                </c:pt>
                <c:pt idx="200">
                  <c:v>63.2352146922915</c:v>
                </c:pt>
                <c:pt idx="201">
                  <c:v>64.3667131766335</c:v>
                </c:pt>
                <c:pt idx="202">
                  <c:v>55.7001450430568</c:v>
                </c:pt>
                <c:pt idx="203">
                  <c:v>63.3412477661256</c:v>
                </c:pt>
                <c:pt idx="204">
                  <c:v>69.2585038921822</c:v>
                </c:pt>
                <c:pt idx="205">
                  <c:v>69.2585038921822</c:v>
                </c:pt>
                <c:pt idx="206">
                  <c:v>59.8886146367543</c:v>
                </c:pt>
                <c:pt idx="207">
                  <c:v>50.1253380649247</c:v>
                </c:pt>
                <c:pt idx="208">
                  <c:v>49.4763631929688</c:v>
                </c:pt>
                <c:pt idx="209">
                  <c:v>50.2281609819545</c:v>
                </c:pt>
                <c:pt idx="210">
                  <c:v>61.0476524431481</c:v>
                </c:pt>
                <c:pt idx="211">
                  <c:v>71.2035607734099</c:v>
                </c:pt>
                <c:pt idx="212">
                  <c:v>73.9622746192522</c:v>
                </c:pt>
                <c:pt idx="213">
                  <c:v>74.60323243193579</c:v>
                </c:pt>
                <c:pt idx="214">
                  <c:v>82.4510985561585</c:v>
                </c:pt>
                <c:pt idx="215">
                  <c:v>87.55506450483411</c:v>
                </c:pt>
                <c:pt idx="216">
                  <c:v>88.4407331291839</c:v>
                </c:pt>
                <c:pt idx="217">
                  <c:v>74.89374498756931</c:v>
                </c:pt>
                <c:pt idx="218">
                  <c:v>76.85970324882921</c:v>
                </c:pt>
                <c:pt idx="219">
                  <c:v>80.0085745780078</c:v>
                </c:pt>
                <c:pt idx="220">
                  <c:v>79.0051649785933</c:v>
                </c:pt>
                <c:pt idx="221">
                  <c:v>80.8922909853983</c:v>
                </c:pt>
                <c:pt idx="222">
                  <c:v>81.67518633150939</c:v>
                </c:pt>
                <c:pt idx="223">
                  <c:v>81.67518633150939</c:v>
                </c:pt>
                <c:pt idx="224">
                  <c:v>83.285271719007</c:v>
                </c:pt>
                <c:pt idx="225">
                  <c:v>57.3119703183071</c:v>
                </c:pt>
                <c:pt idx="226">
                  <c:v>52.1197119531508</c:v>
                </c:pt>
                <c:pt idx="227">
                  <c:v>38.4973719131741</c:v>
                </c:pt>
                <c:pt idx="228">
                  <c:v>38.0453817579959</c:v>
                </c:pt>
                <c:pt idx="229">
                  <c:v>25.0968389879092</c:v>
                </c:pt>
                <c:pt idx="230">
                  <c:v>39.8837433886146</c:v>
                </c:pt>
                <c:pt idx="231">
                  <c:v>47.0294358921442</c:v>
                </c:pt>
                <c:pt idx="232">
                  <c:v>60.0132585386284</c:v>
                </c:pt>
                <c:pt idx="233">
                  <c:v>61.1699343613572</c:v>
                </c:pt>
                <c:pt idx="234">
                  <c:v>65.990441373434</c:v>
                </c:pt>
                <c:pt idx="235">
                  <c:v>67.87378913595499</c:v>
                </c:pt>
                <c:pt idx="236">
                  <c:v>58.5312582249383</c:v>
                </c:pt>
                <c:pt idx="237">
                  <c:v>58.0870675919214</c:v>
                </c:pt>
                <c:pt idx="238">
                  <c:v>63.4295443474094</c:v>
                </c:pt>
                <c:pt idx="239">
                  <c:v>47.4070083170446</c:v>
                </c:pt>
                <c:pt idx="240">
                  <c:v>52.451587856864</c:v>
                </c:pt>
                <c:pt idx="241">
                  <c:v>67.340956205648</c:v>
                </c:pt>
                <c:pt idx="242">
                  <c:v>67.340956205648</c:v>
                </c:pt>
                <c:pt idx="243">
                  <c:v>54.6384178435578</c:v>
                </c:pt>
                <c:pt idx="244">
                  <c:v>45.7457272602789</c:v>
                </c:pt>
                <c:pt idx="245">
                  <c:v>49.2034771205721</c:v>
                </c:pt>
                <c:pt idx="246">
                  <c:v>54.2198317440392</c:v>
                </c:pt>
                <c:pt idx="247">
                  <c:v>51.2665483841629</c:v>
                </c:pt>
                <c:pt idx="248">
                  <c:v>39.4486178281328</c:v>
                </c:pt>
                <c:pt idx="249">
                  <c:v>38.0530771501194</c:v>
                </c:pt>
                <c:pt idx="250">
                  <c:v>51.4198143472099</c:v>
                </c:pt>
                <c:pt idx="251">
                  <c:v>39.1121819004884</c:v>
                </c:pt>
                <c:pt idx="252">
                  <c:v>54.6474586777161</c:v>
                </c:pt>
                <c:pt idx="253">
                  <c:v>51.7983289971929</c:v>
                </c:pt>
                <c:pt idx="254">
                  <c:v>49.1599175662268</c:v>
                </c:pt>
                <c:pt idx="255">
                  <c:v>51.4671905410552</c:v>
                </c:pt>
                <c:pt idx="256">
                  <c:v>45.2745720596228</c:v>
                </c:pt>
                <c:pt idx="257">
                  <c:v>43.1264198515233</c:v>
                </c:pt>
                <c:pt idx="258">
                  <c:v>39.3628107997151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883536"/>
        <c:axId val="1857885856"/>
      </c:lineChart>
      <c:dateAx>
        <c:axId val="1857883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85856"/>
        <c:crosses val="autoZero"/>
        <c:auto val="1"/>
        <c:lblOffset val="100"/>
        <c:baseTimeUnit val="days"/>
      </c:dateAx>
      <c:valAx>
        <c:axId val="185788585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</c:v>
                </c:pt>
                <c:pt idx="5">
                  <c:v>29.4277896518791</c:v>
                </c:pt>
                <c:pt idx="6">
                  <c:v>27.8026285925183</c:v>
                </c:pt>
                <c:pt idx="7">
                  <c:v>25.1323105894296</c:v>
                </c:pt>
                <c:pt idx="8">
                  <c:v>22.4848295459952</c:v>
                </c:pt>
                <c:pt idx="9">
                  <c:v>19.2821854507474</c:v>
                </c:pt>
                <c:pt idx="10">
                  <c:v>20.6599394209526</c:v>
                </c:pt>
                <c:pt idx="11">
                  <c:v>22.3256944327777</c:v>
                </c:pt>
                <c:pt idx="12">
                  <c:v>27.3914775746823</c:v>
                </c:pt>
                <c:pt idx="13">
                  <c:v>25.3322080067227</c:v>
                </c:pt>
                <c:pt idx="14">
                  <c:v>24.5683892251065</c:v>
                </c:pt>
                <c:pt idx="15">
                  <c:v>24.3215899077242</c:v>
                </c:pt>
                <c:pt idx="16">
                  <c:v>22.9635469225676</c:v>
                </c:pt>
                <c:pt idx="17">
                  <c:v>24.0770601946215</c:v>
                </c:pt>
                <c:pt idx="18">
                  <c:v>26.5357202605255</c:v>
                </c:pt>
                <c:pt idx="19">
                  <c:v>30.1608267022892</c:v>
                </c:pt>
                <c:pt idx="20">
                  <c:v>40.10698602131</c:v>
                </c:pt>
                <c:pt idx="21">
                  <c:v>39.7714990529718</c:v>
                </c:pt>
                <c:pt idx="22">
                  <c:v>35.7069263626388</c:v>
                </c:pt>
                <c:pt idx="23">
                  <c:v>33.8064157702527</c:v>
                </c:pt>
                <c:pt idx="24">
                  <c:v>31.5877966696073</c:v>
                </c:pt>
                <c:pt idx="25">
                  <c:v>34.1037780551922</c:v>
                </c:pt>
                <c:pt idx="26">
                  <c:v>32.5931760952977</c:v>
                </c:pt>
                <c:pt idx="27">
                  <c:v>28.4912392289571</c:v>
                </c:pt>
                <c:pt idx="28">
                  <c:v>25.3641764700468</c:v>
                </c:pt>
                <c:pt idx="29">
                  <c:v>22.4318366433178</c:v>
                </c:pt>
                <c:pt idx="30">
                  <c:v>21.7507759893137</c:v>
                </c:pt>
                <c:pt idx="31">
                  <c:v>22.4750106601727</c:v>
                </c:pt>
                <c:pt idx="32">
                  <c:v>21.9820251283185</c:v>
                </c:pt>
                <c:pt idx="33">
                  <c:v>24.3642609039754</c:v>
                </c:pt>
                <c:pt idx="34">
                  <c:v>37.0681093736767</c:v>
                </c:pt>
                <c:pt idx="35">
                  <c:v>34.3156614567684</c:v>
                </c:pt>
                <c:pt idx="36">
                  <c:v>36.7913446626208</c:v>
                </c:pt>
                <c:pt idx="37">
                  <c:v>41.7196628687062</c:v>
                </c:pt>
                <c:pt idx="38">
                  <c:v>41.7196628687062</c:v>
                </c:pt>
                <c:pt idx="39">
                  <c:v>41.7196628687062</c:v>
                </c:pt>
                <c:pt idx="40">
                  <c:v>46.4159464480495</c:v>
                </c:pt>
                <c:pt idx="41">
                  <c:v>52.9886647674425</c:v>
                </c:pt>
                <c:pt idx="42">
                  <c:v>49.3053878665759</c:v>
                </c:pt>
                <c:pt idx="43">
                  <c:v>49.3053878665759</c:v>
                </c:pt>
                <c:pt idx="44">
                  <c:v>49.3053878665759</c:v>
                </c:pt>
                <c:pt idx="45">
                  <c:v>54.0267620208527</c:v>
                </c:pt>
                <c:pt idx="46">
                  <c:v>50.4288718174918</c:v>
                </c:pt>
                <c:pt idx="47">
                  <c:v>43.9830407128521</c:v>
                </c:pt>
                <c:pt idx="48">
                  <c:v>39.7178038673433</c:v>
                </c:pt>
                <c:pt idx="49">
                  <c:v>36.4954613163621</c:v>
                </c:pt>
                <c:pt idx="50">
                  <c:v>28.120682685892</c:v>
                </c:pt>
                <c:pt idx="51">
                  <c:v>30.1358720677404</c:v>
                </c:pt>
                <c:pt idx="52">
                  <c:v>28.6846428350652</c:v>
                </c:pt>
                <c:pt idx="53">
                  <c:v>32.4692567402979</c:v>
                </c:pt>
                <c:pt idx="54">
                  <c:v>31.0648480658974</c:v>
                </c:pt>
                <c:pt idx="55">
                  <c:v>27.8794907332426</c:v>
                </c:pt>
                <c:pt idx="56">
                  <c:v>26.5489457922009</c:v>
                </c:pt>
                <c:pt idx="57">
                  <c:v>22.3609511599909</c:v>
                </c:pt>
                <c:pt idx="58">
                  <c:v>30.3417377430879</c:v>
                </c:pt>
                <c:pt idx="59">
                  <c:v>40.2418290976334</c:v>
                </c:pt>
                <c:pt idx="60">
                  <c:v>39.7650231364471</c:v>
                </c:pt>
                <c:pt idx="61">
                  <c:v>49.6005735403221</c:v>
                </c:pt>
                <c:pt idx="62">
                  <c:v>46.5468924339731</c:v>
                </c:pt>
                <c:pt idx="63">
                  <c:v>44.3347307383329</c:v>
                </c:pt>
                <c:pt idx="64">
                  <c:v>48.2530222647522</c:v>
                </c:pt>
                <c:pt idx="65">
                  <c:v>50.8736277499909</c:v>
                </c:pt>
                <c:pt idx="66">
                  <c:v>48.3083091872364</c:v>
                </c:pt>
                <c:pt idx="67">
                  <c:v>42.3423804885057</c:v>
                </c:pt>
                <c:pt idx="68">
                  <c:v>38.3088749144017</c:v>
                </c:pt>
                <c:pt idx="69">
                  <c:v>37.2040551312158</c:v>
                </c:pt>
                <c:pt idx="70">
                  <c:v>32.6621776533794</c:v>
                </c:pt>
                <c:pt idx="71">
                  <c:v>28.9010978831358</c:v>
                </c:pt>
                <c:pt idx="72">
                  <c:v>33.7464409632878</c:v>
                </c:pt>
                <c:pt idx="73">
                  <c:v>31.0696264295166</c:v>
                </c:pt>
                <c:pt idx="74">
                  <c:v>36.4944620970513</c:v>
                </c:pt>
                <c:pt idx="75">
                  <c:v>41.7931570320343</c:v>
                </c:pt>
                <c:pt idx="76">
                  <c:v>46.1017766872028</c:v>
                </c:pt>
                <c:pt idx="77">
                  <c:v>49.6488741673532</c:v>
                </c:pt>
                <c:pt idx="78">
                  <c:v>53.7861383929405</c:v>
                </c:pt>
                <c:pt idx="79">
                  <c:v>48.1893471255511</c:v>
                </c:pt>
                <c:pt idx="80">
                  <c:v>54.359261467761</c:v>
                </c:pt>
                <c:pt idx="81">
                  <c:v>54.4617196211249</c:v>
                </c:pt>
                <c:pt idx="82">
                  <c:v>49.6595114918557</c:v>
                </c:pt>
                <c:pt idx="83">
                  <c:v>48.7908040161649</c:v>
                </c:pt>
                <c:pt idx="84">
                  <c:v>48.1856275106891</c:v>
                </c:pt>
                <c:pt idx="85">
                  <c:v>46.0041337353696</c:v>
                </c:pt>
                <c:pt idx="86">
                  <c:v>45.105890302045</c:v>
                </c:pt>
                <c:pt idx="87">
                  <c:v>47.9371090314925</c:v>
                </c:pt>
                <c:pt idx="88">
                  <c:v>48.3578051200439</c:v>
                </c:pt>
                <c:pt idx="89">
                  <c:v>51.8258718716291</c:v>
                </c:pt>
                <c:pt idx="90">
                  <c:v>53.0570209203316</c:v>
                </c:pt>
                <c:pt idx="91">
                  <c:v>49.4677293223927</c:v>
                </c:pt>
                <c:pt idx="92">
                  <c:v>50.3409994042012</c:v>
                </c:pt>
                <c:pt idx="93">
                  <c:v>47.0471370392797</c:v>
                </c:pt>
                <c:pt idx="94">
                  <c:v>50.6971258795908</c:v>
                </c:pt>
                <c:pt idx="95">
                  <c:v>55.9382243320423</c:v>
                </c:pt>
                <c:pt idx="96">
                  <c:v>56.2769406926807</c:v>
                </c:pt>
                <c:pt idx="97">
                  <c:v>57.2981996690047</c:v>
                </c:pt>
                <c:pt idx="98">
                  <c:v>52.8970458242488</c:v>
                </c:pt>
                <c:pt idx="99">
                  <c:v>60.4964262758576</c:v>
                </c:pt>
                <c:pt idx="100">
                  <c:v>62.2665553774231</c:v>
                </c:pt>
                <c:pt idx="101">
                  <c:v>59.1480129950183</c:v>
                </c:pt>
                <c:pt idx="102">
                  <c:v>54.4216728467466</c:v>
                </c:pt>
                <c:pt idx="103">
                  <c:v>51.4836461442717</c:v>
                </c:pt>
                <c:pt idx="104">
                  <c:v>51.4836461442717</c:v>
                </c:pt>
                <c:pt idx="105">
                  <c:v>51.4836461442717</c:v>
                </c:pt>
                <c:pt idx="106">
                  <c:v>49.5225361465729</c:v>
                </c:pt>
                <c:pt idx="107">
                  <c:v>55.1866025721457</c:v>
                </c:pt>
                <c:pt idx="108">
                  <c:v>55.2340549959315</c:v>
                </c:pt>
                <c:pt idx="109">
                  <c:v>55.4878504188566</c:v>
                </c:pt>
                <c:pt idx="110">
                  <c:v>65.2480328765001</c:v>
                </c:pt>
                <c:pt idx="111">
                  <c:v>67.1374403567948</c:v>
                </c:pt>
                <c:pt idx="112">
                  <c:v>69.8485641242234</c:v>
                </c:pt>
                <c:pt idx="113">
                  <c:v>70.2481331031634</c:v>
                </c:pt>
                <c:pt idx="114">
                  <c:v>68.1532036502735</c:v>
                </c:pt>
                <c:pt idx="115">
                  <c:v>70.2993888838453</c:v>
                </c:pt>
                <c:pt idx="116">
                  <c:v>59.4742885957548</c:v>
                </c:pt>
                <c:pt idx="117">
                  <c:v>59.2256447217794</c:v>
                </c:pt>
                <c:pt idx="118">
                  <c:v>53.9986226562244</c:v>
                </c:pt>
                <c:pt idx="119">
                  <c:v>51.8772853262547</c:v>
                </c:pt>
                <c:pt idx="120">
                  <c:v>54.5780053054252</c:v>
                </c:pt>
                <c:pt idx="121">
                  <c:v>51.2427344951208</c:v>
                </c:pt>
                <c:pt idx="122">
                  <c:v>51.527557463695</c:v>
                </c:pt>
                <c:pt idx="123">
                  <c:v>54.0702680667977</c:v>
                </c:pt>
                <c:pt idx="124">
                  <c:v>52.1293192291602</c:v>
                </c:pt>
                <c:pt idx="125">
                  <c:v>50.9078033596601</c:v>
                </c:pt>
                <c:pt idx="126">
                  <c:v>52.5701478116258</c:v>
                </c:pt>
                <c:pt idx="127">
                  <c:v>51.9637692197421</c:v>
                </c:pt>
                <c:pt idx="128">
                  <c:v>55.4244835135351</c:v>
                </c:pt>
                <c:pt idx="129">
                  <c:v>51.4339463903424</c:v>
                </c:pt>
                <c:pt idx="130">
                  <c:v>51.4339463903424</c:v>
                </c:pt>
                <c:pt idx="131">
                  <c:v>45.3720630167449</c:v>
                </c:pt>
                <c:pt idx="132">
                  <c:v>42.0373550130593</c:v>
                </c:pt>
                <c:pt idx="133">
                  <c:v>45.8917810539765</c:v>
                </c:pt>
                <c:pt idx="134">
                  <c:v>38.7922936892163</c:v>
                </c:pt>
                <c:pt idx="135">
                  <c:v>33.2937629742109</c:v>
                </c:pt>
                <c:pt idx="136">
                  <c:v>32.3831794062005</c:v>
                </c:pt>
                <c:pt idx="137">
                  <c:v>31.9352672297619</c:v>
                </c:pt>
                <c:pt idx="138">
                  <c:v>54.6833836492648</c:v>
                </c:pt>
                <c:pt idx="139">
                  <c:v>61.9222332350456</c:v>
                </c:pt>
                <c:pt idx="140">
                  <c:v>55.8256185740337</c:v>
                </c:pt>
                <c:pt idx="141">
                  <c:v>52.3387914624498</c:v>
                </c:pt>
                <c:pt idx="142">
                  <c:v>60.1530629256485</c:v>
                </c:pt>
                <c:pt idx="143">
                  <c:v>57.3640382656742</c:v>
                </c:pt>
                <c:pt idx="144">
                  <c:v>57.0144255428054</c:v>
                </c:pt>
                <c:pt idx="145">
                  <c:v>57.334463400331</c:v>
                </c:pt>
                <c:pt idx="146">
                  <c:v>58.7004077912519</c:v>
                </c:pt>
                <c:pt idx="147">
                  <c:v>58.8722861157451</c:v>
                </c:pt>
                <c:pt idx="148">
                  <c:v>60.8046430094756</c:v>
                </c:pt>
                <c:pt idx="149">
                  <c:v>61.338160349891</c:v>
                </c:pt>
                <c:pt idx="150">
                  <c:v>57.9407891876341</c:v>
                </c:pt>
                <c:pt idx="151">
                  <c:v>54.5513253384838</c:v>
                </c:pt>
                <c:pt idx="152">
                  <c:v>58.0405950096745</c:v>
                </c:pt>
                <c:pt idx="153">
                  <c:v>60.6067296563125</c:v>
                </c:pt>
                <c:pt idx="154">
                  <c:v>54.1586931325036</c:v>
                </c:pt>
                <c:pt idx="155">
                  <c:v>50.6981549169842</c:v>
                </c:pt>
                <c:pt idx="156">
                  <c:v>53.5518684989192</c:v>
                </c:pt>
                <c:pt idx="157">
                  <c:v>54.681831527072</c:v>
                </c:pt>
                <c:pt idx="158">
                  <c:v>49.7308620048499</c:v>
                </c:pt>
                <c:pt idx="159">
                  <c:v>49.4769511820013</c:v>
                </c:pt>
                <c:pt idx="160">
                  <c:v>35.9762017975267</c:v>
                </c:pt>
                <c:pt idx="161">
                  <c:v>47.457342826335</c:v>
                </c:pt>
                <c:pt idx="162">
                  <c:v>47.8542066644476</c:v>
                </c:pt>
                <c:pt idx="163">
                  <c:v>42.8834883830332</c:v>
                </c:pt>
                <c:pt idx="164">
                  <c:v>50.5500679490356</c:v>
                </c:pt>
                <c:pt idx="165">
                  <c:v>53.7648631288444</c:v>
                </c:pt>
                <c:pt idx="166">
                  <c:v>51.5336184585351</c:v>
                </c:pt>
                <c:pt idx="167">
                  <c:v>47.7638643306213</c:v>
                </c:pt>
                <c:pt idx="168">
                  <c:v>46.9615511678936</c:v>
                </c:pt>
                <c:pt idx="169">
                  <c:v>36.9385052319824</c:v>
                </c:pt>
                <c:pt idx="170">
                  <c:v>33.2579218017577</c:v>
                </c:pt>
                <c:pt idx="171">
                  <c:v>34.9231243567445</c:v>
                </c:pt>
                <c:pt idx="172">
                  <c:v>35.4268393595968</c:v>
                </c:pt>
                <c:pt idx="173">
                  <c:v>35.6651845632038</c:v>
                </c:pt>
                <c:pt idx="174">
                  <c:v>36.9189264511465</c:v>
                </c:pt>
                <c:pt idx="175">
                  <c:v>43.2331169224364</c:v>
                </c:pt>
                <c:pt idx="176">
                  <c:v>38.9190565130165</c:v>
                </c:pt>
                <c:pt idx="177">
                  <c:v>34.9249334924502</c:v>
                </c:pt>
                <c:pt idx="178">
                  <c:v>37.6002855720957</c:v>
                </c:pt>
                <c:pt idx="179">
                  <c:v>46.5416353286324</c:v>
                </c:pt>
                <c:pt idx="180">
                  <c:v>46.5416353286324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</c:v>
                </c:pt>
                <c:pt idx="187">
                  <c:v>54.6593997524823</c:v>
                </c:pt>
                <c:pt idx="188">
                  <c:v>63.3542468247803</c:v>
                </c:pt>
                <c:pt idx="189">
                  <c:v>65.1783851028872</c:v>
                </c:pt>
                <c:pt idx="190">
                  <c:v>66.45779236486641</c:v>
                </c:pt>
                <c:pt idx="191">
                  <c:v>61.3411030596053</c:v>
                </c:pt>
                <c:pt idx="192">
                  <c:v>63.9471471858844</c:v>
                </c:pt>
                <c:pt idx="193">
                  <c:v>65.77412247725189</c:v>
                </c:pt>
                <c:pt idx="194">
                  <c:v>67.2401220674359</c:v>
                </c:pt>
                <c:pt idx="195">
                  <c:v>62.0078755310555</c:v>
                </c:pt>
                <c:pt idx="196">
                  <c:v>58.4178979134624</c:v>
                </c:pt>
                <c:pt idx="197">
                  <c:v>59.6084029998138</c:v>
                </c:pt>
                <c:pt idx="198">
                  <c:v>54.443391327645</c:v>
                </c:pt>
                <c:pt idx="199">
                  <c:v>57.8823041112955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57.6309541372086</c:v>
                </c:pt>
                <c:pt idx="203">
                  <c:v>60.99782274032</c:v>
                </c:pt>
                <c:pt idx="204">
                  <c:v>63.9488683001392</c:v>
                </c:pt>
                <c:pt idx="205">
                  <c:v>63.9488683001392</c:v>
                </c:pt>
                <c:pt idx="206">
                  <c:v>60.18773804688</c:v>
                </c:pt>
                <c:pt idx="207">
                  <c:v>55.8243484426018</c:v>
                </c:pt>
                <c:pt idx="208">
                  <c:v>55.5253807929587</c:v>
                </c:pt>
                <c:pt idx="209">
                  <c:v>55.7804158437248</c:v>
                </c:pt>
                <c:pt idx="210">
                  <c:v>59.7567706013376</c:v>
                </c:pt>
                <c:pt idx="211">
                  <c:v>64.5330432593714</c:v>
                </c:pt>
                <c:pt idx="212">
                  <c:v>66.0447234737906</c:v>
                </c:pt>
                <c:pt idx="213">
                  <c:v>66.3930496700616</c:v>
                </c:pt>
                <c:pt idx="214">
                  <c:v>71.32574362539469</c:v>
                </c:pt>
                <c:pt idx="215">
                  <c:v>75.6960492897894</c:v>
                </c:pt>
                <c:pt idx="216">
                  <c:v>76.5646344610054</c:v>
                </c:pt>
                <c:pt idx="217">
                  <c:v>70.6414956869145</c:v>
                </c:pt>
                <c:pt idx="218">
                  <c:v>71.7600088440861</c:v>
                </c:pt>
                <c:pt idx="219">
                  <c:v>73.6257202593774</c:v>
                </c:pt>
                <c:pt idx="220">
                  <c:v>73.2090243836335</c:v>
                </c:pt>
                <c:pt idx="221">
                  <c:v>74.2676854775409</c:v>
                </c:pt>
                <c:pt idx="222">
                  <c:v>74.7062120371161</c:v>
                </c:pt>
                <c:pt idx="223">
                  <c:v>74.7062120371161</c:v>
                </c:pt>
                <c:pt idx="224">
                  <c:v>75.5412042096386</c:v>
                </c:pt>
                <c:pt idx="225">
                  <c:v>65.28080210342181</c:v>
                </c:pt>
                <c:pt idx="226">
                  <c:v>62.7669220994955</c:v>
                </c:pt>
                <c:pt idx="227">
                  <c:v>55.1149086297244</c:v>
                </c:pt>
                <c:pt idx="228">
                  <c:v>54.8344212212128</c:v>
                </c:pt>
                <c:pt idx="229">
                  <c:v>45.451566246408</c:v>
                </c:pt>
                <c:pt idx="230">
                  <c:v>51.0404310652947</c:v>
                </c:pt>
                <c:pt idx="231">
                  <c:v>54.0124533496023</c:v>
                </c:pt>
                <c:pt idx="232">
                  <c:v>60.1172552381633</c:v>
                </c:pt>
                <c:pt idx="233">
                  <c:v>60.7024630499943</c:v>
                </c:pt>
                <c:pt idx="234">
                  <c:v>63.1482423016793</c:v>
                </c:pt>
                <c:pt idx="235">
                  <c:v>64.1215931028723</c:v>
                </c:pt>
                <c:pt idx="236">
                  <c:v>59.9113665868366</c:v>
                </c:pt>
                <c:pt idx="237">
                  <c:v>59.7103111224997</c:v>
                </c:pt>
                <c:pt idx="238">
                  <c:v>61.9776391753269</c:v>
                </c:pt>
                <c:pt idx="239">
                  <c:v>54.4744589230698</c:v>
                </c:pt>
                <c:pt idx="240">
                  <c:v>56.5154114356888</c:v>
                </c:pt>
                <c:pt idx="241">
                  <c:v>63.6627374888858</c:v>
                </c:pt>
                <c:pt idx="242">
                  <c:v>63.6627374888858</c:v>
                </c:pt>
                <c:pt idx="243">
                  <c:v>57.6667385034551</c:v>
                </c:pt>
                <c:pt idx="244">
                  <c:v>52.9249117110289</c:v>
                </c:pt>
                <c:pt idx="245">
                  <c:v>54.373354195667</c:v>
                </c:pt>
                <c:pt idx="246">
                  <c:v>56.497635786015</c:v>
                </c:pt>
                <c:pt idx="247">
                  <c:v>55.1158996036448</c:v>
                </c:pt>
                <c:pt idx="248">
                  <c:v>49.0283474614519</c:v>
                </c:pt>
                <c:pt idx="249">
                  <c:v>48.2458037656757</c:v>
                </c:pt>
                <c:pt idx="250">
                  <c:v>53.5666947950017</c:v>
                </c:pt>
                <c:pt idx="251">
                  <c:v>47.0544041988074</c:v>
                </c:pt>
                <c:pt idx="252">
                  <c:v>54.3809083856603</c:v>
                </c:pt>
                <c:pt idx="253">
                  <c:v>52.9235652068838</c:v>
                </c:pt>
                <c:pt idx="254">
                  <c:v>51.6093373198026</c:v>
                </c:pt>
                <c:pt idx="255">
                  <c:v>52.6229322597683</c:v>
                </c:pt>
                <c:pt idx="256">
                  <c:v>49.725286512234</c:v>
                </c:pt>
                <c:pt idx="257">
                  <c:v>48.7005324940699</c:v>
                </c:pt>
                <c:pt idx="258">
                  <c:v>46.9025542620175</c:v>
                </c:pt>
                <c:pt idx="259">
                  <c:v>42.8660298964937</c:v>
                </c:pt>
                <c:pt idx="260">
                  <c:v>38.2214882788963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556288"/>
        <c:axId val="1860566096"/>
      </c:lineChart>
      <c:dateAx>
        <c:axId val="1860556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66096"/>
        <c:crosses val="autoZero"/>
        <c:auto val="1"/>
        <c:lblOffset val="100"/>
        <c:baseTimeUnit val="days"/>
      </c:dateAx>
      <c:valAx>
        <c:axId val="186056609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5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26.1164893117504</c:v>
                </c:pt>
                <c:pt idx="1">
                  <c:v>25.221041664454</c:v>
                </c:pt>
                <c:pt idx="2">
                  <c:v>24.5049018260539</c:v>
                </c:pt>
                <c:pt idx="3">
                  <c:v>23.5191482819652</c:v>
                </c:pt>
                <c:pt idx="4">
                  <c:v>22.9300470875929</c:v>
                </c:pt>
                <c:pt idx="5">
                  <c:v>29.6417736746699</c:v>
                </c:pt>
                <c:pt idx="6">
                  <c:v>28.5558247413185</c:v>
                </c:pt>
                <c:pt idx="7">
                  <c:v>26.719577250158</c:v>
                </c:pt>
                <c:pt idx="8">
                  <c:v>24.8124612773829</c:v>
                </c:pt>
                <c:pt idx="9">
                  <c:v>22.3591156221698</c:v>
                </c:pt>
                <c:pt idx="10">
                  <c:v>23.2610386822695</c:v>
                </c:pt>
                <c:pt idx="11">
                  <c:v>24.3377379731649</c:v>
                </c:pt>
                <c:pt idx="12">
                  <c:v>27.6277363035147</c:v>
                </c:pt>
                <c:pt idx="13">
                  <c:v>26.2410654790527</c:v>
                </c:pt>
                <c:pt idx="14">
                  <c:v>25.7205556370785</c:v>
                </c:pt>
                <c:pt idx="15">
                  <c:v>25.554233650786</c:v>
                </c:pt>
                <c:pt idx="16">
                  <c:v>24.6396656150463</c:v>
                </c:pt>
                <c:pt idx="17">
                  <c:v>25.3241113148863</c:v>
                </c:pt>
                <c:pt idx="18">
                  <c:v>26.8244521308332</c:v>
                </c:pt>
                <c:pt idx="19">
                  <c:v>29.0521166378258</c:v>
                </c:pt>
                <c:pt idx="20">
                  <c:v>35.4954887401579</c:v>
                </c:pt>
                <c:pt idx="21">
                  <c:v>35.3102946603242</c:v>
                </c:pt>
                <c:pt idx="22">
                  <c:v>33.0241830170668</c:v>
                </c:pt>
                <c:pt idx="23">
                  <c:v>31.9159361088914</c:v>
                </c:pt>
                <c:pt idx="24">
                  <c:v>30.5949320795734</c:v>
                </c:pt>
                <c:pt idx="25">
                  <c:v>32.1870566855431</c:v>
                </c:pt>
                <c:pt idx="26">
                  <c:v>31.3046893948135</c:v>
                </c:pt>
                <c:pt idx="27">
                  <c:v>28.8024319373232</c:v>
                </c:pt>
                <c:pt idx="28">
                  <c:v>26.7594788120635</c:v>
                </c:pt>
                <c:pt idx="29">
                  <c:v>24.7230895086663</c:v>
                </c:pt>
                <c:pt idx="30">
                  <c:v>24.2360467875641</c:v>
                </c:pt>
                <c:pt idx="31">
                  <c:v>24.6811790614323</c:v>
                </c:pt>
                <c:pt idx="32">
                  <c:v>24.3432873803204</c:v>
                </c:pt>
                <c:pt idx="33">
                  <c:v>25.7660813604256</c:v>
                </c:pt>
                <c:pt idx="34">
                  <c:v>33.7918243061781</c:v>
                </c:pt>
                <c:pt idx="35">
                  <c:v>32.1722978711946</c:v>
                </c:pt>
                <c:pt idx="36">
                  <c:v>33.8038963466026</c:v>
                </c:pt>
                <c:pt idx="37">
                  <c:v>37.1130344164897</c:v>
                </c:pt>
                <c:pt idx="38">
                  <c:v>37.1130344164897</c:v>
                </c:pt>
                <c:pt idx="39">
                  <c:v>37.1130344164897</c:v>
                </c:pt>
                <c:pt idx="40">
                  <c:v>40.2262103073076</c:v>
                </c:pt>
                <c:pt idx="41">
                  <c:v>44.84514240999</c:v>
                </c:pt>
                <c:pt idx="42">
                  <c:v>42.8777199729622</c:v>
                </c:pt>
                <c:pt idx="43">
                  <c:v>42.8777199729622</c:v>
                </c:pt>
                <c:pt idx="44">
                  <c:v>42.8777199729622</c:v>
                </c:pt>
                <c:pt idx="45">
                  <c:v>46.1149691372625</c:v>
                </c:pt>
                <c:pt idx="46">
                  <c:v>44.2422425285958</c:v>
                </c:pt>
                <c:pt idx="47">
                  <c:v>40.6961872399254</c:v>
                </c:pt>
                <c:pt idx="48">
                  <c:v>38.1888767007931</c:v>
                </c:pt>
                <c:pt idx="49">
                  <c:v>36.2085143045523</c:v>
                </c:pt>
                <c:pt idx="50">
                  <c:v>30.5402951897174</c:v>
                </c:pt>
                <c:pt idx="51">
                  <c:v>31.8478126143514</c:v>
                </c:pt>
                <c:pt idx="52">
                  <c:v>30.8268201309771</c:v>
                </c:pt>
                <c:pt idx="53">
                  <c:v>33.254747701551</c:v>
                </c:pt>
                <c:pt idx="54">
                  <c:v>32.312723803002</c:v>
                </c:pt>
                <c:pt idx="55">
                  <c:v>30.1155903989897</c:v>
                </c:pt>
                <c:pt idx="56">
                  <c:v>29.1703917789225</c:v>
                </c:pt>
                <c:pt idx="57">
                  <c:v>26.0428960707904</c:v>
                </c:pt>
                <c:pt idx="58">
                  <c:v>31.2617123775536</c:v>
                </c:pt>
                <c:pt idx="59">
                  <c:v>38.1229540552269</c:v>
                </c:pt>
                <c:pt idx="60">
                  <c:v>37.8124854295094</c:v>
                </c:pt>
                <c:pt idx="61">
                  <c:v>45.0048148085166</c:v>
                </c:pt>
                <c:pt idx="62">
                  <c:v>43.0542083332584</c:v>
                </c:pt>
                <c:pt idx="63">
                  <c:v>41.6284645076072</c:v>
                </c:pt>
                <c:pt idx="64">
                  <c:v>44.4842919914579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</c:v>
                </c:pt>
                <c:pt idx="68">
                  <c:v>38.2501529494556</c:v>
                </c:pt>
                <c:pt idx="69">
                  <c:v>37.4916878090125</c:v>
                </c:pt>
                <c:pt idx="70">
                  <c:v>34.2947584088652</c:v>
                </c:pt>
                <c:pt idx="71">
                  <c:v>31.5028239199795</c:v>
                </c:pt>
                <c:pt idx="72">
                  <c:v>34.7901530255178</c:v>
                </c:pt>
                <c:pt idx="73">
                  <c:v>32.8470656785657</c:v>
                </c:pt>
                <c:pt idx="74">
                  <c:v>36.5670425837303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46.0138220985561</c:v>
                </c:pt>
                <c:pt idx="78">
                  <c:v>49.1237065594693</c:v>
                </c:pt>
                <c:pt idx="79">
                  <c:v>45.5107381561387</c:v>
                </c:pt>
                <c:pt idx="80">
                  <c:v>50.1544158315776</c:v>
                </c:pt>
                <c:pt idx="81">
                  <c:v>50.2325446077918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</c:v>
                </c:pt>
                <c:pt idx="85">
                  <c:v>44.7832382883257</c:v>
                </c:pt>
                <c:pt idx="86">
                  <c:v>44.2115817148746</c:v>
                </c:pt>
                <c:pt idx="87">
                  <c:v>46.080615691972</c:v>
                </c:pt>
                <c:pt idx="88">
                  <c:v>46.3573760490407</c:v>
                </c:pt>
                <c:pt idx="89">
                  <c:v>48.6469930572281</c:v>
                </c:pt>
                <c:pt idx="90">
                  <c:v>49.468249926664</c:v>
                </c:pt>
                <c:pt idx="91">
                  <c:v>47.3711382019685</c:v>
                </c:pt>
                <c:pt idx="92">
                  <c:v>47.9305955389196</c:v>
                </c:pt>
                <c:pt idx="93">
                  <c:v>45.9991182813927</c:v>
                </c:pt>
                <c:pt idx="94">
                  <c:v>48.2975327254341</c:v>
                </c:pt>
                <c:pt idx="95">
                  <c:v>51.7526575028155</c:v>
                </c:pt>
                <c:pt idx="96">
                  <c:v>51.9806648166544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55.3020972356388</c:v>
                </c:pt>
                <c:pt idx="100">
                  <c:v>56.5646657084776</c:v>
                </c:pt>
                <c:pt idx="101">
                  <c:v>54.7892078585352</c:v>
                </c:pt>
                <c:pt idx="102">
                  <c:v>52.0282169484275</c:v>
                </c:pt>
                <c:pt idx="103">
                  <c:v>50.2644659554012</c:v>
                </c:pt>
                <c:pt idx="104">
                  <c:v>50.2644659554012</c:v>
                </c:pt>
                <c:pt idx="105">
                  <c:v>50.2644659554012</c:v>
                </c:pt>
                <c:pt idx="106">
                  <c:v>49.1320849021136</c:v>
                </c:pt>
                <c:pt idx="107">
                  <c:v>52.587622936651</c:v>
                </c:pt>
                <c:pt idx="108">
                  <c:v>52.6172696306167</c:v>
                </c:pt>
                <c:pt idx="109">
                  <c:v>52.772308489016</c:v>
                </c:pt>
                <c:pt idx="110">
                  <c:v>59.2175721286148</c:v>
                </c:pt>
                <c:pt idx="111">
                  <c:v>60.5924768344277</c:v>
                </c:pt>
                <c:pt idx="112">
                  <c:v>62.6243118588968</c:v>
                </c:pt>
                <c:pt idx="113">
                  <c:v>62.9276961425242</c:v>
                </c:pt>
                <c:pt idx="114">
                  <c:v>61.7933397367826</c:v>
                </c:pt>
                <c:pt idx="115">
                  <c:v>63.3539921330837</c:v>
                </c:pt>
                <c:pt idx="116">
                  <c:v>57.2011252950522</c:v>
                </c:pt>
                <c:pt idx="117">
                  <c:v>57.0538328205333</c:v>
                </c:pt>
                <c:pt idx="118">
                  <c:v>53.9194693702216</c:v>
                </c:pt>
                <c:pt idx="119">
                  <c:v>52.6137308982099</c:v>
                </c:pt>
                <c:pt idx="120">
                  <c:v>54.2486832747974</c:v>
                </c:pt>
                <c:pt idx="121">
                  <c:v>52.2116686540993</c:v>
                </c:pt>
                <c:pt idx="122">
                  <c:v>52.3793064481614</c:v>
                </c:pt>
                <c:pt idx="123">
                  <c:v>53.8743856695823</c:v>
                </c:pt>
                <c:pt idx="124">
                  <c:v>52.7287395204866</c:v>
                </c:pt>
                <c:pt idx="125">
                  <c:v>52.0079610551027</c:v>
                </c:pt>
                <c:pt idx="126">
                  <c:v>52.9459722467454</c:v>
                </c:pt>
                <c:pt idx="127">
                  <c:v>52.6005357159452</c:v>
                </c:pt>
                <c:pt idx="128">
                  <c:v>54.5466594921773</c:v>
                </c:pt>
                <c:pt idx="129">
                  <c:v>52.2922955397397</c:v>
                </c:pt>
                <c:pt idx="130">
                  <c:v>52.2922955397397</c:v>
                </c:pt>
                <c:pt idx="131">
                  <c:v>48.7390020072246</c:v>
                </c:pt>
                <c:pt idx="132">
                  <c:v>46.6583838394998</c:v>
                </c:pt>
                <c:pt idx="133">
                  <c:v>48.7268002901071</c:v>
                </c:pt>
                <c:pt idx="134">
                  <c:v>44.1345539129302</c:v>
                </c:pt>
                <c:pt idx="135">
                  <c:v>40.1918712514648</c:v>
                </c:pt>
                <c:pt idx="136">
                  <c:v>39.5091946754955</c:v>
                </c:pt>
                <c:pt idx="137">
                  <c:v>39.1764798220847</c:v>
                </c:pt>
                <c:pt idx="138">
                  <c:v>53.1400143510788</c:v>
                </c:pt>
                <c:pt idx="139">
                  <c:v>58.4324722046318</c:v>
                </c:pt>
                <c:pt idx="140">
                  <c:v>54.3414291233417</c:v>
                </c:pt>
                <c:pt idx="141">
                  <c:v>51.9422126115569</c:v>
                </c:pt>
                <c:pt idx="142">
                  <c:v>57.6642064568828</c:v>
                </c:pt>
                <c:pt idx="143">
                  <c:v>55.7451638368431</c:v>
                </c:pt>
                <c:pt idx="144">
                  <c:v>55.5069657488008</c:v>
                </c:pt>
                <c:pt idx="145">
                  <c:v>55.7339434304001</c:v>
                </c:pt>
                <c:pt idx="146">
                  <c:v>56.6908812751821</c:v>
                </c:pt>
                <c:pt idx="147">
                  <c:v>56.8097135280655</c:v>
                </c:pt>
                <c:pt idx="148">
                  <c:v>58.1364155151522</c:v>
                </c:pt>
                <c:pt idx="149">
                  <c:v>58.5014534924841</c:v>
                </c:pt>
                <c:pt idx="150">
                  <c:v>56.4346611200501</c:v>
                </c:pt>
                <c:pt idx="151">
                  <c:v>54.3350990293971</c:v>
                </c:pt>
                <c:pt idx="152">
                  <c:v>56.5742989479712</c:v>
                </c:pt>
                <c:pt idx="153">
                  <c:v>58.2672187523159</c:v>
                </c:pt>
                <c:pt idx="154">
                  <c:v>54.2527755504898</c:v>
                </c:pt>
                <c:pt idx="155">
                  <c:v>52.0112297158615</c:v>
                </c:pt>
                <c:pt idx="156">
                  <c:v>53.8007311115671</c:v>
                </c:pt>
                <c:pt idx="157">
                  <c:v>54.5131373179569</c:v>
                </c:pt>
                <c:pt idx="158">
                  <c:v>51.3535116448505</c:v>
                </c:pt>
                <c:pt idx="159">
                  <c:v>51.1895465376235</c:v>
                </c:pt>
                <c:pt idx="160">
                  <c:v>41.6578519639271</c:v>
                </c:pt>
                <c:pt idx="161">
                  <c:v>49.0631658909069</c:v>
                </c:pt>
                <c:pt idx="162">
                  <c:v>49.3293004094319</c:v>
                </c:pt>
                <c:pt idx="163">
                  <c:v>45.7525493035956</c:v>
                </c:pt>
                <c:pt idx="164">
                  <c:v>50.9302737461231</c:v>
                </c:pt>
                <c:pt idx="165">
                  <c:v>53.1869652821322</c:v>
                </c:pt>
                <c:pt idx="166">
                  <c:v>51.6447041163138</c:v>
                </c:pt>
                <c:pt idx="167">
                  <c:v>49.0095676171246</c:v>
                </c:pt>
                <c:pt idx="168">
                  <c:v>48.446675694463</c:v>
                </c:pt>
                <c:pt idx="169">
                  <c:v>41.0254150147555</c:v>
                </c:pt>
                <c:pt idx="170">
                  <c:v>38.0766426977057</c:v>
                </c:pt>
                <c:pt idx="171">
                  <c:v>39.1713650083357</c:v>
                </c:pt>
                <c:pt idx="172">
                  <c:v>39.4974219644095</c:v>
                </c:pt>
                <c:pt idx="173">
                  <c:v>39.6483886255456</c:v>
                </c:pt>
                <c:pt idx="174">
                  <c:v>40.4287631622995</c:v>
                </c:pt>
                <c:pt idx="175">
                  <c:v>44.4276417237044</c:v>
                </c:pt>
                <c:pt idx="176">
                  <c:v>41.4251899607384</c:v>
                </c:pt>
                <c:pt idx="177">
                  <c:v>38.5165438886699</c:v>
                </c:pt>
                <c:pt idx="178">
                  <c:v>40.2260939793251</c:v>
                </c:pt>
                <c:pt idx="179">
                  <c:v>46.1638612149478</c:v>
                </c:pt>
                <c:pt idx="180">
                  <c:v>46.1638612149478</c:v>
                </c:pt>
                <c:pt idx="181">
                  <c:v>49.6052398422285</c:v>
                </c:pt>
                <c:pt idx="182">
                  <c:v>48.8322238155272</c:v>
                </c:pt>
                <c:pt idx="183">
                  <c:v>50.4222104526143</c:v>
                </c:pt>
                <c:pt idx="184">
                  <c:v>49.0504372198382</c:v>
                </c:pt>
                <c:pt idx="185">
                  <c:v>49.0504372198382</c:v>
                </c:pt>
                <c:pt idx="186">
                  <c:v>48.2917111160869</c:v>
                </c:pt>
                <c:pt idx="187">
                  <c:v>51.8135454960874</c:v>
                </c:pt>
                <c:pt idx="188">
                  <c:v>58.028914645591</c:v>
                </c:pt>
                <c:pt idx="189">
                  <c:v>59.4229109575847</c:v>
                </c:pt>
                <c:pt idx="190">
                  <c:v>60.4054162223614</c:v>
                </c:pt>
                <c:pt idx="191">
                  <c:v>57.3325917653138</c:v>
                </c:pt>
                <c:pt idx="192">
                  <c:v>59.2310247627604</c:v>
                </c:pt>
                <c:pt idx="193">
                  <c:v>60.5850006352742</c:v>
                </c:pt>
                <c:pt idx="194">
                  <c:v>61.6807256045432</c:v>
                </c:pt>
                <c:pt idx="195">
                  <c:v>58.5541808480021</c:v>
                </c:pt>
                <c:pt idx="196">
                  <c:v>56.3546226999035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</c:v>
                </c:pt>
                <c:pt idx="200">
                  <c:v>58.1683207994266</c:v>
                </c:pt>
                <c:pt idx="201">
                  <c:v>58.5336256362298</c:v>
                </c:pt>
                <c:pt idx="202">
                  <c:v>56.2967351117209</c:v>
                </c:pt>
                <c:pt idx="203">
                  <c:v>58.5060572955046</c:v>
                </c:pt>
                <c:pt idx="204">
                  <c:v>60.5110153089925</c:v>
                </c:pt>
                <c:pt idx="205">
                  <c:v>60.5110153089925</c:v>
                </c:pt>
                <c:pt idx="206">
                  <c:v>58.2993627235269</c:v>
                </c:pt>
                <c:pt idx="207">
                  <c:v>55.6632124185958</c:v>
                </c:pt>
                <c:pt idx="208">
                  <c:v>55.4815453504884</c:v>
                </c:pt>
                <c:pt idx="209">
                  <c:v>55.6335831568979</c:v>
                </c:pt>
                <c:pt idx="210">
                  <c:v>58.0409718522441</c:v>
                </c:pt>
                <c:pt idx="211">
                  <c:v>61.1213390624175</c:v>
                </c:pt>
                <c:pt idx="212">
                  <c:v>62.1379212868391</c:v>
                </c:pt>
                <c:pt idx="213">
                  <c:v>62.3712011296063</c:v>
                </c:pt>
                <c:pt idx="214">
                  <c:v>65.8149158727506</c:v>
                </c:pt>
                <c:pt idx="215">
                  <c:v>69.1836902927669</c:v>
                </c:pt>
                <c:pt idx="216">
                  <c:v>69.8872664351562</c:v>
                </c:pt>
                <c:pt idx="217">
                  <c:v>66.4184576274112</c:v>
                </c:pt>
                <c:pt idx="218">
                  <c:v>67.23037392149629</c:v>
                </c:pt>
                <c:pt idx="219">
                  <c:v>68.6045386376413</c:v>
                </c:pt>
                <c:pt idx="220">
                  <c:v>68.3637298436692</c:v>
                </c:pt>
                <c:pt idx="221">
                  <c:v>69.1316671067749</c:v>
                </c:pt>
                <c:pt idx="222">
                  <c:v>69.4489052962629</c:v>
                </c:pt>
                <c:pt idx="223">
                  <c:v>69.4489052962629</c:v>
                </c:pt>
                <c:pt idx="224">
                  <c:v>70.0353419770848</c:v>
                </c:pt>
                <c:pt idx="225">
                  <c:v>64.3053205960325</c:v>
                </c:pt>
                <c:pt idx="226">
                  <c:v>62.8274837032904</c:v>
                </c:pt>
                <c:pt idx="227">
                  <c:v>58.1313325894216</c:v>
                </c:pt>
                <c:pt idx="228">
                  <c:v>57.9541191986287</c:v>
                </c:pt>
                <c:pt idx="229">
                  <c:v>51.7185117946609</c:v>
                </c:pt>
                <c:pt idx="230">
                  <c:v>54.876470265224</c:v>
                </c:pt>
                <c:pt idx="231">
                  <c:v>56.6213940911808</c:v>
                </c:pt>
                <c:pt idx="232">
                  <c:v>60.3874192830345</c:v>
                </c:pt>
                <c:pt idx="233">
                  <c:v>60.7600291679561</c:v>
                </c:pt>
                <c:pt idx="234">
                  <c:v>62.3229490877327</c:v>
                </c:pt>
                <c:pt idx="235">
                  <c:v>62.9501169871298</c:v>
                </c:pt>
                <c:pt idx="236">
                  <c:v>60.3443636678667</c:v>
                </c:pt>
                <c:pt idx="237">
                  <c:v>60.2197270815994</c:v>
                </c:pt>
                <c:pt idx="238">
                  <c:v>61.5940249476166</c:v>
                </c:pt>
                <c:pt idx="239">
                  <c:v>56.9028287867692</c:v>
                </c:pt>
                <c:pt idx="240">
                  <c:v>58.1088611868607</c:v>
                </c:pt>
                <c:pt idx="241">
                  <c:v>62.5874919006457</c:v>
                </c:pt>
                <c:pt idx="242">
                  <c:v>62.5874919006457</c:v>
                </c:pt>
                <c:pt idx="243">
                  <c:v>58.8066649425494</c:v>
                </c:pt>
                <c:pt idx="244">
                  <c:v>55.686598369399</c:v>
                </c:pt>
                <c:pt idx="245">
                  <c:v>56.5542622466962</c:v>
                </c:pt>
                <c:pt idx="246">
                  <c:v>57.8318613228079</c:v>
                </c:pt>
                <c:pt idx="247">
                  <c:v>56.9525954109595</c:v>
                </c:pt>
                <c:pt idx="248">
                  <c:v>52.9663988380535</c:v>
                </c:pt>
                <c:pt idx="249">
                  <c:v>52.4408623328571</c:v>
                </c:pt>
                <c:pt idx="250">
                  <c:v>55.5295367822502</c:v>
                </c:pt>
                <c:pt idx="251">
                  <c:v>51.1680335108255</c:v>
                </c:pt>
                <c:pt idx="252">
                  <c:v>55.6542480482375</c:v>
                </c:pt>
                <c:pt idx="253">
                  <c:v>54.6795917778623</c:v>
                </c:pt>
                <c:pt idx="254">
                  <c:v>53.8065798329399</c:v>
                </c:pt>
                <c:pt idx="255">
                  <c:v>54.4178997428449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</c:v>
                </c:pt>
                <c:pt idx="259">
                  <c:v>47.9939050334697</c:v>
                </c:pt>
                <c:pt idx="260">
                  <c:v>44.7186952818243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913488"/>
        <c:axId val="1857915808"/>
      </c:lineChart>
      <c:dateAx>
        <c:axId val="18579134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15808"/>
        <c:crosses val="autoZero"/>
        <c:auto val="1"/>
        <c:lblOffset val="100"/>
        <c:baseTimeUnit val="days"/>
      </c:dateAx>
      <c:valAx>
        <c:axId val="18579158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</c:v>
                </c:pt>
                <c:pt idx="1">
                  <c:v>18.4828545458194</c:v>
                </c:pt>
                <c:pt idx="2">
                  <c:v>16.6157106874286</c:v>
                </c:pt>
                <c:pt idx="3">
                  <c:v>14.2540549197283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32.8200843222441</c:v>
                </c:pt>
                <c:pt idx="7">
                  <c:v>26.2810471459792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27.3579654801637</c:v>
                </c:pt>
                <c:pt idx="14">
                  <c:v>25.5794894733872</c:v>
                </c:pt>
                <c:pt idx="15">
                  <c:v>24.9872737957802</c:v>
                </c:pt>
                <c:pt idx="16">
                  <c:v>21.7724013770133</c:v>
                </c:pt>
                <c:pt idx="17">
                  <c:v>24.5352183777365</c:v>
                </c:pt>
                <c:pt idx="18">
                  <c:v>30.676484909949</c:v>
                </c:pt>
                <c:pt idx="19">
                  <c:v>39.2596804572601</c:v>
                </c:pt>
                <c:pt idx="20">
                  <c:v>58.1506413589646</c:v>
                </c:pt>
                <c:pt idx="21">
                  <c:v>57.012858794386</c:v>
                </c:pt>
                <c:pt idx="22">
                  <c:v>44.2491108706806</c:v>
                </c:pt>
                <c:pt idx="23">
                  <c:v>39.0406143174229</c:v>
                </c:pt>
                <c:pt idx="24">
                  <c:v>33.4173606869857</c:v>
                </c:pt>
                <c:pt idx="25">
                  <c:v>38.9587638047426</c:v>
                </c:pt>
                <c:pt idx="26">
                  <c:v>34.983765788402</c:v>
                </c:pt>
                <c:pt idx="27">
                  <c:v>25.7371252848764</c:v>
                </c:pt>
                <c:pt idx="28">
                  <c:v>20.0992758240384</c:v>
                </c:pt>
                <c:pt idx="29">
                  <c:v>15.6701906467873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</c:v>
                </c:pt>
                <c:pt idx="33">
                  <c:v>21.6332092128511</c:v>
                </c:pt>
                <c:pt idx="34">
                  <c:v>48.1737507543815</c:v>
                </c:pt>
                <c:pt idx="35">
                  <c:v>40.9916188157852</c:v>
                </c:pt>
                <c:pt idx="36">
                  <c:v>45.6240770312905</c:v>
                </c:pt>
                <c:pt idx="37">
                  <c:v>54.3370661888932</c:v>
                </c:pt>
                <c:pt idx="38">
                  <c:v>54.3370661888932</c:v>
                </c:pt>
                <c:pt idx="39">
                  <c:v>54.3370661888932</c:v>
                </c:pt>
                <c:pt idx="40">
                  <c:v>62.8455830007656</c:v>
                </c:pt>
                <c:pt idx="41">
                  <c:v>72.4830454528817</c:v>
                </c:pt>
                <c:pt idx="42">
                  <c:v>61.8911551075347</c:v>
                </c:pt>
                <c:pt idx="43">
                  <c:v>61.8911551075347</c:v>
                </c:pt>
                <c:pt idx="44">
                  <c:v>61.8911551075347</c:v>
                </c:pt>
                <c:pt idx="45">
                  <c:v>70.0988793920824</c:v>
                </c:pt>
                <c:pt idx="46">
                  <c:v>59.4693442989744</c:v>
                </c:pt>
                <c:pt idx="47">
                  <c:v>43.6789707961421</c:v>
                </c:pt>
                <c:pt idx="48">
                  <c:v>35.1776494641699</c:v>
                </c:pt>
                <c:pt idx="49">
                  <c:v>29.5119996769467</c:v>
                </c:pt>
                <c:pt idx="50">
                  <c:v>17.9898493243559</c:v>
                </c:pt>
                <c:pt idx="51">
                  <c:v>22.1298024920115</c:v>
                </c:pt>
                <c:pt idx="52">
                  <c:v>20.1420252686695</c:v>
                </c:pt>
                <c:pt idx="53">
                  <c:v>28.2656061337474</c:v>
                </c:pt>
                <c:pt idx="54">
                  <c:v>25.8397482699327</c:v>
                </c:pt>
                <c:pt idx="55">
                  <c:v>20.7448867083493</c:v>
                </c:pt>
                <c:pt idx="56">
                  <c:v>18.7838563514803</c:v>
                </c:pt>
                <c:pt idx="57">
                  <c:v>13.3989579716845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</c:v>
                </c:pt>
                <c:pt idx="61">
                  <c:v>60.7423162359236</c:v>
                </c:pt>
                <c:pt idx="62">
                  <c:v>54.1535732987944</c:v>
                </c:pt>
                <c:pt idx="63">
                  <c:v>49.4445824705269</c:v>
                </c:pt>
                <c:pt idx="64">
                  <c:v>56.0421633345352</c:v>
                </c:pt>
                <c:pt idx="65">
                  <c:v>60.296062802584</c:v>
                </c:pt>
                <c:pt idx="66">
                  <c:v>54.3242081034201</c:v>
                </c:pt>
                <c:pt idx="67">
                  <c:v>41.7941724503517</c:v>
                </c:pt>
                <c:pt idx="68">
                  <c:v>34.4542586299106</c:v>
                </c:pt>
                <c:pt idx="69">
                  <c:v>32.5251762793448</c:v>
                </c:pt>
                <c:pt idx="70">
                  <c:v>25.1653026781597</c:v>
                </c:pt>
                <c:pt idx="71">
                  <c:v>19.9516253187492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</c:v>
                </c:pt>
                <c:pt idx="77">
                  <c:v>59.4016858246349</c:v>
                </c:pt>
                <c:pt idx="78">
                  <c:v>65.69685194548011</c:v>
                </c:pt>
                <c:pt idx="79">
                  <c:v>53.0911407343382</c:v>
                </c:pt>
                <c:pt idx="80">
                  <c:v>63.0653163385603</c:v>
                </c:pt>
                <c:pt idx="81">
                  <c:v>63.2253614763512</c:v>
                </c:pt>
                <c:pt idx="82">
                  <c:v>52.5906966707096</c:v>
                </c:pt>
                <c:pt idx="83">
                  <c:v>50.7243304326794</c:v>
                </c:pt>
                <c:pt idx="84">
                  <c:v>49.3618358637242</c:v>
                </c:pt>
                <c:pt idx="85">
                  <c:v>44.4201655044481</c:v>
                </c:pt>
                <c:pt idx="86">
                  <c:v>42.3975662868267</c:v>
                </c:pt>
                <c:pt idx="87">
                  <c:v>49.355383347789</c:v>
                </c:pt>
                <c:pt idx="88">
                  <c:v>50.380938290256</c:v>
                </c:pt>
                <c:pt idx="89">
                  <c:v>58.493175624596</c:v>
                </c:pt>
                <c:pt idx="90">
                  <c:v>61.1784247933431</c:v>
                </c:pt>
                <c:pt idx="91">
                  <c:v>51.0252409509958</c:v>
                </c:pt>
                <c:pt idx="92">
                  <c:v>53.2119246703601</c:v>
                </c:pt>
                <c:pt idx="93">
                  <c:v>44.4930501272315</c:v>
                </c:pt>
                <c:pt idx="94">
                  <c:v>53.776547737459</c:v>
                </c:pt>
                <c:pt idx="95">
                  <c:v>64.7866614999943</c:v>
                </c:pt>
                <c:pt idx="96">
                  <c:v>65.436616569442</c:v>
                </c:pt>
                <c:pt idx="97">
                  <c:v>67.4608472487556</c:v>
                </c:pt>
                <c:pt idx="98">
                  <c:v>55.0249925554585</c:v>
                </c:pt>
                <c:pt idx="99">
                  <c:v>70.0197036637833</c:v>
                </c:pt>
                <c:pt idx="100">
                  <c:v>72.8690332163426</c:v>
                </c:pt>
                <c:pt idx="101">
                  <c:v>64.99508880892149</c:v>
                </c:pt>
                <c:pt idx="102">
                  <c:v>54.0280996933707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</c:v>
                </c:pt>
                <c:pt idx="107">
                  <c:v>57.8673632666216</c:v>
                </c:pt>
                <c:pt idx="108">
                  <c:v>57.9787313700336</c:v>
                </c:pt>
                <c:pt idx="109">
                  <c:v>58.6168226519583</c:v>
                </c:pt>
                <c:pt idx="110">
                  <c:v>77.1984239954364</c:v>
                </c:pt>
                <c:pt idx="111">
                  <c:v>79.7776948266564</c:v>
                </c:pt>
                <c:pt idx="112">
                  <c:v>83.1854901781542</c:v>
                </c:pt>
                <c:pt idx="113">
                  <c:v>83.6707786915957</c:v>
                </c:pt>
                <c:pt idx="114">
                  <c:v>78.0130207379401</c:v>
                </c:pt>
                <c:pt idx="115">
                  <c:v>81.3274158905338</c:v>
                </c:pt>
                <c:pt idx="116">
                  <c:v>56.4356552051817</c:v>
                </c:pt>
                <c:pt idx="117">
                  <c:v>55.9300476820799</c:v>
                </c:pt>
                <c:pt idx="118">
                  <c:v>45.6675529652531</c:v>
                </c:pt>
                <c:pt idx="119">
                  <c:v>41.8162888224005</c:v>
                </c:pt>
                <c:pt idx="120">
                  <c:v>48.8843151436662</c:v>
                </c:pt>
                <c:pt idx="121">
                  <c:v>42.4112589553844</c:v>
                </c:pt>
                <c:pt idx="122">
                  <c:v>43.1947910139991</c:v>
                </c:pt>
                <c:pt idx="123">
                  <c:v>50.1570811150043</c:v>
                </c:pt>
                <c:pt idx="124">
                  <c:v>45.8371786386264</c:v>
                </c:pt>
                <c:pt idx="125">
                  <c:v>43.1462274909825</c:v>
                </c:pt>
                <c:pt idx="126">
                  <c:v>48.084751461085</c:v>
                </c:pt>
                <c:pt idx="127">
                  <c:v>46.57438687873</c:v>
                </c:pt>
                <c:pt idx="128">
                  <c:v>56.5304262616038</c:v>
                </c:pt>
                <c:pt idx="129">
                  <c:v>46.4349108389842</c:v>
                </c:pt>
                <c:pt idx="130">
                  <c:v>46.4349108389842</c:v>
                </c:pt>
                <c:pt idx="131">
                  <c:v>33.4323972396538</c:v>
                </c:pt>
                <c:pt idx="132">
                  <c:v>27.7636611039494</c:v>
                </c:pt>
                <c:pt idx="133">
                  <c:v>38.6807075475975</c:v>
                </c:pt>
                <c:pt idx="134">
                  <c:v>26.6654999682156</c:v>
                </c:pt>
                <c:pt idx="135">
                  <c:v>19.6178768296348</c:v>
                </c:pt>
                <c:pt idx="136">
                  <c:v>18.5634582257749</c:v>
                </c:pt>
                <c:pt idx="137">
                  <c:v>18.0252265138398</c:v>
                </c:pt>
                <c:pt idx="138">
                  <c:v>61.6931964293968</c:v>
                </c:pt>
                <c:pt idx="139">
                  <c:v>71.1601896867003</c:v>
                </c:pt>
                <c:pt idx="140">
                  <c:v>60.1503811290265</c:v>
                </c:pt>
                <c:pt idx="141">
                  <c:v>54.0233399933874</c:v>
                </c:pt>
                <c:pt idx="142">
                  <c:v>65.8540417037256</c:v>
                </c:pt>
                <c:pt idx="143">
                  <c:v>60.8258420299846</c:v>
                </c:pt>
                <c:pt idx="144">
                  <c:v>60.1676342807606</c:v>
                </c:pt>
                <c:pt idx="145">
                  <c:v>60.7341713929769</c:v>
                </c:pt>
                <c:pt idx="146">
                  <c:v>63.2496709124185</c:v>
                </c:pt>
                <c:pt idx="147">
                  <c:v>63.5796198902624</c:v>
                </c:pt>
                <c:pt idx="148">
                  <c:v>67.3424035378583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</c:v>
                </c:pt>
                <c:pt idx="153">
                  <c:v>65.35804139947371</c:v>
                </c:pt>
                <c:pt idx="154">
                  <c:v>50.6918967181371</c:v>
                </c:pt>
                <c:pt idx="155">
                  <c:v>43.8524937263709</c:v>
                </c:pt>
                <c:pt idx="156">
                  <c:v>50.771238770603</c:v>
                </c:pt>
                <c:pt idx="157">
                  <c:v>53.4481885336014</c:v>
                </c:pt>
                <c:pt idx="158">
                  <c:v>43.0660515310798</c:v>
                </c:pt>
                <c:pt idx="159">
                  <c:v>42.5584386431623</c:v>
                </c:pt>
                <c:pt idx="160">
                  <c:v>21.9540023845216</c:v>
                </c:pt>
                <c:pt idx="161">
                  <c:v>45.0382522035925</c:v>
                </c:pt>
                <c:pt idx="162">
                  <c:v>45.7756472984881</c:v>
                </c:pt>
                <c:pt idx="163">
                  <c:v>37.4274673232496</c:v>
                </c:pt>
                <c:pt idx="164">
                  <c:v>51.6772432828468</c:v>
                </c:pt>
                <c:pt idx="165">
                  <c:v>57.1530432918859</c:v>
                </c:pt>
                <c:pt idx="166">
                  <c:v>52.8335139541573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28.0349212242223</c:v>
                </c:pt>
                <c:pt idx="170">
                  <c:v>23.2557744321073</c:v>
                </c:pt>
                <c:pt idx="171">
                  <c:v>26.7306442130598</c:v>
                </c:pt>
                <c:pt idx="172">
                  <c:v>27.8373518169004</c:v>
                </c:pt>
                <c:pt idx="173">
                  <c:v>28.3981403110808</c:v>
                </c:pt>
                <c:pt idx="174">
                  <c:v>31.5032256890913</c:v>
                </c:pt>
                <c:pt idx="175">
                  <c:v>45.9866963585052</c:v>
                </c:pt>
                <c:pt idx="176">
                  <c:v>36.6816454181136</c:v>
                </c:pt>
                <c:pt idx="177">
                  <c:v>29.3165593841332</c:v>
                </c:pt>
                <c:pt idx="178">
                  <c:v>35.2046460866604</c:v>
                </c:pt>
                <c:pt idx="179">
                  <c:v>52.6054149322766</c:v>
                </c:pt>
                <c:pt idx="180">
                  <c:v>52.6054149322766</c:v>
                </c:pt>
                <c:pt idx="181">
                  <c:v>61.4024254192071</c:v>
                </c:pt>
                <c:pt idx="182">
                  <c:v>58.418828428948</c:v>
                </c:pt>
                <c:pt idx="183">
                  <c:v>62.5769456250792</c:v>
                </c:pt>
                <c:pt idx="184">
                  <c:v>56.8881323378971</c:v>
                </c:pt>
                <c:pt idx="185">
                  <c:v>56.8881323378971</c:v>
                </c:pt>
                <c:pt idx="186">
                  <c:v>53.4253764287131</c:v>
                </c:pt>
                <c:pt idx="187">
                  <c:v>64.7045686965115</c:v>
                </c:pt>
                <c:pt idx="188">
                  <c:v>77.7323127063207</c:v>
                </c:pt>
                <c:pt idx="189">
                  <c:v>79.9251176604974</c:v>
                </c:pt>
                <c:pt idx="190">
                  <c:v>81.4421593031426</c:v>
                </c:pt>
                <c:pt idx="191">
                  <c:v>68.67776242455361</c:v>
                </c:pt>
                <c:pt idx="192">
                  <c:v>72.9843008816002</c:v>
                </c:pt>
                <c:pt idx="193">
                  <c:v>75.8345235741591</c:v>
                </c:pt>
                <c:pt idx="194">
                  <c:v>78.0499565186412</c:v>
                </c:pt>
                <c:pt idx="195">
                  <c:v>65.27807740998441</c:v>
                </c:pt>
                <c:pt idx="196">
                  <c:v>57.261433948642</c:v>
                </c:pt>
                <c:pt idx="197">
                  <c:v>59.9725060190501</c:v>
                </c:pt>
                <c:pt idx="198">
                  <c:v>48.8490307046387</c:v>
                </c:pt>
                <c:pt idx="199">
                  <c:v>56.9921512052377</c:v>
                </c:pt>
                <c:pt idx="200">
                  <c:v>63.2352146922915</c:v>
                </c:pt>
                <c:pt idx="201">
                  <c:v>64.3667131766335</c:v>
                </c:pt>
                <c:pt idx="202">
                  <c:v>55.7001450430568</c:v>
                </c:pt>
                <c:pt idx="203">
                  <c:v>63.3412477661256</c:v>
                </c:pt>
                <c:pt idx="204">
                  <c:v>69.2585038921822</c:v>
                </c:pt>
                <c:pt idx="205">
                  <c:v>69.2585038921822</c:v>
                </c:pt>
                <c:pt idx="206">
                  <c:v>59.8886146367543</c:v>
                </c:pt>
                <c:pt idx="207">
                  <c:v>50.1253380649247</c:v>
                </c:pt>
                <c:pt idx="208">
                  <c:v>49.4763631929688</c:v>
                </c:pt>
                <c:pt idx="209">
                  <c:v>50.2281609819545</c:v>
                </c:pt>
                <c:pt idx="210">
                  <c:v>61.0476524431481</c:v>
                </c:pt>
                <c:pt idx="211">
                  <c:v>71.2035607734099</c:v>
                </c:pt>
                <c:pt idx="212">
                  <c:v>73.9622746192522</c:v>
                </c:pt>
                <c:pt idx="213">
                  <c:v>74.60323243193579</c:v>
                </c:pt>
                <c:pt idx="214">
                  <c:v>82.4510985561585</c:v>
                </c:pt>
                <c:pt idx="215">
                  <c:v>87.55506450483411</c:v>
                </c:pt>
                <c:pt idx="216">
                  <c:v>88.4407331291839</c:v>
                </c:pt>
                <c:pt idx="217">
                  <c:v>74.89374498756931</c:v>
                </c:pt>
                <c:pt idx="218">
                  <c:v>76.85970324882921</c:v>
                </c:pt>
                <c:pt idx="219">
                  <c:v>80.0085745780078</c:v>
                </c:pt>
                <c:pt idx="220">
                  <c:v>79.0051649785933</c:v>
                </c:pt>
                <c:pt idx="221">
                  <c:v>80.8922909853983</c:v>
                </c:pt>
                <c:pt idx="222">
                  <c:v>81.67518633150939</c:v>
                </c:pt>
                <c:pt idx="223">
                  <c:v>81.67518633150939</c:v>
                </c:pt>
                <c:pt idx="224">
                  <c:v>83.285271719007</c:v>
                </c:pt>
                <c:pt idx="225">
                  <c:v>57.3119703183071</c:v>
                </c:pt>
                <c:pt idx="226">
                  <c:v>52.1197119531508</c:v>
                </c:pt>
                <c:pt idx="227">
                  <c:v>38.4973719131741</c:v>
                </c:pt>
                <c:pt idx="228">
                  <c:v>38.0453817579959</c:v>
                </c:pt>
                <c:pt idx="229">
                  <c:v>25.0968389879092</c:v>
                </c:pt>
                <c:pt idx="230">
                  <c:v>39.8837433886146</c:v>
                </c:pt>
                <c:pt idx="231">
                  <c:v>47.0294358921442</c:v>
                </c:pt>
                <c:pt idx="232">
                  <c:v>60.0132585386284</c:v>
                </c:pt>
                <c:pt idx="233">
                  <c:v>61.1699343613572</c:v>
                </c:pt>
                <c:pt idx="234">
                  <c:v>65.990441373434</c:v>
                </c:pt>
                <c:pt idx="235">
                  <c:v>67.87378913595499</c:v>
                </c:pt>
                <c:pt idx="236">
                  <c:v>58.5312582249383</c:v>
                </c:pt>
                <c:pt idx="237">
                  <c:v>58.0870675919214</c:v>
                </c:pt>
                <c:pt idx="238">
                  <c:v>63.4295443474094</c:v>
                </c:pt>
                <c:pt idx="239">
                  <c:v>47.4070083170446</c:v>
                </c:pt>
                <c:pt idx="240">
                  <c:v>52.451587856864</c:v>
                </c:pt>
                <c:pt idx="241">
                  <c:v>67.340956205648</c:v>
                </c:pt>
                <c:pt idx="242">
                  <c:v>67.340956205648</c:v>
                </c:pt>
                <c:pt idx="243">
                  <c:v>54.6384178435578</c:v>
                </c:pt>
                <c:pt idx="244">
                  <c:v>45.7457272602789</c:v>
                </c:pt>
                <c:pt idx="245">
                  <c:v>49.2034771205721</c:v>
                </c:pt>
                <c:pt idx="246">
                  <c:v>54.2198317440392</c:v>
                </c:pt>
                <c:pt idx="247">
                  <c:v>51.2665483841629</c:v>
                </c:pt>
                <c:pt idx="248">
                  <c:v>39.4486178281328</c:v>
                </c:pt>
                <c:pt idx="249">
                  <c:v>38.0530771501194</c:v>
                </c:pt>
                <c:pt idx="250">
                  <c:v>51.4198143472099</c:v>
                </c:pt>
                <c:pt idx="251">
                  <c:v>39.1121819004884</c:v>
                </c:pt>
                <c:pt idx="252">
                  <c:v>54.6474586777161</c:v>
                </c:pt>
                <c:pt idx="253">
                  <c:v>51.7983289971929</c:v>
                </c:pt>
                <c:pt idx="254">
                  <c:v>49.1599175662268</c:v>
                </c:pt>
                <c:pt idx="255">
                  <c:v>51.4671905410552</c:v>
                </c:pt>
                <c:pt idx="256">
                  <c:v>45.2745720596228</c:v>
                </c:pt>
                <c:pt idx="257">
                  <c:v>43.1264198515233</c:v>
                </c:pt>
                <c:pt idx="258">
                  <c:v>39.3628107997151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38000"/>
        <c:axId val="1770639360"/>
      </c:lineChart>
      <c:dateAx>
        <c:axId val="17706380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39360"/>
        <c:crosses val="autoZero"/>
        <c:auto val="1"/>
        <c:lblOffset val="100"/>
        <c:baseTimeUnit val="days"/>
      </c:dateAx>
      <c:valAx>
        <c:axId val="17706393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</c:v>
                </c:pt>
                <c:pt idx="5">
                  <c:v>29.4277896518791</c:v>
                </c:pt>
                <c:pt idx="6">
                  <c:v>27.8026285925183</c:v>
                </c:pt>
                <c:pt idx="7">
                  <c:v>25.1323105894296</c:v>
                </c:pt>
                <c:pt idx="8">
                  <c:v>22.4848295459952</c:v>
                </c:pt>
                <c:pt idx="9">
                  <c:v>19.2821854507474</c:v>
                </c:pt>
                <c:pt idx="10">
                  <c:v>20.6599394209526</c:v>
                </c:pt>
                <c:pt idx="11">
                  <c:v>22.3256944327777</c:v>
                </c:pt>
                <c:pt idx="12">
                  <c:v>27.3914775746823</c:v>
                </c:pt>
                <c:pt idx="13">
                  <c:v>25.3322080067227</c:v>
                </c:pt>
                <c:pt idx="14">
                  <c:v>24.5683892251065</c:v>
                </c:pt>
                <c:pt idx="15">
                  <c:v>24.3215899077242</c:v>
                </c:pt>
                <c:pt idx="16">
                  <c:v>22.9635469225676</c:v>
                </c:pt>
                <c:pt idx="17">
                  <c:v>24.0770601946215</c:v>
                </c:pt>
                <c:pt idx="18">
                  <c:v>26.5357202605255</c:v>
                </c:pt>
                <c:pt idx="19">
                  <c:v>30.1608267022892</c:v>
                </c:pt>
                <c:pt idx="20">
                  <c:v>40.10698602131</c:v>
                </c:pt>
                <c:pt idx="21">
                  <c:v>39.7714990529718</c:v>
                </c:pt>
                <c:pt idx="22">
                  <c:v>35.7069263626388</c:v>
                </c:pt>
                <c:pt idx="23">
                  <c:v>33.8064157702527</c:v>
                </c:pt>
                <c:pt idx="24">
                  <c:v>31.5877966696073</c:v>
                </c:pt>
                <c:pt idx="25">
                  <c:v>34.1037780551922</c:v>
                </c:pt>
                <c:pt idx="26">
                  <c:v>32.5931760952977</c:v>
                </c:pt>
                <c:pt idx="27">
                  <c:v>28.4912392289571</c:v>
                </c:pt>
                <c:pt idx="28">
                  <c:v>25.3641764700468</c:v>
                </c:pt>
                <c:pt idx="29">
                  <c:v>22.4318366433178</c:v>
                </c:pt>
                <c:pt idx="30">
                  <c:v>21.7507759893137</c:v>
                </c:pt>
                <c:pt idx="31">
                  <c:v>22.4750106601727</c:v>
                </c:pt>
                <c:pt idx="32">
                  <c:v>21.9820251283185</c:v>
                </c:pt>
                <c:pt idx="33">
                  <c:v>24.3642609039754</c:v>
                </c:pt>
                <c:pt idx="34">
                  <c:v>37.0681093736767</c:v>
                </c:pt>
                <c:pt idx="35">
                  <c:v>34.3156614567684</c:v>
                </c:pt>
                <c:pt idx="36">
                  <c:v>36.7913446626208</c:v>
                </c:pt>
                <c:pt idx="37">
                  <c:v>41.7196628687062</c:v>
                </c:pt>
                <c:pt idx="38">
                  <c:v>41.7196628687062</c:v>
                </c:pt>
                <c:pt idx="39">
                  <c:v>41.7196628687062</c:v>
                </c:pt>
                <c:pt idx="40">
                  <c:v>46.4159464480495</c:v>
                </c:pt>
                <c:pt idx="41">
                  <c:v>52.9886647674425</c:v>
                </c:pt>
                <c:pt idx="42">
                  <c:v>49.3053878665759</c:v>
                </c:pt>
                <c:pt idx="43">
                  <c:v>49.3053878665759</c:v>
                </c:pt>
                <c:pt idx="44">
                  <c:v>49.3053878665759</c:v>
                </c:pt>
                <c:pt idx="45">
                  <c:v>54.0267620208527</c:v>
                </c:pt>
                <c:pt idx="46">
                  <c:v>50.4288718174918</c:v>
                </c:pt>
                <c:pt idx="47">
                  <c:v>43.9830407128521</c:v>
                </c:pt>
                <c:pt idx="48">
                  <c:v>39.7178038673433</c:v>
                </c:pt>
                <c:pt idx="49">
                  <c:v>36.4954613163621</c:v>
                </c:pt>
                <c:pt idx="50">
                  <c:v>28.120682685892</c:v>
                </c:pt>
                <c:pt idx="51">
                  <c:v>30.1358720677404</c:v>
                </c:pt>
                <c:pt idx="52">
                  <c:v>28.6846428350652</c:v>
                </c:pt>
                <c:pt idx="53">
                  <c:v>32.4692567402979</c:v>
                </c:pt>
                <c:pt idx="54">
                  <c:v>31.0648480658974</c:v>
                </c:pt>
                <c:pt idx="55">
                  <c:v>27.8794907332426</c:v>
                </c:pt>
                <c:pt idx="56">
                  <c:v>26.5489457922009</c:v>
                </c:pt>
                <c:pt idx="57">
                  <c:v>22.3609511599909</c:v>
                </c:pt>
                <c:pt idx="58">
                  <c:v>30.3417377430879</c:v>
                </c:pt>
                <c:pt idx="59">
                  <c:v>40.2418290976334</c:v>
                </c:pt>
                <c:pt idx="60">
                  <c:v>39.7650231364471</c:v>
                </c:pt>
                <c:pt idx="61">
                  <c:v>49.6005735403221</c:v>
                </c:pt>
                <c:pt idx="62">
                  <c:v>46.5468924339731</c:v>
                </c:pt>
                <c:pt idx="63">
                  <c:v>44.3347307383329</c:v>
                </c:pt>
                <c:pt idx="64">
                  <c:v>48.2530222647522</c:v>
                </c:pt>
                <c:pt idx="65">
                  <c:v>50.8736277499909</c:v>
                </c:pt>
                <c:pt idx="66">
                  <c:v>48.3083091872364</c:v>
                </c:pt>
                <c:pt idx="67">
                  <c:v>42.3423804885057</c:v>
                </c:pt>
                <c:pt idx="68">
                  <c:v>38.3088749144017</c:v>
                </c:pt>
                <c:pt idx="69">
                  <c:v>37.2040551312158</c:v>
                </c:pt>
                <c:pt idx="70">
                  <c:v>32.6621776533794</c:v>
                </c:pt>
                <c:pt idx="71">
                  <c:v>28.9010978831358</c:v>
                </c:pt>
                <c:pt idx="72">
                  <c:v>33.7464409632878</c:v>
                </c:pt>
                <c:pt idx="73">
                  <c:v>31.0696264295166</c:v>
                </c:pt>
                <c:pt idx="74">
                  <c:v>36.4944620970513</c:v>
                </c:pt>
                <c:pt idx="75">
                  <c:v>41.7931570320343</c:v>
                </c:pt>
                <c:pt idx="76">
                  <c:v>46.1017766872028</c:v>
                </c:pt>
                <c:pt idx="77">
                  <c:v>49.6488741673532</c:v>
                </c:pt>
                <c:pt idx="78">
                  <c:v>53.7861383929405</c:v>
                </c:pt>
                <c:pt idx="79">
                  <c:v>48.1893471255511</c:v>
                </c:pt>
                <c:pt idx="80">
                  <c:v>54.359261467761</c:v>
                </c:pt>
                <c:pt idx="81">
                  <c:v>54.4617196211249</c:v>
                </c:pt>
                <c:pt idx="82">
                  <c:v>49.6595114918557</c:v>
                </c:pt>
                <c:pt idx="83">
                  <c:v>48.7908040161649</c:v>
                </c:pt>
                <c:pt idx="84">
                  <c:v>48.1856275106891</c:v>
                </c:pt>
                <c:pt idx="85">
                  <c:v>46.0041337353696</c:v>
                </c:pt>
                <c:pt idx="86">
                  <c:v>45.105890302045</c:v>
                </c:pt>
                <c:pt idx="87">
                  <c:v>47.9371090314925</c:v>
                </c:pt>
                <c:pt idx="88">
                  <c:v>48.3578051200439</c:v>
                </c:pt>
                <c:pt idx="89">
                  <c:v>51.8258718716291</c:v>
                </c:pt>
                <c:pt idx="90">
                  <c:v>53.0570209203316</c:v>
                </c:pt>
                <c:pt idx="91">
                  <c:v>49.4677293223927</c:v>
                </c:pt>
                <c:pt idx="92">
                  <c:v>50.3409994042012</c:v>
                </c:pt>
                <c:pt idx="93">
                  <c:v>47.0471370392797</c:v>
                </c:pt>
                <c:pt idx="94">
                  <c:v>50.6971258795908</c:v>
                </c:pt>
                <c:pt idx="95">
                  <c:v>55.9382243320423</c:v>
                </c:pt>
                <c:pt idx="96">
                  <c:v>56.2769406926807</c:v>
                </c:pt>
                <c:pt idx="97">
                  <c:v>57.2981996690047</c:v>
                </c:pt>
                <c:pt idx="98">
                  <c:v>52.8970458242488</c:v>
                </c:pt>
                <c:pt idx="99">
                  <c:v>60.4964262758576</c:v>
                </c:pt>
                <c:pt idx="100">
                  <c:v>62.2665553774231</c:v>
                </c:pt>
                <c:pt idx="101">
                  <c:v>59.1480129950183</c:v>
                </c:pt>
                <c:pt idx="102">
                  <c:v>54.4216728467466</c:v>
                </c:pt>
                <c:pt idx="103">
                  <c:v>51.4836461442717</c:v>
                </c:pt>
                <c:pt idx="104">
                  <c:v>51.4836461442717</c:v>
                </c:pt>
                <c:pt idx="105">
                  <c:v>51.4836461442717</c:v>
                </c:pt>
                <c:pt idx="106">
                  <c:v>49.5225361465729</c:v>
                </c:pt>
                <c:pt idx="107">
                  <c:v>55.1866025721457</c:v>
                </c:pt>
                <c:pt idx="108">
                  <c:v>55.2340549959315</c:v>
                </c:pt>
                <c:pt idx="109">
                  <c:v>55.4878504188566</c:v>
                </c:pt>
                <c:pt idx="110">
                  <c:v>65.2480328765001</c:v>
                </c:pt>
                <c:pt idx="111">
                  <c:v>67.1374403567948</c:v>
                </c:pt>
                <c:pt idx="112">
                  <c:v>69.8485641242234</c:v>
                </c:pt>
                <c:pt idx="113">
                  <c:v>70.2481331031634</c:v>
                </c:pt>
                <c:pt idx="114">
                  <c:v>68.1532036502735</c:v>
                </c:pt>
                <c:pt idx="115">
                  <c:v>70.2993888838453</c:v>
                </c:pt>
                <c:pt idx="116">
                  <c:v>59.4742885957548</c:v>
                </c:pt>
                <c:pt idx="117">
                  <c:v>59.2256447217794</c:v>
                </c:pt>
                <c:pt idx="118">
                  <c:v>53.9986226562244</c:v>
                </c:pt>
                <c:pt idx="119">
                  <c:v>51.8772853262547</c:v>
                </c:pt>
                <c:pt idx="120">
                  <c:v>54.5780053054252</c:v>
                </c:pt>
                <c:pt idx="121">
                  <c:v>51.2427344951208</c:v>
                </c:pt>
                <c:pt idx="122">
                  <c:v>51.527557463695</c:v>
                </c:pt>
                <c:pt idx="123">
                  <c:v>54.0702680667977</c:v>
                </c:pt>
                <c:pt idx="124">
                  <c:v>52.1293192291602</c:v>
                </c:pt>
                <c:pt idx="125">
                  <c:v>50.9078033596601</c:v>
                </c:pt>
                <c:pt idx="126">
                  <c:v>52.5701478116258</c:v>
                </c:pt>
                <c:pt idx="127">
                  <c:v>51.9637692197421</c:v>
                </c:pt>
                <c:pt idx="128">
                  <c:v>55.4244835135351</c:v>
                </c:pt>
                <c:pt idx="129">
                  <c:v>51.4339463903424</c:v>
                </c:pt>
                <c:pt idx="130">
                  <c:v>51.4339463903424</c:v>
                </c:pt>
                <c:pt idx="131">
                  <c:v>45.3720630167449</c:v>
                </c:pt>
                <c:pt idx="132">
                  <c:v>42.0373550130593</c:v>
                </c:pt>
                <c:pt idx="133">
                  <c:v>45.8917810539765</c:v>
                </c:pt>
                <c:pt idx="134">
                  <c:v>38.7922936892163</c:v>
                </c:pt>
                <c:pt idx="135">
                  <c:v>33.2937629742109</c:v>
                </c:pt>
                <c:pt idx="136">
                  <c:v>32.3831794062005</c:v>
                </c:pt>
                <c:pt idx="137">
                  <c:v>31.9352672297619</c:v>
                </c:pt>
                <c:pt idx="138">
                  <c:v>54.6833836492648</c:v>
                </c:pt>
                <c:pt idx="139">
                  <c:v>61.9222332350456</c:v>
                </c:pt>
                <c:pt idx="140">
                  <c:v>55.8256185740337</c:v>
                </c:pt>
                <c:pt idx="141">
                  <c:v>52.3387914624498</c:v>
                </c:pt>
                <c:pt idx="142">
                  <c:v>60.1530629256485</c:v>
                </c:pt>
                <c:pt idx="143">
                  <c:v>57.3640382656742</c:v>
                </c:pt>
                <c:pt idx="144">
                  <c:v>57.0144255428054</c:v>
                </c:pt>
                <c:pt idx="145">
                  <c:v>57.334463400331</c:v>
                </c:pt>
                <c:pt idx="146">
                  <c:v>58.7004077912519</c:v>
                </c:pt>
                <c:pt idx="147">
                  <c:v>58.8722861157451</c:v>
                </c:pt>
                <c:pt idx="148">
                  <c:v>60.8046430094756</c:v>
                </c:pt>
                <c:pt idx="149">
                  <c:v>61.338160349891</c:v>
                </c:pt>
                <c:pt idx="150">
                  <c:v>57.9407891876341</c:v>
                </c:pt>
                <c:pt idx="151">
                  <c:v>54.5513253384838</c:v>
                </c:pt>
                <c:pt idx="152">
                  <c:v>58.0405950096745</c:v>
                </c:pt>
                <c:pt idx="153">
                  <c:v>60.6067296563125</c:v>
                </c:pt>
                <c:pt idx="154">
                  <c:v>54.1586931325036</c:v>
                </c:pt>
                <c:pt idx="155">
                  <c:v>50.6981549169842</c:v>
                </c:pt>
                <c:pt idx="156">
                  <c:v>53.5518684989192</c:v>
                </c:pt>
                <c:pt idx="157">
                  <c:v>54.681831527072</c:v>
                </c:pt>
                <c:pt idx="158">
                  <c:v>49.7308620048499</c:v>
                </c:pt>
                <c:pt idx="159">
                  <c:v>49.4769511820013</c:v>
                </c:pt>
                <c:pt idx="160">
                  <c:v>35.9762017975267</c:v>
                </c:pt>
                <c:pt idx="161">
                  <c:v>47.457342826335</c:v>
                </c:pt>
                <c:pt idx="162">
                  <c:v>47.8542066644476</c:v>
                </c:pt>
                <c:pt idx="163">
                  <c:v>42.8834883830332</c:v>
                </c:pt>
                <c:pt idx="164">
                  <c:v>50.5500679490356</c:v>
                </c:pt>
                <c:pt idx="165">
                  <c:v>53.7648631288444</c:v>
                </c:pt>
                <c:pt idx="166">
                  <c:v>51.5336184585351</c:v>
                </c:pt>
                <c:pt idx="167">
                  <c:v>47.7638643306213</c:v>
                </c:pt>
                <c:pt idx="168">
                  <c:v>46.9615511678936</c:v>
                </c:pt>
                <c:pt idx="169">
                  <c:v>36.9385052319824</c:v>
                </c:pt>
                <c:pt idx="170">
                  <c:v>33.2579218017577</c:v>
                </c:pt>
                <c:pt idx="171">
                  <c:v>34.9231243567445</c:v>
                </c:pt>
                <c:pt idx="172">
                  <c:v>35.4268393595968</c:v>
                </c:pt>
                <c:pt idx="173">
                  <c:v>35.6651845632038</c:v>
                </c:pt>
                <c:pt idx="174">
                  <c:v>36.9189264511465</c:v>
                </c:pt>
                <c:pt idx="175">
                  <c:v>43.2331169224364</c:v>
                </c:pt>
                <c:pt idx="176">
                  <c:v>38.9190565130165</c:v>
                </c:pt>
                <c:pt idx="177">
                  <c:v>34.9249334924502</c:v>
                </c:pt>
                <c:pt idx="178">
                  <c:v>37.6002855720957</c:v>
                </c:pt>
                <c:pt idx="179">
                  <c:v>46.5416353286324</c:v>
                </c:pt>
                <c:pt idx="180">
                  <c:v>46.5416353286324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</c:v>
                </c:pt>
                <c:pt idx="187">
                  <c:v>54.6593997524823</c:v>
                </c:pt>
                <c:pt idx="188">
                  <c:v>63.3542468247803</c:v>
                </c:pt>
                <c:pt idx="189">
                  <c:v>65.1783851028872</c:v>
                </c:pt>
                <c:pt idx="190">
                  <c:v>66.45779236486641</c:v>
                </c:pt>
                <c:pt idx="191">
                  <c:v>61.3411030596053</c:v>
                </c:pt>
                <c:pt idx="192">
                  <c:v>63.9471471858844</c:v>
                </c:pt>
                <c:pt idx="193">
                  <c:v>65.77412247725189</c:v>
                </c:pt>
                <c:pt idx="194">
                  <c:v>67.2401220674359</c:v>
                </c:pt>
                <c:pt idx="195">
                  <c:v>62.0078755310555</c:v>
                </c:pt>
                <c:pt idx="196">
                  <c:v>58.4178979134624</c:v>
                </c:pt>
                <c:pt idx="197">
                  <c:v>59.6084029998138</c:v>
                </c:pt>
                <c:pt idx="198">
                  <c:v>54.443391327645</c:v>
                </c:pt>
                <c:pt idx="199">
                  <c:v>57.8823041112955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57.6309541372086</c:v>
                </c:pt>
                <c:pt idx="203">
                  <c:v>60.99782274032</c:v>
                </c:pt>
                <c:pt idx="204">
                  <c:v>63.9488683001392</c:v>
                </c:pt>
                <c:pt idx="205">
                  <c:v>63.9488683001392</c:v>
                </c:pt>
                <c:pt idx="206">
                  <c:v>60.18773804688</c:v>
                </c:pt>
                <c:pt idx="207">
                  <c:v>55.8243484426018</c:v>
                </c:pt>
                <c:pt idx="208">
                  <c:v>55.5253807929587</c:v>
                </c:pt>
                <c:pt idx="209">
                  <c:v>55.7804158437248</c:v>
                </c:pt>
                <c:pt idx="210">
                  <c:v>59.7567706013376</c:v>
                </c:pt>
                <c:pt idx="211">
                  <c:v>64.5330432593714</c:v>
                </c:pt>
                <c:pt idx="212">
                  <c:v>66.0447234737906</c:v>
                </c:pt>
                <c:pt idx="213">
                  <c:v>66.3930496700616</c:v>
                </c:pt>
                <c:pt idx="214">
                  <c:v>71.32574362539469</c:v>
                </c:pt>
                <c:pt idx="215">
                  <c:v>75.6960492897894</c:v>
                </c:pt>
                <c:pt idx="216">
                  <c:v>76.5646344610054</c:v>
                </c:pt>
                <c:pt idx="217">
                  <c:v>70.6414956869145</c:v>
                </c:pt>
                <c:pt idx="218">
                  <c:v>71.7600088440861</c:v>
                </c:pt>
                <c:pt idx="219">
                  <c:v>73.6257202593774</c:v>
                </c:pt>
                <c:pt idx="220">
                  <c:v>73.2090243836335</c:v>
                </c:pt>
                <c:pt idx="221">
                  <c:v>74.2676854775409</c:v>
                </c:pt>
                <c:pt idx="222">
                  <c:v>74.7062120371161</c:v>
                </c:pt>
                <c:pt idx="223">
                  <c:v>74.7062120371161</c:v>
                </c:pt>
                <c:pt idx="224">
                  <c:v>75.5412042096386</c:v>
                </c:pt>
                <c:pt idx="225">
                  <c:v>65.28080210342181</c:v>
                </c:pt>
                <c:pt idx="226">
                  <c:v>62.7669220994955</c:v>
                </c:pt>
                <c:pt idx="227">
                  <c:v>55.1149086297244</c:v>
                </c:pt>
                <c:pt idx="228">
                  <c:v>54.8344212212128</c:v>
                </c:pt>
                <c:pt idx="229">
                  <c:v>45.451566246408</c:v>
                </c:pt>
                <c:pt idx="230">
                  <c:v>51.0404310652947</c:v>
                </c:pt>
                <c:pt idx="231">
                  <c:v>54.0124533496023</c:v>
                </c:pt>
                <c:pt idx="232">
                  <c:v>60.1172552381633</c:v>
                </c:pt>
                <c:pt idx="233">
                  <c:v>60.7024630499943</c:v>
                </c:pt>
                <c:pt idx="234">
                  <c:v>63.1482423016793</c:v>
                </c:pt>
                <c:pt idx="235">
                  <c:v>64.1215931028723</c:v>
                </c:pt>
                <c:pt idx="236">
                  <c:v>59.9113665868366</c:v>
                </c:pt>
                <c:pt idx="237">
                  <c:v>59.7103111224997</c:v>
                </c:pt>
                <c:pt idx="238">
                  <c:v>61.9776391753269</c:v>
                </c:pt>
                <c:pt idx="239">
                  <c:v>54.4744589230698</c:v>
                </c:pt>
                <c:pt idx="240">
                  <c:v>56.5154114356888</c:v>
                </c:pt>
                <c:pt idx="241">
                  <c:v>63.6627374888858</c:v>
                </c:pt>
                <c:pt idx="242">
                  <c:v>63.6627374888858</c:v>
                </c:pt>
                <c:pt idx="243">
                  <c:v>57.6667385034551</c:v>
                </c:pt>
                <c:pt idx="244">
                  <c:v>52.9249117110289</c:v>
                </c:pt>
                <c:pt idx="245">
                  <c:v>54.373354195667</c:v>
                </c:pt>
                <c:pt idx="246">
                  <c:v>56.497635786015</c:v>
                </c:pt>
                <c:pt idx="247">
                  <c:v>55.1158996036448</c:v>
                </c:pt>
                <c:pt idx="248">
                  <c:v>49.0283474614519</c:v>
                </c:pt>
                <c:pt idx="249">
                  <c:v>48.2458037656757</c:v>
                </c:pt>
                <c:pt idx="250">
                  <c:v>53.5666947950017</c:v>
                </c:pt>
                <c:pt idx="251">
                  <c:v>47.0544041988074</c:v>
                </c:pt>
                <c:pt idx="252">
                  <c:v>54.3809083856603</c:v>
                </c:pt>
                <c:pt idx="253">
                  <c:v>52.9235652068838</c:v>
                </c:pt>
                <c:pt idx="254">
                  <c:v>51.6093373198026</c:v>
                </c:pt>
                <c:pt idx="255">
                  <c:v>52.6229322597683</c:v>
                </c:pt>
                <c:pt idx="256">
                  <c:v>49.725286512234</c:v>
                </c:pt>
                <c:pt idx="257">
                  <c:v>48.7005324940699</c:v>
                </c:pt>
                <c:pt idx="258">
                  <c:v>46.9025542620175</c:v>
                </c:pt>
                <c:pt idx="259">
                  <c:v>42.8660298964937</c:v>
                </c:pt>
                <c:pt idx="260">
                  <c:v>38.2214882788963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48032"/>
        <c:axId val="1793550352"/>
      </c:lineChart>
      <c:dateAx>
        <c:axId val="1793548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50352"/>
        <c:crosses val="autoZero"/>
        <c:auto val="1"/>
        <c:lblOffset val="100"/>
        <c:baseTimeUnit val="days"/>
      </c:dateAx>
      <c:valAx>
        <c:axId val="179355035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26.1164893117504</c:v>
                </c:pt>
                <c:pt idx="1">
                  <c:v>25.221041664454</c:v>
                </c:pt>
                <c:pt idx="2">
                  <c:v>24.5049018260539</c:v>
                </c:pt>
                <c:pt idx="3">
                  <c:v>23.5191482819652</c:v>
                </c:pt>
                <c:pt idx="4">
                  <c:v>22.9300470875929</c:v>
                </c:pt>
                <c:pt idx="5">
                  <c:v>29.6417736746699</c:v>
                </c:pt>
                <c:pt idx="6">
                  <c:v>28.5558247413185</c:v>
                </c:pt>
                <c:pt idx="7">
                  <c:v>26.719577250158</c:v>
                </c:pt>
                <c:pt idx="8">
                  <c:v>24.8124612773829</c:v>
                </c:pt>
                <c:pt idx="9">
                  <c:v>22.3591156221698</c:v>
                </c:pt>
                <c:pt idx="10">
                  <c:v>23.2610386822695</c:v>
                </c:pt>
                <c:pt idx="11">
                  <c:v>24.3377379731649</c:v>
                </c:pt>
                <c:pt idx="12">
                  <c:v>27.6277363035147</c:v>
                </c:pt>
                <c:pt idx="13">
                  <c:v>26.2410654790527</c:v>
                </c:pt>
                <c:pt idx="14">
                  <c:v>25.7205556370785</c:v>
                </c:pt>
                <c:pt idx="15">
                  <c:v>25.554233650786</c:v>
                </c:pt>
                <c:pt idx="16">
                  <c:v>24.6396656150463</c:v>
                </c:pt>
                <c:pt idx="17">
                  <c:v>25.3241113148863</c:v>
                </c:pt>
                <c:pt idx="18">
                  <c:v>26.8244521308332</c:v>
                </c:pt>
                <c:pt idx="19">
                  <c:v>29.0521166378258</c:v>
                </c:pt>
                <c:pt idx="20">
                  <c:v>35.4954887401579</c:v>
                </c:pt>
                <c:pt idx="21">
                  <c:v>35.3102946603242</c:v>
                </c:pt>
                <c:pt idx="22">
                  <c:v>33.0241830170668</c:v>
                </c:pt>
                <c:pt idx="23">
                  <c:v>31.9159361088914</c:v>
                </c:pt>
                <c:pt idx="24">
                  <c:v>30.5949320795734</c:v>
                </c:pt>
                <c:pt idx="25">
                  <c:v>32.1870566855431</c:v>
                </c:pt>
                <c:pt idx="26">
                  <c:v>31.3046893948135</c:v>
                </c:pt>
                <c:pt idx="27">
                  <c:v>28.8024319373232</c:v>
                </c:pt>
                <c:pt idx="28">
                  <c:v>26.7594788120635</c:v>
                </c:pt>
                <c:pt idx="29">
                  <c:v>24.7230895086663</c:v>
                </c:pt>
                <c:pt idx="30">
                  <c:v>24.2360467875641</c:v>
                </c:pt>
                <c:pt idx="31">
                  <c:v>24.6811790614323</c:v>
                </c:pt>
                <c:pt idx="32">
                  <c:v>24.3432873803204</c:v>
                </c:pt>
                <c:pt idx="33">
                  <c:v>25.7660813604256</c:v>
                </c:pt>
                <c:pt idx="34">
                  <c:v>33.7918243061781</c:v>
                </c:pt>
                <c:pt idx="35">
                  <c:v>32.1722978711946</c:v>
                </c:pt>
                <c:pt idx="36">
                  <c:v>33.8038963466026</c:v>
                </c:pt>
                <c:pt idx="37">
                  <c:v>37.1130344164897</c:v>
                </c:pt>
                <c:pt idx="38">
                  <c:v>37.1130344164897</c:v>
                </c:pt>
                <c:pt idx="39">
                  <c:v>37.1130344164897</c:v>
                </c:pt>
                <c:pt idx="40">
                  <c:v>40.2262103073076</c:v>
                </c:pt>
                <c:pt idx="41">
                  <c:v>44.84514240999</c:v>
                </c:pt>
                <c:pt idx="42">
                  <c:v>42.8777199729622</c:v>
                </c:pt>
                <c:pt idx="43">
                  <c:v>42.8777199729622</c:v>
                </c:pt>
                <c:pt idx="44">
                  <c:v>42.8777199729622</c:v>
                </c:pt>
                <c:pt idx="45">
                  <c:v>46.1149691372625</c:v>
                </c:pt>
                <c:pt idx="46">
                  <c:v>44.2422425285958</c:v>
                </c:pt>
                <c:pt idx="47">
                  <c:v>40.6961872399254</c:v>
                </c:pt>
                <c:pt idx="48">
                  <c:v>38.1888767007931</c:v>
                </c:pt>
                <c:pt idx="49">
                  <c:v>36.2085143045523</c:v>
                </c:pt>
                <c:pt idx="50">
                  <c:v>30.5402951897174</c:v>
                </c:pt>
                <c:pt idx="51">
                  <c:v>31.8478126143514</c:v>
                </c:pt>
                <c:pt idx="52">
                  <c:v>30.8268201309771</c:v>
                </c:pt>
                <c:pt idx="53">
                  <c:v>33.254747701551</c:v>
                </c:pt>
                <c:pt idx="54">
                  <c:v>32.312723803002</c:v>
                </c:pt>
                <c:pt idx="55">
                  <c:v>30.1155903989897</c:v>
                </c:pt>
                <c:pt idx="56">
                  <c:v>29.1703917789225</c:v>
                </c:pt>
                <c:pt idx="57">
                  <c:v>26.0428960707904</c:v>
                </c:pt>
                <c:pt idx="58">
                  <c:v>31.2617123775536</c:v>
                </c:pt>
                <c:pt idx="59">
                  <c:v>38.1229540552269</c:v>
                </c:pt>
                <c:pt idx="60">
                  <c:v>37.8124854295094</c:v>
                </c:pt>
                <c:pt idx="61">
                  <c:v>45.0048148085166</c:v>
                </c:pt>
                <c:pt idx="62">
                  <c:v>43.0542083332584</c:v>
                </c:pt>
                <c:pt idx="63">
                  <c:v>41.6284645076072</c:v>
                </c:pt>
                <c:pt idx="64">
                  <c:v>44.4842919914579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</c:v>
                </c:pt>
                <c:pt idx="68">
                  <c:v>38.2501529494556</c:v>
                </c:pt>
                <c:pt idx="69">
                  <c:v>37.4916878090125</c:v>
                </c:pt>
                <c:pt idx="70">
                  <c:v>34.2947584088652</c:v>
                </c:pt>
                <c:pt idx="71">
                  <c:v>31.5028239199795</c:v>
                </c:pt>
                <c:pt idx="72">
                  <c:v>34.7901530255178</c:v>
                </c:pt>
                <c:pt idx="73">
                  <c:v>32.8470656785657</c:v>
                </c:pt>
                <c:pt idx="74">
                  <c:v>36.5670425837303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46.0138220985561</c:v>
                </c:pt>
                <c:pt idx="78">
                  <c:v>49.1237065594693</c:v>
                </c:pt>
                <c:pt idx="79">
                  <c:v>45.5107381561387</c:v>
                </c:pt>
                <c:pt idx="80">
                  <c:v>50.1544158315776</c:v>
                </c:pt>
                <c:pt idx="81">
                  <c:v>50.2325446077918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</c:v>
                </c:pt>
                <c:pt idx="85">
                  <c:v>44.7832382883257</c:v>
                </c:pt>
                <c:pt idx="86">
                  <c:v>44.2115817148746</c:v>
                </c:pt>
                <c:pt idx="87">
                  <c:v>46.080615691972</c:v>
                </c:pt>
                <c:pt idx="88">
                  <c:v>46.3573760490407</c:v>
                </c:pt>
                <c:pt idx="89">
                  <c:v>48.6469930572281</c:v>
                </c:pt>
                <c:pt idx="90">
                  <c:v>49.468249926664</c:v>
                </c:pt>
                <c:pt idx="91">
                  <c:v>47.3711382019685</c:v>
                </c:pt>
                <c:pt idx="92">
                  <c:v>47.9305955389196</c:v>
                </c:pt>
                <c:pt idx="93">
                  <c:v>45.9991182813927</c:v>
                </c:pt>
                <c:pt idx="94">
                  <c:v>48.2975327254341</c:v>
                </c:pt>
                <c:pt idx="95">
                  <c:v>51.7526575028155</c:v>
                </c:pt>
                <c:pt idx="96">
                  <c:v>51.9806648166544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55.3020972356388</c:v>
                </c:pt>
                <c:pt idx="100">
                  <c:v>56.5646657084776</c:v>
                </c:pt>
                <c:pt idx="101">
                  <c:v>54.7892078585352</c:v>
                </c:pt>
                <c:pt idx="102">
                  <c:v>52.0282169484275</c:v>
                </c:pt>
                <c:pt idx="103">
                  <c:v>50.2644659554012</c:v>
                </c:pt>
                <c:pt idx="104">
                  <c:v>50.2644659554012</c:v>
                </c:pt>
                <c:pt idx="105">
                  <c:v>50.2644659554012</c:v>
                </c:pt>
                <c:pt idx="106">
                  <c:v>49.1320849021136</c:v>
                </c:pt>
                <c:pt idx="107">
                  <c:v>52.587622936651</c:v>
                </c:pt>
                <c:pt idx="108">
                  <c:v>52.6172696306167</c:v>
                </c:pt>
                <c:pt idx="109">
                  <c:v>52.772308489016</c:v>
                </c:pt>
                <c:pt idx="110">
                  <c:v>59.2175721286148</c:v>
                </c:pt>
                <c:pt idx="111">
                  <c:v>60.5924768344277</c:v>
                </c:pt>
                <c:pt idx="112">
                  <c:v>62.6243118588968</c:v>
                </c:pt>
                <c:pt idx="113">
                  <c:v>62.9276961425242</c:v>
                </c:pt>
                <c:pt idx="114">
                  <c:v>61.7933397367826</c:v>
                </c:pt>
                <c:pt idx="115">
                  <c:v>63.3539921330837</c:v>
                </c:pt>
                <c:pt idx="116">
                  <c:v>57.2011252950522</c:v>
                </c:pt>
                <c:pt idx="117">
                  <c:v>57.0538328205333</c:v>
                </c:pt>
                <c:pt idx="118">
                  <c:v>53.9194693702216</c:v>
                </c:pt>
                <c:pt idx="119">
                  <c:v>52.6137308982099</c:v>
                </c:pt>
                <c:pt idx="120">
                  <c:v>54.2486832747974</c:v>
                </c:pt>
                <c:pt idx="121">
                  <c:v>52.2116686540993</c:v>
                </c:pt>
                <c:pt idx="122">
                  <c:v>52.3793064481614</c:v>
                </c:pt>
                <c:pt idx="123">
                  <c:v>53.8743856695823</c:v>
                </c:pt>
                <c:pt idx="124">
                  <c:v>52.7287395204866</c:v>
                </c:pt>
                <c:pt idx="125">
                  <c:v>52.0079610551027</c:v>
                </c:pt>
                <c:pt idx="126">
                  <c:v>52.9459722467454</c:v>
                </c:pt>
                <c:pt idx="127">
                  <c:v>52.6005357159452</c:v>
                </c:pt>
                <c:pt idx="128">
                  <c:v>54.5466594921773</c:v>
                </c:pt>
                <c:pt idx="129">
                  <c:v>52.2922955397397</c:v>
                </c:pt>
                <c:pt idx="130">
                  <c:v>52.2922955397397</c:v>
                </c:pt>
                <c:pt idx="131">
                  <c:v>48.7390020072246</c:v>
                </c:pt>
                <c:pt idx="132">
                  <c:v>46.6583838394998</c:v>
                </c:pt>
                <c:pt idx="133">
                  <c:v>48.7268002901071</c:v>
                </c:pt>
                <c:pt idx="134">
                  <c:v>44.1345539129302</c:v>
                </c:pt>
                <c:pt idx="135">
                  <c:v>40.1918712514648</c:v>
                </c:pt>
                <c:pt idx="136">
                  <c:v>39.5091946754955</c:v>
                </c:pt>
                <c:pt idx="137">
                  <c:v>39.1764798220847</c:v>
                </c:pt>
                <c:pt idx="138">
                  <c:v>53.1400143510788</c:v>
                </c:pt>
                <c:pt idx="139">
                  <c:v>58.4324722046318</c:v>
                </c:pt>
                <c:pt idx="140">
                  <c:v>54.3414291233417</c:v>
                </c:pt>
                <c:pt idx="141">
                  <c:v>51.9422126115569</c:v>
                </c:pt>
                <c:pt idx="142">
                  <c:v>57.6642064568828</c:v>
                </c:pt>
                <c:pt idx="143">
                  <c:v>55.7451638368431</c:v>
                </c:pt>
                <c:pt idx="144">
                  <c:v>55.5069657488008</c:v>
                </c:pt>
                <c:pt idx="145">
                  <c:v>55.7339434304001</c:v>
                </c:pt>
                <c:pt idx="146">
                  <c:v>56.6908812751821</c:v>
                </c:pt>
                <c:pt idx="147">
                  <c:v>56.8097135280655</c:v>
                </c:pt>
                <c:pt idx="148">
                  <c:v>58.1364155151522</c:v>
                </c:pt>
                <c:pt idx="149">
                  <c:v>58.5014534924841</c:v>
                </c:pt>
                <c:pt idx="150">
                  <c:v>56.4346611200501</c:v>
                </c:pt>
                <c:pt idx="151">
                  <c:v>54.3350990293971</c:v>
                </c:pt>
                <c:pt idx="152">
                  <c:v>56.5742989479712</c:v>
                </c:pt>
                <c:pt idx="153">
                  <c:v>58.2672187523159</c:v>
                </c:pt>
                <c:pt idx="154">
                  <c:v>54.2527755504898</c:v>
                </c:pt>
                <c:pt idx="155">
                  <c:v>52.0112297158615</c:v>
                </c:pt>
                <c:pt idx="156">
                  <c:v>53.8007311115671</c:v>
                </c:pt>
                <c:pt idx="157">
                  <c:v>54.5131373179569</c:v>
                </c:pt>
                <c:pt idx="158">
                  <c:v>51.3535116448505</c:v>
                </c:pt>
                <c:pt idx="159">
                  <c:v>51.1895465376235</c:v>
                </c:pt>
                <c:pt idx="160">
                  <c:v>41.6578519639271</c:v>
                </c:pt>
                <c:pt idx="161">
                  <c:v>49.0631658909069</c:v>
                </c:pt>
                <c:pt idx="162">
                  <c:v>49.3293004094319</c:v>
                </c:pt>
                <c:pt idx="163">
                  <c:v>45.7525493035956</c:v>
                </c:pt>
                <c:pt idx="164">
                  <c:v>50.9302737461231</c:v>
                </c:pt>
                <c:pt idx="165">
                  <c:v>53.1869652821322</c:v>
                </c:pt>
                <c:pt idx="166">
                  <c:v>51.6447041163138</c:v>
                </c:pt>
                <c:pt idx="167">
                  <c:v>49.0095676171246</c:v>
                </c:pt>
                <c:pt idx="168">
                  <c:v>48.446675694463</c:v>
                </c:pt>
                <c:pt idx="169">
                  <c:v>41.0254150147555</c:v>
                </c:pt>
                <c:pt idx="170">
                  <c:v>38.0766426977057</c:v>
                </c:pt>
                <c:pt idx="171">
                  <c:v>39.1713650083357</c:v>
                </c:pt>
                <c:pt idx="172">
                  <c:v>39.4974219644095</c:v>
                </c:pt>
                <c:pt idx="173">
                  <c:v>39.6483886255456</c:v>
                </c:pt>
                <c:pt idx="174">
                  <c:v>40.4287631622995</c:v>
                </c:pt>
                <c:pt idx="175">
                  <c:v>44.4276417237044</c:v>
                </c:pt>
                <c:pt idx="176">
                  <c:v>41.4251899607384</c:v>
                </c:pt>
                <c:pt idx="177">
                  <c:v>38.5165438886699</c:v>
                </c:pt>
                <c:pt idx="178">
                  <c:v>40.2260939793251</c:v>
                </c:pt>
                <c:pt idx="179">
                  <c:v>46.1638612149478</c:v>
                </c:pt>
                <c:pt idx="180">
                  <c:v>46.1638612149478</c:v>
                </c:pt>
                <c:pt idx="181">
                  <c:v>49.6052398422285</c:v>
                </c:pt>
                <c:pt idx="182">
                  <c:v>48.8322238155272</c:v>
                </c:pt>
                <c:pt idx="183">
                  <c:v>50.4222104526143</c:v>
                </c:pt>
                <c:pt idx="184">
                  <c:v>49.0504372198382</c:v>
                </c:pt>
                <c:pt idx="185">
                  <c:v>49.0504372198382</c:v>
                </c:pt>
                <c:pt idx="186">
                  <c:v>48.2917111160869</c:v>
                </c:pt>
                <c:pt idx="187">
                  <c:v>51.8135454960874</c:v>
                </c:pt>
                <c:pt idx="188">
                  <c:v>58.028914645591</c:v>
                </c:pt>
                <c:pt idx="189">
                  <c:v>59.4229109575847</c:v>
                </c:pt>
                <c:pt idx="190">
                  <c:v>60.4054162223614</c:v>
                </c:pt>
                <c:pt idx="191">
                  <c:v>57.3325917653138</c:v>
                </c:pt>
                <c:pt idx="192">
                  <c:v>59.2310247627604</c:v>
                </c:pt>
                <c:pt idx="193">
                  <c:v>60.5850006352742</c:v>
                </c:pt>
                <c:pt idx="194">
                  <c:v>61.6807256045432</c:v>
                </c:pt>
                <c:pt idx="195">
                  <c:v>58.5541808480021</c:v>
                </c:pt>
                <c:pt idx="196">
                  <c:v>56.3546226999035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</c:v>
                </c:pt>
                <c:pt idx="200">
                  <c:v>58.1683207994266</c:v>
                </c:pt>
                <c:pt idx="201">
                  <c:v>58.5336256362298</c:v>
                </c:pt>
                <c:pt idx="202">
                  <c:v>56.2967351117209</c:v>
                </c:pt>
                <c:pt idx="203">
                  <c:v>58.5060572955046</c:v>
                </c:pt>
                <c:pt idx="204">
                  <c:v>60.5110153089925</c:v>
                </c:pt>
                <c:pt idx="205">
                  <c:v>60.5110153089925</c:v>
                </c:pt>
                <c:pt idx="206">
                  <c:v>58.2993627235269</c:v>
                </c:pt>
                <c:pt idx="207">
                  <c:v>55.6632124185958</c:v>
                </c:pt>
                <c:pt idx="208">
                  <c:v>55.4815453504884</c:v>
                </c:pt>
                <c:pt idx="209">
                  <c:v>55.6335831568979</c:v>
                </c:pt>
                <c:pt idx="210">
                  <c:v>58.0409718522441</c:v>
                </c:pt>
                <c:pt idx="211">
                  <c:v>61.1213390624175</c:v>
                </c:pt>
                <c:pt idx="212">
                  <c:v>62.1379212868391</c:v>
                </c:pt>
                <c:pt idx="213">
                  <c:v>62.3712011296063</c:v>
                </c:pt>
                <c:pt idx="214">
                  <c:v>65.8149158727506</c:v>
                </c:pt>
                <c:pt idx="215">
                  <c:v>69.1836902927669</c:v>
                </c:pt>
                <c:pt idx="216">
                  <c:v>69.8872664351562</c:v>
                </c:pt>
                <c:pt idx="217">
                  <c:v>66.4184576274112</c:v>
                </c:pt>
                <c:pt idx="218">
                  <c:v>67.23037392149629</c:v>
                </c:pt>
                <c:pt idx="219">
                  <c:v>68.6045386376413</c:v>
                </c:pt>
                <c:pt idx="220">
                  <c:v>68.3637298436692</c:v>
                </c:pt>
                <c:pt idx="221">
                  <c:v>69.1316671067749</c:v>
                </c:pt>
                <c:pt idx="222">
                  <c:v>69.4489052962629</c:v>
                </c:pt>
                <c:pt idx="223">
                  <c:v>69.4489052962629</c:v>
                </c:pt>
                <c:pt idx="224">
                  <c:v>70.0353419770848</c:v>
                </c:pt>
                <c:pt idx="225">
                  <c:v>64.3053205960325</c:v>
                </c:pt>
                <c:pt idx="226">
                  <c:v>62.8274837032904</c:v>
                </c:pt>
                <c:pt idx="227">
                  <c:v>58.1313325894216</c:v>
                </c:pt>
                <c:pt idx="228">
                  <c:v>57.9541191986287</c:v>
                </c:pt>
                <c:pt idx="229">
                  <c:v>51.7185117946609</c:v>
                </c:pt>
                <c:pt idx="230">
                  <c:v>54.876470265224</c:v>
                </c:pt>
                <c:pt idx="231">
                  <c:v>56.6213940911808</c:v>
                </c:pt>
                <c:pt idx="232">
                  <c:v>60.3874192830345</c:v>
                </c:pt>
                <c:pt idx="233">
                  <c:v>60.7600291679561</c:v>
                </c:pt>
                <c:pt idx="234">
                  <c:v>62.3229490877327</c:v>
                </c:pt>
                <c:pt idx="235">
                  <c:v>62.9501169871298</c:v>
                </c:pt>
                <c:pt idx="236">
                  <c:v>60.3443636678667</c:v>
                </c:pt>
                <c:pt idx="237">
                  <c:v>60.2197270815994</c:v>
                </c:pt>
                <c:pt idx="238">
                  <c:v>61.5940249476166</c:v>
                </c:pt>
                <c:pt idx="239">
                  <c:v>56.9028287867692</c:v>
                </c:pt>
                <c:pt idx="240">
                  <c:v>58.1088611868607</c:v>
                </c:pt>
                <c:pt idx="241">
                  <c:v>62.5874919006457</c:v>
                </c:pt>
                <c:pt idx="242">
                  <c:v>62.5874919006457</c:v>
                </c:pt>
                <c:pt idx="243">
                  <c:v>58.8066649425494</c:v>
                </c:pt>
                <c:pt idx="244">
                  <c:v>55.686598369399</c:v>
                </c:pt>
                <c:pt idx="245">
                  <c:v>56.5542622466962</c:v>
                </c:pt>
                <c:pt idx="246">
                  <c:v>57.8318613228079</c:v>
                </c:pt>
                <c:pt idx="247">
                  <c:v>56.9525954109595</c:v>
                </c:pt>
                <c:pt idx="248">
                  <c:v>52.9663988380535</c:v>
                </c:pt>
                <c:pt idx="249">
                  <c:v>52.4408623328571</c:v>
                </c:pt>
                <c:pt idx="250">
                  <c:v>55.5295367822502</c:v>
                </c:pt>
                <c:pt idx="251">
                  <c:v>51.1680335108255</c:v>
                </c:pt>
                <c:pt idx="252">
                  <c:v>55.6542480482375</c:v>
                </c:pt>
                <c:pt idx="253">
                  <c:v>54.6795917778623</c:v>
                </c:pt>
                <c:pt idx="254">
                  <c:v>53.8065798329399</c:v>
                </c:pt>
                <c:pt idx="255">
                  <c:v>54.4178997428449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</c:v>
                </c:pt>
                <c:pt idx="259">
                  <c:v>47.9939050334697</c:v>
                </c:pt>
                <c:pt idx="260">
                  <c:v>44.7186952818243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960288"/>
        <c:axId val="1857962608"/>
      </c:lineChart>
      <c:dateAx>
        <c:axId val="1857960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2608"/>
        <c:crosses val="autoZero"/>
        <c:auto val="1"/>
        <c:lblOffset val="100"/>
        <c:baseTimeUnit val="days"/>
      </c:dateAx>
      <c:valAx>
        <c:axId val="18579626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xmlns="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xmlns="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xmlns="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xmlns="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xmlns="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xmlns="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0.504</v>
      </c>
      <c r="C2">
        <v>0.504</v>
      </c>
      <c r="D2">
        <v>0.49519999999999997</v>
      </c>
      <c r="E2">
        <v>0.496</v>
      </c>
      <c r="F2">
        <v>-5.0323389244502401E-2</v>
      </c>
      <c r="G2">
        <v>-4.4255276479760103E-2</v>
      </c>
      <c r="H2">
        <v>-6.0681127647422397E-3</v>
      </c>
      <c r="I2">
        <v>-9.9102683143512699E-2</v>
      </c>
      <c r="J2">
        <v>-0.10311863002718299</v>
      </c>
      <c r="K2">
        <v>4.0159468836702796E-3</v>
      </c>
      <c r="L2">
        <v>-57.433974775877601</v>
      </c>
      <c r="M2">
        <v>-72.645835494865594</v>
      </c>
      <c r="N2">
        <v>20.971164331922701</v>
      </c>
      <c r="O2">
        <v>22.973903819371301</v>
      </c>
      <c r="P2">
        <v>26.116489311750399</v>
      </c>
      <c r="Q2">
        <v>0</v>
      </c>
      <c r="R2">
        <v>0</v>
      </c>
      <c r="S2">
        <v>0</v>
      </c>
      <c r="T2">
        <v>-100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0.49940000000000001</v>
      </c>
      <c r="C3">
        <v>0.49940000000000001</v>
      </c>
      <c r="D3">
        <v>0.48730000000000001</v>
      </c>
      <c r="E3">
        <v>0.48749999999999999</v>
      </c>
      <c r="F3">
        <v>-4.9841585717012998E-2</v>
      </c>
      <c r="G3">
        <v>-4.53725383272107E-2</v>
      </c>
      <c r="H3">
        <v>-4.4690473898022897E-3</v>
      </c>
      <c r="I3">
        <v>-9.7147156614735303E-2</v>
      </c>
      <c r="J3">
        <v>-0.1011281388897</v>
      </c>
      <c r="K3">
        <v>3.9809822749651098E-3</v>
      </c>
      <c r="L3">
        <v>-67.430746148497704</v>
      </c>
      <c r="M3">
        <v>-72.346786248131494</v>
      </c>
      <c r="N3">
        <v>18.4828545458194</v>
      </c>
      <c r="O3">
        <v>21.7955014648849</v>
      </c>
      <c r="P3">
        <v>25.221041664453999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0.48749999999999999</v>
      </c>
      <c r="C4">
        <v>0.49230000000000002</v>
      </c>
      <c r="D4">
        <v>0.48049999999999998</v>
      </c>
      <c r="E4">
        <v>0.48060000000000003</v>
      </c>
      <c r="F4">
        <v>-4.9446536392432697E-2</v>
      </c>
      <c r="G4">
        <v>-4.6187337940255098E-2</v>
      </c>
      <c r="H4">
        <v>-3.25919845217764E-3</v>
      </c>
      <c r="I4">
        <v>-9.6033544418565597E-2</v>
      </c>
      <c r="J4">
        <v>-9.94299407326555E-2</v>
      </c>
      <c r="K4">
        <v>3.3963963140899302E-3</v>
      </c>
      <c r="L4">
        <v>-84.586371397723596</v>
      </c>
      <c r="M4">
        <v>-72.819307434620896</v>
      </c>
      <c r="N4">
        <v>16.615710687428599</v>
      </c>
      <c r="O4">
        <v>20.8601165081155</v>
      </c>
      <c r="P4">
        <v>24.504901826053899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0.48139999999999999</v>
      </c>
      <c r="C5">
        <v>0.48749999999999999</v>
      </c>
      <c r="D5">
        <v>0.47049999999999997</v>
      </c>
      <c r="E5">
        <v>0.47089999999999999</v>
      </c>
      <c r="F5">
        <v>-4.9347320694913398E-2</v>
      </c>
      <c r="G5">
        <v>-4.6819334491186797E-2</v>
      </c>
      <c r="H5">
        <v>-2.5279862037266201E-3</v>
      </c>
      <c r="I5">
        <v>-9.6248426657670402E-2</v>
      </c>
      <c r="J5">
        <v>-9.8369436040993796E-2</v>
      </c>
      <c r="K5">
        <v>2.1210093833233601E-3</v>
      </c>
      <c r="L5">
        <v>-118.455359406482</v>
      </c>
      <c r="M5">
        <v>-76.249252095812494</v>
      </c>
      <c r="N5">
        <v>14.254054919728301</v>
      </c>
      <c r="O5">
        <v>19.5874661573128</v>
      </c>
      <c r="P5">
        <v>23.519148281965201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0.47089999999999999</v>
      </c>
      <c r="C6">
        <v>0.47370000000000001</v>
      </c>
      <c r="D6">
        <v>0.46399999999999902</v>
      </c>
      <c r="E6">
        <v>0.46500000000000002</v>
      </c>
      <c r="F6">
        <v>-4.9177880240219699E-2</v>
      </c>
      <c r="G6">
        <v>-4.7291043640993298E-2</v>
      </c>
      <c r="H6">
        <v>-1.88683659922635E-3</v>
      </c>
      <c r="I6">
        <v>-9.6240233499742506E-2</v>
      </c>
      <c r="J6">
        <v>-9.7659701860576695E-2</v>
      </c>
      <c r="K6">
        <v>1.41946836083416E-3</v>
      </c>
      <c r="L6">
        <v>-176.63286004056701</v>
      </c>
      <c r="M6">
        <v>-83.006778982294605</v>
      </c>
      <c r="N6">
        <v>12.9480928978147</v>
      </c>
      <c r="O6">
        <v>18.834773408225001</v>
      </c>
      <c r="P6">
        <v>22.9300470875929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0.46510000000000001</v>
      </c>
      <c r="C7">
        <v>0.49440000000000001</v>
      </c>
      <c r="D7">
        <v>0.46510000000000001</v>
      </c>
      <c r="E7">
        <v>0.4864</v>
      </c>
      <c r="F7">
        <v>-4.6777573556454399E-2</v>
      </c>
      <c r="G7">
        <v>-4.71883496240856E-2</v>
      </c>
      <c r="H7">
        <v>4.10776067631145E-4</v>
      </c>
      <c r="I7">
        <v>-8.85084038540149E-2</v>
      </c>
      <c r="J7">
        <v>-9.46092691917228E-2</v>
      </c>
      <c r="K7">
        <v>6.1008653377078803E-3</v>
      </c>
      <c r="L7">
        <v>-82.491101589244806</v>
      </c>
      <c r="M7">
        <v>-64.182693380086207</v>
      </c>
      <c r="N7">
        <v>37.2691256263833</v>
      </c>
      <c r="O7">
        <v>29.427789651879099</v>
      </c>
      <c r="P7">
        <v>29.641773674669899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0.49320000000000003</v>
      </c>
      <c r="C8">
        <v>0.49320000000000003</v>
      </c>
      <c r="D8">
        <v>0.46839999999999998</v>
      </c>
      <c r="E8">
        <v>0.47749999999999998</v>
      </c>
      <c r="F8">
        <v>-4.5073885145453602E-2</v>
      </c>
      <c r="G8">
        <v>-4.6765456728359203E-2</v>
      </c>
      <c r="H8">
        <v>1.69157158290557E-3</v>
      </c>
      <c r="I8">
        <v>-8.4473392524223201E-2</v>
      </c>
      <c r="J8">
        <v>-9.1230643635889605E-2</v>
      </c>
      <c r="K8">
        <v>6.7572511116663998E-3</v>
      </c>
      <c r="L8">
        <v>-81.310264035325005</v>
      </c>
      <c r="M8">
        <v>-67.4595656597551</v>
      </c>
      <c r="N8">
        <v>32.820084322244099</v>
      </c>
      <c r="O8">
        <v>27.8026285925183</v>
      </c>
      <c r="P8">
        <v>28.555824741318499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0.46</v>
      </c>
      <c r="C9">
        <v>0.46650000000000003</v>
      </c>
      <c r="D9">
        <v>0.45500000000000002</v>
      </c>
      <c r="E9">
        <v>0.46160000000000001</v>
      </c>
      <c r="F9">
        <v>-4.4493800092441999E-2</v>
      </c>
      <c r="G9">
        <v>-4.6311125401175698E-2</v>
      </c>
      <c r="H9">
        <v>1.8173253087336999E-3</v>
      </c>
      <c r="I9">
        <v>-8.4785174417979794E-2</v>
      </c>
      <c r="J9">
        <v>-8.9082153896586302E-2</v>
      </c>
      <c r="K9">
        <v>4.2969794786064802E-3</v>
      </c>
      <c r="L9">
        <v>-156.70749074337701</v>
      </c>
      <c r="M9">
        <v>-112.06397580826101</v>
      </c>
      <c r="N9">
        <v>26.281047145979201</v>
      </c>
      <c r="O9">
        <v>25.132310589429601</v>
      </c>
      <c r="P9">
        <v>26.719577250158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0.45669999999999999</v>
      </c>
      <c r="C10">
        <v>0.46100000000000002</v>
      </c>
      <c r="D10">
        <v>0.44069999999999998</v>
      </c>
      <c r="E10">
        <v>0.44350000000000001</v>
      </c>
      <c r="F10">
        <v>-4.4976140292020503E-2</v>
      </c>
      <c r="G10">
        <v>-4.6044128379344698E-2</v>
      </c>
      <c r="H10">
        <v>1.06798808732416E-3</v>
      </c>
      <c r="I10">
        <v>-8.8439163491493597E-2</v>
      </c>
      <c r="J10">
        <v>-8.8867823761555401E-2</v>
      </c>
      <c r="K10">
        <v>4.2866027006180298E-4</v>
      </c>
      <c r="L10">
        <v>-179.15499533146601</v>
      </c>
      <c r="M10">
        <v>-148.29629212322601</v>
      </c>
      <c r="N10">
        <v>20.7819774566644</v>
      </c>
      <c r="O10">
        <v>22.484829545995201</v>
      </c>
      <c r="P10">
        <v>24.812461277382901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0.44</v>
      </c>
      <c r="C11">
        <v>0.44350000000000001</v>
      </c>
      <c r="D11">
        <v>0.40710000000000002</v>
      </c>
      <c r="E11">
        <v>0.41699999999999998</v>
      </c>
      <c r="F11">
        <v>-4.69554536644309E-2</v>
      </c>
      <c r="G11">
        <v>-4.6226393436361903E-2</v>
      </c>
      <c r="H11">
        <v>-7.2906022806895599E-4</v>
      </c>
      <c r="I11">
        <v>-9.6463172102752404E-2</v>
      </c>
      <c r="J11">
        <v>-9.1399606541954406E-2</v>
      </c>
      <c r="K11">
        <v>-5.0635655607979497E-3</v>
      </c>
      <c r="L11">
        <v>-223.68045649072701</v>
      </c>
      <c r="M11">
        <v>-212.253387451788</v>
      </c>
      <c r="N11">
        <v>15.3100785446731</v>
      </c>
      <c r="O11">
        <v>19.282185450747399</v>
      </c>
      <c r="P11">
        <v>22.359115622169799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0.41</v>
      </c>
      <c r="C12">
        <v>0.42</v>
      </c>
      <c r="D12">
        <v>0.39979999999999999</v>
      </c>
      <c r="E12">
        <v>0.42</v>
      </c>
      <c r="F12">
        <v>-4.7731776635243098E-2</v>
      </c>
      <c r="G12">
        <v>-4.6527470076138201E-2</v>
      </c>
      <c r="H12">
        <v>-1.20430655910497E-3</v>
      </c>
      <c r="I12">
        <v>-9.8895637300530997E-2</v>
      </c>
      <c r="J12">
        <v>-9.3898283461479895E-2</v>
      </c>
      <c r="K12">
        <v>-4.9973538390510799E-3</v>
      </c>
      <c r="L12">
        <v>-184.70164494448699</v>
      </c>
      <c r="M12">
        <v>-211.244395617447</v>
      </c>
      <c r="N12">
        <v>18.1562362442065</v>
      </c>
      <c r="O12">
        <v>20.6599394209526</v>
      </c>
      <c r="P12">
        <v>23.261038682269501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0.4194</v>
      </c>
      <c r="C13">
        <v>0.4496</v>
      </c>
      <c r="D13">
        <v>0.4194</v>
      </c>
      <c r="E13">
        <v>0.42349999999999999</v>
      </c>
      <c r="F13">
        <v>-4.7516852733341199E-2</v>
      </c>
      <c r="G13">
        <v>-4.6725346607578801E-2</v>
      </c>
      <c r="H13">
        <v>-7.91506125762397E-4</v>
      </c>
      <c r="I13">
        <v>-9.7623566549122506E-2</v>
      </c>
      <c r="J13">
        <v>-9.5140044490694103E-2</v>
      </c>
      <c r="K13">
        <v>-2.4835220584283799E-3</v>
      </c>
      <c r="L13">
        <v>-105.624533550444</v>
      </c>
      <c r="M13">
        <v>-137.996966625694</v>
      </c>
      <c r="N13">
        <v>21.7362245136345</v>
      </c>
      <c r="O13">
        <v>22.325694432777698</v>
      </c>
      <c r="P13">
        <v>24.337737973164899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0.4279</v>
      </c>
      <c r="C14">
        <v>0.43430000000000002</v>
      </c>
      <c r="D14">
        <v>0.42199999999999999</v>
      </c>
      <c r="E14">
        <v>0.43430000000000002</v>
      </c>
      <c r="F14">
        <v>-4.5945424004120702E-2</v>
      </c>
      <c r="G14">
        <v>-4.6569362086887202E-2</v>
      </c>
      <c r="H14">
        <v>6.2393808276648495E-4</v>
      </c>
      <c r="I14">
        <v>-9.2014789288066806E-2</v>
      </c>
      <c r="J14">
        <v>-9.4098292756485E-2</v>
      </c>
      <c r="K14">
        <v>2.0835034684181901E-3</v>
      </c>
      <c r="L14">
        <v>-89.066578434616403</v>
      </c>
      <c r="M14">
        <v>-119.113585765975</v>
      </c>
      <c r="N14">
        <v>32.3837691495714</v>
      </c>
      <c r="O14">
        <v>27.391477574682298</v>
      </c>
      <c r="P14">
        <v>27.627736303514698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0.43580000000000002</v>
      </c>
      <c r="C15">
        <v>0.44</v>
      </c>
      <c r="D15">
        <v>0.42149999999999999</v>
      </c>
      <c r="E15">
        <v>0.42180000000000001</v>
      </c>
      <c r="F15">
        <v>-4.5187804070923702E-2</v>
      </c>
      <c r="G15">
        <v>-4.6293050483694503E-2</v>
      </c>
      <c r="H15">
        <v>1.10524641277079E-3</v>
      </c>
      <c r="I15">
        <v>-9.0251581581326804E-2</v>
      </c>
      <c r="J15">
        <v>-9.2816055698099004E-2</v>
      </c>
      <c r="K15">
        <v>2.5644741167721499E-3</v>
      </c>
      <c r="L15">
        <v>-80.609508329947303</v>
      </c>
      <c r="M15">
        <v>-108.174118902337</v>
      </c>
      <c r="N15">
        <v>27.357965480163699</v>
      </c>
      <c r="O15">
        <v>25.332208006722698</v>
      </c>
      <c r="P15">
        <v>26.2410654790527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0.4244</v>
      </c>
      <c r="C16">
        <v>0.42499999999999999</v>
      </c>
      <c r="D16">
        <v>0.41660000000000003</v>
      </c>
      <c r="E16">
        <v>0.41699999999999998</v>
      </c>
      <c r="F16">
        <v>-4.4462172452938299E-2</v>
      </c>
      <c r="G16">
        <v>-4.5926874877543197E-2</v>
      </c>
      <c r="H16">
        <v>1.4647024246049001E-3</v>
      </c>
      <c r="I16">
        <v>-8.8803421514465894E-2</v>
      </c>
      <c r="J16">
        <v>-9.1478510970221305E-2</v>
      </c>
      <c r="K16">
        <v>2.6750894557553899E-3</v>
      </c>
      <c r="L16">
        <v>-87.929884728970194</v>
      </c>
      <c r="M16">
        <v>-112.31305646230901</v>
      </c>
      <c r="N16">
        <v>25.579489473387198</v>
      </c>
      <c r="O16">
        <v>24.5683892251065</v>
      </c>
      <c r="P16">
        <v>25.720555637078501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0.41370000000000001</v>
      </c>
      <c r="C17">
        <v>0.42</v>
      </c>
      <c r="D17">
        <v>0.4103</v>
      </c>
      <c r="E17">
        <v>0.41549999999999998</v>
      </c>
      <c r="F17">
        <v>-4.3506624348215499E-2</v>
      </c>
      <c r="G17">
        <v>-4.5442824771677701E-2</v>
      </c>
      <c r="H17">
        <v>1.9362004234622201E-3</v>
      </c>
      <c r="I17">
        <v>-8.66637758887671E-2</v>
      </c>
      <c r="J17">
        <v>-8.9873599276403204E-2</v>
      </c>
      <c r="K17">
        <v>3.2098233876361299E-3</v>
      </c>
      <c r="L17">
        <v>-87.265954318203995</v>
      </c>
      <c r="M17">
        <v>-107.93577183931301</v>
      </c>
      <c r="N17">
        <v>24.987273795780201</v>
      </c>
      <c r="O17">
        <v>24.321589907724199</v>
      </c>
      <c r="P17">
        <v>25.554233650785999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0.41699999999999998</v>
      </c>
      <c r="C18">
        <v>0.41909999999999997</v>
      </c>
      <c r="D18">
        <v>0.4022</v>
      </c>
      <c r="E18">
        <v>0.4073</v>
      </c>
      <c r="F18">
        <v>-4.2916304615475798E-2</v>
      </c>
      <c r="G18">
        <v>-4.4937520740437303E-2</v>
      </c>
      <c r="H18">
        <v>2.02121612496154E-3</v>
      </c>
      <c r="I18">
        <v>-8.5989484645016601E-2</v>
      </c>
      <c r="J18">
        <v>-8.8578894399274299E-2</v>
      </c>
      <c r="K18">
        <v>2.58940975425776E-3</v>
      </c>
      <c r="L18">
        <v>-91.149205982115205</v>
      </c>
      <c r="M18">
        <v>-106.635920230078</v>
      </c>
      <c r="N18">
        <v>21.772401377013299</v>
      </c>
      <c r="O18">
        <v>22.963546922567598</v>
      </c>
      <c r="P18">
        <v>24.639665615046301</v>
      </c>
      <c r="Q18">
        <v>0</v>
      </c>
      <c r="R18">
        <v>0</v>
      </c>
      <c r="S18">
        <v>0</v>
      </c>
      <c r="T18">
        <v>-100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0.41660000000000003</v>
      </c>
      <c r="C19">
        <v>0.41849999999999998</v>
      </c>
      <c r="D19">
        <v>0.40849999999999997</v>
      </c>
      <c r="E19">
        <v>0.4093</v>
      </c>
      <c r="F19">
        <v>-4.1805184544349498E-2</v>
      </c>
      <c r="G19">
        <v>-4.4311053501219701E-2</v>
      </c>
      <c r="H19">
        <v>2.5058689568702702E-3</v>
      </c>
      <c r="I19">
        <v>-8.3416977479599294E-2</v>
      </c>
      <c r="J19">
        <v>-8.6858255426049302E-2</v>
      </c>
      <c r="K19">
        <v>3.4412779464499999E-3</v>
      </c>
      <c r="L19">
        <v>-76.288403204479906</v>
      </c>
      <c r="M19">
        <v>-90.519137703475593</v>
      </c>
      <c r="N19">
        <v>24.535218377736498</v>
      </c>
      <c r="O19">
        <v>24.077060194621499</v>
      </c>
      <c r="P19">
        <v>25.324111314886299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0.4148</v>
      </c>
      <c r="C20">
        <v>0.41899999999999998</v>
      </c>
      <c r="D20">
        <v>0.41120000000000001</v>
      </c>
      <c r="E20">
        <v>0.41360000000000002</v>
      </c>
      <c r="F20">
        <v>-4.0115216573588401E-2</v>
      </c>
      <c r="G20">
        <v>-4.3471886115693498E-2</v>
      </c>
      <c r="H20">
        <v>3.35666954210509E-3</v>
      </c>
      <c r="I20">
        <v>-7.9058047459158898E-2</v>
      </c>
      <c r="J20">
        <v>-8.4258186103752505E-2</v>
      </c>
      <c r="K20">
        <v>5.2001386445936397E-3</v>
      </c>
      <c r="L20">
        <v>-63.481637685668296</v>
      </c>
      <c r="M20">
        <v>-77.651430026817707</v>
      </c>
      <c r="N20">
        <v>30.676484909949</v>
      </c>
      <c r="O20">
        <v>26.535720260525501</v>
      </c>
      <c r="P20">
        <v>26.824452130833201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0.41360000000000002</v>
      </c>
      <c r="C21">
        <v>0.42220000000000002</v>
      </c>
      <c r="D21">
        <v>0.41020000000000001</v>
      </c>
      <c r="E21">
        <v>0.42</v>
      </c>
      <c r="F21">
        <v>-3.7823472817879997E-2</v>
      </c>
      <c r="G21">
        <v>-4.2342203456130802E-2</v>
      </c>
      <c r="H21">
        <v>4.5187306382507902E-3</v>
      </c>
      <c r="I21">
        <v>-7.30717202711193E-2</v>
      </c>
      <c r="J21">
        <v>-8.05293641595414E-2</v>
      </c>
      <c r="K21">
        <v>7.4576438884221604E-3</v>
      </c>
      <c r="L21">
        <v>-49.352855705823401</v>
      </c>
      <c r="M21">
        <v>-65.093284680124697</v>
      </c>
      <c r="N21">
        <v>39.259680457260103</v>
      </c>
      <c r="O21">
        <v>30.160826702289199</v>
      </c>
      <c r="P21">
        <v>29.052116637825801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0.4289</v>
      </c>
      <c r="C22">
        <v>0.44469999999999998</v>
      </c>
      <c r="D22">
        <v>0.4279</v>
      </c>
      <c r="E22">
        <v>0.44</v>
      </c>
      <c r="F22">
        <v>-3.4001468760639697E-2</v>
      </c>
      <c r="G22">
        <v>-4.0674056517032597E-2</v>
      </c>
      <c r="H22">
        <v>6.6725877563928396E-3</v>
      </c>
      <c r="I22">
        <v>-6.2393815740295899E-2</v>
      </c>
      <c r="J22">
        <v>-7.4484181353126205E-2</v>
      </c>
      <c r="K22">
        <v>1.2090365612830299E-2</v>
      </c>
      <c r="L22">
        <v>67.687810581700901</v>
      </c>
      <c r="M22">
        <v>-11.904449746965</v>
      </c>
      <c r="N22">
        <v>58.150641358964599</v>
      </c>
      <c r="O22">
        <v>40.10698602131</v>
      </c>
      <c r="P22">
        <v>35.495488740157903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0.44690000000000002</v>
      </c>
      <c r="C23">
        <v>0.44940000000000002</v>
      </c>
      <c r="D23">
        <v>0.43559999999999999</v>
      </c>
      <c r="E23">
        <v>0.43890000000000001</v>
      </c>
      <c r="F23">
        <v>-3.0707289299717701E-2</v>
      </c>
      <c r="G23">
        <v>-3.8680703073569599E-2</v>
      </c>
      <c r="H23">
        <v>7.9734137738518892E-3</v>
      </c>
      <c r="I23">
        <v>-5.4820805188660802E-2</v>
      </c>
      <c r="J23">
        <v>-6.7929722631637796E-2</v>
      </c>
      <c r="K23">
        <v>1.3108917442976899E-2</v>
      </c>
      <c r="L23">
        <v>112.98545610820899</v>
      </c>
      <c r="M23">
        <v>5.1494786090956497</v>
      </c>
      <c r="N23">
        <v>57.012858794385998</v>
      </c>
      <c r="O23">
        <v>39.771499052971798</v>
      </c>
      <c r="P23">
        <v>35.310294660324203</v>
      </c>
      <c r="Q23">
        <v>0</v>
      </c>
      <c r="R23">
        <v>0</v>
      </c>
      <c r="S23">
        <v>0</v>
      </c>
      <c r="T23">
        <v>0</v>
      </c>
      <c r="U23">
        <v>-100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0.44009999999999999</v>
      </c>
      <c r="C24">
        <v>0.44109999999999999</v>
      </c>
      <c r="D24">
        <v>0.42249999999999999</v>
      </c>
      <c r="E24">
        <v>0.42499999999999999</v>
      </c>
      <c r="F24">
        <v>-2.88852707556937E-2</v>
      </c>
      <c r="G24">
        <v>-3.6721616609994401E-2</v>
      </c>
      <c r="H24">
        <v>7.8363458543006907E-3</v>
      </c>
      <c r="I24">
        <v>-5.2898524374878401E-2</v>
      </c>
      <c r="J24">
        <v>-6.2919323212717995E-2</v>
      </c>
      <c r="K24">
        <v>1.00207988378395E-2</v>
      </c>
      <c r="L24">
        <v>51.631524092038703</v>
      </c>
      <c r="M24">
        <v>-24.3887476018384</v>
      </c>
      <c r="N24">
        <v>44.249110870680603</v>
      </c>
      <c r="O24">
        <v>35.706926362638796</v>
      </c>
      <c r="P24">
        <v>33.024183017066797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0.42499999999999999</v>
      </c>
      <c r="C25">
        <v>0.43559999999999999</v>
      </c>
      <c r="D25">
        <v>0.41720000000000002</v>
      </c>
      <c r="E25">
        <v>0.41789999999999999</v>
      </c>
      <c r="F25">
        <v>-2.7694968241080101E-2</v>
      </c>
      <c r="G25">
        <v>-3.4916286936211502E-2</v>
      </c>
      <c r="H25">
        <v>7.2213186951314403E-3</v>
      </c>
      <c r="I25">
        <v>-5.2680819337036201E-2</v>
      </c>
      <c r="J25">
        <v>-5.9506488587490698E-2</v>
      </c>
      <c r="K25">
        <v>6.8256692504545299E-3</v>
      </c>
      <c r="L25">
        <v>4.1654992061266203</v>
      </c>
      <c r="M25">
        <v>-39.723289968793701</v>
      </c>
      <c r="N25">
        <v>39.0406143174229</v>
      </c>
      <c r="O25">
        <v>33.806415770252698</v>
      </c>
      <c r="P25">
        <v>31.915936108891401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0.41799999999999998</v>
      </c>
      <c r="C26">
        <v>0.42299999999999999</v>
      </c>
      <c r="D26">
        <v>0.40699999999999997</v>
      </c>
      <c r="E26">
        <v>0.40920000000000001</v>
      </c>
      <c r="F26">
        <v>-2.71407999661996E-2</v>
      </c>
      <c r="G26">
        <v>-3.3361189542209103E-2</v>
      </c>
      <c r="H26">
        <v>6.2203895760095801E-3</v>
      </c>
      <c r="I26">
        <v>-5.3984841732894098E-2</v>
      </c>
      <c r="J26">
        <v>-5.7665939635958501E-2</v>
      </c>
      <c r="K26">
        <v>3.6810979030644001E-3</v>
      </c>
      <c r="L26">
        <v>-77.967365967365097</v>
      </c>
      <c r="M26">
        <v>-76.080961835429093</v>
      </c>
      <c r="N26">
        <v>33.417360686985703</v>
      </c>
      <c r="O26">
        <v>31.5877966696073</v>
      </c>
      <c r="P26">
        <v>30.5949320795734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0.41649999999999998</v>
      </c>
      <c r="C27">
        <v>0.41649999999999998</v>
      </c>
      <c r="D27">
        <v>0.40920000000000001</v>
      </c>
      <c r="E27">
        <v>0.41389999999999999</v>
      </c>
      <c r="F27">
        <v>-2.6022396902219701E-2</v>
      </c>
      <c r="G27">
        <v>-3.1893431014211299E-2</v>
      </c>
      <c r="H27">
        <v>5.8710341119915504E-3</v>
      </c>
      <c r="I27">
        <v>-5.2500618024121398E-2</v>
      </c>
      <c r="J27">
        <v>-5.5944165765346103E-2</v>
      </c>
      <c r="K27">
        <v>3.44354774122471E-3</v>
      </c>
      <c r="L27">
        <v>-67.346228964336007</v>
      </c>
      <c r="M27">
        <v>-73.542059475372895</v>
      </c>
      <c r="N27">
        <v>38.958763804742603</v>
      </c>
      <c r="O27">
        <v>34.103778055192201</v>
      </c>
      <c r="P27">
        <v>32.187056685543098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27" x14ac:dyDescent="0.2">
      <c r="A28" s="1">
        <v>42346</v>
      </c>
      <c r="B28">
        <v>0.41070000000000001</v>
      </c>
      <c r="C28">
        <v>0.41589999999999999</v>
      </c>
      <c r="D28">
        <v>0.40550000000000003</v>
      </c>
      <c r="E28">
        <v>0.40839999999999999</v>
      </c>
      <c r="F28">
        <v>-2.52883500925235E-2</v>
      </c>
      <c r="G28">
        <v>-3.05724148298737E-2</v>
      </c>
      <c r="H28">
        <v>5.2840647373501902E-3</v>
      </c>
      <c r="I28">
        <v>-5.2121650910743798E-2</v>
      </c>
      <c r="J28">
        <v>-5.46699941471454E-2</v>
      </c>
      <c r="K28">
        <v>2.54834323640157E-3</v>
      </c>
      <c r="L28">
        <v>-83.340160017475696</v>
      </c>
      <c r="M28">
        <v>-88.217522658610307</v>
      </c>
      <c r="N28">
        <v>34.983765788402003</v>
      </c>
      <c r="O28">
        <v>32.5931760952977</v>
      </c>
      <c r="P28">
        <v>31.304689394813501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0.40560000000000002</v>
      </c>
      <c r="C29">
        <v>0.40920000000000001</v>
      </c>
      <c r="D29">
        <v>0.3911</v>
      </c>
      <c r="E29">
        <v>0.39179999999999998</v>
      </c>
      <c r="F29">
        <v>-2.5749272391564701E-2</v>
      </c>
      <c r="G29">
        <v>-2.9607786342211902E-2</v>
      </c>
      <c r="H29">
        <v>3.8585139506471799E-3</v>
      </c>
      <c r="I29">
        <v>-5.5528937341010803E-2</v>
      </c>
      <c r="J29">
        <v>-5.4956308545100502E-2</v>
      </c>
      <c r="K29">
        <v>-5.7262879591028E-4</v>
      </c>
      <c r="L29">
        <v>-159.59136750796799</v>
      </c>
      <c r="M29">
        <v>-160.665438508346</v>
      </c>
      <c r="N29">
        <v>25.737125284876399</v>
      </c>
      <c r="O29">
        <v>28.491239228957099</v>
      </c>
      <c r="P29">
        <v>28.802431937323199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0.39200000000000002</v>
      </c>
      <c r="C30">
        <v>0.39560000000000001</v>
      </c>
      <c r="D30">
        <v>0.37569999999999998</v>
      </c>
      <c r="E30">
        <v>0.37669999999999998</v>
      </c>
      <c r="F30">
        <v>-2.7021513253872601E-2</v>
      </c>
      <c r="G30">
        <v>-2.9090531724544101E-2</v>
      </c>
      <c r="H30">
        <v>2.0690184706714E-3</v>
      </c>
      <c r="I30">
        <v>-6.0840396624123098E-2</v>
      </c>
      <c r="J30">
        <v>-5.6917671238108002E-2</v>
      </c>
      <c r="K30">
        <v>-3.9227253860150699E-3</v>
      </c>
      <c r="L30">
        <v>-213.307707601564</v>
      </c>
      <c r="M30">
        <v>-235.43627434678001</v>
      </c>
      <c r="N30">
        <v>20.099275824038401</v>
      </c>
      <c r="O30">
        <v>25.3641764700468</v>
      </c>
      <c r="P30">
        <v>26.759478812063499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0.37469999999999998</v>
      </c>
      <c r="C31">
        <v>0.38219999999999998</v>
      </c>
      <c r="D31">
        <v>0.35720000000000002</v>
      </c>
      <c r="E31">
        <v>0.36</v>
      </c>
      <c r="F31">
        <v>-2.90425394194543E-2</v>
      </c>
      <c r="G31">
        <v>-2.90809332635261E-2</v>
      </c>
      <c r="H31" s="160">
        <v>3.8393844071768402E-5</v>
      </c>
      <c r="I31">
        <v>-6.7696863642672994E-2</v>
      </c>
      <c r="J31">
        <v>-6.0510735372962997E-2</v>
      </c>
      <c r="K31">
        <v>-7.1861282697099904E-3</v>
      </c>
      <c r="L31">
        <v>-225.80416750960799</v>
      </c>
      <c r="M31">
        <v>-270.17349575488998</v>
      </c>
      <c r="N31">
        <v>15.670190646787299</v>
      </c>
      <c r="O31">
        <v>22.431836643317801</v>
      </c>
      <c r="P31">
        <v>24.723089508666298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0.3609</v>
      </c>
      <c r="C32">
        <v>0.37</v>
      </c>
      <c r="D32">
        <v>0.35580000000000001</v>
      </c>
      <c r="E32">
        <v>0.35580000000000001</v>
      </c>
      <c r="F32">
        <v>-3.0630038102808101E-2</v>
      </c>
      <c r="G32">
        <v>-2.9390754231382502E-2</v>
      </c>
      <c r="H32">
        <v>-1.2392838714255601E-3</v>
      </c>
      <c r="I32">
        <v>-7.1926919475784598E-2</v>
      </c>
      <c r="J32">
        <v>-6.4316130073903494E-2</v>
      </c>
      <c r="K32">
        <v>-7.6107894018810204E-3</v>
      </c>
      <c r="L32">
        <v>-176.25704256143101</v>
      </c>
      <c r="M32">
        <v>-231.876961428031</v>
      </c>
      <c r="N32">
        <v>14.7185391426123</v>
      </c>
      <c r="O32">
        <v>21.750775989313698</v>
      </c>
      <c r="P32">
        <v>24.236046787564099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0.35670000000000002</v>
      </c>
      <c r="C33">
        <v>0.37</v>
      </c>
      <c r="D33">
        <v>0.35199999999999998</v>
      </c>
      <c r="E33">
        <v>0.35699999999999998</v>
      </c>
      <c r="F33">
        <v>-3.1429018118508997E-2</v>
      </c>
      <c r="G33">
        <v>-2.9798407008807801E-2</v>
      </c>
      <c r="H33">
        <v>-1.63061110970121E-3</v>
      </c>
      <c r="I33">
        <v>-7.2924974639673595E-2</v>
      </c>
      <c r="J33">
        <v>-6.7185744929160199E-2</v>
      </c>
      <c r="K33">
        <v>-5.7392297105133896E-3</v>
      </c>
      <c r="L33">
        <v>-133.926074026951</v>
      </c>
      <c r="M33">
        <v>-184.365134903973</v>
      </c>
      <c r="N33">
        <v>16.4106673358982</v>
      </c>
      <c r="O33">
        <v>22.4750106601727</v>
      </c>
      <c r="P33">
        <v>24.681179061432299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0.35699999999999998</v>
      </c>
      <c r="C34">
        <v>0.3624</v>
      </c>
      <c r="D34">
        <v>0.3543</v>
      </c>
      <c r="E34">
        <v>0.3543</v>
      </c>
      <c r="F34">
        <v>-3.1912218779032497E-2</v>
      </c>
      <c r="G34">
        <v>-3.0221169362852698E-2</v>
      </c>
      <c r="H34">
        <v>-1.69104941617975E-3</v>
      </c>
      <c r="I34">
        <v>-7.2952917249535704E-2</v>
      </c>
      <c r="J34">
        <v>-6.91081357026187E-2</v>
      </c>
      <c r="K34">
        <v>-3.8447815469170002E-3</v>
      </c>
      <c r="L34">
        <v>-113.02430005282601</v>
      </c>
      <c r="M34">
        <v>-154.60163848033301</v>
      </c>
      <c r="N34">
        <v>15.598241762787101</v>
      </c>
      <c r="O34">
        <v>21.982025128318501</v>
      </c>
      <c r="P34">
        <v>24.343287380320401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0.35570000000000002</v>
      </c>
      <c r="C35">
        <v>0.36</v>
      </c>
      <c r="D35">
        <v>0.3422</v>
      </c>
      <c r="E35">
        <v>0.3579</v>
      </c>
      <c r="F35">
        <v>-3.1639943299054701E-2</v>
      </c>
      <c r="G35">
        <v>-3.05049241500931E-2</v>
      </c>
      <c r="H35">
        <v>-1.1350191489615899E-3</v>
      </c>
      <c r="I35">
        <v>-7.0619530795568597E-2</v>
      </c>
      <c r="J35">
        <v>-6.9611934066935402E-2</v>
      </c>
      <c r="K35">
        <v>-1.00759672863325E-3</v>
      </c>
      <c r="L35">
        <v>-101.291201922689</v>
      </c>
      <c r="M35">
        <v>-137.23193005625799</v>
      </c>
      <c r="N35">
        <v>21.633209212851099</v>
      </c>
      <c r="O35">
        <v>24.364260903975399</v>
      </c>
      <c r="P35">
        <v>25.766081360425598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0.35859999999999997</v>
      </c>
      <c r="C36">
        <v>0.38</v>
      </c>
      <c r="D36">
        <v>0.35499999999999998</v>
      </c>
      <c r="E36">
        <v>0.38</v>
      </c>
      <c r="F36">
        <v>-2.93030899366898E-2</v>
      </c>
      <c r="G36">
        <v>-3.0264557307412499E-2</v>
      </c>
      <c r="H36">
        <v>9.6146737072268197E-4</v>
      </c>
      <c r="I36">
        <v>-6.1703703569078699E-2</v>
      </c>
      <c r="J36">
        <v>-6.6975857234316497E-2</v>
      </c>
      <c r="K36">
        <v>5.2721536652377398E-3</v>
      </c>
      <c r="L36">
        <v>-48.858204992034103</v>
      </c>
      <c r="M36">
        <v>-74.986427795873993</v>
      </c>
      <c r="N36">
        <v>48.173750754381501</v>
      </c>
      <c r="O36">
        <v>37.068109373676698</v>
      </c>
      <c r="P36">
        <v>33.7918243061781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0.38</v>
      </c>
      <c r="C37">
        <v>0.3876</v>
      </c>
      <c r="D37">
        <v>0.37</v>
      </c>
      <c r="E37">
        <v>0.37019999999999997</v>
      </c>
      <c r="F37">
        <v>-2.7920049952652501E-2</v>
      </c>
      <c r="G37">
        <v>-2.9795655836460499E-2</v>
      </c>
      <c r="H37">
        <v>1.8756058838079999E-3</v>
      </c>
      <c r="I37">
        <v>-5.7669595619639302E-2</v>
      </c>
      <c r="J37">
        <v>-6.3873770029424098E-2</v>
      </c>
      <c r="K37">
        <v>6.2041744097848101E-3</v>
      </c>
      <c r="L37">
        <v>-30.229230461036401</v>
      </c>
      <c r="M37">
        <v>-56.749347835698501</v>
      </c>
      <c r="N37">
        <v>40.991618815785202</v>
      </c>
      <c r="O37">
        <v>34.315661456768403</v>
      </c>
      <c r="P37">
        <v>32.172297871194601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0.37969999999999998</v>
      </c>
      <c r="C38">
        <v>0.37969999999999998</v>
      </c>
      <c r="D38">
        <v>0.36599999999999999</v>
      </c>
      <c r="E38">
        <v>0.375</v>
      </c>
      <c r="F38">
        <v>-2.61353884272368E-2</v>
      </c>
      <c r="G38">
        <v>-2.9063602354615699E-2</v>
      </c>
      <c r="H38">
        <v>2.92821392737894E-3</v>
      </c>
      <c r="I38">
        <v>-5.2728312917776597E-2</v>
      </c>
      <c r="J38">
        <v>-6.0158617658874897E-2</v>
      </c>
      <c r="K38">
        <v>7.4303047410983203E-3</v>
      </c>
      <c r="L38">
        <v>-29.735526955906401</v>
      </c>
      <c r="M38">
        <v>-56.552754242744101</v>
      </c>
      <c r="N38">
        <v>45.624077031290497</v>
      </c>
      <c r="O38">
        <v>36.791344662620801</v>
      </c>
      <c r="P38">
        <v>33.803896346602599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 x14ac:dyDescent="0.2">
      <c r="A39" s="1">
        <v>42361</v>
      </c>
      <c r="B39">
        <v>0.37859999999999999</v>
      </c>
      <c r="C39">
        <v>0.38700000000000001</v>
      </c>
      <c r="D39">
        <v>0.37109999999999999</v>
      </c>
      <c r="E39">
        <v>0.38500000000000001</v>
      </c>
      <c r="F39">
        <v>-2.3641589358295901E-2</v>
      </c>
      <c r="G39">
        <v>-2.7979199755351802E-2</v>
      </c>
      <c r="H39">
        <v>4.3376103970558504E-3</v>
      </c>
      <c r="I39">
        <v>-4.5862906903311601E-2</v>
      </c>
      <c r="J39">
        <v>-5.5393380740353798E-2</v>
      </c>
      <c r="K39">
        <v>9.5304738370421693E-3</v>
      </c>
      <c r="L39">
        <v>5.3127746265076397</v>
      </c>
      <c r="M39">
        <v>-33.458306399482801</v>
      </c>
      <c r="N39">
        <v>54.337066188893203</v>
      </c>
      <c r="O39">
        <v>41.719662868706202</v>
      </c>
      <c r="P39">
        <v>37.113034416489697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0.38500000000000001</v>
      </c>
      <c r="C40">
        <v>0.38500000000000001</v>
      </c>
      <c r="D40">
        <v>0.38500000000000001</v>
      </c>
      <c r="E40">
        <v>0.38500000000000001</v>
      </c>
      <c r="F40">
        <v>-2.1418338357179299E-2</v>
      </c>
      <c r="G40">
        <v>-2.6667027475717298E-2</v>
      </c>
      <c r="H40">
        <v>5.2486891185379502E-3</v>
      </c>
      <c r="I40">
        <v>-4.0690930766364999E-2</v>
      </c>
      <c r="J40">
        <v>-5.0492564082357499E-2</v>
      </c>
      <c r="K40">
        <v>9.80163331599254E-3</v>
      </c>
      <c r="L40">
        <v>33.148712268069602</v>
      </c>
      <c r="M40">
        <v>-19.940214836300299</v>
      </c>
      <c r="N40">
        <v>54.337066188893203</v>
      </c>
      <c r="O40">
        <v>41.719662868706202</v>
      </c>
      <c r="P40">
        <v>37.113034416489697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0.38500000000000001</v>
      </c>
      <c r="C41">
        <v>0.38500000000000001</v>
      </c>
      <c r="D41">
        <v>0.38500000000000001</v>
      </c>
      <c r="E41">
        <v>0.38500000000000001</v>
      </c>
      <c r="F41">
        <v>-1.9432391409214201E-2</v>
      </c>
      <c r="G41">
        <v>-2.5220100262416702E-2</v>
      </c>
      <c r="H41">
        <v>5.7877088532024903E-3</v>
      </c>
      <c r="I41">
        <v>-3.6680965591873303E-2</v>
      </c>
      <c r="J41">
        <v>-4.5888697918862797E-2</v>
      </c>
      <c r="K41">
        <v>9.2077323269894595E-3</v>
      </c>
      <c r="L41">
        <v>49.923664122137097</v>
      </c>
      <c r="M41">
        <v>-16.405354797238701</v>
      </c>
      <c r="N41">
        <v>54.337066188893203</v>
      </c>
      <c r="O41">
        <v>41.719662868706202</v>
      </c>
      <c r="P41">
        <v>37.113034416489697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0.38519999999999999</v>
      </c>
      <c r="C42">
        <v>0.39399999999999902</v>
      </c>
      <c r="D42">
        <v>0.38519999999999999</v>
      </c>
      <c r="E42">
        <v>0.39399999999999902</v>
      </c>
      <c r="F42">
        <v>-1.6937049596315899E-2</v>
      </c>
      <c r="G42">
        <v>-2.35634901291965E-2</v>
      </c>
      <c r="H42">
        <v>6.6264405328805799E-3</v>
      </c>
      <c r="I42">
        <v>-3.0976895563640201E-2</v>
      </c>
      <c r="J42">
        <v>-4.0918097133788599E-2</v>
      </c>
      <c r="K42">
        <v>9.9412015701483992E-3</v>
      </c>
      <c r="L42">
        <v>100.385109114248</v>
      </c>
      <c r="M42">
        <v>7.9749359156934299</v>
      </c>
      <c r="N42">
        <v>62.8455830007656</v>
      </c>
      <c r="O42">
        <v>46.415946448049503</v>
      </c>
      <c r="P42">
        <v>40.226210307307603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0.39600000000000002</v>
      </c>
      <c r="C43">
        <v>0.41710000000000003</v>
      </c>
      <c r="D43">
        <v>0.39340000000000003</v>
      </c>
      <c r="E43">
        <v>0.40849999999999997</v>
      </c>
      <c r="F43">
        <v>-1.3632299747506E-2</v>
      </c>
      <c r="G43">
        <v>-2.15772520528584E-2</v>
      </c>
      <c r="H43">
        <v>7.9449523053523909E-3</v>
      </c>
      <c r="I43">
        <v>-2.2784020072462999E-2</v>
      </c>
      <c r="J43">
        <v>-3.4873404780013398E-2</v>
      </c>
      <c r="K43">
        <v>1.20893847075504E-2</v>
      </c>
      <c r="L43">
        <v>177.77328208240499</v>
      </c>
      <c r="M43">
        <v>68.659496696189706</v>
      </c>
      <c r="N43">
        <v>72.483045452881697</v>
      </c>
      <c r="O43">
        <v>52.988664767442501</v>
      </c>
      <c r="P43">
        <v>44.845142409989997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0.41610000000000003</v>
      </c>
      <c r="C44">
        <v>0.41649999999999998</v>
      </c>
      <c r="D44">
        <v>0.39899999999999902</v>
      </c>
      <c r="E44">
        <v>0.40029999999999999</v>
      </c>
      <c r="F44">
        <v>-1.1541885481372799E-2</v>
      </c>
      <c r="G44">
        <v>-1.9570178738561299E-2</v>
      </c>
      <c r="H44">
        <v>8.0282932571884794E-3</v>
      </c>
      <c r="I44">
        <v>-1.9481394391490998E-2</v>
      </c>
      <c r="J44">
        <v>-2.9742734650505899E-2</v>
      </c>
      <c r="K44">
        <v>1.0261340259014901E-2</v>
      </c>
      <c r="L44">
        <v>142.01925342488701</v>
      </c>
      <c r="M44">
        <v>74.926399675143401</v>
      </c>
      <c r="N44">
        <v>61.891155107534701</v>
      </c>
      <c r="O44">
        <v>49.305387866575899</v>
      </c>
      <c r="P44">
        <v>42.877719972962197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0.40029999999999999</v>
      </c>
      <c r="C45">
        <v>0.40029999999999999</v>
      </c>
      <c r="D45">
        <v>0.40029999999999999</v>
      </c>
      <c r="E45">
        <v>0.40029999999999999</v>
      </c>
      <c r="F45">
        <v>-9.77256506794804E-3</v>
      </c>
      <c r="G45">
        <v>-1.7610656004438601E-2</v>
      </c>
      <c r="H45">
        <v>7.8380909364906305E-3</v>
      </c>
      <c r="I45">
        <v>-1.7041196844369898E-2</v>
      </c>
      <c r="J45">
        <v>-2.5508888715127302E-2</v>
      </c>
      <c r="K45">
        <v>8.4676918707573597E-3</v>
      </c>
      <c r="L45">
        <v>98.3739837398372</v>
      </c>
      <c r="M45">
        <v>65.215456754628903</v>
      </c>
      <c r="N45">
        <v>61.891155107534701</v>
      </c>
      <c r="O45">
        <v>49.305387866575899</v>
      </c>
      <c r="P45">
        <v>42.877719972962197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0.40029999999999999</v>
      </c>
      <c r="C46">
        <v>0.40029999999999999</v>
      </c>
      <c r="D46">
        <v>0.40029999999999999</v>
      </c>
      <c r="E46">
        <v>0.40029999999999999</v>
      </c>
      <c r="F46">
        <v>-8.2749771079377293E-3</v>
      </c>
      <c r="G46">
        <v>-1.5743520225138401E-2</v>
      </c>
      <c r="H46">
        <v>7.4685431172007597E-3</v>
      </c>
      <c r="I46">
        <v>-1.51891984472127E-2</v>
      </c>
      <c r="J46">
        <v>-2.2068991959155699E-2</v>
      </c>
      <c r="K46">
        <v>6.8797935119430101E-3</v>
      </c>
      <c r="L46">
        <v>85.790084563090602</v>
      </c>
      <c r="M46">
        <v>70.614222602251303</v>
      </c>
      <c r="N46">
        <v>61.891155107534701</v>
      </c>
      <c r="O46">
        <v>49.305387866575899</v>
      </c>
      <c r="P46">
        <v>42.877719972962197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0.41399999999999998</v>
      </c>
      <c r="C47">
        <v>0.41720000000000002</v>
      </c>
      <c r="D47">
        <v>0.40720000000000001</v>
      </c>
      <c r="E47">
        <v>0.41</v>
      </c>
      <c r="F47">
        <v>-6.23356230043176E-3</v>
      </c>
      <c r="G47">
        <v>-1.3841528640197101E-2</v>
      </c>
      <c r="H47">
        <v>7.6079663397653798E-3</v>
      </c>
      <c r="I47">
        <v>-1.10473994851654E-2</v>
      </c>
      <c r="J47">
        <v>-1.8395127801159001E-2</v>
      </c>
      <c r="K47">
        <v>7.3477283159935399E-3</v>
      </c>
      <c r="L47">
        <v>119.165455937261</v>
      </c>
      <c r="M47">
        <v>119.38950988822</v>
      </c>
      <c r="N47">
        <v>70.098879392082395</v>
      </c>
      <c r="O47">
        <v>54.026762020852701</v>
      </c>
      <c r="P47">
        <v>46.114969137262499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0.40560000000000002</v>
      </c>
      <c r="C48">
        <v>0.41010000000000002</v>
      </c>
      <c r="D48">
        <v>0.40079999999999999</v>
      </c>
      <c r="E48">
        <v>0.40310000000000001</v>
      </c>
      <c r="F48">
        <v>-5.1135528381357999E-3</v>
      </c>
      <c r="G48">
        <v>-1.20959334797848E-2</v>
      </c>
      <c r="H48">
        <v>6.9823806416490697E-3</v>
      </c>
      <c r="I48">
        <v>-1.01516853334103E-2</v>
      </c>
      <c r="J48">
        <v>-1.56473136452428E-2</v>
      </c>
      <c r="K48">
        <v>5.4956283118324303E-3</v>
      </c>
      <c r="L48">
        <v>75.792490685010407</v>
      </c>
      <c r="M48">
        <v>92.863911363802302</v>
      </c>
      <c r="N48">
        <v>59.469344298974399</v>
      </c>
      <c r="O48">
        <v>50.428871817491803</v>
      </c>
      <c r="P48">
        <v>44.242242528595803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0.40720000000000001</v>
      </c>
      <c r="C49">
        <v>0.40720000000000001</v>
      </c>
      <c r="D49">
        <v>0.38799999999999901</v>
      </c>
      <c r="E49">
        <v>0.38900000000000001</v>
      </c>
      <c r="F49">
        <v>-5.3025647655320302E-3</v>
      </c>
      <c r="G49">
        <v>-1.0737259736934301E-2</v>
      </c>
      <c r="H49">
        <v>5.4346949714022697E-3</v>
      </c>
      <c r="I49">
        <v>-1.3316389657612501E-2</v>
      </c>
      <c r="J49">
        <v>-1.4870338982699301E-2</v>
      </c>
      <c r="K49">
        <v>1.55394932508686E-3</v>
      </c>
      <c r="L49">
        <v>16.659713530802598</v>
      </c>
      <c r="M49">
        <v>50.431969412889501</v>
      </c>
      <c r="N49">
        <v>43.678970796142103</v>
      </c>
      <c r="O49">
        <v>43.983040712852102</v>
      </c>
      <c r="P49">
        <v>40.696187239925401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0.38700000000000001</v>
      </c>
      <c r="C50">
        <v>0.38799999999999901</v>
      </c>
      <c r="D50">
        <v>0.37359999999999999</v>
      </c>
      <c r="E50">
        <v>0.377999999999999</v>
      </c>
      <c r="F50">
        <v>-6.2677158224318501E-3</v>
      </c>
      <c r="G50">
        <v>-9.8433509540338093E-3</v>
      </c>
      <c r="H50">
        <v>3.57563513160196E-3</v>
      </c>
      <c r="I50">
        <v>-1.8117937016228401E-2</v>
      </c>
      <c r="J50">
        <v>-1.5952871660542298E-2</v>
      </c>
      <c r="K50">
        <v>-2.16506535568604E-3</v>
      </c>
      <c r="L50">
        <v>-77.572559366754405</v>
      </c>
      <c r="M50">
        <v>-14.402797508469201</v>
      </c>
      <c r="N50">
        <v>35.177649464169903</v>
      </c>
      <c r="O50">
        <v>39.717803867343299</v>
      </c>
      <c r="P50">
        <v>38.188876700793102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0.38869999999999999</v>
      </c>
      <c r="C51">
        <v>0.39389999999999997</v>
      </c>
      <c r="D51">
        <v>0.36549999999999999</v>
      </c>
      <c r="E51">
        <v>0.36870000000000003</v>
      </c>
      <c r="F51">
        <v>-7.6943416838498504E-3</v>
      </c>
      <c r="G51">
        <v>-9.4135490999970196E-3</v>
      </c>
      <c r="H51">
        <v>1.7192074161471601E-3</v>
      </c>
      <c r="I51">
        <v>-2.3388949482463801E-2</v>
      </c>
      <c r="J51">
        <v>-1.84315642678495E-2</v>
      </c>
      <c r="K51">
        <v>-4.9573852146143297E-3</v>
      </c>
      <c r="L51">
        <v>-101.283461679501</v>
      </c>
      <c r="M51">
        <v>-34.326113116727001</v>
      </c>
      <c r="N51">
        <v>29.511999676946701</v>
      </c>
      <c r="O51">
        <v>36.495461316362103</v>
      </c>
      <c r="P51">
        <v>36.208514304552303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0.36630000000000001</v>
      </c>
      <c r="C52">
        <v>0.37930000000000003</v>
      </c>
      <c r="D52">
        <v>0.33329999999999999</v>
      </c>
      <c r="E52">
        <v>0.33700000000000002</v>
      </c>
      <c r="F52">
        <v>-1.12531586216121E-2</v>
      </c>
      <c r="G52">
        <v>-9.7814710043200408E-3</v>
      </c>
      <c r="H52">
        <v>-1.47168761729208E-3</v>
      </c>
      <c r="I52">
        <v>-3.5080161970788698E-2</v>
      </c>
      <c r="J52">
        <v>-2.3981096835495899E-2</v>
      </c>
      <c r="K52">
        <v>-1.1099065135292701E-2</v>
      </c>
      <c r="L52">
        <v>-217.251842219331</v>
      </c>
      <c r="M52">
        <v>-144.77351916376199</v>
      </c>
      <c r="N52">
        <v>17.989849324355902</v>
      </c>
      <c r="O52">
        <v>28.120682685892</v>
      </c>
      <c r="P52">
        <v>30.540295189717401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0.34</v>
      </c>
      <c r="C53">
        <v>0.35099999999999998</v>
      </c>
      <c r="D53">
        <v>0.34</v>
      </c>
      <c r="E53">
        <v>0.3407</v>
      </c>
      <c r="F53">
        <v>-1.3618007691122499E-2</v>
      </c>
      <c r="G53">
        <v>-1.05487783416805E-2</v>
      </c>
      <c r="H53">
        <v>-3.0692293494420301E-3</v>
      </c>
      <c r="I53">
        <v>-4.0763885352867499E-2</v>
      </c>
      <c r="J53">
        <v>-2.95753596746198E-2</v>
      </c>
      <c r="K53">
        <v>-1.1188525678247701E-2</v>
      </c>
      <c r="L53">
        <v>-189.17597765363001</v>
      </c>
      <c r="M53">
        <v>-159.13154533844099</v>
      </c>
      <c r="N53">
        <v>22.1298024920115</v>
      </c>
      <c r="O53">
        <v>30.135872067740401</v>
      </c>
      <c r="P53">
        <v>31.847812614351401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 x14ac:dyDescent="0.2">
      <c r="A54" s="1">
        <v>42382</v>
      </c>
      <c r="B54">
        <v>0.34499999999999997</v>
      </c>
      <c r="C54">
        <v>0.35270000000000001</v>
      </c>
      <c r="D54">
        <v>0.33299999999999902</v>
      </c>
      <c r="E54">
        <v>0.33450000000000002</v>
      </c>
      <c r="F54">
        <v>-1.58102055924071E-2</v>
      </c>
      <c r="G54">
        <v>-1.1601063791825799E-2</v>
      </c>
      <c r="H54">
        <v>-4.2091418005812701E-3</v>
      </c>
      <c r="I54">
        <v>-4.5309861457271498E-2</v>
      </c>
      <c r="J54">
        <v>-3.4820193602170299E-2</v>
      </c>
      <c r="K54">
        <v>-1.04896678551011E-2</v>
      </c>
      <c r="L54">
        <v>-155.204029989524</v>
      </c>
      <c r="M54">
        <v>-162.93162813575901</v>
      </c>
      <c r="N54">
        <v>20.142025268669499</v>
      </c>
      <c r="O54">
        <v>28.684642835065201</v>
      </c>
      <c r="P54">
        <v>30.826820130977101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0.3301</v>
      </c>
      <c r="C55">
        <v>0.3412</v>
      </c>
      <c r="D55">
        <v>0.3301</v>
      </c>
      <c r="E55">
        <v>0.3412</v>
      </c>
      <c r="F55">
        <v>-1.68130933430727E-2</v>
      </c>
      <c r="G55">
        <v>-1.2643469702075199E-2</v>
      </c>
      <c r="H55">
        <v>-4.1696236409975301E-3</v>
      </c>
      <c r="I55">
        <v>-4.54719600886134E-2</v>
      </c>
      <c r="J55">
        <v>-3.8370782430984698E-2</v>
      </c>
      <c r="K55">
        <v>-7.1011776576286904E-3</v>
      </c>
      <c r="L55">
        <v>-126.884092067599</v>
      </c>
      <c r="M55">
        <v>-161.98506263501599</v>
      </c>
      <c r="N55">
        <v>28.265606133747401</v>
      </c>
      <c r="O55">
        <v>32.469256740297901</v>
      </c>
      <c r="P55">
        <v>33.254747701550997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</row>
    <row r="56" spans="1:27" x14ac:dyDescent="0.2">
      <c r="A56" s="1">
        <v>42384</v>
      </c>
      <c r="B56">
        <v>0.33479999999999999</v>
      </c>
      <c r="C56">
        <v>0.34570000000000001</v>
      </c>
      <c r="D56">
        <v>0.33399999999999902</v>
      </c>
      <c r="E56">
        <v>0.33589999999999998</v>
      </c>
      <c r="F56">
        <v>-1.7830021428715901E-2</v>
      </c>
      <c r="G56">
        <v>-1.3680780047403401E-2</v>
      </c>
      <c r="H56">
        <v>-4.1492413813125698E-3</v>
      </c>
      <c r="I56">
        <v>-4.62041710770765E-2</v>
      </c>
      <c r="J56">
        <v>-4.0981911979681998E-2</v>
      </c>
      <c r="K56">
        <v>-5.2222590973945602E-3</v>
      </c>
      <c r="L56">
        <v>-101.31643657568399</v>
      </c>
      <c r="M56">
        <v>-137.17418801102099</v>
      </c>
      <c r="N56">
        <v>25.839748269932699</v>
      </c>
      <c r="O56">
        <v>31.064848065897401</v>
      </c>
      <c r="P56">
        <v>32.312723803002001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-100</v>
      </c>
      <c r="Z56">
        <v>0</v>
      </c>
      <c r="AA56">
        <v>0</v>
      </c>
    </row>
    <row r="57" spans="1:27" x14ac:dyDescent="0.2">
      <c r="A57" s="1">
        <v>42387</v>
      </c>
      <c r="B57">
        <v>0.33399999999999902</v>
      </c>
      <c r="C57">
        <v>0.33500000000000002</v>
      </c>
      <c r="D57">
        <v>0.32119999999999999</v>
      </c>
      <c r="E57">
        <v>0.32290000000000002</v>
      </c>
      <c r="F57">
        <v>-1.9460605866998101E-2</v>
      </c>
      <c r="G57">
        <v>-1.48367452113223E-2</v>
      </c>
      <c r="H57">
        <v>-4.6238606556757598E-3</v>
      </c>
      <c r="I57">
        <v>-4.9420671123940801E-2</v>
      </c>
      <c r="J57">
        <v>-4.3794831694434898E-2</v>
      </c>
      <c r="K57">
        <v>-5.6258394295058698E-3</v>
      </c>
      <c r="L57">
        <v>-108.721584241747</v>
      </c>
      <c r="M57">
        <v>-147.67833142027399</v>
      </c>
      <c r="N57">
        <v>20.744886708349298</v>
      </c>
      <c r="O57">
        <v>27.879490733242601</v>
      </c>
      <c r="P57">
        <v>30.115590398989699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0.32290000000000002</v>
      </c>
      <c r="C58">
        <v>0.33079999999999998</v>
      </c>
      <c r="D58">
        <v>0.31540000000000001</v>
      </c>
      <c r="E58">
        <v>0.317</v>
      </c>
      <c r="F58">
        <v>-2.09870112717261E-2</v>
      </c>
      <c r="G58">
        <v>-1.6066798423403101E-2</v>
      </c>
      <c r="H58">
        <v>-4.9202128483230804E-3</v>
      </c>
      <c r="I58">
        <v>-5.2169566132634203E-2</v>
      </c>
      <c r="J58">
        <v>-4.6586409840501303E-2</v>
      </c>
      <c r="K58">
        <v>-5.5831562921328497E-3</v>
      </c>
      <c r="L58">
        <v>-102.37901696201099</v>
      </c>
      <c r="M58">
        <v>-135.45023716925999</v>
      </c>
      <c r="N58">
        <v>18.783856351480299</v>
      </c>
      <c r="O58">
        <v>26.5489457922009</v>
      </c>
      <c r="P58">
        <v>29.1703917789225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0.311</v>
      </c>
      <c r="C59">
        <v>0.312</v>
      </c>
      <c r="D59">
        <v>0.29110000000000003</v>
      </c>
      <c r="E59">
        <v>0.29549999999999998</v>
      </c>
      <c r="F59">
        <v>-2.3658844437576099E-2</v>
      </c>
      <c r="G59">
        <v>-1.7585207626237699E-2</v>
      </c>
      <c r="H59">
        <v>-6.0736368113384299E-3</v>
      </c>
      <c r="I59">
        <v>-5.8906471024540497E-2</v>
      </c>
      <c r="J59">
        <v>-5.0693096901847701E-2</v>
      </c>
      <c r="K59">
        <v>-8.2133741226927803E-3</v>
      </c>
      <c r="L59">
        <v>-129.371137768084</v>
      </c>
      <c r="M59">
        <v>-155.25426722900599</v>
      </c>
      <c r="N59">
        <v>13.398957971684499</v>
      </c>
      <c r="O59">
        <v>22.360951159990901</v>
      </c>
      <c r="P59">
        <v>26.042896070790398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0.29609999999999997</v>
      </c>
      <c r="C60">
        <v>0.314</v>
      </c>
      <c r="D60">
        <v>0.29299999999999998</v>
      </c>
      <c r="E60">
        <v>0.31</v>
      </c>
      <c r="F60">
        <v>-2.4325849402984701E-2</v>
      </c>
      <c r="G60">
        <v>-1.8933335981587099E-2</v>
      </c>
      <c r="H60">
        <v>-5.3925134213976302E-3</v>
      </c>
      <c r="I60">
        <v>-5.8029587604175301E-2</v>
      </c>
      <c r="J60">
        <v>-5.3138593802623597E-2</v>
      </c>
      <c r="K60">
        <v>-4.8909938015516902E-3</v>
      </c>
      <c r="L60">
        <v>-105.007001184815</v>
      </c>
      <c r="M60">
        <v>-121.492781258512</v>
      </c>
      <c r="N60">
        <v>29.337784247096</v>
      </c>
      <c r="O60">
        <v>30.341737743087901</v>
      </c>
      <c r="P60">
        <v>31.2617123775536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0.31</v>
      </c>
      <c r="C61">
        <v>0.33899999999999902</v>
      </c>
      <c r="D61">
        <v>0.31</v>
      </c>
      <c r="E61">
        <v>0.33169999999999999</v>
      </c>
      <c r="F61">
        <v>-2.2840159852772299E-2</v>
      </c>
      <c r="G61">
        <v>-1.9714700755824099E-2</v>
      </c>
      <c r="H61">
        <v>-3.1254590969481901E-3</v>
      </c>
      <c r="I61">
        <v>-5.0375076050534602E-2</v>
      </c>
      <c r="J61">
        <v>-5.22174212185939E-2</v>
      </c>
      <c r="K61">
        <v>1.84234516805931E-3</v>
      </c>
      <c r="L61">
        <v>-51.090995712243902</v>
      </c>
      <c r="M61">
        <v>-70.662944643060996</v>
      </c>
      <c r="N61">
        <v>46.5225144942954</v>
      </c>
      <c r="O61">
        <v>40.241829097633399</v>
      </c>
      <c r="P61">
        <v>38.122954055226899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0.33739999999999998</v>
      </c>
      <c r="C62">
        <v>0.33989999999999998</v>
      </c>
      <c r="D62">
        <v>0.32729999999999998</v>
      </c>
      <c r="E62">
        <v>0.33</v>
      </c>
      <c r="F62">
        <v>-2.15514838820615E-2</v>
      </c>
      <c r="G62">
        <v>-2.0082057381071598E-2</v>
      </c>
      <c r="H62">
        <v>-1.4694265009898601E-3</v>
      </c>
      <c r="I62">
        <v>-4.5094919219528698E-2</v>
      </c>
      <c r="J62">
        <v>-4.9843253885572203E-2</v>
      </c>
      <c r="K62">
        <v>4.7483346660434798E-3</v>
      </c>
      <c r="L62">
        <v>-28.301833296474602</v>
      </c>
      <c r="M62">
        <v>-54.413398105719303</v>
      </c>
      <c r="N62">
        <v>45.510918626365701</v>
      </c>
      <c r="O62">
        <v>39.765023136447098</v>
      </c>
      <c r="P62">
        <v>37.812485429509401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0.3372</v>
      </c>
      <c r="C63">
        <v>0.36830000000000002</v>
      </c>
      <c r="D63">
        <v>0.33040000000000003</v>
      </c>
      <c r="E63">
        <v>0.35599999999999998</v>
      </c>
      <c r="F63">
        <v>-1.8222162436267401E-2</v>
      </c>
      <c r="G63">
        <v>-1.9710078392110801E-2</v>
      </c>
      <c r="H63">
        <v>1.48791595584335E-3</v>
      </c>
      <c r="I63">
        <v>-3.3713062710755901E-2</v>
      </c>
      <c r="J63">
        <v>-4.4466523493966799E-2</v>
      </c>
      <c r="K63">
        <v>1.0753460783210799E-2</v>
      </c>
      <c r="L63">
        <v>55.748456790123797</v>
      </c>
      <c r="M63">
        <v>-12.1636434355218</v>
      </c>
      <c r="N63">
        <v>60.742316235923603</v>
      </c>
      <c r="O63">
        <v>49.600573540322102</v>
      </c>
      <c r="P63">
        <v>45.004814808516599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0.36199999999999999</v>
      </c>
      <c r="C64">
        <v>0.373</v>
      </c>
      <c r="D64">
        <v>0.34050000000000002</v>
      </c>
      <c r="E64">
        <v>0.3463</v>
      </c>
      <c r="F64">
        <v>-1.6179848911086699E-2</v>
      </c>
      <c r="G64">
        <v>-1.90040324959059E-2</v>
      </c>
      <c r="H64">
        <v>2.8241835848192799E-3</v>
      </c>
      <c r="I64">
        <v>-2.86168370809591E-2</v>
      </c>
      <c r="J64">
        <v>-3.9183294689630901E-2</v>
      </c>
      <c r="K64">
        <v>1.0566457608671699E-2</v>
      </c>
      <c r="L64">
        <v>78.285942149013906</v>
      </c>
      <c r="M64">
        <v>-3.35911256933041</v>
      </c>
      <c r="N64">
        <v>54.153573298794399</v>
      </c>
      <c r="O64">
        <v>46.546892433973099</v>
      </c>
      <c r="P64">
        <v>43.054208333258401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0.34539999999999998</v>
      </c>
      <c r="C65">
        <v>0.35799999999999998</v>
      </c>
      <c r="D65">
        <v>0.33829999999999999</v>
      </c>
      <c r="E65">
        <v>0.33899999999999902</v>
      </c>
      <c r="F65">
        <v>-1.4977696161602201E-2</v>
      </c>
      <c r="G65">
        <v>-1.8198765229045202E-2</v>
      </c>
      <c r="H65">
        <v>3.2210690674430199E-3</v>
      </c>
      <c r="I65">
        <v>-2.6905938775513699E-2</v>
      </c>
      <c r="J65">
        <v>-3.5090842718258498E-2</v>
      </c>
      <c r="K65">
        <v>8.1849039427447905E-3</v>
      </c>
      <c r="L65">
        <v>58.979771328055797</v>
      </c>
      <c r="M65">
        <v>-17.760236803157401</v>
      </c>
      <c r="N65">
        <v>49.444582470526903</v>
      </c>
      <c r="O65">
        <v>44.334730738332901</v>
      </c>
      <c r="P65">
        <v>41.628464507607198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0.3548</v>
      </c>
      <c r="C66">
        <v>0.35870000000000002</v>
      </c>
      <c r="D66">
        <v>0.34</v>
      </c>
      <c r="E66">
        <v>0.3498</v>
      </c>
      <c r="F66">
        <v>-1.3003614136660201E-2</v>
      </c>
      <c r="G66">
        <v>-1.7159735010568201E-2</v>
      </c>
      <c r="H66">
        <v>4.1561208739079999E-3</v>
      </c>
      <c r="I66">
        <v>-2.2330448383649702E-2</v>
      </c>
      <c r="J66">
        <v>-3.0837377940055501E-2</v>
      </c>
      <c r="K66">
        <v>8.5069295564058605E-3</v>
      </c>
      <c r="L66">
        <v>82.012651759440601</v>
      </c>
      <c r="M66">
        <v>0.29450743631306098</v>
      </c>
      <c r="N66">
        <v>56.042163334535203</v>
      </c>
      <c r="O66">
        <v>48.253022264752197</v>
      </c>
      <c r="P66">
        <v>44.484291991457901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0.35549999999999998</v>
      </c>
      <c r="C67">
        <v>0.36449999999999999</v>
      </c>
      <c r="D67">
        <v>0.34549999999999997</v>
      </c>
      <c r="E67">
        <v>0.3574</v>
      </c>
      <c r="F67">
        <v>-1.07025115343648E-2</v>
      </c>
      <c r="G67">
        <v>-1.58682903153275E-2</v>
      </c>
      <c r="H67">
        <v>5.16577878096274E-3</v>
      </c>
      <c r="I67">
        <v>-1.69249461298158E-2</v>
      </c>
      <c r="J67">
        <v>-2.6199900669975601E-2</v>
      </c>
      <c r="K67">
        <v>9.2749545401598008E-3</v>
      </c>
      <c r="L67">
        <v>104.339270228803</v>
      </c>
      <c r="M67">
        <v>31.275720164609002</v>
      </c>
      <c r="N67">
        <v>60.296062802583997</v>
      </c>
      <c r="O67">
        <v>50.873627749990902</v>
      </c>
      <c r="P67">
        <v>46.421174065037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0.3599</v>
      </c>
      <c r="C68">
        <v>0.3599</v>
      </c>
      <c r="D68">
        <v>0.35</v>
      </c>
      <c r="E68">
        <v>0.35</v>
      </c>
      <c r="F68">
        <v>-9.36800081707506E-3</v>
      </c>
      <c r="G68">
        <v>-1.4568232415677E-2</v>
      </c>
      <c r="H68">
        <v>5.2002315986019896E-3</v>
      </c>
      <c r="I68">
        <v>-1.5263612374998001E-2</v>
      </c>
      <c r="J68">
        <v>-2.2554471238316401E-2</v>
      </c>
      <c r="K68">
        <v>7.2908588633184401E-3</v>
      </c>
      <c r="L68">
        <v>82.529864488408094</v>
      </c>
      <c r="M68">
        <v>36.593163914433497</v>
      </c>
      <c r="N68">
        <v>54.324208103420098</v>
      </c>
      <c r="O68">
        <v>48.308309187236397</v>
      </c>
      <c r="P68">
        <v>44.8223902760313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0.35</v>
      </c>
      <c r="C69">
        <v>0.35439999999999999</v>
      </c>
      <c r="D69">
        <v>0.32619999999999999</v>
      </c>
      <c r="E69">
        <v>0.33079999999999998</v>
      </c>
      <c r="F69">
        <v>-9.7473100748443602E-3</v>
      </c>
      <c r="G69">
        <v>-1.36040479475105E-2</v>
      </c>
      <c r="H69">
        <v>3.8567378726661501E-3</v>
      </c>
      <c r="I69">
        <v>-1.9268261263168201E-2</v>
      </c>
      <c r="J69">
        <v>-2.1459067913266999E-2</v>
      </c>
      <c r="K69">
        <v>2.1908066500987899E-3</v>
      </c>
      <c r="L69">
        <v>7.8564898010655497</v>
      </c>
      <c r="M69">
        <v>-18.359686042543299</v>
      </c>
      <c r="N69">
        <v>41.794172450351702</v>
      </c>
      <c r="O69">
        <v>42.342380488505697</v>
      </c>
      <c r="P69">
        <v>40.977549110936103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0.35</v>
      </c>
      <c r="C70">
        <v>0.35</v>
      </c>
      <c r="D70">
        <v>0.315</v>
      </c>
      <c r="E70">
        <v>0.31559999999999999</v>
      </c>
      <c r="F70">
        <v>-1.1145944848596901E-2</v>
      </c>
      <c r="G70">
        <v>-1.3112427327727799E-2</v>
      </c>
      <c r="H70">
        <v>1.96648247913082E-3</v>
      </c>
      <c r="I70">
        <v>-2.5655109428624201E-2</v>
      </c>
      <c r="J70">
        <v>-2.2857748418386101E-2</v>
      </c>
      <c r="K70">
        <v>-2.7973610102380898E-3</v>
      </c>
      <c r="L70">
        <v>-34.912450316897697</v>
      </c>
      <c r="M70">
        <v>-58.302789210105701</v>
      </c>
      <c r="N70">
        <v>34.454258629910598</v>
      </c>
      <c r="O70">
        <v>38.308874914401699</v>
      </c>
      <c r="P70">
        <v>38.250152949455597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0.31990000000000002</v>
      </c>
      <c r="C71">
        <v>0.32500000000000001</v>
      </c>
      <c r="D71">
        <v>0.31</v>
      </c>
      <c r="E71">
        <v>0.31119999999999998</v>
      </c>
      <c r="F71">
        <v>-1.24657191602425E-2</v>
      </c>
      <c r="G71">
        <v>-1.2983085694230701E-2</v>
      </c>
      <c r="H71">
        <v>5.1736653398822495E-4</v>
      </c>
      <c r="I71">
        <v>-3.0423585876714499E-2</v>
      </c>
      <c r="J71">
        <v>-2.53796942378289E-2</v>
      </c>
      <c r="K71">
        <v>-5.0438916388855903E-3</v>
      </c>
      <c r="L71">
        <v>-78.928844682478996</v>
      </c>
      <c r="M71">
        <v>-103.25211610294301</v>
      </c>
      <c r="N71">
        <v>32.525176279344798</v>
      </c>
      <c r="O71">
        <v>37.204055131215803</v>
      </c>
      <c r="P71">
        <v>37.491687809012497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0.32299999999999901</v>
      </c>
      <c r="C72">
        <v>0.32640000000000002</v>
      </c>
      <c r="D72">
        <v>0.29149999999999998</v>
      </c>
      <c r="E72">
        <v>0.29149999999999998</v>
      </c>
      <c r="F72">
        <v>-1.4929180866970501E-2</v>
      </c>
      <c r="G72">
        <v>-1.33723047287787E-2</v>
      </c>
      <c r="H72">
        <v>-1.5568761381918701E-3</v>
      </c>
      <c r="I72">
        <v>-3.8334782420387702E-2</v>
      </c>
      <c r="J72">
        <v>-2.96980569653485E-2</v>
      </c>
      <c r="K72">
        <v>-8.6367254550392195E-3</v>
      </c>
      <c r="L72">
        <v>-116.414534143927</v>
      </c>
      <c r="M72">
        <v>-141.906000078793</v>
      </c>
      <c r="N72">
        <v>25.165302678159701</v>
      </c>
      <c r="O72">
        <v>32.662177653379402</v>
      </c>
      <c r="P72">
        <v>34.294758408865199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0.29149999999999998</v>
      </c>
      <c r="C73">
        <v>0.2969</v>
      </c>
      <c r="D73">
        <v>0.2681</v>
      </c>
      <c r="E73">
        <v>0.27200000000000002</v>
      </c>
      <c r="F73">
        <v>-1.82446658979744E-2</v>
      </c>
      <c r="G73">
        <v>-1.43467769626178E-2</v>
      </c>
      <c r="H73">
        <v>-3.89788893535655E-3</v>
      </c>
      <c r="I73">
        <v>-4.8022669458619202E-2</v>
      </c>
      <c r="J73">
        <v>-3.5806261129772102E-2</v>
      </c>
      <c r="K73">
        <v>-1.22164083288471E-2</v>
      </c>
      <c r="L73">
        <v>-187.68787544440301</v>
      </c>
      <c r="M73">
        <v>-205.41325774007001</v>
      </c>
      <c r="N73">
        <v>19.951625318749201</v>
      </c>
      <c r="O73">
        <v>28.901097883135801</v>
      </c>
      <c r="P73">
        <v>31.502823919979502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0.27710000000000001</v>
      </c>
      <c r="C74">
        <v>0.28999999999999998</v>
      </c>
      <c r="D74">
        <v>0.27310000000000001</v>
      </c>
      <c r="E74">
        <v>0.28349999999999997</v>
      </c>
      <c r="F74">
        <v>-1.97169727923736E-2</v>
      </c>
      <c r="G74">
        <v>-1.5420816128569E-2</v>
      </c>
      <c r="H74">
        <v>-4.2961566638046404E-3</v>
      </c>
      <c r="I74">
        <v>-5.0038697048271998E-2</v>
      </c>
      <c r="J74">
        <v>-4.0550406435938699E-2</v>
      </c>
      <c r="K74">
        <v>-9.4882906123333107E-3</v>
      </c>
      <c r="L74">
        <v>-154.14805927703301</v>
      </c>
      <c r="M74">
        <v>-162.37581906573601</v>
      </c>
      <c r="N74">
        <v>29.9385371001522</v>
      </c>
      <c r="O74">
        <v>33.746440963287803</v>
      </c>
      <c r="P74">
        <v>34.790153025517803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</row>
    <row r="75" spans="1:27" x14ac:dyDescent="0.2">
      <c r="A75" s="1">
        <v>42411</v>
      </c>
      <c r="B75">
        <v>0.28349999999999997</v>
      </c>
      <c r="C75">
        <v>0.29349999999999998</v>
      </c>
      <c r="D75">
        <v>0.27</v>
      </c>
      <c r="E75">
        <v>0.27</v>
      </c>
      <c r="F75">
        <v>-2.1722717820266298E-2</v>
      </c>
      <c r="G75">
        <v>-1.66811964669084E-2</v>
      </c>
      <c r="H75">
        <v>-5.0415213533578198E-3</v>
      </c>
      <c r="I75">
        <v>-5.4131405214937298E-2</v>
      </c>
      <c r="J75">
        <v>-4.5077406028938297E-2</v>
      </c>
      <c r="K75">
        <v>-9.0539991859990704E-3</v>
      </c>
      <c r="L75">
        <v>-130.471718584798</v>
      </c>
      <c r="M75">
        <v>-147.78143894558301</v>
      </c>
      <c r="N75">
        <v>25.5695179046795</v>
      </c>
      <c r="O75">
        <v>31.0696264295166</v>
      </c>
      <c r="P75">
        <v>32.847065678565698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1">
        <v>42412</v>
      </c>
      <c r="B76">
        <v>0.27129999999999999</v>
      </c>
      <c r="C76">
        <v>0.28470000000000001</v>
      </c>
      <c r="D76">
        <v>0.26100000000000001</v>
      </c>
      <c r="E76">
        <v>0.28349999999999997</v>
      </c>
      <c r="F76">
        <v>-2.19696950606919E-2</v>
      </c>
      <c r="G76">
        <v>-1.7738896185665098E-2</v>
      </c>
      <c r="H76">
        <v>-4.2307988750267802E-3</v>
      </c>
      <c r="I76">
        <v>-5.19558621121907E-2</v>
      </c>
      <c r="J76">
        <v>-4.7370224723355697E-2</v>
      </c>
      <c r="K76">
        <v>-4.5856373888349799E-3</v>
      </c>
      <c r="L76">
        <v>-107.55331467721599</v>
      </c>
      <c r="M76">
        <v>-130.062419054852</v>
      </c>
      <c r="N76">
        <v>36.3980715193712</v>
      </c>
      <c r="O76">
        <v>36.494462097051297</v>
      </c>
      <c r="P76">
        <v>36.567042583730299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0.2979</v>
      </c>
      <c r="C77">
        <v>0.3</v>
      </c>
      <c r="D77">
        <v>0.28999999999999998</v>
      </c>
      <c r="E77">
        <v>0.29799999999999999</v>
      </c>
      <c r="F77">
        <v>-2.07561336956614E-2</v>
      </c>
      <c r="G77">
        <v>-1.8342343687664402E-2</v>
      </c>
      <c r="H77">
        <v>-2.41379000799704E-3</v>
      </c>
      <c r="I77">
        <v>-4.55961523417171E-2</v>
      </c>
      <c r="J77">
        <v>-4.6778867262809498E-2</v>
      </c>
      <c r="K77">
        <v>1.18271492109246E-3</v>
      </c>
      <c r="L77">
        <v>-52.333049161693403</v>
      </c>
      <c r="M77">
        <v>-65.154952973547296</v>
      </c>
      <c r="N77">
        <v>46.2051823301166</v>
      </c>
      <c r="O77">
        <v>41.793157032034301</v>
      </c>
      <c r="P77">
        <v>40.2969277569944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-100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0.3</v>
      </c>
      <c r="C78">
        <v>0.315</v>
      </c>
      <c r="D78">
        <v>0.29899999999999999</v>
      </c>
      <c r="E78">
        <v>0.31090000000000001</v>
      </c>
      <c r="F78">
        <v>-1.8539740789205499E-2</v>
      </c>
      <c r="G78">
        <v>-1.8381823107972602E-2</v>
      </c>
      <c r="H78">
        <v>-1.5791768123289999E-4</v>
      </c>
      <c r="I78">
        <v>-3.7164184109535203E-2</v>
      </c>
      <c r="J78">
        <v>-4.3573972878384701E-2</v>
      </c>
      <c r="K78">
        <v>6.4097887688495704E-3</v>
      </c>
      <c r="L78">
        <v>-16.612689306313701</v>
      </c>
      <c r="M78">
        <v>-28.571428571428399</v>
      </c>
      <c r="N78">
        <v>53.626914668899403</v>
      </c>
      <c r="O78">
        <v>46.101776687202801</v>
      </c>
      <c r="P78">
        <v>43.4055323775654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0.31929999999999997</v>
      </c>
      <c r="C79">
        <v>0.32229999999999998</v>
      </c>
      <c r="D79">
        <v>0.31</v>
      </c>
      <c r="E79">
        <v>0.32229999999999998</v>
      </c>
      <c r="F79">
        <v>-1.56825698136152E-2</v>
      </c>
      <c r="G79">
        <v>-1.7841972449101101E-2</v>
      </c>
      <c r="H79">
        <v>2.1594026354859598E-3</v>
      </c>
      <c r="I79">
        <v>-2.8000274776133E-2</v>
      </c>
      <c r="J79">
        <v>-3.8382740177634198E-2</v>
      </c>
      <c r="K79">
        <v>1.03824654015011E-2</v>
      </c>
      <c r="L79">
        <v>15.146666666666601</v>
      </c>
      <c r="M79">
        <v>-4.2533058926501202</v>
      </c>
      <c r="N79">
        <v>59.401685824634903</v>
      </c>
      <c r="O79">
        <v>49.648874167353199</v>
      </c>
      <c r="P79">
        <v>46.013822098556098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-100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0.32</v>
      </c>
      <c r="C80">
        <v>0.34279999999999999</v>
      </c>
      <c r="D80">
        <v>0.32</v>
      </c>
      <c r="E80">
        <v>0.3367</v>
      </c>
      <c r="F80">
        <v>-1.2116608851957599E-2</v>
      </c>
      <c r="G80">
        <v>-1.66968997296724E-2</v>
      </c>
      <c r="H80">
        <v>4.58029087771482E-3</v>
      </c>
      <c r="I80">
        <v>-1.7711882329618001E-2</v>
      </c>
      <c r="J80">
        <v>-3.14924542282954E-2</v>
      </c>
      <c r="K80">
        <v>1.37805718986774E-2</v>
      </c>
      <c r="L80">
        <v>63.4279705573082</v>
      </c>
      <c r="M80">
        <v>34.573124827277297</v>
      </c>
      <c r="N80">
        <v>65.696851945480105</v>
      </c>
      <c r="O80">
        <v>53.786138392940501</v>
      </c>
      <c r="P80">
        <v>49.123706559469298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0.3367</v>
      </c>
      <c r="C81">
        <v>0.34989999999999999</v>
      </c>
      <c r="D81">
        <v>0.31780000000000003</v>
      </c>
      <c r="E81">
        <v>0.31780000000000003</v>
      </c>
      <c r="F81">
        <v>-1.06923760888132E-2</v>
      </c>
      <c r="G81">
        <v>-1.54959950015006E-2</v>
      </c>
      <c r="H81">
        <v>4.8036189126873302E-3</v>
      </c>
      <c r="I81">
        <v>-1.6156007783115701E-2</v>
      </c>
      <c r="J81">
        <v>-2.6380305413235501E-2</v>
      </c>
      <c r="K81">
        <v>1.02242976301198E-2</v>
      </c>
      <c r="L81">
        <v>60.652782572009599</v>
      </c>
      <c r="M81">
        <v>20.9384292377995</v>
      </c>
      <c r="N81">
        <v>53.091140734338197</v>
      </c>
      <c r="O81">
        <v>48.189347125551102</v>
      </c>
      <c r="P81">
        <v>45.5107381561387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0.33150000000000002</v>
      </c>
      <c r="C82">
        <v>0.34060000000000001</v>
      </c>
      <c r="D82">
        <v>0.32969999999999999</v>
      </c>
      <c r="E82">
        <v>0.34060000000000001</v>
      </c>
      <c r="F82">
        <v>-7.6358703502949401E-3</v>
      </c>
      <c r="G82">
        <v>-1.39239700712594E-2</v>
      </c>
      <c r="H82">
        <v>6.2880997209645399E-3</v>
      </c>
      <c r="I82">
        <v>-8.5438644060009603E-3</v>
      </c>
      <c r="J82">
        <v>-2.0434825077490601E-2</v>
      </c>
      <c r="K82">
        <v>1.18909606714897E-2</v>
      </c>
      <c r="L82">
        <v>97.1670121529895</v>
      </c>
      <c r="M82">
        <v>44.031331887753304</v>
      </c>
      <c r="N82">
        <v>63.065316338560301</v>
      </c>
      <c r="O82">
        <v>54.359261467761002</v>
      </c>
      <c r="P82">
        <v>50.154415831577602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0.34200000000000003</v>
      </c>
      <c r="C83">
        <v>0.34849999999999998</v>
      </c>
      <c r="D83">
        <v>0.33700000000000002</v>
      </c>
      <c r="E83">
        <v>0.34100000000000003</v>
      </c>
      <c r="F83">
        <v>-5.1222448246717699E-3</v>
      </c>
      <c r="G83">
        <v>-1.2163625021941901E-2</v>
      </c>
      <c r="H83">
        <v>7.0413801972701697E-3</v>
      </c>
      <c r="I83">
        <v>-3.4817025684472599E-3</v>
      </c>
      <c r="J83">
        <v>-1.47837842411428E-2</v>
      </c>
      <c r="K83">
        <v>1.1302081672695599E-2</v>
      </c>
      <c r="L83">
        <v>111.63793103448199</v>
      </c>
      <c r="M83">
        <v>61.146551786138303</v>
      </c>
      <c r="N83">
        <v>63.225361476351203</v>
      </c>
      <c r="O83">
        <v>54.4617196211249</v>
      </c>
      <c r="P83">
        <v>50.232544607791802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0.33989999999999998</v>
      </c>
      <c r="C84">
        <v>0.3498</v>
      </c>
      <c r="D84">
        <v>0.3211</v>
      </c>
      <c r="E84">
        <v>0.32500000000000001</v>
      </c>
      <c r="F84">
        <v>-4.3708602125775899E-3</v>
      </c>
      <c r="G84">
        <v>-1.0605072060069E-2</v>
      </c>
      <c r="H84">
        <v>6.2342118474914797E-3</v>
      </c>
      <c r="I84">
        <v>-4.6743839564977099E-3</v>
      </c>
      <c r="J84">
        <v>-1.1413984146261101E-2</v>
      </c>
      <c r="K84">
        <v>6.7396001897634403E-3</v>
      </c>
      <c r="L84">
        <v>74.850088183421704</v>
      </c>
      <c r="M84">
        <v>36.371275095279501</v>
      </c>
      <c r="N84">
        <v>52.590696670709598</v>
      </c>
      <c r="O84">
        <v>49.659511491855703</v>
      </c>
      <c r="P84">
        <v>47.1299126812794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0.33200000000000002</v>
      </c>
      <c r="C85">
        <v>0.3322</v>
      </c>
      <c r="D85">
        <v>0.32019999999999998</v>
      </c>
      <c r="E85">
        <v>0.32200000000000001</v>
      </c>
      <c r="F85">
        <v>-3.9716744314488E-3</v>
      </c>
      <c r="G85">
        <v>-9.2783925343450195E-3</v>
      </c>
      <c r="H85">
        <v>5.3067181028962204E-3</v>
      </c>
      <c r="I85">
        <v>-6.1721021645943499E-3</v>
      </c>
      <c r="J85">
        <v>-9.6666901523722194E-3</v>
      </c>
      <c r="K85">
        <v>3.4945879877778699E-3</v>
      </c>
      <c r="L85">
        <v>47.471643716095699</v>
      </c>
      <c r="M85">
        <v>18.678621819196401</v>
      </c>
      <c r="N85">
        <v>50.724330432679402</v>
      </c>
      <c r="O85">
        <v>48.790804016164898</v>
      </c>
      <c r="P85">
        <v>46.5636954397607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0.32500000000000001</v>
      </c>
      <c r="C86">
        <v>0.32519999999999999</v>
      </c>
      <c r="D86">
        <v>0.31950000000000001</v>
      </c>
      <c r="E86">
        <v>0.32</v>
      </c>
      <c r="F86">
        <v>-3.77320495128863E-3</v>
      </c>
      <c r="G86">
        <v>-8.1773550177337406E-3</v>
      </c>
      <c r="H86">
        <v>4.4041500664451097E-3</v>
      </c>
      <c r="I86">
        <v>-7.5563672925700797E-3</v>
      </c>
      <c r="J86">
        <v>-8.9632491991048398E-3</v>
      </c>
      <c r="K86">
        <v>1.4068819065347501E-3</v>
      </c>
      <c r="L86">
        <v>32.720271898124402</v>
      </c>
      <c r="M86">
        <v>13.6891745632055</v>
      </c>
      <c r="N86">
        <v>49.361835863724203</v>
      </c>
      <c r="O86">
        <v>48.185627510689102</v>
      </c>
      <c r="P86">
        <v>46.175370854866102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0.3175</v>
      </c>
      <c r="C87">
        <v>0.32640000000000002</v>
      </c>
      <c r="D87">
        <v>0.30499999999999999</v>
      </c>
      <c r="E87">
        <v>0.31290000000000001</v>
      </c>
      <c r="F87">
        <v>-4.1410911995815002E-3</v>
      </c>
      <c r="G87">
        <v>-7.3701022541032904E-3</v>
      </c>
      <c r="H87">
        <v>3.2290110545217898E-3</v>
      </c>
      <c r="I87">
        <v>-1.0260231126988701E-2</v>
      </c>
      <c r="J87">
        <v>-9.3955765083994607E-3</v>
      </c>
      <c r="K87">
        <v>-8.6465461858924002E-4</v>
      </c>
      <c r="L87">
        <v>3.6159577828566598</v>
      </c>
      <c r="M87">
        <v>-2.21702918089755</v>
      </c>
      <c r="N87">
        <v>44.4201655044481</v>
      </c>
      <c r="O87">
        <v>46.004133735369599</v>
      </c>
      <c r="P87">
        <v>44.783238288325698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0.31290000000000001</v>
      </c>
      <c r="C88">
        <v>0.316</v>
      </c>
      <c r="D88">
        <v>0.307</v>
      </c>
      <c r="E88">
        <v>0.31</v>
      </c>
      <c r="F88">
        <v>-4.6134682750293898E-3</v>
      </c>
      <c r="G88">
        <v>-6.8187754582885096E-3</v>
      </c>
      <c r="H88">
        <v>2.2053071832591198E-3</v>
      </c>
      <c r="I88">
        <v>-1.25782151870487E-2</v>
      </c>
      <c r="J88">
        <v>-1.0456456067949199E-2</v>
      </c>
      <c r="K88">
        <v>-2.1217591190995301E-3</v>
      </c>
      <c r="L88">
        <v>-20.3679802673091</v>
      </c>
      <c r="M88">
        <v>-8.7777003843870993</v>
      </c>
      <c r="N88">
        <v>42.397566286826702</v>
      </c>
      <c r="O88">
        <v>45.105890302044997</v>
      </c>
      <c r="P88">
        <v>44.211581714874598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0.31</v>
      </c>
      <c r="C89">
        <v>0.31840000000000002</v>
      </c>
      <c r="D89">
        <v>0.30359999999999998</v>
      </c>
      <c r="E89">
        <v>0.3175</v>
      </c>
      <c r="F89">
        <v>-4.3326985389839897E-3</v>
      </c>
      <c r="G89">
        <v>-6.3215600744276103E-3</v>
      </c>
      <c r="H89">
        <v>1.9888615354436102E-3</v>
      </c>
      <c r="I89">
        <v>-1.1721423388067099E-2</v>
      </c>
      <c r="J89">
        <v>-1.08781118413218E-2</v>
      </c>
      <c r="K89">
        <v>-8.4331154674527104E-4</v>
      </c>
      <c r="L89">
        <v>-26.708340994055099</v>
      </c>
      <c r="M89">
        <v>4.4937988307928496</v>
      </c>
      <c r="N89">
        <v>49.355383347789001</v>
      </c>
      <c r="O89">
        <v>47.937109031492497</v>
      </c>
      <c r="P89">
        <v>46.080615691972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0.31740000000000002</v>
      </c>
      <c r="C90">
        <v>0.32390000000000002</v>
      </c>
      <c r="D90">
        <v>0.3115</v>
      </c>
      <c r="E90">
        <v>0.31859999999999999</v>
      </c>
      <c r="F90">
        <v>-3.9755974803845004E-3</v>
      </c>
      <c r="G90">
        <v>-5.8523675556189899E-3</v>
      </c>
      <c r="H90">
        <v>1.8767700752344799E-3</v>
      </c>
      <c r="I90">
        <v>-1.06593429333737E-2</v>
      </c>
      <c r="J90">
        <v>-1.0805188872005799E-2</v>
      </c>
      <c r="K90">
        <v>1.45845938632057E-4</v>
      </c>
      <c r="L90">
        <v>-22.222222222221799</v>
      </c>
      <c r="M90">
        <v>26.697944593387199</v>
      </c>
      <c r="N90">
        <v>50.380938290255997</v>
      </c>
      <c r="O90">
        <v>48.357805120043899</v>
      </c>
      <c r="P90">
        <v>46.357376049040703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0.31859999999999999</v>
      </c>
      <c r="C91">
        <v>0.32769999999999999</v>
      </c>
      <c r="D91">
        <v>0.31659999999999999</v>
      </c>
      <c r="E91">
        <v>0.32769999999999999</v>
      </c>
      <c r="F91">
        <v>-2.9245855685998598E-3</v>
      </c>
      <c r="G91">
        <v>-5.2668111582151603E-3</v>
      </c>
      <c r="H91">
        <v>2.34222558961529E-3</v>
      </c>
      <c r="I91">
        <v>-7.2654525927636198E-3</v>
      </c>
      <c r="J91">
        <v>-9.6252767789251001E-3</v>
      </c>
      <c r="K91">
        <v>2.3598241861614798E-3</v>
      </c>
      <c r="L91">
        <v>5.3951005623872303</v>
      </c>
      <c r="M91">
        <v>48.9721721065007</v>
      </c>
      <c r="N91">
        <v>58.493175624595999</v>
      </c>
      <c r="O91">
        <v>51.825871871629097</v>
      </c>
      <c r="P91">
        <v>48.646993057228102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0.32769999999999999</v>
      </c>
      <c r="C92">
        <v>0.33100000000000002</v>
      </c>
      <c r="D92">
        <v>0.32029999999999997</v>
      </c>
      <c r="E92">
        <v>0.33100000000000002</v>
      </c>
      <c r="F92">
        <v>-1.80456671385581E-3</v>
      </c>
      <c r="G92">
        <v>-4.5743622693432901E-3</v>
      </c>
      <c r="H92">
        <v>2.76979555548748E-3</v>
      </c>
      <c r="I92">
        <v>-4.0773465895505004E-3</v>
      </c>
      <c r="J92">
        <v>-7.7759667158002303E-3</v>
      </c>
      <c r="K92">
        <v>3.69862012624973E-3</v>
      </c>
      <c r="L92">
        <v>24.5232768722705</v>
      </c>
      <c r="M92">
        <v>58.180299357736601</v>
      </c>
      <c r="N92">
        <v>61.178424793343098</v>
      </c>
      <c r="O92">
        <v>53.057020920331603</v>
      </c>
      <c r="P92">
        <v>49.468249926664001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0.33</v>
      </c>
      <c r="C93">
        <v>0.33399999999999902</v>
      </c>
      <c r="D93">
        <v>0.32</v>
      </c>
      <c r="E93">
        <v>0.32229999999999998</v>
      </c>
      <c r="F93">
        <v>-1.60051129530869E-3</v>
      </c>
      <c r="G93">
        <v>-3.9795920745363698E-3</v>
      </c>
      <c r="H93">
        <v>2.3790807792276802E-3</v>
      </c>
      <c r="I93">
        <v>-4.4111808358691098E-3</v>
      </c>
      <c r="J93">
        <v>-6.65437142248986E-3</v>
      </c>
      <c r="K93">
        <v>2.2431905866207502E-3</v>
      </c>
      <c r="L93">
        <v>2.1242937853111701</v>
      </c>
      <c r="M93">
        <v>45.216432313206496</v>
      </c>
      <c r="N93">
        <v>51.025240950995801</v>
      </c>
      <c r="O93">
        <v>49.467729322392699</v>
      </c>
      <c r="P93">
        <v>47.371138201968499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0.32979999999999998</v>
      </c>
      <c r="C94">
        <v>0.33</v>
      </c>
      <c r="D94">
        <v>0.32</v>
      </c>
      <c r="E94">
        <v>0.32440000000000002</v>
      </c>
      <c r="F94">
        <v>-1.2548780039078301E-3</v>
      </c>
      <c r="G94">
        <v>-3.4346492604106602E-3</v>
      </c>
      <c r="H94">
        <v>2.1797712565028299E-3</v>
      </c>
      <c r="I94">
        <v>-3.9563509014054398E-3</v>
      </c>
      <c r="J94">
        <v>-5.7550312487950504E-3</v>
      </c>
      <c r="K94">
        <v>1.7986803473895999E-3</v>
      </c>
      <c r="L94">
        <v>1.9432145618118</v>
      </c>
      <c r="M94">
        <v>37.266208518743099</v>
      </c>
      <c r="N94">
        <v>53.211924670360098</v>
      </c>
      <c r="O94">
        <v>50.340999404201199</v>
      </c>
      <c r="P94">
        <v>47.930595538919597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">
      <c r="A95" s="1">
        <v>42439</v>
      </c>
      <c r="B95">
        <v>0.32990000000000003</v>
      </c>
      <c r="C95">
        <v>0.33379999999999999</v>
      </c>
      <c r="D95">
        <v>0.3165</v>
      </c>
      <c r="E95">
        <v>0.3165</v>
      </c>
      <c r="F95">
        <v>-1.5999815162985301E-3</v>
      </c>
      <c r="G95">
        <v>-3.0677157115882401E-3</v>
      </c>
      <c r="H95">
        <v>1.4677341952897E-3</v>
      </c>
      <c r="I95">
        <v>-5.7911551852356498E-3</v>
      </c>
      <c r="J95">
        <v>-5.7670725609419203E-3</v>
      </c>
      <c r="K95" s="160">
        <v>-2.4082624293730299E-5</v>
      </c>
      <c r="L95">
        <v>-19.969969969969501</v>
      </c>
      <c r="M95">
        <v>14.9216959101913</v>
      </c>
      <c r="N95">
        <v>44.493050127231498</v>
      </c>
      <c r="O95">
        <v>47.047137039279697</v>
      </c>
      <c r="P95">
        <v>45.999118281392697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0.3206</v>
      </c>
      <c r="C96">
        <v>0.33</v>
      </c>
      <c r="D96">
        <v>0.3206</v>
      </c>
      <c r="E96">
        <v>0.32479999999999998</v>
      </c>
      <c r="F96">
        <v>-1.1900200913476601E-3</v>
      </c>
      <c r="G96">
        <v>-2.69217658754012E-3</v>
      </c>
      <c r="H96">
        <v>1.5021564961924601E-3</v>
      </c>
      <c r="I96">
        <v>-4.5336031568095599E-3</v>
      </c>
      <c r="J96">
        <v>-5.3559160928978002E-3</v>
      </c>
      <c r="K96">
        <v>8.22312936088239E-4</v>
      </c>
      <c r="L96">
        <v>21.5912775616092</v>
      </c>
      <c r="M96">
        <v>23.467872042529098</v>
      </c>
      <c r="N96">
        <v>53.776547737458998</v>
      </c>
      <c r="O96">
        <v>50.6971258795908</v>
      </c>
      <c r="P96">
        <v>48.297532725434102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">
      <c r="A97" s="1">
        <v>42443</v>
      </c>
      <c r="B97">
        <v>0.33</v>
      </c>
      <c r="C97">
        <v>0.34749999999999998</v>
      </c>
      <c r="D97">
        <v>0.33</v>
      </c>
      <c r="E97">
        <v>0.33810000000000001</v>
      </c>
      <c r="F97">
        <v>2.0570490075166799E-4</v>
      </c>
      <c r="G97">
        <v>-2.1126002898817602E-3</v>
      </c>
      <c r="H97">
        <v>2.3183051906334302E-3</v>
      </c>
      <c r="I97" s="160">
        <v>3.6588919547775302E-5</v>
      </c>
      <c r="J97">
        <v>-3.5584144220826E-3</v>
      </c>
      <c r="K97">
        <v>3.5950033416303801E-3</v>
      </c>
      <c r="L97">
        <v>191.996960871217</v>
      </c>
      <c r="M97">
        <v>134.904412648792</v>
      </c>
      <c r="N97">
        <v>64.786661499994295</v>
      </c>
      <c r="O97">
        <v>55.938224332042303</v>
      </c>
      <c r="P97">
        <v>51.752657502815502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0.34</v>
      </c>
      <c r="C98">
        <v>0.34</v>
      </c>
      <c r="D98">
        <v>0.33279999999999998</v>
      </c>
      <c r="E98">
        <v>0.33899999999999902</v>
      </c>
      <c r="F98">
        <v>1.36867228885512E-3</v>
      </c>
      <c r="G98">
        <v>-1.4163457741343799E-3</v>
      </c>
      <c r="H98">
        <v>2.7850180629895101E-3</v>
      </c>
      <c r="I98">
        <v>3.1634396913366998E-3</v>
      </c>
      <c r="J98">
        <v>-1.3177963842761699E-3</v>
      </c>
      <c r="K98">
        <v>4.4812360756128697E-3</v>
      </c>
      <c r="L98">
        <v>161.80638484197101</v>
      </c>
      <c r="M98">
        <v>110.31993757315701</v>
      </c>
      <c r="N98">
        <v>65.436616569441995</v>
      </c>
      <c r="O98">
        <v>56.276940692680697</v>
      </c>
      <c r="P98">
        <v>51.980664816654397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0.34899999999999998</v>
      </c>
      <c r="C99">
        <v>0.35499999999999998</v>
      </c>
      <c r="D99">
        <v>0.3412</v>
      </c>
      <c r="E99">
        <v>0.34160000000000001</v>
      </c>
      <c r="F99">
        <v>2.4716390768124699E-3</v>
      </c>
      <c r="G99">
        <v>-6.3874880394501599E-4</v>
      </c>
      <c r="H99">
        <v>3.11038788075748E-3</v>
      </c>
      <c r="I99">
        <v>5.7958375904012503E-3</v>
      </c>
      <c r="J99">
        <v>1.0534149406163E-3</v>
      </c>
      <c r="K99">
        <v>4.7424226497849503E-3</v>
      </c>
      <c r="L99">
        <v>195.71396846546699</v>
      </c>
      <c r="M99">
        <v>163.407023249681</v>
      </c>
      <c r="N99">
        <v>67.460847248755599</v>
      </c>
      <c r="O99">
        <v>57.298199669004703</v>
      </c>
      <c r="P99">
        <v>52.6592904833837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0.34539999999999998</v>
      </c>
      <c r="C100">
        <v>0.34739999999999999</v>
      </c>
      <c r="D100">
        <v>0.33100000000000002</v>
      </c>
      <c r="E100">
        <v>0.33299999999999902</v>
      </c>
      <c r="F100">
        <v>2.6215801320291199E-3</v>
      </c>
      <c r="G100" s="160">
        <v>1.33169832498109E-5</v>
      </c>
      <c r="H100">
        <v>2.60826314877931E-3</v>
      </c>
      <c r="I100">
        <v>4.95705408999003E-3</v>
      </c>
      <c r="J100">
        <v>2.35462799040754E-3</v>
      </c>
      <c r="K100">
        <v>2.60242609958248E-3</v>
      </c>
      <c r="L100">
        <v>92.277598230992197</v>
      </c>
      <c r="M100">
        <v>81.840159271900404</v>
      </c>
      <c r="N100">
        <v>55.024992555458503</v>
      </c>
      <c r="O100">
        <v>52.897045824248799</v>
      </c>
      <c r="P100">
        <v>50.1955564993278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0.33589999999999998</v>
      </c>
      <c r="C101">
        <v>0.35299999999999998</v>
      </c>
      <c r="D101">
        <v>0.3322</v>
      </c>
      <c r="E101">
        <v>0.35299999999999998</v>
      </c>
      <c r="F101">
        <v>4.3046213561215296E-3</v>
      </c>
      <c r="G101">
        <v>8.7157785782415395E-4</v>
      </c>
      <c r="H101">
        <v>3.4330434982973702E-3</v>
      </c>
      <c r="I101">
        <v>9.8926894028794603E-3</v>
      </c>
      <c r="J101">
        <v>4.8673151278981804E-3</v>
      </c>
      <c r="K101">
        <v>5.0253742749812704E-3</v>
      </c>
      <c r="L101">
        <v>130.698890431693</v>
      </c>
      <c r="M101">
        <v>132.671728942686</v>
      </c>
      <c r="N101">
        <v>70.019703663783304</v>
      </c>
      <c r="O101">
        <v>60.496426275857601</v>
      </c>
      <c r="P101">
        <v>55.302097235638797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0.35010000000000002</v>
      </c>
      <c r="C102">
        <v>0.36370000000000002</v>
      </c>
      <c r="D102">
        <v>0.3493</v>
      </c>
      <c r="E102">
        <v>0.3584</v>
      </c>
      <c r="F102">
        <v>6.0049571145287502E-3</v>
      </c>
      <c r="G102">
        <v>1.8982537091650699E-3</v>
      </c>
      <c r="H102">
        <v>4.1067034053636703E-3</v>
      </c>
      <c r="I102">
        <v>1.43171136850157E-2</v>
      </c>
      <c r="J102">
        <v>8.0172479802706996E-3</v>
      </c>
      <c r="K102">
        <v>6.2998657047450496E-3</v>
      </c>
      <c r="L102">
        <v>164.376874411681</v>
      </c>
      <c r="M102">
        <v>183.282614448266</v>
      </c>
      <c r="N102">
        <v>72.869033216342601</v>
      </c>
      <c r="O102">
        <v>62.266555377423103</v>
      </c>
      <c r="P102">
        <v>56.564665708477598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0.3649</v>
      </c>
      <c r="C103">
        <v>0.3649</v>
      </c>
      <c r="D103">
        <v>0.34229999999999999</v>
      </c>
      <c r="E103">
        <v>0.35249999999999998</v>
      </c>
      <c r="F103">
        <v>6.7980411746537102E-3</v>
      </c>
      <c r="G103">
        <v>2.8782112022628001E-3</v>
      </c>
      <c r="H103">
        <v>3.9198299723909097E-3</v>
      </c>
      <c r="I103">
        <v>1.51988416833049E-2</v>
      </c>
      <c r="J103">
        <v>1.0411112547948799E-2</v>
      </c>
      <c r="K103">
        <v>4.7877291353561804E-3</v>
      </c>
      <c r="L103">
        <v>118.23701371711201</v>
      </c>
      <c r="M103">
        <v>144.31272757365099</v>
      </c>
      <c r="N103">
        <v>64.995088808921494</v>
      </c>
      <c r="O103">
        <v>59.148012995018298</v>
      </c>
      <c r="P103">
        <v>54.7892078585352</v>
      </c>
      <c r="Q103">
        <v>0</v>
      </c>
      <c r="R103">
        <v>0</v>
      </c>
      <c r="S103">
        <v>0</v>
      </c>
      <c r="T103">
        <v>0</v>
      </c>
      <c r="U103">
        <v>-100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0.35370000000000001</v>
      </c>
      <c r="C104">
        <v>0.35599999999999998</v>
      </c>
      <c r="D104">
        <v>0.34210000000000002</v>
      </c>
      <c r="E104">
        <v>0.34299999999999897</v>
      </c>
      <c r="F104">
        <v>6.5840980174906001E-3</v>
      </c>
      <c r="G104">
        <v>3.6193885653083599E-3</v>
      </c>
      <c r="H104">
        <v>2.9647094521822398E-3</v>
      </c>
      <c r="I104">
        <v>1.28336548362407E-2</v>
      </c>
      <c r="J104">
        <v>1.12186266440461E-2</v>
      </c>
      <c r="K104">
        <v>1.61502819219461E-3</v>
      </c>
      <c r="L104">
        <v>69.927093239143204</v>
      </c>
      <c r="M104">
        <v>93.303946263644505</v>
      </c>
      <c r="N104">
        <v>54.028099693370699</v>
      </c>
      <c r="O104">
        <v>54.421672846746603</v>
      </c>
      <c r="P104">
        <v>52.028216948427499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0.33500000000000002</v>
      </c>
      <c r="C105">
        <v>0.34410000000000002</v>
      </c>
      <c r="D105">
        <v>0.33399999999999902</v>
      </c>
      <c r="E105">
        <v>0.3367</v>
      </c>
      <c r="F105">
        <v>5.8388821762091403E-3</v>
      </c>
      <c r="G105">
        <v>4.0632872874885196E-3</v>
      </c>
      <c r="H105">
        <v>1.77559488872062E-3</v>
      </c>
      <c r="I105">
        <v>9.35680284297352E-3</v>
      </c>
      <c r="J105">
        <v>1.0598018710355201E-2</v>
      </c>
      <c r="K105">
        <v>-1.24121586738172E-3</v>
      </c>
      <c r="L105">
        <v>5.2954585305975197</v>
      </c>
      <c r="M105">
        <v>38.7722893552871</v>
      </c>
      <c r="N105">
        <v>47.7892970549034</v>
      </c>
      <c r="O105">
        <v>51.483646144271702</v>
      </c>
      <c r="P105">
        <v>50.264465955401199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0.3367</v>
      </c>
      <c r="C106">
        <v>0.3367</v>
      </c>
      <c r="D106">
        <v>0.3367</v>
      </c>
      <c r="E106">
        <v>0.3367</v>
      </c>
      <c r="F106">
        <v>5.1884836432825E-3</v>
      </c>
      <c r="G106">
        <v>4.2883265586473101E-3</v>
      </c>
      <c r="H106">
        <v>9.0015708463518803E-4</v>
      </c>
      <c r="I106">
        <v>6.9943996834539402E-3</v>
      </c>
      <c r="J106">
        <v>9.3968123680548098E-3</v>
      </c>
      <c r="K106">
        <v>-2.40241268460086E-3</v>
      </c>
      <c r="L106">
        <v>-11.9939462731747</v>
      </c>
      <c r="M106">
        <v>26.1420954027958</v>
      </c>
      <c r="N106">
        <v>47.7892970549034</v>
      </c>
      <c r="O106">
        <v>51.483646144271702</v>
      </c>
      <c r="P106">
        <v>50.264465955401199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0.3367</v>
      </c>
      <c r="C107">
        <v>0.3367</v>
      </c>
      <c r="D107">
        <v>0.3367</v>
      </c>
      <c r="E107">
        <v>0.3367</v>
      </c>
      <c r="F107">
        <v>4.61978412439945E-3</v>
      </c>
      <c r="G107">
        <v>4.3546180717977398E-3</v>
      </c>
      <c r="H107">
        <v>2.6516605260170701E-4</v>
      </c>
      <c r="I107">
        <v>5.37743473702584E-3</v>
      </c>
      <c r="J107">
        <v>8.0570198243784894E-3</v>
      </c>
      <c r="K107">
        <v>-2.6795850873526398E-3</v>
      </c>
      <c r="L107">
        <v>-19.879042860899698</v>
      </c>
      <c r="M107">
        <v>21.200396672472799</v>
      </c>
      <c r="N107">
        <v>47.7892970549034</v>
      </c>
      <c r="O107">
        <v>51.483646144271702</v>
      </c>
      <c r="P107">
        <v>50.264465955401199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0.3367</v>
      </c>
      <c r="C108">
        <v>0.34489999999999998</v>
      </c>
      <c r="D108">
        <v>0.33250000000000002</v>
      </c>
      <c r="E108">
        <v>0.33299999999999902</v>
      </c>
      <c r="F108">
        <v>3.8264180155947402E-3</v>
      </c>
      <c r="G108">
        <v>4.2489780605571396E-3</v>
      </c>
      <c r="H108">
        <v>-4.22560044962398E-4</v>
      </c>
      <c r="I108">
        <v>3.2319857941446799E-3</v>
      </c>
      <c r="J108">
        <v>6.44867514763388E-3</v>
      </c>
      <c r="K108">
        <v>-3.2166893534892002E-3</v>
      </c>
      <c r="L108">
        <v>-28.642116281282998</v>
      </c>
      <c r="M108">
        <v>15.5842055405371</v>
      </c>
      <c r="N108">
        <v>43.143130707546703</v>
      </c>
      <c r="O108">
        <v>49.522536146572897</v>
      </c>
      <c r="P108">
        <v>49.132084902113597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0.33799999999999902</v>
      </c>
      <c r="C109">
        <v>0.34599999999999997</v>
      </c>
      <c r="D109">
        <v>0.33560000000000001</v>
      </c>
      <c r="E109">
        <v>0.34439999999999998</v>
      </c>
      <c r="F109">
        <v>4.07063068800594E-3</v>
      </c>
      <c r="G109">
        <v>4.2133085860469001E-3</v>
      </c>
      <c r="H109">
        <v>-1.4267789804095501E-4</v>
      </c>
      <c r="I109">
        <v>4.9879626487353496E-3</v>
      </c>
      <c r="J109">
        <v>5.9617709813343696E-3</v>
      </c>
      <c r="K109">
        <v>-9.7380833259902097E-4</v>
      </c>
      <c r="L109">
        <v>7.6761074800284304</v>
      </c>
      <c r="M109">
        <v>47.1740097908325</v>
      </c>
      <c r="N109">
        <v>57.867363266621602</v>
      </c>
      <c r="O109">
        <v>55.186602572145702</v>
      </c>
      <c r="P109">
        <v>52.587622936651002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0.34499999999999997</v>
      </c>
      <c r="C110">
        <v>0.34499999999999997</v>
      </c>
      <c r="D110">
        <v>0.33189999999999997</v>
      </c>
      <c r="E110">
        <v>0.34449999999999997</v>
      </c>
      <c r="F110">
        <v>4.2235536571257797E-3</v>
      </c>
      <c r="G110">
        <v>4.2153576002626801E-3</v>
      </c>
      <c r="H110" s="160">
        <v>8.1960568631073497E-6</v>
      </c>
      <c r="I110">
        <v>6.02898580442701E-3</v>
      </c>
      <c r="J110">
        <v>5.9841759223652497E-3</v>
      </c>
      <c r="K110" s="160">
        <v>4.4809882061755902E-5</v>
      </c>
      <c r="L110">
        <v>-23.750899014258501</v>
      </c>
      <c r="M110">
        <v>29.864051704925</v>
      </c>
      <c r="N110">
        <v>57.9787313700336</v>
      </c>
      <c r="O110">
        <v>55.234054995931501</v>
      </c>
      <c r="P110">
        <v>52.617269630616697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0.34089999999999998</v>
      </c>
      <c r="C111">
        <v>0.3548</v>
      </c>
      <c r="D111">
        <v>0.33299999999999902</v>
      </c>
      <c r="E111">
        <v>0.34499999999999997</v>
      </c>
      <c r="F111">
        <v>4.3351194744461396E-3</v>
      </c>
      <c r="G111">
        <v>4.2393099750993703E-3</v>
      </c>
      <c r="H111" s="160">
        <v>9.5809499346772702E-5</v>
      </c>
      <c r="I111">
        <v>6.71168583200271E-3</v>
      </c>
      <c r="J111">
        <v>6.2266792255777402E-3</v>
      </c>
      <c r="K111">
        <v>4.8500660642496998E-4</v>
      </c>
      <c r="L111">
        <v>18.702749140893101</v>
      </c>
      <c r="M111">
        <v>57.111834961997303</v>
      </c>
      <c r="N111">
        <v>58.616822651958302</v>
      </c>
      <c r="O111">
        <v>55.487850418856603</v>
      </c>
      <c r="P111">
        <v>52.772308489015998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0.35199999999999998</v>
      </c>
      <c r="C112">
        <v>0.36899999999999999</v>
      </c>
      <c r="D112">
        <v>0.33899999999999902</v>
      </c>
      <c r="E112">
        <v>0.36799999999999999</v>
      </c>
      <c r="F112">
        <v>6.2078833544043002E-3</v>
      </c>
      <c r="G112">
        <v>4.6330246509603597E-3</v>
      </c>
      <c r="H112">
        <v>1.57485870344394E-3</v>
      </c>
      <c r="I112">
        <v>1.34061324080317E-2</v>
      </c>
      <c r="J112">
        <v>8.6198302863957493E-3</v>
      </c>
      <c r="K112">
        <v>4.7863021216360303E-3</v>
      </c>
      <c r="L112">
        <v>158.78678407465901</v>
      </c>
      <c r="M112">
        <v>163.067998710925</v>
      </c>
      <c r="N112">
        <v>77.1984239954364</v>
      </c>
      <c r="O112">
        <v>65.248032876500105</v>
      </c>
      <c r="P112">
        <v>59.217572128614798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0.36720000000000003</v>
      </c>
      <c r="C113">
        <v>0.37790000000000001</v>
      </c>
      <c r="D113">
        <v>0.36</v>
      </c>
      <c r="E113">
        <v>0.37359999999999999</v>
      </c>
      <c r="F113">
        <v>8.0511270397914392E-3</v>
      </c>
      <c r="G113">
        <v>5.3166451287265703E-3</v>
      </c>
      <c r="H113">
        <v>2.7344819110648598E-3</v>
      </c>
      <c r="I113">
        <v>1.8928448170568001E-2</v>
      </c>
      <c r="J113">
        <v>1.2056036247786501E-2</v>
      </c>
      <c r="K113">
        <v>6.8724119227815197E-3</v>
      </c>
      <c r="L113">
        <v>202.78942390491</v>
      </c>
      <c r="M113">
        <v>217.989579556081</v>
      </c>
      <c r="N113">
        <v>79.777694826656401</v>
      </c>
      <c r="O113">
        <v>67.137440356794798</v>
      </c>
      <c r="P113">
        <v>60.5924768344277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0.373</v>
      </c>
      <c r="C114">
        <v>0.39290000000000003</v>
      </c>
      <c r="D114">
        <v>0.373</v>
      </c>
      <c r="E114">
        <v>0.38219999999999998</v>
      </c>
      <c r="F114">
        <v>1.0089552980880601E-2</v>
      </c>
      <c r="G114">
        <v>6.27122669915738E-3</v>
      </c>
      <c r="H114">
        <v>3.8183262817232098E-3</v>
      </c>
      <c r="I114">
        <v>2.4443823869747E-2</v>
      </c>
      <c r="J114">
        <v>1.6185298788440002E-2</v>
      </c>
      <c r="K114">
        <v>8.2585250813070003E-3</v>
      </c>
      <c r="L114">
        <v>205.98694292251801</v>
      </c>
      <c r="M114">
        <v>246.13184241320999</v>
      </c>
      <c r="N114">
        <v>83.185490178154197</v>
      </c>
      <c r="O114">
        <v>69.848564124223401</v>
      </c>
      <c r="P114">
        <v>62.624311858896803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0.38159999999999999</v>
      </c>
      <c r="C115">
        <v>0.39299999999999902</v>
      </c>
      <c r="D115">
        <v>0.38</v>
      </c>
      <c r="E115">
        <v>0.38350000000000001</v>
      </c>
      <c r="F115">
        <v>1.1675333385085701E-2</v>
      </c>
      <c r="G115">
        <v>7.35204803634305E-3</v>
      </c>
      <c r="H115">
        <v>4.3232853487426897E-3</v>
      </c>
      <c r="I115">
        <v>2.7824915534605098E-2</v>
      </c>
      <c r="J115">
        <v>2.0065171037161701E-2</v>
      </c>
      <c r="K115">
        <v>7.7597444974434101E-3</v>
      </c>
      <c r="L115">
        <v>164.06048744584299</v>
      </c>
      <c r="M115">
        <v>208.80548672402099</v>
      </c>
      <c r="N115">
        <v>83.6707786915957</v>
      </c>
      <c r="O115">
        <v>70.248133103163397</v>
      </c>
      <c r="P115">
        <v>62.927696142524198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0.38400000000000001</v>
      </c>
      <c r="C116">
        <v>0.39</v>
      </c>
      <c r="D116">
        <v>0.37</v>
      </c>
      <c r="E116">
        <v>0.38069999999999998</v>
      </c>
      <c r="F116">
        <v>1.2561339874020401E-2</v>
      </c>
      <c r="G116">
        <v>8.3939064038785205E-3</v>
      </c>
      <c r="H116">
        <v>4.1674334701418802E-3</v>
      </c>
      <c r="I116">
        <v>2.8660697035912001E-2</v>
      </c>
      <c r="J116">
        <v>2.2930346370078399E-2</v>
      </c>
      <c r="K116">
        <v>5.7303506658335102E-3</v>
      </c>
      <c r="L116">
        <v>113.578190743338</v>
      </c>
      <c r="M116">
        <v>148.12023148497099</v>
      </c>
      <c r="N116">
        <v>78.013020737940096</v>
      </c>
      <c r="O116">
        <v>68.153203650273497</v>
      </c>
      <c r="P116">
        <v>61.793339736782599</v>
      </c>
      <c r="Q116">
        <v>0</v>
      </c>
      <c r="R116">
        <v>0</v>
      </c>
      <c r="S116">
        <v>0</v>
      </c>
      <c r="T116">
        <v>-100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0.38740000000000002</v>
      </c>
      <c r="C117">
        <v>0.39</v>
      </c>
      <c r="D117">
        <v>0.374</v>
      </c>
      <c r="E117">
        <v>0.38700000000000001</v>
      </c>
      <c r="F117">
        <v>1.36149194323137E-2</v>
      </c>
      <c r="G117">
        <v>9.4381090095655706E-3</v>
      </c>
      <c r="H117">
        <v>4.1768104227481702E-3</v>
      </c>
      <c r="I117">
        <v>3.0406176184217901E-2</v>
      </c>
      <c r="J117">
        <v>2.54222896414583E-2</v>
      </c>
      <c r="K117">
        <v>4.98388654275966E-3</v>
      </c>
      <c r="L117">
        <v>103.025818122019</v>
      </c>
      <c r="M117">
        <v>138.52109599771001</v>
      </c>
      <c r="N117">
        <v>81.3274158905338</v>
      </c>
      <c r="O117">
        <v>70.299388883845296</v>
      </c>
      <c r="P117">
        <v>63.3539921330837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0.37919999999999998</v>
      </c>
      <c r="C118">
        <v>0.39250000000000002</v>
      </c>
      <c r="D118">
        <v>0.3705</v>
      </c>
      <c r="E118">
        <v>0.37119999999999997</v>
      </c>
      <c r="F118">
        <v>1.3024818864796299E-2</v>
      </c>
      <c r="G118">
        <v>1.0155450980611699E-2</v>
      </c>
      <c r="H118">
        <v>2.8693678841846099E-3</v>
      </c>
      <c r="I118">
        <v>2.6553215348258399E-2</v>
      </c>
      <c r="J118">
        <v>2.57992648770583E-2</v>
      </c>
      <c r="K118">
        <v>7.5395047120007796E-4</v>
      </c>
      <c r="L118">
        <v>70.2675416456335</v>
      </c>
      <c r="M118">
        <v>98.322367484120605</v>
      </c>
      <c r="N118">
        <v>56.435655205181703</v>
      </c>
      <c r="O118">
        <v>59.4742885957548</v>
      </c>
      <c r="P118">
        <v>57.201125295052201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0.37309999999999999</v>
      </c>
      <c r="C119">
        <v>0.38450000000000001</v>
      </c>
      <c r="D119">
        <v>0.36380000000000001</v>
      </c>
      <c r="E119">
        <v>0.37080000000000002</v>
      </c>
      <c r="F119">
        <v>1.2382149544208101E-2</v>
      </c>
      <c r="G119">
        <v>1.0600790693331001E-2</v>
      </c>
      <c r="H119">
        <v>1.7813588508771201E-3</v>
      </c>
      <c r="I119">
        <v>2.3524439722871701E-2</v>
      </c>
      <c r="J119">
        <v>2.5040989825662802E-2</v>
      </c>
      <c r="K119">
        <v>-1.5165501027910901E-3</v>
      </c>
      <c r="L119">
        <v>44.728572043566601</v>
      </c>
      <c r="M119">
        <v>68.4896235645502</v>
      </c>
      <c r="N119">
        <v>55.930047682079902</v>
      </c>
      <c r="O119">
        <v>59.225644721779403</v>
      </c>
      <c r="P119">
        <v>57.053832820533302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0.36780000000000002</v>
      </c>
      <c r="C120">
        <v>0.37340000000000001</v>
      </c>
      <c r="D120">
        <v>0.36099999999999999</v>
      </c>
      <c r="E120">
        <v>0.36220000000000002</v>
      </c>
      <c r="F120">
        <v>1.1051486691391599E-2</v>
      </c>
      <c r="G120">
        <v>1.06909298929431E-2</v>
      </c>
      <c r="H120">
        <v>3.6055679844852702E-4</v>
      </c>
      <c r="I120">
        <v>1.87929061860935E-2</v>
      </c>
      <c r="J120">
        <v>2.2958295279139701E-2</v>
      </c>
      <c r="K120">
        <v>-4.1653890930461899E-3</v>
      </c>
      <c r="L120">
        <v>11.1638216491645</v>
      </c>
      <c r="M120">
        <v>32.625149523113897</v>
      </c>
      <c r="N120">
        <v>45.667552965253101</v>
      </c>
      <c r="O120">
        <v>53.998622656224398</v>
      </c>
      <c r="P120">
        <v>53.919469370221599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0.36299999999999999</v>
      </c>
      <c r="C121">
        <v>0.37</v>
      </c>
      <c r="D121">
        <v>0.35799999999999998</v>
      </c>
      <c r="E121">
        <v>0.35849999999999999</v>
      </c>
      <c r="F121">
        <v>9.5878450068044296E-3</v>
      </c>
      <c r="G121">
        <v>1.0470312915715299E-2</v>
      </c>
      <c r="H121">
        <v>-8.8246790891096695E-4</v>
      </c>
      <c r="I121">
        <v>1.4437997918750001E-2</v>
      </c>
      <c r="J121">
        <v>2.01181961590098E-2</v>
      </c>
      <c r="K121">
        <v>-5.6801982402598103E-3</v>
      </c>
      <c r="L121">
        <v>-10.7773715308308</v>
      </c>
      <c r="M121">
        <v>15.3223474992774</v>
      </c>
      <c r="N121">
        <v>41.816288822400502</v>
      </c>
      <c r="O121">
        <v>51.8772853262547</v>
      </c>
      <c r="P121">
        <v>52.613730898209901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0.3599</v>
      </c>
      <c r="C122">
        <v>0.36830000000000002</v>
      </c>
      <c r="D122">
        <v>0.35560000000000003</v>
      </c>
      <c r="E122">
        <v>0.36370000000000002</v>
      </c>
      <c r="F122">
        <v>8.7466688150987203E-3</v>
      </c>
      <c r="G122">
        <v>1.0125584095592E-2</v>
      </c>
      <c r="H122">
        <v>-1.37891528049333E-3</v>
      </c>
      <c r="I122">
        <v>1.28730927519272E-2</v>
      </c>
      <c r="J122">
        <v>1.7703161689982299E-2</v>
      </c>
      <c r="K122">
        <v>-4.8300689380550198E-3</v>
      </c>
      <c r="L122">
        <v>-20.167228254086499</v>
      </c>
      <c r="M122">
        <v>15.6229825693999</v>
      </c>
      <c r="N122">
        <v>48.8843151436662</v>
      </c>
      <c r="O122">
        <v>54.578005305425201</v>
      </c>
      <c r="P122">
        <v>54.248683274797401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0.377</v>
      </c>
      <c r="C123">
        <v>0.377</v>
      </c>
      <c r="D123">
        <v>0.35809999999999997</v>
      </c>
      <c r="E123">
        <v>0.35809999999999997</v>
      </c>
      <c r="F123">
        <v>7.5412268550432704E-3</v>
      </c>
      <c r="G123">
        <v>9.6087126474823006E-3</v>
      </c>
      <c r="H123">
        <v>-2.0674857924390302E-3</v>
      </c>
      <c r="I123">
        <v>1.00938359292623E-2</v>
      </c>
      <c r="J123">
        <v>1.51667197697423E-2</v>
      </c>
      <c r="K123">
        <v>-5.0728838404799402E-3</v>
      </c>
      <c r="L123">
        <v>-21.470378301212499</v>
      </c>
      <c r="M123">
        <v>21.342726149701502</v>
      </c>
      <c r="N123">
        <v>42.411258955384397</v>
      </c>
      <c r="O123">
        <v>51.2427344951208</v>
      </c>
      <c r="P123">
        <v>52.211668654099299</v>
      </c>
      <c r="Q123">
        <v>0</v>
      </c>
      <c r="R123">
        <v>0</v>
      </c>
      <c r="S123">
        <v>0</v>
      </c>
      <c r="T123">
        <v>-100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0.3599</v>
      </c>
      <c r="C124">
        <v>0.36270000000000002</v>
      </c>
      <c r="D124">
        <v>0.35589999999999999</v>
      </c>
      <c r="E124">
        <v>0.35859999999999997</v>
      </c>
      <c r="F124">
        <v>6.55073840366032E-3</v>
      </c>
      <c r="G124">
        <v>8.9971177987178998E-3</v>
      </c>
      <c r="H124">
        <v>-2.4463793950575798E-3</v>
      </c>
      <c r="I124">
        <v>8.2958994866722501E-3</v>
      </c>
      <c r="J124">
        <v>1.2876446342052299E-2</v>
      </c>
      <c r="K124">
        <v>-4.5805468553800398E-3</v>
      </c>
      <c r="L124">
        <v>-69.747081712062098</v>
      </c>
      <c r="M124">
        <v>-4.5005381078173903</v>
      </c>
      <c r="N124">
        <v>43.194791013999101</v>
      </c>
      <c r="O124">
        <v>51.527557463694997</v>
      </c>
      <c r="P124">
        <v>52.379306448161401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100</v>
      </c>
      <c r="Z124">
        <v>0</v>
      </c>
      <c r="AA124">
        <v>0</v>
      </c>
    </row>
    <row r="125" spans="1:27" x14ac:dyDescent="0.2">
      <c r="A125" s="1">
        <v>42481</v>
      </c>
      <c r="B125">
        <v>0.35859999999999997</v>
      </c>
      <c r="C125">
        <v>0.3659</v>
      </c>
      <c r="D125">
        <v>0.35859999999999997</v>
      </c>
      <c r="E125">
        <v>0.36299999999999999</v>
      </c>
      <c r="F125">
        <v>6.0510595496860997E-3</v>
      </c>
      <c r="G125">
        <v>8.4079061489115408E-3</v>
      </c>
      <c r="H125">
        <v>-2.3568465992254402E-3</v>
      </c>
      <c r="I125">
        <v>8.2324598841771405E-3</v>
      </c>
      <c r="J125">
        <v>1.1328450856093899E-2</v>
      </c>
      <c r="K125">
        <v>-3.09599097191677E-3</v>
      </c>
      <c r="L125">
        <v>-63.5922459536567</v>
      </c>
      <c r="M125">
        <v>6.0255779636004698</v>
      </c>
      <c r="N125">
        <v>50.157081115004303</v>
      </c>
      <c r="O125">
        <v>54.070268066797702</v>
      </c>
      <c r="P125">
        <v>53.874385669582303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0.3659</v>
      </c>
      <c r="C126">
        <v>0.3659</v>
      </c>
      <c r="D126">
        <v>0.35859999999999997</v>
      </c>
      <c r="E126">
        <v>0.36009999999999998</v>
      </c>
      <c r="F126">
        <v>5.3592762931571796E-3</v>
      </c>
      <c r="G126">
        <v>7.7981801777606699E-3</v>
      </c>
      <c r="H126">
        <v>-2.43890388460348E-3</v>
      </c>
      <c r="I126">
        <v>7.2345079143806201E-3</v>
      </c>
      <c r="J126">
        <v>9.9638032088561496E-3</v>
      </c>
      <c r="K126">
        <v>-2.72929529447552E-3</v>
      </c>
      <c r="L126">
        <v>-74.30912902611</v>
      </c>
      <c r="M126">
        <v>-5.4178145087239198</v>
      </c>
      <c r="N126">
        <v>45.837178638626398</v>
      </c>
      <c r="O126">
        <v>52.129319229160203</v>
      </c>
      <c r="P126">
        <v>52.728739520486599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0.3599</v>
      </c>
      <c r="C127">
        <v>0.36199999999999999</v>
      </c>
      <c r="D127">
        <v>0.35510000000000003</v>
      </c>
      <c r="E127">
        <v>0.35830000000000001</v>
      </c>
      <c r="F127">
        <v>4.6126167469518397E-3</v>
      </c>
      <c r="G127">
        <v>7.1610674915988997E-3</v>
      </c>
      <c r="H127">
        <v>-2.54845074464706E-3</v>
      </c>
      <c r="I127">
        <v>5.9721954164647E-3</v>
      </c>
      <c r="J127">
        <v>8.6332672780589995E-3</v>
      </c>
      <c r="K127">
        <v>-2.6610718615942899E-3</v>
      </c>
      <c r="L127">
        <v>-84.501475811695897</v>
      </c>
      <c r="M127">
        <v>-30.808588031317999</v>
      </c>
      <c r="N127">
        <v>43.146227490982497</v>
      </c>
      <c r="O127">
        <v>50.9078033596601</v>
      </c>
      <c r="P127">
        <v>52.007961055102697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0.36</v>
      </c>
      <c r="C128">
        <v>0.36399999999999999</v>
      </c>
      <c r="D128">
        <v>0.3574</v>
      </c>
      <c r="E128">
        <v>0.36080000000000001</v>
      </c>
      <c r="F128">
        <v>4.1744918404154003E-3</v>
      </c>
      <c r="G128">
        <v>6.5637523613621997E-3</v>
      </c>
      <c r="H128">
        <v>-2.3892605209467998E-3</v>
      </c>
      <c r="I128">
        <v>5.7612542989534101E-3</v>
      </c>
      <c r="J128">
        <v>7.6759296183571404E-3</v>
      </c>
      <c r="K128">
        <v>-1.9146753194037201E-3</v>
      </c>
      <c r="L128">
        <v>-61.001558582367302</v>
      </c>
      <c r="M128">
        <v>-26.901628865524302</v>
      </c>
      <c r="N128">
        <v>48.084751461084998</v>
      </c>
      <c r="O128">
        <v>52.570147811625802</v>
      </c>
      <c r="P128">
        <v>52.945972246745399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0.36399999999999999</v>
      </c>
      <c r="C129">
        <v>0.36990000000000001</v>
      </c>
      <c r="D129">
        <v>0.35899999999999999</v>
      </c>
      <c r="E129">
        <v>0.36</v>
      </c>
      <c r="F129">
        <v>3.7198413656029301E-3</v>
      </c>
      <c r="G129">
        <v>5.9949701622103498E-3</v>
      </c>
      <c r="H129">
        <v>-2.2751287966074102E-3</v>
      </c>
      <c r="I129">
        <v>5.2995274046138598E-3</v>
      </c>
      <c r="J129">
        <v>6.8837955471093802E-3</v>
      </c>
      <c r="K129">
        <v>-1.58426814249551E-3</v>
      </c>
      <c r="L129">
        <v>-37.148634314505699</v>
      </c>
      <c r="M129">
        <v>-20.724767894579301</v>
      </c>
      <c r="N129">
        <v>46.574386878730003</v>
      </c>
      <c r="O129">
        <v>51.963769219742098</v>
      </c>
      <c r="P129">
        <v>52.600535715945199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0.3639</v>
      </c>
      <c r="C130">
        <v>0.36499999999999999</v>
      </c>
      <c r="D130">
        <v>0.35560000000000003</v>
      </c>
      <c r="E130">
        <v>0.36499999999999999</v>
      </c>
      <c r="F130">
        <v>3.7201027729082399E-3</v>
      </c>
      <c r="G130">
        <v>5.5399966843499302E-3</v>
      </c>
      <c r="H130">
        <v>-1.8198939114416901E-3</v>
      </c>
      <c r="I130">
        <v>6.2995599636479398E-3</v>
      </c>
      <c r="J130">
        <v>6.6890503526222302E-3</v>
      </c>
      <c r="K130">
        <v>-3.8949038897428799E-4</v>
      </c>
      <c r="L130">
        <v>-43.712055507373201</v>
      </c>
      <c r="M130">
        <v>-39.513123256966203</v>
      </c>
      <c r="N130">
        <v>56.5304262616038</v>
      </c>
      <c r="O130">
        <v>55.424483513535101</v>
      </c>
      <c r="P130">
        <v>54.546659492177298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0.3644</v>
      </c>
      <c r="C131">
        <v>0.36799999999999999</v>
      </c>
      <c r="D131">
        <v>0.35749999999999998</v>
      </c>
      <c r="E131">
        <v>0.36</v>
      </c>
      <c r="F131">
        <v>3.2790528467467302E-3</v>
      </c>
      <c r="G131">
        <v>5.0878079168292902E-3</v>
      </c>
      <c r="H131">
        <v>-1.80875507008255E-3</v>
      </c>
      <c r="I131">
        <v>5.4236626866759298E-3</v>
      </c>
      <c r="J131">
        <v>6.2672544639734698E-3</v>
      </c>
      <c r="K131">
        <v>-8.4359177729753502E-4</v>
      </c>
      <c r="L131">
        <v>-38.094345517025097</v>
      </c>
      <c r="M131">
        <v>-50.266500937492602</v>
      </c>
      <c r="N131">
        <v>46.434910838984202</v>
      </c>
      <c r="O131">
        <v>51.433946390342399</v>
      </c>
      <c r="P131">
        <v>52.292295539739698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0.36</v>
      </c>
      <c r="C132">
        <v>0.3654</v>
      </c>
      <c r="D132">
        <v>0.35149999999999998</v>
      </c>
      <c r="E132">
        <v>0.36</v>
      </c>
      <c r="F132">
        <v>2.89613278668576E-3</v>
      </c>
      <c r="G132">
        <v>4.64947289080058E-3</v>
      </c>
      <c r="H132">
        <v>-1.75334010411481E-3</v>
      </c>
      <c r="I132">
        <v>4.7717336106810598E-3</v>
      </c>
      <c r="J132">
        <v>5.7687475128759998E-3</v>
      </c>
      <c r="K132">
        <v>-9.9701390219493892E-4</v>
      </c>
      <c r="L132">
        <v>-105.88116817724099</v>
      </c>
      <c r="M132">
        <v>-74.649115405169198</v>
      </c>
      <c r="N132">
        <v>46.434910838984202</v>
      </c>
      <c r="O132">
        <v>51.433946390342399</v>
      </c>
      <c r="P132">
        <v>52.292295539739698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0.35249999999999998</v>
      </c>
      <c r="C133">
        <v>0.36380000000000001</v>
      </c>
      <c r="D133">
        <v>0.35199999999999998</v>
      </c>
      <c r="E133">
        <v>0.35199999999999998</v>
      </c>
      <c r="F133">
        <v>1.9249431922028701E-3</v>
      </c>
      <c r="G133">
        <v>4.1045669510810399E-3</v>
      </c>
      <c r="H133">
        <v>-2.1796237588781599E-3</v>
      </c>
      <c r="I133">
        <v>2.0506720885605698E-3</v>
      </c>
      <c r="J133">
        <v>4.5293890381041899E-3</v>
      </c>
      <c r="K133">
        <v>-2.4787169495436101E-3</v>
      </c>
      <c r="L133">
        <v>-187.08001180986301</v>
      </c>
      <c r="M133">
        <v>-92.135883559851493</v>
      </c>
      <c r="N133">
        <v>33.432397239653803</v>
      </c>
      <c r="O133">
        <v>45.372063016744903</v>
      </c>
      <c r="P133">
        <v>48.739002007224599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0.35399999999999998</v>
      </c>
      <c r="C134">
        <v>0.35399999999999998</v>
      </c>
      <c r="D134">
        <v>0.34549999999999997</v>
      </c>
      <c r="E134">
        <v>0.34699999999999998</v>
      </c>
      <c r="F134">
        <v>7.43242590346471E-4</v>
      </c>
      <c r="G134">
        <v>3.43230207893412E-3</v>
      </c>
      <c r="H134">
        <v>-2.6890594885876501E-3</v>
      </c>
      <c r="I134">
        <v>-1.08945316774788E-3</v>
      </c>
      <c r="J134">
        <v>2.65644163615349E-3</v>
      </c>
      <c r="K134">
        <v>-3.74589480390138E-3</v>
      </c>
      <c r="L134">
        <v>-272.04063242401998</v>
      </c>
      <c r="M134">
        <v>-149.81527557867699</v>
      </c>
      <c r="N134">
        <v>27.763661103949399</v>
      </c>
      <c r="O134">
        <v>42.037355013059297</v>
      </c>
      <c r="P134">
        <v>46.658383839499798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0.34520000000000001</v>
      </c>
      <c r="C135">
        <v>0.35589999999999999</v>
      </c>
      <c r="D135">
        <v>0.34520000000000001</v>
      </c>
      <c r="E135">
        <v>0.35149999999999998</v>
      </c>
      <c r="F135">
        <v>1.67913143417963E-4</v>
      </c>
      <c r="G135">
        <v>2.7794242918308901E-3</v>
      </c>
      <c r="H135">
        <v>-2.6115111484129299E-3</v>
      </c>
      <c r="I135">
        <v>-1.7963940112060699E-3</v>
      </c>
      <c r="J135">
        <v>1.17216308703364E-3</v>
      </c>
      <c r="K135">
        <v>-2.9685570982397099E-3</v>
      </c>
      <c r="L135">
        <v>-165.81282102594901</v>
      </c>
      <c r="M135">
        <v>-135.43651633848501</v>
      </c>
      <c r="N135">
        <v>38.6807075475975</v>
      </c>
      <c r="O135">
        <v>45.891781053976501</v>
      </c>
      <c r="P135">
        <v>48.7268002901071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</row>
    <row r="136" spans="1:27" x14ac:dyDescent="0.2">
      <c r="A136" s="1">
        <v>42496</v>
      </c>
      <c r="B136">
        <v>0.35170000000000001</v>
      </c>
      <c r="C136">
        <v>0.35780000000000001</v>
      </c>
      <c r="D136">
        <v>0.34</v>
      </c>
      <c r="E136">
        <v>0.34</v>
      </c>
      <c r="F136">
        <v>-1.2021360032459199E-3</v>
      </c>
      <c r="G136">
        <v>1.9831122328155299E-3</v>
      </c>
      <c r="H136">
        <v>-3.1852482360614498E-3</v>
      </c>
      <c r="I136">
        <v>-5.4026828013240503E-3</v>
      </c>
      <c r="J136">
        <v>-1.0194522090855799E-3</v>
      </c>
      <c r="K136">
        <v>-4.3832305922384598E-3</v>
      </c>
      <c r="L136">
        <v>-183.83294901357999</v>
      </c>
      <c r="M136">
        <v>-186.09020735876501</v>
      </c>
      <c r="N136">
        <v>26.665499968215599</v>
      </c>
      <c r="O136">
        <v>38.792293689216301</v>
      </c>
      <c r="P136">
        <v>44.134553912930201</v>
      </c>
      <c r="Q136">
        <v>0</v>
      </c>
      <c r="R136">
        <v>0</v>
      </c>
      <c r="S136">
        <v>0</v>
      </c>
      <c r="T136">
        <v>-100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0.34010000000000001</v>
      </c>
      <c r="C137">
        <v>0.3422</v>
      </c>
      <c r="D137">
        <v>0.32200000000000001</v>
      </c>
      <c r="E137">
        <v>0.3286</v>
      </c>
      <c r="F137">
        <v>-3.17123848563788E-3</v>
      </c>
      <c r="G137">
        <v>9.5224208912484797E-4</v>
      </c>
      <c r="H137">
        <v>-4.1234805747627301E-3</v>
      </c>
      <c r="I137">
        <v>-1.07399260617441E-2</v>
      </c>
      <c r="J137">
        <v>-4.2596101599717802E-3</v>
      </c>
      <c r="K137">
        <v>-6.4803159017723898E-3</v>
      </c>
      <c r="L137">
        <v>-249.46821244143501</v>
      </c>
      <c r="M137">
        <v>-288.951120162932</v>
      </c>
      <c r="N137">
        <v>19.617876829634799</v>
      </c>
      <c r="O137">
        <v>33.2937629742109</v>
      </c>
      <c r="P137">
        <v>40.191871251464804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0.33090000000000003</v>
      </c>
      <c r="C138">
        <v>0.33660000000000001</v>
      </c>
      <c r="D138">
        <v>0.32500000000000001</v>
      </c>
      <c r="E138">
        <v>0.32650000000000001</v>
      </c>
      <c r="F138">
        <v>-4.8453644933735803E-3</v>
      </c>
      <c r="G138">
        <v>-2.07279227374837E-4</v>
      </c>
      <c r="H138">
        <v>-4.6380852659987397E-3</v>
      </c>
      <c r="I138">
        <v>-1.44848583727171E-2</v>
      </c>
      <c r="J138">
        <v>-7.6680262308869099E-3</v>
      </c>
      <c r="K138">
        <v>-6.8168321418302603E-3</v>
      </c>
      <c r="L138">
        <v>-182.03537790029901</v>
      </c>
      <c r="M138">
        <v>-231.031972674841</v>
      </c>
      <c r="N138">
        <v>18.563458225774902</v>
      </c>
      <c r="O138">
        <v>32.383179406200497</v>
      </c>
      <c r="P138">
        <v>39.5091946754955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0.33</v>
      </c>
      <c r="C139">
        <v>0.33</v>
      </c>
      <c r="D139">
        <v>0.318</v>
      </c>
      <c r="E139">
        <v>0.32550000000000001</v>
      </c>
      <c r="F139">
        <v>-6.1815559297093096E-3</v>
      </c>
      <c r="G139">
        <v>-1.40213456784173E-3</v>
      </c>
      <c r="H139">
        <v>-4.77942136186758E-3</v>
      </c>
      <c r="I139">
        <v>-1.6852318376427498E-2</v>
      </c>
      <c r="J139">
        <v>-1.07294569460671E-2</v>
      </c>
      <c r="K139">
        <v>-6.1228614303604403E-3</v>
      </c>
      <c r="L139">
        <v>-164.27377552099799</v>
      </c>
      <c r="M139">
        <v>-207.42998314515901</v>
      </c>
      <c r="N139">
        <v>18.025226513839801</v>
      </c>
      <c r="O139">
        <v>31.935267229761902</v>
      </c>
      <c r="P139">
        <v>39.176479822084701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0.33110000000000001</v>
      </c>
      <c r="C140">
        <v>0.373</v>
      </c>
      <c r="D140">
        <v>0.33100000000000002</v>
      </c>
      <c r="E140">
        <v>0.35920000000000002</v>
      </c>
      <c r="F140">
        <v>-4.4696653920269199E-3</v>
      </c>
      <c r="G140">
        <v>-2.0156407326787701E-3</v>
      </c>
      <c r="H140">
        <v>-2.4540246593481498E-3</v>
      </c>
      <c r="I140">
        <v>-8.6697502606818393E-3</v>
      </c>
      <c r="J140">
        <v>-1.0042888050938699E-2</v>
      </c>
      <c r="K140">
        <v>1.3731377902568599E-3</v>
      </c>
      <c r="L140">
        <v>25.770823745972901</v>
      </c>
      <c r="M140">
        <v>3.65958668197481</v>
      </c>
      <c r="N140">
        <v>61.693196429396799</v>
      </c>
      <c r="O140">
        <v>54.683383649264798</v>
      </c>
      <c r="P140">
        <v>53.140014351078797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0.36759999999999998</v>
      </c>
      <c r="C141">
        <v>0.379</v>
      </c>
      <c r="D141">
        <v>0.35659999999999997</v>
      </c>
      <c r="E141">
        <v>0.377</v>
      </c>
      <c r="F141">
        <v>-1.65756123410448E-3</v>
      </c>
      <c r="G141">
        <v>-1.94402483296391E-3</v>
      </c>
      <c r="H141">
        <v>2.8646359885942601E-4</v>
      </c>
      <c r="I141">
        <v>1.5872324466522001E-3</v>
      </c>
      <c r="J141">
        <v>-6.1661812184083996E-3</v>
      </c>
      <c r="K141">
        <v>7.7534136650606097E-3</v>
      </c>
      <c r="L141">
        <v>118.24100889354401</v>
      </c>
      <c r="M141">
        <v>115.45396382248499</v>
      </c>
      <c r="N141">
        <v>71.160189686700306</v>
      </c>
      <c r="O141">
        <v>61.922233235045603</v>
      </c>
      <c r="P141">
        <v>58.4324722046318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0.37640000000000001</v>
      </c>
      <c r="C142">
        <v>0.38779999999999998</v>
      </c>
      <c r="D142">
        <v>0.35680000000000001</v>
      </c>
      <c r="E142">
        <v>0.36570000000000003</v>
      </c>
      <c r="F142">
        <v>-3.3688064047182598E-4</v>
      </c>
      <c r="G142">
        <v>-1.6225959944654901E-3</v>
      </c>
      <c r="H142">
        <v>1.2857153539936701E-3</v>
      </c>
      <c r="I142">
        <v>4.8770505874430803E-3</v>
      </c>
      <c r="J142">
        <v>-2.4851039497912298E-3</v>
      </c>
      <c r="K142">
        <v>7.3621545372343196E-3</v>
      </c>
      <c r="L142">
        <v>104.160809122149</v>
      </c>
      <c r="M142">
        <v>104.643128192929</v>
      </c>
      <c r="N142">
        <v>60.150381129026499</v>
      </c>
      <c r="O142">
        <v>55.825618574033697</v>
      </c>
      <c r="P142">
        <v>54.341429123341698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0.36399999999999999</v>
      </c>
      <c r="C143">
        <v>0.3695</v>
      </c>
      <c r="D143">
        <v>0.35680000000000001</v>
      </c>
      <c r="E143">
        <v>0.35859999999999997</v>
      </c>
      <c r="F143">
        <v>1.35297951581958E-4</v>
      </c>
      <c r="G143">
        <v>-1.2710172052560001E-3</v>
      </c>
      <c r="H143">
        <v>1.4063151568379599E-3</v>
      </c>
      <c r="I143">
        <v>4.8858795911365096E-3</v>
      </c>
      <c r="J143" s="160">
        <v>-2.8109436148655499E-5</v>
      </c>
      <c r="K143">
        <v>4.9139890272851599E-3</v>
      </c>
      <c r="L143">
        <v>56.502674217398003</v>
      </c>
      <c r="M143">
        <v>48.518753682380002</v>
      </c>
      <c r="N143">
        <v>54.023339993387403</v>
      </c>
      <c r="O143">
        <v>52.338791462449798</v>
      </c>
      <c r="P143">
        <v>51.942212611556897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0.36230000000000001</v>
      </c>
      <c r="C144">
        <v>0.38500000000000001</v>
      </c>
      <c r="D144">
        <v>0.35020000000000001</v>
      </c>
      <c r="E144">
        <v>0.37930000000000003</v>
      </c>
      <c r="F144">
        <v>2.1549786382157798E-3</v>
      </c>
      <c r="G144">
        <v>-5.8581803656164596E-4</v>
      </c>
      <c r="H144">
        <v>2.7407966747774299E-3</v>
      </c>
      <c r="I144">
        <v>1.05509593417743E-2</v>
      </c>
      <c r="J144">
        <v>3.4982468231589902E-3</v>
      </c>
      <c r="K144">
        <v>7.0527125186153001E-3</v>
      </c>
      <c r="L144">
        <v>104.233309014722</v>
      </c>
      <c r="M144">
        <v>107.176488623174</v>
      </c>
      <c r="N144">
        <v>65.854041703725599</v>
      </c>
      <c r="O144">
        <v>60.153062925648499</v>
      </c>
      <c r="P144">
        <v>57.664206456882802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0.37869999999999998</v>
      </c>
      <c r="C145">
        <v>0.37869999999999998</v>
      </c>
      <c r="D145">
        <v>0.36730000000000002</v>
      </c>
      <c r="E145">
        <v>0.37359999999999999</v>
      </c>
      <c r="F145">
        <v>3.2580905307270001E-3</v>
      </c>
      <c r="G145">
        <v>1.8296367689608399E-4</v>
      </c>
      <c r="H145">
        <v>3.0751268538309201E-3</v>
      </c>
      <c r="I145">
        <v>1.2339139937698499E-2</v>
      </c>
      <c r="J145">
        <v>6.44521119467219E-3</v>
      </c>
      <c r="K145">
        <v>5.8939287430263901E-3</v>
      </c>
      <c r="L145">
        <v>103.193220818738</v>
      </c>
      <c r="M145">
        <v>110.743269286615</v>
      </c>
      <c r="N145">
        <v>60.825842029984599</v>
      </c>
      <c r="O145">
        <v>57.364038265674203</v>
      </c>
      <c r="P145">
        <v>55.745163836843098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-100</v>
      </c>
      <c r="Z145">
        <v>0</v>
      </c>
      <c r="AA145">
        <v>0</v>
      </c>
    </row>
    <row r="146" spans="1:27" x14ac:dyDescent="0.2">
      <c r="A146" s="1">
        <v>42510</v>
      </c>
      <c r="B146">
        <v>0.36849999999999999</v>
      </c>
      <c r="C146">
        <v>0.379</v>
      </c>
      <c r="D146">
        <v>0.36849999999999999</v>
      </c>
      <c r="E146">
        <v>0.37290000000000001</v>
      </c>
      <c r="F146">
        <v>4.0293822923158596E-3</v>
      </c>
      <c r="G146">
        <v>9.5224739998004001E-4</v>
      </c>
      <c r="H146">
        <v>3.0771348923358199E-3</v>
      </c>
      <c r="I146">
        <v>1.3042084388137899E-2</v>
      </c>
      <c r="J146">
        <v>8.6441689258274501E-3</v>
      </c>
      <c r="K146">
        <v>4.3979154623105202E-3</v>
      </c>
      <c r="L146">
        <v>92.768154067603305</v>
      </c>
      <c r="M146">
        <v>104.137568065423</v>
      </c>
      <c r="N146">
        <v>60.167634280760602</v>
      </c>
      <c r="O146">
        <v>57.014425542805398</v>
      </c>
      <c r="P146">
        <v>55.506965748800802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0.377</v>
      </c>
      <c r="C147">
        <v>0.3805</v>
      </c>
      <c r="D147">
        <v>0.3705</v>
      </c>
      <c r="E147">
        <v>0.37369999999999998</v>
      </c>
      <c r="F147">
        <v>4.6515694868106104E-3</v>
      </c>
      <c r="G147">
        <v>1.69211181734615E-3</v>
      </c>
      <c r="H147">
        <v>2.95945766946445E-3</v>
      </c>
      <c r="I147">
        <v>1.34653811830787E-2</v>
      </c>
      <c r="J147">
        <v>1.0251239678244499E-2</v>
      </c>
      <c r="K147">
        <v>3.2141415048341699E-3</v>
      </c>
      <c r="L147">
        <v>84.774703557312506</v>
      </c>
      <c r="M147">
        <v>101.759009912336</v>
      </c>
      <c r="N147">
        <v>60.734171392976897</v>
      </c>
      <c r="O147">
        <v>57.334463400331003</v>
      </c>
      <c r="P147">
        <v>55.733943430400103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0.372</v>
      </c>
      <c r="C148">
        <v>0.37990000000000002</v>
      </c>
      <c r="D148">
        <v>0.372</v>
      </c>
      <c r="E148">
        <v>0.377</v>
      </c>
      <c r="F148">
        <v>5.3492766108528197E-3</v>
      </c>
      <c r="G148">
        <v>2.4235447760474799E-3</v>
      </c>
      <c r="H148">
        <v>2.9257318348053299E-3</v>
      </c>
      <c r="I148">
        <v>1.43992091431695E-2</v>
      </c>
      <c r="J148">
        <v>1.1633896166552801E-2</v>
      </c>
      <c r="K148">
        <v>2.7653129766166702E-3</v>
      </c>
      <c r="L148">
        <v>78.664478703344002</v>
      </c>
      <c r="M148">
        <v>99.970993999383893</v>
      </c>
      <c r="N148">
        <v>63.249670912418502</v>
      </c>
      <c r="O148">
        <v>58.700407791251898</v>
      </c>
      <c r="P148">
        <v>56.6908812751821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0.37990000000000002</v>
      </c>
      <c r="C149">
        <v>0.38400000000000001</v>
      </c>
      <c r="D149">
        <v>0.371</v>
      </c>
      <c r="E149">
        <v>0.37740000000000001</v>
      </c>
      <c r="F149">
        <v>5.8668616611895997E-3</v>
      </c>
      <c r="G149">
        <v>3.11220815307591E-3</v>
      </c>
      <c r="H149">
        <v>2.7546535081136901E-3</v>
      </c>
      <c r="I149">
        <v>1.48316339857606E-2</v>
      </c>
      <c r="J149">
        <v>1.2699808772955399E-2</v>
      </c>
      <c r="K149">
        <v>2.1318252128051801E-3</v>
      </c>
      <c r="L149">
        <v>73.784674636474406</v>
      </c>
      <c r="M149">
        <v>97.748005054439105</v>
      </c>
      <c r="N149">
        <v>63.5796198902624</v>
      </c>
      <c r="O149">
        <v>58.872286115745098</v>
      </c>
      <c r="P149">
        <v>56.809713528065501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0.38119999999999998</v>
      </c>
      <c r="C150">
        <v>0.38390000000000002</v>
      </c>
      <c r="D150">
        <v>0.37259999999999999</v>
      </c>
      <c r="E150">
        <v>0.38179999999999997</v>
      </c>
      <c r="F150">
        <v>6.55651534266493E-3</v>
      </c>
      <c r="G150">
        <v>3.8010695909937099E-3</v>
      </c>
      <c r="H150">
        <v>2.7554457516712101E-3</v>
      </c>
      <c r="I150">
        <v>1.6051463812840901E-2</v>
      </c>
      <c r="J150">
        <v>1.3817027119583899E-2</v>
      </c>
      <c r="K150">
        <v>2.2344366932569798E-3</v>
      </c>
      <c r="L150">
        <v>74.487570867858693</v>
      </c>
      <c r="M150">
        <v>97.633728461044896</v>
      </c>
      <c r="N150">
        <v>67.342403537858303</v>
      </c>
      <c r="O150">
        <v>60.804643009475598</v>
      </c>
      <c r="P150">
        <v>58.136415515152201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0.38400000000000001</v>
      </c>
      <c r="C151">
        <v>0.38400000000000001</v>
      </c>
      <c r="D151">
        <v>0.38</v>
      </c>
      <c r="E151">
        <v>0.38299999999999901</v>
      </c>
      <c r="F151">
        <v>7.1178506732490999E-3</v>
      </c>
      <c r="G151">
        <v>4.46442580744479E-3</v>
      </c>
      <c r="H151">
        <v>2.6534248658043099E-3</v>
      </c>
      <c r="I151">
        <v>1.6855588818542599E-2</v>
      </c>
      <c r="J151">
        <v>1.4829881019236799E-2</v>
      </c>
      <c r="K151">
        <v>2.0257077993057499E-3</v>
      </c>
      <c r="L151">
        <v>83.760069782954503</v>
      </c>
      <c r="M151">
        <v>100.03979551229</v>
      </c>
      <c r="N151">
        <v>68.3817908267077</v>
      </c>
      <c r="O151">
        <v>61.338160349890998</v>
      </c>
      <c r="P151">
        <v>58.501453492484103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-100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0.38200000000000001</v>
      </c>
      <c r="C152">
        <v>0.38500000000000001</v>
      </c>
      <c r="D152">
        <v>0.377999999999999</v>
      </c>
      <c r="E152">
        <v>0.37819999999999998</v>
      </c>
      <c r="F152">
        <v>7.0936222208777804E-3</v>
      </c>
      <c r="G152">
        <v>4.99026509013139E-3</v>
      </c>
      <c r="H152">
        <v>2.10335713074639E-3</v>
      </c>
      <c r="I152">
        <v>1.5716415881048398E-2</v>
      </c>
      <c r="J152">
        <v>1.5125392639840699E-2</v>
      </c>
      <c r="K152">
        <v>5.9102324120773205E-4</v>
      </c>
      <c r="L152">
        <v>76.671021503478102</v>
      </c>
      <c r="M152">
        <v>82.278296169740798</v>
      </c>
      <c r="N152">
        <v>59.5387846346337</v>
      </c>
      <c r="O152">
        <v>57.940789187634103</v>
      </c>
      <c r="P152">
        <v>56.434661120050102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0.37540000000000001</v>
      </c>
      <c r="C153">
        <v>0.38750000000000001</v>
      </c>
      <c r="D153">
        <v>0.37130000000000002</v>
      </c>
      <c r="E153">
        <v>0.37319999999999998</v>
      </c>
      <c r="F153">
        <v>6.5949404166452102E-3</v>
      </c>
      <c r="G153">
        <v>5.3112001554341502E-3</v>
      </c>
      <c r="H153">
        <v>1.28374026121105E-3</v>
      </c>
      <c r="I153">
        <v>1.3319225218903E-2</v>
      </c>
      <c r="J153">
        <v>1.4523336832861399E-2</v>
      </c>
      <c r="K153">
        <v>-1.20411161395843E-3</v>
      </c>
      <c r="L153">
        <v>53.487872934106299</v>
      </c>
      <c r="M153">
        <v>62.972996216030502</v>
      </c>
      <c r="N153">
        <v>51.4526211201309</v>
      </c>
      <c r="O153">
        <v>54.551325338483799</v>
      </c>
      <c r="P153">
        <v>54.335099029397099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0.37319999999999998</v>
      </c>
      <c r="C154">
        <v>0.38</v>
      </c>
      <c r="D154">
        <v>0.37</v>
      </c>
      <c r="E154">
        <v>0.37980000000000003</v>
      </c>
      <c r="F154">
        <v>6.6555750097206301E-3</v>
      </c>
      <c r="G154">
        <v>5.5800751262914498E-3</v>
      </c>
      <c r="H154">
        <v>1.07549988342918E-3</v>
      </c>
      <c r="I154">
        <v>1.3396563964609601E-2</v>
      </c>
      <c r="J154">
        <v>1.4147745876777499E-2</v>
      </c>
      <c r="K154">
        <v>-7.5118191216789804E-4</v>
      </c>
      <c r="L154">
        <v>32.781360757654603</v>
      </c>
      <c r="M154">
        <v>55.326073350857499</v>
      </c>
      <c r="N154">
        <v>59.850081171293702</v>
      </c>
      <c r="O154">
        <v>58.040595009674497</v>
      </c>
      <c r="P154">
        <v>56.574298947971201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0.38</v>
      </c>
      <c r="C155">
        <v>0.38500000000000001</v>
      </c>
      <c r="D155">
        <v>0.37719999999999998</v>
      </c>
      <c r="E155">
        <v>0.38500000000000001</v>
      </c>
      <c r="F155">
        <v>7.0420485511931696E-3</v>
      </c>
      <c r="G155">
        <v>5.8724698112717902E-3</v>
      </c>
      <c r="H155">
        <v>1.1695787399213699E-3</v>
      </c>
      <c r="I155">
        <v>1.4641618657006099E-2</v>
      </c>
      <c r="J155">
        <v>1.43123701368537E-2</v>
      </c>
      <c r="K155">
        <v>3.2924852015243499E-4</v>
      </c>
      <c r="L155">
        <v>113.99010346378699</v>
      </c>
      <c r="M155">
        <v>75.869463447047096</v>
      </c>
      <c r="N155">
        <v>65.358041399473706</v>
      </c>
      <c r="O155">
        <v>60.606729656312503</v>
      </c>
      <c r="P155">
        <v>58.267218752315898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0.38450000000000001</v>
      </c>
      <c r="C156">
        <v>0.38450000000000001</v>
      </c>
      <c r="D156">
        <v>0.371</v>
      </c>
      <c r="E156">
        <v>0.37559999999999999</v>
      </c>
      <c r="F156">
        <v>6.5147323964928E-3</v>
      </c>
      <c r="G156">
        <v>6.0009223283159904E-3</v>
      </c>
      <c r="H156">
        <v>5.1381006817680802E-4</v>
      </c>
      <c r="I156">
        <v>1.2543289784496399E-2</v>
      </c>
      <c r="J156">
        <v>1.37226766860679E-2</v>
      </c>
      <c r="K156">
        <v>-1.1793869015715101E-3</v>
      </c>
      <c r="L156">
        <v>19.0601668862537</v>
      </c>
      <c r="M156">
        <v>48.443759630200503</v>
      </c>
      <c r="N156">
        <v>50.691896718137102</v>
      </c>
      <c r="O156">
        <v>54.158693132503601</v>
      </c>
      <c r="P156">
        <v>54.252775550489801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0.376</v>
      </c>
      <c r="C157">
        <v>0.37790000000000001</v>
      </c>
      <c r="D157">
        <v>0.37</v>
      </c>
      <c r="E157">
        <v>0.37</v>
      </c>
      <c r="F157">
        <v>5.5806273476934299E-3</v>
      </c>
      <c r="G157">
        <v>5.9168633321914797E-3</v>
      </c>
      <c r="H157">
        <v>-3.3623598449805003E-4</v>
      </c>
      <c r="I157">
        <v>9.4342810539441695E-3</v>
      </c>
      <c r="J157">
        <v>1.229321147536E-2</v>
      </c>
      <c r="K157">
        <v>-2.85893042141588E-3</v>
      </c>
      <c r="L157">
        <v>-102.527924750144</v>
      </c>
      <c r="M157">
        <v>20.756944876018</v>
      </c>
      <c r="N157">
        <v>43.852493726370902</v>
      </c>
      <c r="O157">
        <v>50.698154916984201</v>
      </c>
      <c r="P157">
        <v>52.011229715861496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0.37</v>
      </c>
      <c r="C158">
        <v>0.37669999999999998</v>
      </c>
      <c r="D158">
        <v>0.37</v>
      </c>
      <c r="E158">
        <v>0.375</v>
      </c>
      <c r="F158">
        <v>5.1840421687458496E-3</v>
      </c>
      <c r="G158">
        <v>5.7702990995023504E-3</v>
      </c>
      <c r="H158">
        <v>-5.8625693075650698E-4</v>
      </c>
      <c r="I158">
        <v>8.6909370188937296E-3</v>
      </c>
      <c r="J158">
        <v>1.1092453323204601E-2</v>
      </c>
      <c r="K158">
        <v>-2.4015163043108801E-3</v>
      </c>
      <c r="L158">
        <v>-80.602636534840101</v>
      </c>
      <c r="M158">
        <v>20.844280959887701</v>
      </c>
      <c r="N158">
        <v>50.771238770602999</v>
      </c>
      <c r="O158">
        <v>53.551868498919198</v>
      </c>
      <c r="P158">
        <v>53.800731111567103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0.37680000000000002</v>
      </c>
      <c r="C159">
        <v>0.38119999999999998</v>
      </c>
      <c r="D159">
        <v>0.37109999999999999</v>
      </c>
      <c r="E159">
        <v>0.377</v>
      </c>
      <c r="F159">
        <v>4.9737940408667797E-3</v>
      </c>
      <c r="G159">
        <v>5.6109980877752401E-3</v>
      </c>
      <c r="H159">
        <v>-6.3720404690845698E-4</v>
      </c>
      <c r="I159">
        <v>8.6175178668454408E-3</v>
      </c>
      <c r="J159">
        <v>1.0267474837751501E-2</v>
      </c>
      <c r="K159">
        <v>-1.64995697090611E-3</v>
      </c>
      <c r="L159">
        <v>-21.6911045943278</v>
      </c>
      <c r="M159">
        <v>34.056106823472803</v>
      </c>
      <c r="N159">
        <v>53.448188533601403</v>
      </c>
      <c r="O159">
        <v>54.681831527071999</v>
      </c>
      <c r="P159">
        <v>54.513137317956897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0.38</v>
      </c>
      <c r="C160">
        <v>0.38069999999999998</v>
      </c>
      <c r="D160">
        <v>0.36799999999999999</v>
      </c>
      <c r="E160">
        <v>0.36940000000000001</v>
      </c>
      <c r="F160">
        <v>4.14612050431345E-3</v>
      </c>
      <c r="G160">
        <v>5.3180225710828801E-3</v>
      </c>
      <c r="H160">
        <v>-1.1719020667694301E-3</v>
      </c>
      <c r="I160">
        <v>6.3005962180215898E-3</v>
      </c>
      <c r="J160">
        <v>8.9451819645082302E-3</v>
      </c>
      <c r="K160">
        <v>-2.6445857464866399E-3</v>
      </c>
      <c r="L160">
        <v>-124.88262910797999</v>
      </c>
      <c r="M160">
        <v>-43.890196078430399</v>
      </c>
      <c r="N160">
        <v>43.0660515310798</v>
      </c>
      <c r="O160">
        <v>49.730862004849897</v>
      </c>
      <c r="P160">
        <v>51.353511644850499</v>
      </c>
      <c r="Q160">
        <v>0</v>
      </c>
      <c r="R160">
        <v>-100</v>
      </c>
      <c r="S160">
        <v>0</v>
      </c>
      <c r="T160">
        <v>-100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0.37440000000000001</v>
      </c>
      <c r="C161">
        <v>0.37440000000000001</v>
      </c>
      <c r="D161">
        <v>0.36359999999999998</v>
      </c>
      <c r="E161">
        <v>0.36899999999999999</v>
      </c>
      <c r="F161">
        <v>3.4185002633749699E-3</v>
      </c>
      <c r="G161">
        <v>4.9381181095412997E-3</v>
      </c>
      <c r="H161">
        <v>-1.51961784616632E-3</v>
      </c>
      <c r="I161">
        <v>4.6140048795394999E-3</v>
      </c>
      <c r="J161">
        <v>7.5014562695186497E-3</v>
      </c>
      <c r="K161">
        <v>-2.8874513899791502E-3</v>
      </c>
      <c r="L161">
        <v>-185.35050071530699</v>
      </c>
      <c r="M161">
        <v>-108.910285801618</v>
      </c>
      <c r="N161">
        <v>42.558438643162297</v>
      </c>
      <c r="O161">
        <v>49.476951182001301</v>
      </c>
      <c r="P161">
        <v>51.189546537623499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0.37430000000000002</v>
      </c>
      <c r="C162">
        <v>0.37430000000000002</v>
      </c>
      <c r="D162">
        <v>0.33700000000000002</v>
      </c>
      <c r="E162">
        <v>0.3417</v>
      </c>
      <c r="F162">
        <v>6.31692379296389E-4</v>
      </c>
      <c r="G162">
        <v>4.0768329634923196E-3</v>
      </c>
      <c r="H162">
        <v>-3.4451405841959301E-3</v>
      </c>
      <c r="I162">
        <v>-4.1167008683851104E-3</v>
      </c>
      <c r="J162">
        <v>3.6287372235507299E-3</v>
      </c>
      <c r="K162">
        <v>-7.7454380919358499E-3</v>
      </c>
      <c r="L162">
        <v>-316.10668825619302</v>
      </c>
      <c r="M162">
        <v>-327.28135754123502</v>
      </c>
      <c r="N162">
        <v>21.954002384521601</v>
      </c>
      <c r="O162">
        <v>35.976201797526699</v>
      </c>
      <c r="P162">
        <v>41.657851963927101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0.34200000000000003</v>
      </c>
      <c r="C163">
        <v>0.36230000000000001</v>
      </c>
      <c r="D163">
        <v>0.33839999999999998</v>
      </c>
      <c r="E163">
        <v>0.36199999999999999</v>
      </c>
      <c r="F163" s="160">
        <v>6.0470334741380402E-5</v>
      </c>
      <c r="G163">
        <v>3.2735604377421299E-3</v>
      </c>
      <c r="H163">
        <v>-3.2130901030007499E-3</v>
      </c>
      <c r="I163">
        <v>-3.8986878047008698E-3</v>
      </c>
      <c r="J163">
        <v>1.11959554746686E-3</v>
      </c>
      <c r="K163">
        <v>-5.01828335216773E-3</v>
      </c>
      <c r="L163">
        <v>-190.14815192801501</v>
      </c>
      <c r="M163">
        <v>-252.47524752474999</v>
      </c>
      <c r="N163">
        <v>45.038252203592499</v>
      </c>
      <c r="O163">
        <v>47.457342826335001</v>
      </c>
      <c r="P163">
        <v>49.063165890906902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0.36149999999999999</v>
      </c>
      <c r="C164">
        <v>0.37590000000000001</v>
      </c>
      <c r="D164">
        <v>0.36099999999999999</v>
      </c>
      <c r="E164">
        <v>0.36280000000000001</v>
      </c>
      <c r="F164">
        <v>-3.23939760961178E-4</v>
      </c>
      <c r="G164">
        <v>2.5540603980014698E-3</v>
      </c>
      <c r="H164">
        <v>-2.8780001589626398E-3</v>
      </c>
      <c r="I164">
        <v>-3.4670001756274501E-3</v>
      </c>
      <c r="J164">
        <v>-4.0926969356457402E-4</v>
      </c>
      <c r="K164">
        <v>-3.0577304820628799E-3</v>
      </c>
      <c r="L164">
        <v>-55.412657896459301</v>
      </c>
      <c r="M164">
        <v>-83.589428395818999</v>
      </c>
      <c r="N164">
        <v>45.775647298488103</v>
      </c>
      <c r="O164">
        <v>47.854206664447602</v>
      </c>
      <c r="P164">
        <v>49.329300409431902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0.36280000000000001</v>
      </c>
      <c r="C165">
        <v>0.36899999999999999</v>
      </c>
      <c r="D165">
        <v>0.34200000000000003</v>
      </c>
      <c r="E165">
        <v>0.35139999999999999</v>
      </c>
      <c r="F165">
        <v>-1.5308258500618601E-3</v>
      </c>
      <c r="G165">
        <v>1.7370831483888001E-3</v>
      </c>
      <c r="H165">
        <v>-3.2679089984506702E-3</v>
      </c>
      <c r="I165">
        <v>-6.29765981332891E-3</v>
      </c>
      <c r="J165">
        <v>-2.37206640015268E-3</v>
      </c>
      <c r="K165">
        <v>-3.9255934131762196E-3</v>
      </c>
      <c r="L165">
        <v>-133.33053021065399</v>
      </c>
      <c r="M165">
        <v>-181.529294935449</v>
      </c>
      <c r="N165">
        <v>37.427467323249601</v>
      </c>
      <c r="O165">
        <v>42.883488383033203</v>
      </c>
      <c r="P165">
        <v>45.7525493035956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0.37109999999999999</v>
      </c>
      <c r="C166">
        <v>0.38</v>
      </c>
      <c r="D166">
        <v>0.36299999999999999</v>
      </c>
      <c r="E166">
        <v>0.36720000000000003</v>
      </c>
      <c r="F166">
        <v>-1.19854770505462E-3</v>
      </c>
      <c r="G166">
        <v>1.14995697770011E-3</v>
      </c>
      <c r="H166">
        <v>-2.3485046827547299E-3</v>
      </c>
      <c r="I166">
        <v>-3.5744147738570502E-3</v>
      </c>
      <c r="J166">
        <v>-2.7728491913874701E-3</v>
      </c>
      <c r="K166">
        <v>-8.0156558246958099E-4</v>
      </c>
      <c r="L166">
        <v>4.3448927270277498</v>
      </c>
      <c r="M166">
        <v>-21.196481319179401</v>
      </c>
      <c r="N166">
        <v>51.677243282846803</v>
      </c>
      <c r="O166">
        <v>50.550067949035601</v>
      </c>
      <c r="P166">
        <v>50.930273746123099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0.37719999999999998</v>
      </c>
      <c r="C167">
        <v>0.37719999999999998</v>
      </c>
      <c r="D167">
        <v>0.37009999999999998</v>
      </c>
      <c r="E167">
        <v>0.37480000000000002</v>
      </c>
      <c r="F167">
        <v>-3.1828935548988598E-4</v>
      </c>
      <c r="G167">
        <v>8.5630771106211701E-4</v>
      </c>
      <c r="H167">
        <v>-1.1745970665519999E-3</v>
      </c>
      <c r="I167">
        <v>3.1752496902997997E-4</v>
      </c>
      <c r="J167">
        <v>-1.7427244712483201E-3</v>
      </c>
      <c r="K167">
        <v>2.0602494402783E-3</v>
      </c>
      <c r="L167">
        <v>42.334468059006497</v>
      </c>
      <c r="M167">
        <v>17.9211469534057</v>
      </c>
      <c r="N167">
        <v>57.153043291885901</v>
      </c>
      <c r="O167">
        <v>53.764863128844397</v>
      </c>
      <c r="P167">
        <v>53.186965282132199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0.375</v>
      </c>
      <c r="C168">
        <v>0.377999999999999</v>
      </c>
      <c r="D168">
        <v>0.37009999999999998</v>
      </c>
      <c r="E168">
        <v>0.37009999999999998</v>
      </c>
      <c r="F168" s="160">
        <v>7.0198790058650902E-8</v>
      </c>
      <c r="G168">
        <v>6.8506020860770503E-4</v>
      </c>
      <c r="H168">
        <v>-6.8499000981764595E-4</v>
      </c>
      <c r="I168">
        <v>1.4565699003101201E-3</v>
      </c>
      <c r="J168">
        <v>-6.7629301406217602E-4</v>
      </c>
      <c r="K168">
        <v>2.1328629143722898E-3</v>
      </c>
      <c r="L168">
        <v>34.010776065790402</v>
      </c>
      <c r="M168">
        <v>7.0675472135325901</v>
      </c>
      <c r="N168">
        <v>52.833513954157297</v>
      </c>
      <c r="O168">
        <v>51.533618458535102</v>
      </c>
      <c r="P168">
        <v>51.644704116313797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0.36919999999999997</v>
      </c>
      <c r="C169">
        <v>0.371</v>
      </c>
      <c r="D169">
        <v>0.36130000000000001</v>
      </c>
      <c r="E169">
        <v>0.36180000000000001</v>
      </c>
      <c r="F169">
        <v>-4.1261186208796298E-4</v>
      </c>
      <c r="G169">
        <v>4.6552579446857101E-4</v>
      </c>
      <c r="H169">
        <v>-8.7813765655653502E-4</v>
      </c>
      <c r="I169">
        <v>-1.5878273370434299E-4</v>
      </c>
      <c r="J169">
        <v>-5.0378958727623202E-4</v>
      </c>
      <c r="K169">
        <v>3.45006853571888E-4</v>
      </c>
      <c r="L169">
        <v>-29.894792128283701</v>
      </c>
      <c r="M169">
        <v>-63.665952210843002</v>
      </c>
      <c r="N169">
        <v>45.715092543649</v>
      </c>
      <c r="O169">
        <v>47.763864330621303</v>
      </c>
      <c r="P169">
        <v>49.009567617124603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0.36009999999999998</v>
      </c>
      <c r="C170">
        <v>0.36520000000000002</v>
      </c>
      <c r="D170">
        <v>0.35639999999999999</v>
      </c>
      <c r="E170">
        <v>0.36</v>
      </c>
      <c r="F170">
        <v>-8.7482587716802796E-4</v>
      </c>
      <c r="G170">
        <v>1.97455460141251E-4</v>
      </c>
      <c r="H170">
        <v>-1.0722813373092799E-3</v>
      </c>
      <c r="I170">
        <v>-1.6729161933856001E-3</v>
      </c>
      <c r="J170">
        <v>-8.9349845597935698E-4</v>
      </c>
      <c r="K170">
        <v>-7.7941773740625099E-4</v>
      </c>
      <c r="L170">
        <v>-58.499264345266802</v>
      </c>
      <c r="M170">
        <v>-90.119188426894596</v>
      </c>
      <c r="N170">
        <v>44.208079373295</v>
      </c>
      <c r="O170">
        <v>46.961551167893603</v>
      </c>
      <c r="P170">
        <v>48.446675694463003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0.32850000000000001</v>
      </c>
      <c r="C171">
        <v>0.33799999999999902</v>
      </c>
      <c r="D171">
        <v>0.3175</v>
      </c>
      <c r="E171">
        <v>0.33299999999999902</v>
      </c>
      <c r="F171">
        <v>-3.3808359929467999E-3</v>
      </c>
      <c r="G171">
        <v>-5.1820283047635896E-4</v>
      </c>
      <c r="H171">
        <v>-2.8626331624704402E-3</v>
      </c>
      <c r="I171">
        <v>-1.00952795533074E-2</v>
      </c>
      <c r="J171">
        <v>-3.9607588217553703E-3</v>
      </c>
      <c r="K171">
        <v>-6.13452073155203E-3</v>
      </c>
      <c r="L171">
        <v>-232.60116681774801</v>
      </c>
      <c r="M171">
        <v>-271.867864030573</v>
      </c>
      <c r="N171">
        <v>28.034921224222298</v>
      </c>
      <c r="O171">
        <v>36.938505231982397</v>
      </c>
      <c r="P171">
        <v>41.025415014755502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0.34</v>
      </c>
      <c r="C172">
        <v>0.34499999999999997</v>
      </c>
      <c r="D172">
        <v>0.32</v>
      </c>
      <c r="E172">
        <v>0.32</v>
      </c>
      <c r="F172">
        <v>-6.3427432233381601E-3</v>
      </c>
      <c r="G172">
        <v>-1.68311090904872E-3</v>
      </c>
      <c r="H172">
        <v>-4.6596323142894403E-3</v>
      </c>
      <c r="I172">
        <v>-1.8822410565974699E-2</v>
      </c>
      <c r="J172">
        <v>-8.91464273649515E-3</v>
      </c>
      <c r="K172">
        <v>-9.9077678294795593E-3</v>
      </c>
      <c r="L172">
        <v>-177.043340589748</v>
      </c>
      <c r="M172">
        <v>-215.706928838951</v>
      </c>
      <c r="N172">
        <v>23.255774432107302</v>
      </c>
      <c r="O172">
        <v>33.257921801757703</v>
      </c>
      <c r="P172">
        <v>38.076642697705701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0.32879999999999998</v>
      </c>
      <c r="C173">
        <v>0.33799999999999902</v>
      </c>
      <c r="D173">
        <v>0.32290000000000002</v>
      </c>
      <c r="E173">
        <v>0.3231</v>
      </c>
      <c r="F173">
        <v>-8.3437503899030305E-3</v>
      </c>
      <c r="G173">
        <v>-3.0152388052195802E-3</v>
      </c>
      <c r="H173">
        <v>-5.3285115846834503E-3</v>
      </c>
      <c r="I173">
        <v>-2.3107596563469401E-2</v>
      </c>
      <c r="J173">
        <v>-1.3645627345486499E-2</v>
      </c>
      <c r="K173">
        <v>-9.4619692179828598E-3</v>
      </c>
      <c r="L173">
        <v>-140.492058755263</v>
      </c>
      <c r="M173">
        <v>-173.60729223949701</v>
      </c>
      <c r="N173">
        <v>26.730644213059801</v>
      </c>
      <c r="O173">
        <v>34.923124356744502</v>
      </c>
      <c r="P173">
        <v>39.171365008335698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0.32979999999999998</v>
      </c>
      <c r="C174">
        <v>0.32979999999999998</v>
      </c>
      <c r="D174">
        <v>0.31819999999999998</v>
      </c>
      <c r="E174">
        <v>0.32400000000000001</v>
      </c>
      <c r="F174">
        <v>-9.7446107011444003E-3</v>
      </c>
      <c r="G174">
        <v>-4.36111318440454E-3</v>
      </c>
      <c r="H174">
        <v>-5.3834975167398498E-3</v>
      </c>
      <c r="I174">
        <v>-2.5127758181087E-2</v>
      </c>
      <c r="J174">
        <v>-1.7473004290686701E-2</v>
      </c>
      <c r="K174">
        <v>-7.6547538904002902E-3</v>
      </c>
      <c r="L174">
        <v>-129.323590031853</v>
      </c>
      <c r="M174">
        <v>-158.865685217378</v>
      </c>
      <c r="N174">
        <v>27.837351816900402</v>
      </c>
      <c r="O174">
        <v>35.426839359596798</v>
      </c>
      <c r="P174">
        <v>39.497421964409497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0.32990000000000003</v>
      </c>
      <c r="C175">
        <v>0.32990000000000003</v>
      </c>
      <c r="D175">
        <v>0.31780000000000003</v>
      </c>
      <c r="E175">
        <v>0.32440000000000002</v>
      </c>
      <c r="F175">
        <v>-1.06991923045255E-2</v>
      </c>
      <c r="G175">
        <v>-5.6287290084287497E-3</v>
      </c>
      <c r="H175">
        <v>-5.0704632960968301E-3</v>
      </c>
      <c r="I175">
        <v>-2.5823271825863098E-2</v>
      </c>
      <c r="J175">
        <v>-2.02564268024122E-2</v>
      </c>
      <c r="K175">
        <v>-5.5668450234509703E-3</v>
      </c>
      <c r="L175">
        <v>-104.280821917808</v>
      </c>
      <c r="M175">
        <v>-134.57712452799501</v>
      </c>
      <c r="N175">
        <v>28.398140311080802</v>
      </c>
      <c r="O175">
        <v>35.665184563203802</v>
      </c>
      <c r="P175">
        <v>39.6483886255456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0.32879999999999998</v>
      </c>
      <c r="C176">
        <v>0.32879999999999998</v>
      </c>
      <c r="D176">
        <v>0.32</v>
      </c>
      <c r="E176">
        <v>0.32640000000000002</v>
      </c>
      <c r="F176">
        <v>-1.11656115971516E-2</v>
      </c>
      <c r="G176">
        <v>-6.7361055261733298E-3</v>
      </c>
      <c r="H176">
        <v>-4.4295060709782898E-3</v>
      </c>
      <c r="I176">
        <v>-2.52274235313543E-2</v>
      </c>
      <c r="J176">
        <v>-2.1913425712059599E-2</v>
      </c>
      <c r="K176">
        <v>-3.31399781929477E-3</v>
      </c>
      <c r="L176">
        <v>-82.853813096365201</v>
      </c>
      <c r="M176">
        <v>-113.78415195209</v>
      </c>
      <c r="N176">
        <v>31.503225689091298</v>
      </c>
      <c r="O176">
        <v>36.918926451146497</v>
      </c>
      <c r="P176">
        <v>40.428763162299497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0.32500000000000001</v>
      </c>
      <c r="C177">
        <v>0.34</v>
      </c>
      <c r="D177">
        <v>0.32500000000000001</v>
      </c>
      <c r="E177">
        <v>0.33700000000000002</v>
      </c>
      <c r="F177">
        <v>-1.05582123352813E-2</v>
      </c>
      <c r="G177">
        <v>-7.5005268879949297E-3</v>
      </c>
      <c r="H177">
        <v>-3.0576854472864302E-3</v>
      </c>
      <c r="I177">
        <v>-2.1440640836082998E-2</v>
      </c>
      <c r="J177">
        <v>-2.17558307534007E-2</v>
      </c>
      <c r="K177">
        <v>3.1518991731770401E-4</v>
      </c>
      <c r="L177">
        <v>-44.397776405188097</v>
      </c>
      <c r="M177">
        <v>-70.138157564816098</v>
      </c>
      <c r="N177">
        <v>45.986696358505199</v>
      </c>
      <c r="O177">
        <v>43.233116922436402</v>
      </c>
      <c r="P177">
        <v>44.427641723704397</v>
      </c>
      <c r="Q177">
        <v>0</v>
      </c>
      <c r="R177">
        <v>0</v>
      </c>
      <c r="S177">
        <v>0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0.34</v>
      </c>
      <c r="C178">
        <v>0.34200000000000003</v>
      </c>
      <c r="D178">
        <v>0.32250000000000001</v>
      </c>
      <c r="E178">
        <v>0.3261</v>
      </c>
      <c r="F178">
        <v>-1.08315238841262E-2</v>
      </c>
      <c r="G178">
        <v>-8.1667262872212008E-3</v>
      </c>
      <c r="H178">
        <v>-2.6647975969050701E-3</v>
      </c>
      <c r="I178">
        <v>-2.1687099123577299E-2</v>
      </c>
      <c r="J178">
        <v>-2.17329202101262E-2</v>
      </c>
      <c r="K178" s="160">
        <v>4.58210865489673E-5</v>
      </c>
      <c r="L178">
        <v>-50.095890078411003</v>
      </c>
      <c r="M178">
        <v>-74.811095522902207</v>
      </c>
      <c r="N178">
        <v>36.681645418113597</v>
      </c>
      <c r="O178">
        <v>38.9190565130165</v>
      </c>
      <c r="P178">
        <v>41.4251899607384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0.32219999999999999</v>
      </c>
      <c r="C179">
        <v>0.32729999999999998</v>
      </c>
      <c r="D179">
        <v>0.3125</v>
      </c>
      <c r="E179">
        <v>0.3145</v>
      </c>
      <c r="F179">
        <v>-1.1847576819726899E-2</v>
      </c>
      <c r="G179">
        <v>-8.9028963937223607E-3</v>
      </c>
      <c r="H179">
        <v>-2.9446804260046099E-3</v>
      </c>
      <c r="I179">
        <v>-2.46628858393407E-2</v>
      </c>
      <c r="J179">
        <v>-2.2709575419864399E-2</v>
      </c>
      <c r="K179">
        <v>-1.9533104194763402E-3</v>
      </c>
      <c r="L179">
        <v>-82.220995852099705</v>
      </c>
      <c r="M179">
        <v>-105.155400016664</v>
      </c>
      <c r="N179">
        <v>29.3165593841332</v>
      </c>
      <c r="O179">
        <v>34.924933492450201</v>
      </c>
      <c r="P179">
        <v>38.516543888669901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0.32390000000000002</v>
      </c>
      <c r="C180">
        <v>0.32469999999999999</v>
      </c>
      <c r="D180">
        <v>0.31459999999999999</v>
      </c>
      <c r="E180">
        <v>0.31900000000000001</v>
      </c>
      <c r="F180">
        <v>-1.2149640210072501E-2</v>
      </c>
      <c r="G180">
        <v>-9.5522451569923904E-3</v>
      </c>
      <c r="H180">
        <v>-2.5973950530801299E-3</v>
      </c>
      <c r="I180">
        <v>-2.4829809218907799E-2</v>
      </c>
      <c r="J180">
        <v>-2.3416320019545502E-2</v>
      </c>
      <c r="K180">
        <v>-1.41348919936224E-3</v>
      </c>
      <c r="L180">
        <v>-72.503974562798206</v>
      </c>
      <c r="M180">
        <v>-90.168290522586403</v>
      </c>
      <c r="N180">
        <v>35.204646086660397</v>
      </c>
      <c r="O180">
        <v>37.6002855720957</v>
      </c>
      <c r="P180">
        <v>40.2260939793251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s="1">
        <v>42559</v>
      </c>
      <c r="B181">
        <v>0.314</v>
      </c>
      <c r="C181">
        <v>0.33660000000000001</v>
      </c>
      <c r="D181">
        <v>0.314</v>
      </c>
      <c r="E181">
        <v>0.33600000000000002</v>
      </c>
      <c r="F181">
        <v>-1.0891716767066E-2</v>
      </c>
      <c r="G181">
        <v>-9.8201394790071294E-3</v>
      </c>
      <c r="H181">
        <v>-1.07157728805894E-3</v>
      </c>
      <c r="I181">
        <v>-1.9752875620507201E-2</v>
      </c>
      <c r="J181">
        <v>-2.2195171886532701E-2</v>
      </c>
      <c r="K181">
        <v>2.4422962660255302E-3</v>
      </c>
      <c r="L181">
        <v>-29.719979968254499</v>
      </c>
      <c r="M181">
        <v>-51.287683268354101</v>
      </c>
      <c r="N181">
        <v>52.605414932276602</v>
      </c>
      <c r="O181">
        <v>46.541635328632402</v>
      </c>
      <c r="P181">
        <v>46.163861214947801</v>
      </c>
      <c r="Q181">
        <v>0</v>
      </c>
      <c r="R181">
        <v>0</v>
      </c>
      <c r="S181">
        <v>0</v>
      </c>
      <c r="T181">
        <v>100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0.3256</v>
      </c>
      <c r="C182">
        <v>0.34</v>
      </c>
      <c r="D182">
        <v>0.3256</v>
      </c>
      <c r="E182">
        <v>0.33600000000000002</v>
      </c>
      <c r="F182">
        <v>-9.7820420836043902E-3</v>
      </c>
      <c r="G182">
        <v>-9.8125199999265795E-3</v>
      </c>
      <c r="H182" s="160">
        <v>3.0477916322190901E-5</v>
      </c>
      <c r="I182">
        <v>-1.6190493806319699E-2</v>
      </c>
      <c r="J182">
        <v>-2.01936125264617E-2</v>
      </c>
      <c r="K182">
        <v>4.0031187201420198E-3</v>
      </c>
      <c r="L182">
        <v>13.093229663317</v>
      </c>
      <c r="M182">
        <v>-30.057263633906</v>
      </c>
      <c r="N182">
        <v>52.605414932276602</v>
      </c>
      <c r="O182">
        <v>46.541635328632402</v>
      </c>
      <c r="P182">
        <v>46.163861214947801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0.33339999999999997</v>
      </c>
      <c r="C183">
        <v>0.34899999999999998</v>
      </c>
      <c r="D183">
        <v>0.33339999999999997</v>
      </c>
      <c r="E183">
        <v>0.34660000000000002</v>
      </c>
      <c r="F183">
        <v>-7.9555785329309403E-3</v>
      </c>
      <c r="G183">
        <v>-9.4411317065274496E-3</v>
      </c>
      <c r="H183">
        <v>1.4855531735965099E-3</v>
      </c>
      <c r="I183">
        <v>-1.0703244260232701E-2</v>
      </c>
      <c r="J183">
        <v>-1.7030156437718699E-2</v>
      </c>
      <c r="K183">
        <v>6.3269121774860004E-3</v>
      </c>
      <c r="L183">
        <v>118.08312455836</v>
      </c>
      <c r="M183">
        <v>5.9033760929223202</v>
      </c>
      <c r="N183">
        <v>61.402425419207098</v>
      </c>
      <c r="O183">
        <v>51.5609289044666</v>
      </c>
      <c r="P183">
        <v>49.605239842228499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0.34799999999999998</v>
      </c>
      <c r="C184">
        <v>0.35</v>
      </c>
      <c r="D184">
        <v>0.34139999999999998</v>
      </c>
      <c r="E184">
        <v>0.34410000000000002</v>
      </c>
      <c r="F184">
        <v>-6.63335690738414E-3</v>
      </c>
      <c r="G184">
        <v>-8.8795767466987897E-3</v>
      </c>
      <c r="H184">
        <v>2.2462198393146402E-3</v>
      </c>
      <c r="I184">
        <v>-7.7445455782478301E-3</v>
      </c>
      <c r="J184">
        <v>-1.3934952817895099E-2</v>
      </c>
      <c r="K184">
        <v>6.1904072396472996E-3</v>
      </c>
      <c r="L184">
        <v>187.02246964379299</v>
      </c>
      <c r="M184">
        <v>19.754158226190899</v>
      </c>
      <c r="N184">
        <v>58.418828428947997</v>
      </c>
      <c r="O184">
        <v>50.3599617034413</v>
      </c>
      <c r="P184">
        <v>48.8322238155272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0.34539999999999998</v>
      </c>
      <c r="C185">
        <v>0.35620000000000002</v>
      </c>
      <c r="D185">
        <v>0.34410000000000002</v>
      </c>
      <c r="E185">
        <v>0.34899999999999998</v>
      </c>
      <c r="F185">
        <v>-5.13095128158674E-3</v>
      </c>
      <c r="G185">
        <v>-8.1298516536763808E-3</v>
      </c>
      <c r="H185">
        <v>2.99890037208963E-3</v>
      </c>
      <c r="I185">
        <v>-4.3771326011045599E-3</v>
      </c>
      <c r="J185">
        <v>-1.07490127456316E-2</v>
      </c>
      <c r="K185">
        <v>6.37188014452705E-3</v>
      </c>
      <c r="L185">
        <v>171.21093208993099</v>
      </c>
      <c r="M185">
        <v>40.328906819073602</v>
      </c>
      <c r="N185">
        <v>62.576945625079198</v>
      </c>
      <c r="O185">
        <v>52.6861223856355</v>
      </c>
      <c r="P185">
        <v>50.422210452614301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0.34399999999999997</v>
      </c>
      <c r="C186">
        <v>0.3548</v>
      </c>
      <c r="D186">
        <v>0.34160000000000001</v>
      </c>
      <c r="E186">
        <v>0.3448</v>
      </c>
      <c r="F186">
        <v>-4.2304232125820402E-3</v>
      </c>
      <c r="G186">
        <v>-7.3499659654575099E-3</v>
      </c>
      <c r="H186">
        <v>3.1195427528754702E-3</v>
      </c>
      <c r="I186">
        <v>-3.34251827103093E-3</v>
      </c>
      <c r="J186">
        <v>-8.2801812540980492E-3</v>
      </c>
      <c r="K186">
        <v>4.9376629830671101E-3</v>
      </c>
      <c r="L186">
        <v>116.211191671314</v>
      </c>
      <c r="M186">
        <v>37.037037037036903</v>
      </c>
      <c r="N186">
        <v>56.888132337897098</v>
      </c>
      <c r="O186">
        <v>50.5016282780838</v>
      </c>
      <c r="P186">
        <v>49.050437219838201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0.3448</v>
      </c>
      <c r="C187">
        <v>0.35099999999999998</v>
      </c>
      <c r="D187">
        <v>0.34470000000000001</v>
      </c>
      <c r="E187">
        <v>0.3448</v>
      </c>
      <c r="F187">
        <v>-3.4766713270361601E-3</v>
      </c>
      <c r="G187">
        <v>-6.5753070377732401E-3</v>
      </c>
      <c r="H187">
        <v>3.0986357107370801E-3</v>
      </c>
      <c r="I187">
        <v>-2.62919594707655E-3</v>
      </c>
      <c r="J187">
        <v>-6.3965194850908796E-3</v>
      </c>
      <c r="K187">
        <v>3.7673235380143301E-3</v>
      </c>
      <c r="L187">
        <v>95.521367521367694</v>
      </c>
      <c r="M187">
        <v>47.5844658851193</v>
      </c>
      <c r="N187">
        <v>56.888132337897098</v>
      </c>
      <c r="O187">
        <v>50.5016282780838</v>
      </c>
      <c r="P187">
        <v>49.050437219838201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0.35</v>
      </c>
      <c r="C188">
        <v>0.35</v>
      </c>
      <c r="D188">
        <v>0.34</v>
      </c>
      <c r="E188">
        <v>0.34260000000000002</v>
      </c>
      <c r="F188">
        <v>-3.02200336739721E-3</v>
      </c>
      <c r="G188">
        <v>-5.8646463036980401E-3</v>
      </c>
      <c r="H188">
        <v>2.8426429363008201E-3</v>
      </c>
      <c r="I188">
        <v>-2.7424893737150102E-3</v>
      </c>
      <c r="J188">
        <v>-5.1785094479655904E-3</v>
      </c>
      <c r="K188">
        <v>2.4360200742505802E-3</v>
      </c>
      <c r="L188">
        <v>65.050708480184497</v>
      </c>
      <c r="M188">
        <v>47.676042290045899</v>
      </c>
      <c r="N188">
        <v>53.425376428713101</v>
      </c>
      <c r="O188">
        <v>49.260835737281703</v>
      </c>
      <c r="P188">
        <v>48.291711116086901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0.34499999999999997</v>
      </c>
      <c r="C189">
        <v>0.36170000000000002</v>
      </c>
      <c r="D189">
        <v>0.34499999999999997</v>
      </c>
      <c r="E189">
        <v>0.35249999999999998</v>
      </c>
      <c r="F189">
        <v>-1.84159965694052E-3</v>
      </c>
      <c r="G189">
        <v>-5.0600369743465301E-3</v>
      </c>
      <c r="H189">
        <v>3.2184373174060001E-3</v>
      </c>
      <c r="I189" s="160">
        <v>-1.30354317148806E-5</v>
      </c>
      <c r="J189">
        <v>-3.4566847758820199E-3</v>
      </c>
      <c r="K189">
        <v>3.4436493441671401E-3</v>
      </c>
      <c r="L189">
        <v>107.14115118223</v>
      </c>
      <c r="M189">
        <v>111.185596628998</v>
      </c>
      <c r="N189">
        <v>64.704568696511501</v>
      </c>
      <c r="O189">
        <v>54.659399752482301</v>
      </c>
      <c r="P189">
        <v>51.8135454960874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0.3644</v>
      </c>
      <c r="C190">
        <v>0.373</v>
      </c>
      <c r="D190">
        <v>0.36</v>
      </c>
      <c r="E190">
        <v>0.373</v>
      </c>
      <c r="F190">
        <v>7.3953259093223402E-4</v>
      </c>
      <c r="G190">
        <v>-3.9001230612907799E-3</v>
      </c>
      <c r="H190">
        <v>4.6396556522230103E-3</v>
      </c>
      <c r="I190">
        <v>7.4001954842058404E-3</v>
      </c>
      <c r="J190">
        <v>1.6227531081392901E-4</v>
      </c>
      <c r="K190">
        <v>7.2379201733919103E-3</v>
      </c>
      <c r="L190">
        <v>173.92143435223801</v>
      </c>
      <c r="M190">
        <v>198.891938599166</v>
      </c>
      <c r="N190">
        <v>77.732312706320698</v>
      </c>
      <c r="O190">
        <v>63.354246824780297</v>
      </c>
      <c r="P190">
        <v>58.028914645591001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0.37340000000000001</v>
      </c>
      <c r="C191">
        <v>0.38009999999999999</v>
      </c>
      <c r="D191">
        <v>0.36820000000000003</v>
      </c>
      <c r="E191">
        <v>0.37819999999999998</v>
      </c>
      <c r="F191">
        <v>3.16817429406979E-3</v>
      </c>
      <c r="G191">
        <v>-2.4864635902186599E-3</v>
      </c>
      <c r="H191">
        <v>5.6546378842884598E-3</v>
      </c>
      <c r="I191">
        <v>1.33751891074854E-2</v>
      </c>
      <c r="J191">
        <v>4.5665799097044197E-3</v>
      </c>
      <c r="K191">
        <v>8.8086091977809897E-3</v>
      </c>
      <c r="L191">
        <v>177.17593626684501</v>
      </c>
      <c r="M191">
        <v>193.38323028528001</v>
      </c>
      <c r="N191">
        <v>79.925117660497406</v>
      </c>
      <c r="O191">
        <v>65.178385102887205</v>
      </c>
      <c r="P191">
        <v>59.422910957584698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0.37969999999999998</v>
      </c>
      <c r="C192">
        <v>0.38240000000000002</v>
      </c>
      <c r="D192">
        <v>0.37109999999999999</v>
      </c>
      <c r="E192">
        <v>0.38190000000000002</v>
      </c>
      <c r="F192">
        <v>5.3300084000143504E-3</v>
      </c>
      <c r="G192">
        <v>-9.2316919217206401E-4</v>
      </c>
      <c r="H192">
        <v>6.2531775921864097E-3</v>
      </c>
      <c r="I192">
        <v>1.7917311220152499E-2</v>
      </c>
      <c r="J192">
        <v>9.0168236798537794E-3</v>
      </c>
      <c r="K192">
        <v>8.9004875402987106E-3</v>
      </c>
      <c r="L192">
        <v>159.41925502796599</v>
      </c>
      <c r="M192">
        <v>175.197049116676</v>
      </c>
      <c r="N192">
        <v>81.442159303142603</v>
      </c>
      <c r="O192">
        <v>66.457792364866407</v>
      </c>
      <c r="P192">
        <v>60.405416222361403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-100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0.377</v>
      </c>
      <c r="C193">
        <v>0.38150000000000001</v>
      </c>
      <c r="D193">
        <v>0.373</v>
      </c>
      <c r="E193">
        <v>0.37409999999999999</v>
      </c>
      <c r="F193">
        <v>6.3407900112243398E-3</v>
      </c>
      <c r="G193">
        <v>5.2962264850721602E-4</v>
      </c>
      <c r="H193">
        <v>5.8111673627171201E-3</v>
      </c>
      <c r="I193">
        <v>1.8278697157384501E-2</v>
      </c>
      <c r="J193">
        <v>1.2104114839030599E-2</v>
      </c>
      <c r="K193">
        <v>6.17458231835381E-3</v>
      </c>
      <c r="L193">
        <v>120.965046144902</v>
      </c>
      <c r="M193">
        <v>144.23392837586201</v>
      </c>
      <c r="N193">
        <v>68.677762424553606</v>
      </c>
      <c r="O193">
        <v>61.341103059605302</v>
      </c>
      <c r="P193">
        <v>57.332591765313801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0.377999999999999</v>
      </c>
      <c r="C194">
        <v>0.38179999999999997</v>
      </c>
      <c r="D194">
        <v>0.37630000000000002</v>
      </c>
      <c r="E194">
        <v>0.38090000000000002</v>
      </c>
      <c r="F194">
        <v>7.6029033532125003E-3</v>
      </c>
      <c r="G194">
        <v>1.94427878944827E-3</v>
      </c>
      <c r="H194">
        <v>5.6586245637642299E-3</v>
      </c>
      <c r="I194">
        <v>2.0056630948282701E-2</v>
      </c>
      <c r="J194">
        <v>1.47549535421147E-2</v>
      </c>
      <c r="K194">
        <v>5.3016774061680396E-3</v>
      </c>
      <c r="L194">
        <v>111.239060340856</v>
      </c>
      <c r="M194">
        <v>139.417509290467</v>
      </c>
      <c r="N194">
        <v>72.984300881600205</v>
      </c>
      <c r="O194">
        <v>63.947147185884397</v>
      </c>
      <c r="P194">
        <v>59.231024762760399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0.38</v>
      </c>
      <c r="C195">
        <v>0.38590000000000002</v>
      </c>
      <c r="D195">
        <v>0.375</v>
      </c>
      <c r="E195">
        <v>0.38590000000000002</v>
      </c>
      <c r="F195">
        <v>8.9039562182663401E-3</v>
      </c>
      <c r="G195">
        <v>3.3362142752118799E-3</v>
      </c>
      <c r="H195">
        <v>5.5677419430544498E-3</v>
      </c>
      <c r="I195">
        <v>2.2193540539805899E-2</v>
      </c>
      <c r="J195">
        <v>1.72344825413451E-2</v>
      </c>
      <c r="K195">
        <v>4.9590579984608498E-3</v>
      </c>
      <c r="L195">
        <v>101.48066298342501</v>
      </c>
      <c r="M195">
        <v>129.17701220773799</v>
      </c>
      <c r="N195">
        <v>75.834523574159107</v>
      </c>
      <c r="O195">
        <v>65.774122477251893</v>
      </c>
      <c r="P195">
        <v>60.585000635274199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0.39</v>
      </c>
      <c r="C196">
        <v>0.39389999999999997</v>
      </c>
      <c r="D196">
        <v>0.3785</v>
      </c>
      <c r="E196">
        <v>0.39</v>
      </c>
      <c r="F196">
        <v>1.0148895571590299E-2</v>
      </c>
      <c r="G196">
        <v>4.6987505344875799E-3</v>
      </c>
      <c r="H196">
        <v>5.4501450371027896E-3</v>
      </c>
      <c r="I196">
        <v>2.4266899531879702E-2</v>
      </c>
      <c r="J196">
        <v>1.957862153819E-2</v>
      </c>
      <c r="K196">
        <v>4.6882779936897497E-3</v>
      </c>
      <c r="L196">
        <v>105.62823243078699</v>
      </c>
      <c r="M196">
        <v>127.773564007175</v>
      </c>
      <c r="N196">
        <v>78.049956518641196</v>
      </c>
      <c r="O196">
        <v>67.240122067435905</v>
      </c>
      <c r="P196">
        <v>61.680725604543198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0.39119999999999999</v>
      </c>
      <c r="C197">
        <v>0.39200000000000002</v>
      </c>
      <c r="D197">
        <v>0.3821</v>
      </c>
      <c r="E197">
        <v>0.38250000000000001</v>
      </c>
      <c r="F197">
        <v>1.04103278789344E-2</v>
      </c>
      <c r="G197">
        <v>5.8410660033769504E-3</v>
      </c>
      <c r="H197">
        <v>4.5692618755574597E-3</v>
      </c>
      <c r="I197">
        <v>2.3039627424446901E-2</v>
      </c>
      <c r="J197">
        <v>2.0732290166942301E-2</v>
      </c>
      <c r="K197">
        <v>2.30733725750464E-3</v>
      </c>
      <c r="L197">
        <v>85.577134804245304</v>
      </c>
      <c r="M197">
        <v>104.757056394592</v>
      </c>
      <c r="N197">
        <v>65.278077409984405</v>
      </c>
      <c r="O197">
        <v>62.007875531055497</v>
      </c>
      <c r="P197">
        <v>58.554180848002098</v>
      </c>
      <c r="Q197">
        <v>0</v>
      </c>
      <c r="R197">
        <v>-100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0.38150000000000001</v>
      </c>
      <c r="C198">
        <v>0.38290000000000002</v>
      </c>
      <c r="D198">
        <v>0.373</v>
      </c>
      <c r="E198">
        <v>0.377</v>
      </c>
      <c r="F198">
        <v>1.00577711068656E-2</v>
      </c>
      <c r="G198">
        <v>6.68440702407469E-3</v>
      </c>
      <c r="H198">
        <v>3.37336408279097E-3</v>
      </c>
      <c r="I198">
        <v>2.03124629970921E-2</v>
      </c>
      <c r="J198">
        <v>2.05923477769922E-2</v>
      </c>
      <c r="K198">
        <v>-2.7988477990015497E-4</v>
      </c>
      <c r="L198">
        <v>45.2126042216778</v>
      </c>
      <c r="M198">
        <v>69.324177627426593</v>
      </c>
      <c r="N198">
        <v>57.261433948642001</v>
      </c>
      <c r="O198">
        <v>58.417897913462397</v>
      </c>
      <c r="P198">
        <v>56.354622699903501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0.38269999999999998</v>
      </c>
      <c r="C199">
        <v>0.38269999999999998</v>
      </c>
      <c r="D199">
        <v>0.37109999999999999</v>
      </c>
      <c r="E199">
        <v>0.37959999999999999</v>
      </c>
      <c r="F199">
        <v>9.8743403469045404E-3</v>
      </c>
      <c r="G199">
        <v>7.3223936886406601E-3</v>
      </c>
      <c r="H199">
        <v>2.5519466582638699E-3</v>
      </c>
      <c r="I199">
        <v>1.8941424968811401E-2</v>
      </c>
      <c r="J199">
        <v>2.0042040174265301E-2</v>
      </c>
      <c r="K199">
        <v>-1.1006152054539001E-3</v>
      </c>
      <c r="L199">
        <v>40.175785541638803</v>
      </c>
      <c r="M199">
        <v>62.7153525019109</v>
      </c>
      <c r="N199">
        <v>59.972506019050101</v>
      </c>
      <c r="O199">
        <v>59.608402999813798</v>
      </c>
      <c r="P199">
        <v>57.1535230532619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0.37969999999999998</v>
      </c>
      <c r="C200">
        <v>0.38200000000000001</v>
      </c>
      <c r="D200">
        <v>0.37009999999999998</v>
      </c>
      <c r="E200">
        <v>0.37159999999999999</v>
      </c>
      <c r="F200">
        <v>8.9799220552323408E-3</v>
      </c>
      <c r="G200">
        <v>7.6538993619589997E-3</v>
      </c>
      <c r="H200">
        <v>1.32602269327334E-3</v>
      </c>
      <c r="I200">
        <v>1.55051894515825E-2</v>
      </c>
      <c r="J200">
        <v>1.8529756600037701E-2</v>
      </c>
      <c r="K200">
        <v>-3.0245671484551498E-3</v>
      </c>
      <c r="L200">
        <v>15.988010047917401</v>
      </c>
      <c r="M200">
        <v>45.3717247927733</v>
      </c>
      <c r="N200">
        <v>48.8490307046387</v>
      </c>
      <c r="O200">
        <v>54.443391327645003</v>
      </c>
      <c r="P200">
        <v>53.962344466912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0.37119999999999997</v>
      </c>
      <c r="C201">
        <v>0.38</v>
      </c>
      <c r="D201">
        <v>0.37119999999999997</v>
      </c>
      <c r="E201">
        <v>0.37859999999999999</v>
      </c>
      <c r="F201">
        <v>8.7352362477372495E-3</v>
      </c>
      <c r="G201">
        <v>7.8701667391146493E-3</v>
      </c>
      <c r="H201">
        <v>8.6506950862260095E-4</v>
      </c>
      <c r="I201">
        <v>1.49989450620017E-2</v>
      </c>
      <c r="J201">
        <v>1.73528194206924E-2</v>
      </c>
      <c r="K201">
        <v>-2.3538743586906299E-3</v>
      </c>
      <c r="L201">
        <v>20.541605120630201</v>
      </c>
      <c r="M201">
        <v>48.130218199677103</v>
      </c>
      <c r="N201">
        <v>56.992151205237697</v>
      </c>
      <c r="O201">
        <v>57.882304111295497</v>
      </c>
      <c r="P201">
        <v>56.208772813880103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0.37209999999999999</v>
      </c>
      <c r="C202">
        <v>0.38500000000000001</v>
      </c>
      <c r="D202">
        <v>0.37209999999999999</v>
      </c>
      <c r="E202">
        <v>0.38500000000000001</v>
      </c>
      <c r="F202">
        <v>8.9545253017198605E-3</v>
      </c>
      <c r="G202">
        <v>8.0870384516356902E-3</v>
      </c>
      <c r="H202">
        <v>8.6748685008416603E-4</v>
      </c>
      <c r="I202">
        <v>1.6180218130376799E-2</v>
      </c>
      <c r="J202">
        <v>1.69619523239205E-2</v>
      </c>
      <c r="K202">
        <v>-7.8173419354371097E-4</v>
      </c>
      <c r="L202">
        <v>51.914024336087202</v>
      </c>
      <c r="M202">
        <v>61.3031271178236</v>
      </c>
      <c r="N202">
        <v>63.2352146922915</v>
      </c>
      <c r="O202">
        <v>60.7961408345788</v>
      </c>
      <c r="P202">
        <v>58.168320799426603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0.38500000000000001</v>
      </c>
      <c r="C203">
        <v>0.38619999999999999</v>
      </c>
      <c r="D203">
        <v>0.38059999999999999</v>
      </c>
      <c r="E203">
        <v>0.38619999999999999</v>
      </c>
      <c r="F203">
        <v>9.1200135884387801E-3</v>
      </c>
      <c r="G203">
        <v>8.2936334789963095E-3</v>
      </c>
      <c r="H203">
        <v>8.2638010944246696E-4</v>
      </c>
      <c r="I203">
        <v>1.6957682319161501E-2</v>
      </c>
      <c r="J203">
        <v>1.69605289890008E-2</v>
      </c>
      <c r="K203" s="160">
        <v>-2.84666983933062E-6</v>
      </c>
      <c r="L203">
        <v>95.672174807821406</v>
      </c>
      <c r="M203">
        <v>74.391447713859804</v>
      </c>
      <c r="N203">
        <v>64.366713176633496</v>
      </c>
      <c r="O203">
        <v>61.3362610268317</v>
      </c>
      <c r="P203">
        <v>58.5336256362298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0.38030000000000003</v>
      </c>
      <c r="C204">
        <v>0.38900000000000001</v>
      </c>
      <c r="D204">
        <v>0.38030000000000003</v>
      </c>
      <c r="E204">
        <v>0.38100000000000001</v>
      </c>
      <c r="F204">
        <v>8.7309230599315005E-3</v>
      </c>
      <c r="G204">
        <v>8.3810913951833498E-3</v>
      </c>
      <c r="H204">
        <v>3.4983166474815398E-4</v>
      </c>
      <c r="I204">
        <v>1.56887212098933E-2</v>
      </c>
      <c r="J204">
        <v>1.6536593062631701E-2</v>
      </c>
      <c r="K204">
        <v>-8.4787185273832704E-4</v>
      </c>
      <c r="L204">
        <v>67.478365868385197</v>
      </c>
      <c r="M204">
        <v>66.733707645465003</v>
      </c>
      <c r="N204">
        <v>55.7001450430568</v>
      </c>
      <c r="O204">
        <v>57.630954137208597</v>
      </c>
      <c r="P204">
        <v>56.296735111720899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0.38109999999999999</v>
      </c>
      <c r="C205">
        <v>0.38869999999999999</v>
      </c>
      <c r="D205">
        <v>0.38109999999999999</v>
      </c>
      <c r="E205">
        <v>0.38790000000000002</v>
      </c>
      <c r="F205">
        <v>8.8770097050049294E-3</v>
      </c>
      <c r="G205">
        <v>8.4802750571476605E-3</v>
      </c>
      <c r="H205">
        <v>3.9673464785726701E-4</v>
      </c>
      <c r="I205">
        <v>1.65158804890598E-2</v>
      </c>
      <c r="J205">
        <v>1.6529688871441101E-2</v>
      </c>
      <c r="K205" s="160">
        <v>-1.38083823812244E-5</v>
      </c>
      <c r="L205">
        <v>98.386991869919399</v>
      </c>
      <c r="M205">
        <v>78.799718684066804</v>
      </c>
      <c r="N205">
        <v>63.341247766125598</v>
      </c>
      <c r="O205">
        <v>60.997822740319997</v>
      </c>
      <c r="P205">
        <v>58.506057295504597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0.38790000000000002</v>
      </c>
      <c r="C206">
        <v>0.39450000000000002</v>
      </c>
      <c r="D206">
        <v>0.38700000000000001</v>
      </c>
      <c r="E206">
        <v>0.39450000000000002</v>
      </c>
      <c r="F206">
        <v>9.4167982764441494E-3</v>
      </c>
      <c r="G206">
        <v>8.6675797010069607E-3</v>
      </c>
      <c r="H206">
        <v>7.4921857543718505E-4</v>
      </c>
      <c r="I206">
        <v>1.85641681742932E-2</v>
      </c>
      <c r="J206">
        <v>1.7207848639058401E-2</v>
      </c>
      <c r="K206">
        <v>1.3563195352347499E-3</v>
      </c>
      <c r="L206">
        <v>166.070398153491</v>
      </c>
      <c r="M206">
        <v>121.351766513057</v>
      </c>
      <c r="N206">
        <v>69.258503892182205</v>
      </c>
      <c r="O206">
        <v>63.948868300139203</v>
      </c>
      <c r="P206">
        <v>60.511015308992498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0.39450000000000002</v>
      </c>
      <c r="C207">
        <v>0.39450000000000002</v>
      </c>
      <c r="D207">
        <v>0.39450000000000002</v>
      </c>
      <c r="E207">
        <v>0.39450000000000002</v>
      </c>
      <c r="F207">
        <v>9.7323956098915292E-3</v>
      </c>
      <c r="G207">
        <v>8.8805428827838703E-3</v>
      </c>
      <c r="H207">
        <v>8.5185272710765301E-4</v>
      </c>
      <c r="I207">
        <v>1.9510049898805001E-2</v>
      </c>
      <c r="J207">
        <v>1.7975249058974001E-2</v>
      </c>
      <c r="K207">
        <v>1.53480083983104E-3</v>
      </c>
      <c r="L207">
        <v>167.466110531803</v>
      </c>
      <c r="M207">
        <v>143.33585558318001</v>
      </c>
      <c r="N207">
        <v>69.258503892182205</v>
      </c>
      <c r="O207">
        <v>63.948868300139203</v>
      </c>
      <c r="P207">
        <v>60.511015308992498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0.3921</v>
      </c>
      <c r="C208">
        <v>0.39500000000000002</v>
      </c>
      <c r="D208">
        <v>0.3896</v>
      </c>
      <c r="E208">
        <v>0.38979999999999998</v>
      </c>
      <c r="F208">
        <v>9.4938192117674496E-3</v>
      </c>
      <c r="G208">
        <v>9.0031981485805893E-3</v>
      </c>
      <c r="H208">
        <v>4.9062106318685799E-4</v>
      </c>
      <c r="I208">
        <v>1.8438752282779001E-2</v>
      </c>
      <c r="J208">
        <v>1.8129750133575699E-2</v>
      </c>
      <c r="K208">
        <v>3.0900214920337801E-4</v>
      </c>
      <c r="L208">
        <v>103.942652329748</v>
      </c>
      <c r="M208">
        <v>115.151515151514</v>
      </c>
      <c r="N208">
        <v>59.888614636754298</v>
      </c>
      <c r="O208">
        <v>60.18773804688</v>
      </c>
      <c r="P208">
        <v>58.299362723526897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0.38799999999999901</v>
      </c>
      <c r="C209">
        <v>0.3896</v>
      </c>
      <c r="D209">
        <v>0.38</v>
      </c>
      <c r="E209">
        <v>0.38400000000000001</v>
      </c>
      <c r="F209">
        <v>8.7360306467212899E-3</v>
      </c>
      <c r="G209">
        <v>8.9497646482087304E-3</v>
      </c>
      <c r="H209">
        <v>-2.13734001487438E-4</v>
      </c>
      <c r="I209">
        <v>1.5811662074859401E-2</v>
      </c>
      <c r="J209">
        <v>1.7357054114003598E-2</v>
      </c>
      <c r="K209">
        <v>-1.54539203914416E-3</v>
      </c>
      <c r="L209">
        <v>6.9721115537848499</v>
      </c>
      <c r="M209">
        <v>33.722520248238297</v>
      </c>
      <c r="N209">
        <v>50.125338064924698</v>
      </c>
      <c r="O209">
        <v>55.824348442601803</v>
      </c>
      <c r="P209">
        <v>55.663212418595798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0.38179999999999997</v>
      </c>
      <c r="C210">
        <v>0.3861</v>
      </c>
      <c r="D210">
        <v>0.38009999999999999</v>
      </c>
      <c r="E210">
        <v>0.3836</v>
      </c>
      <c r="F210">
        <v>8.0108569202980099E-3</v>
      </c>
      <c r="G210">
        <v>8.7619831026265801E-3</v>
      </c>
      <c r="H210">
        <v>-7.5112618232857299E-4</v>
      </c>
      <c r="I210">
        <v>1.3753648572190399E-2</v>
      </c>
      <c r="J210">
        <v>1.61559189333992E-2</v>
      </c>
      <c r="K210">
        <v>-2.4022703612088E-3</v>
      </c>
      <c r="L210">
        <v>-6.7773167358229998</v>
      </c>
      <c r="M210">
        <v>9.6739519885343004</v>
      </c>
      <c r="N210">
        <v>49.476363192968797</v>
      </c>
      <c r="O210">
        <v>55.5253807929587</v>
      </c>
      <c r="P210">
        <v>55.481545350488403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0.3836</v>
      </c>
      <c r="C211">
        <v>0.38400000000000001</v>
      </c>
      <c r="D211">
        <v>0.37909999999999999</v>
      </c>
      <c r="E211">
        <v>0.38400000000000001</v>
      </c>
      <c r="F211">
        <v>7.38331788198576E-3</v>
      </c>
      <c r="G211">
        <v>8.4862500584984204E-3</v>
      </c>
      <c r="H211">
        <v>-1.10293217651266E-3</v>
      </c>
      <c r="I211">
        <v>1.23142762080619E-2</v>
      </c>
      <c r="J211">
        <v>1.4875371358286701E-2</v>
      </c>
      <c r="K211">
        <v>-2.5610951502248601E-3</v>
      </c>
      <c r="L211">
        <v>-16.7943901828191</v>
      </c>
      <c r="M211">
        <v>-8.7943262411348098</v>
      </c>
      <c r="N211">
        <v>50.228160981954503</v>
      </c>
      <c r="O211">
        <v>55.780415843724803</v>
      </c>
      <c r="P211">
        <v>55.633583156897899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0.38379999999999997</v>
      </c>
      <c r="C212">
        <v>0.39200000000000002</v>
      </c>
      <c r="D212">
        <v>0.38350000000000001</v>
      </c>
      <c r="E212">
        <v>0.39040000000000002</v>
      </c>
      <c r="F212">
        <v>7.3180571781002396E-3</v>
      </c>
      <c r="G212">
        <v>8.2526114824187802E-3</v>
      </c>
      <c r="H212">
        <v>-9.3455430431854301E-4</v>
      </c>
      <c r="I212">
        <v>1.29577403453132E-2</v>
      </c>
      <c r="J212">
        <v>1.42361610206289E-2</v>
      </c>
      <c r="K212">
        <v>-1.27842067531571E-3</v>
      </c>
      <c r="L212">
        <v>64.679794216783094</v>
      </c>
      <c r="M212">
        <v>79.766387458695405</v>
      </c>
      <c r="N212">
        <v>61.047652443148102</v>
      </c>
      <c r="O212">
        <v>59.7567706013376</v>
      </c>
      <c r="P212">
        <v>58.040971852244098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0.39169999999999999</v>
      </c>
      <c r="C213">
        <v>0.39929999999999999</v>
      </c>
      <c r="D213">
        <v>0.39100000000000001</v>
      </c>
      <c r="E213">
        <v>0.39929999999999999</v>
      </c>
      <c r="F213">
        <v>7.8935018439665796E-3</v>
      </c>
      <c r="G213">
        <v>8.1807895547283491E-3</v>
      </c>
      <c r="H213">
        <v>-2.8728771076176E-4</v>
      </c>
      <c r="I213">
        <v>1.5595148499410001E-2</v>
      </c>
      <c r="J213">
        <v>1.46891568468893E-2</v>
      </c>
      <c r="K213">
        <v>9.0599165252076299E-4</v>
      </c>
      <c r="L213">
        <v>144.34387102584901</v>
      </c>
      <c r="M213">
        <v>173.36779628565901</v>
      </c>
      <c r="N213">
        <v>71.203560773409905</v>
      </c>
      <c r="O213">
        <v>64.533043259371397</v>
      </c>
      <c r="P213">
        <v>61.121339062417498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0.39979999999999999</v>
      </c>
      <c r="C214">
        <v>0.40760000000000002</v>
      </c>
      <c r="D214">
        <v>0.39650000000000002</v>
      </c>
      <c r="E214">
        <v>0.40239999999999998</v>
      </c>
      <c r="F214">
        <v>8.5016878147283707E-3</v>
      </c>
      <c r="G214">
        <v>8.2449692067283493E-3</v>
      </c>
      <c r="H214">
        <v>2.5671860800002101E-4</v>
      </c>
      <c r="I214">
        <v>1.78280508834819E-2</v>
      </c>
      <c r="J214">
        <v>1.5735454859086801E-2</v>
      </c>
      <c r="K214">
        <v>2.0925960243950801E-3</v>
      </c>
      <c r="L214">
        <v>171.262299016079</v>
      </c>
      <c r="M214">
        <v>204.762492796575</v>
      </c>
      <c r="N214">
        <v>73.962274619252199</v>
      </c>
      <c r="O214">
        <v>66.044723473790597</v>
      </c>
      <c r="P214">
        <v>62.137921286839102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0.40239999999999998</v>
      </c>
      <c r="C215">
        <v>0.40310000000000001</v>
      </c>
      <c r="D215">
        <v>0.39700000000000002</v>
      </c>
      <c r="E215">
        <v>0.40310000000000001</v>
      </c>
      <c r="F215">
        <v>8.9371419192883998E-3</v>
      </c>
      <c r="G215">
        <v>8.3834037492403601E-3</v>
      </c>
      <c r="H215">
        <v>5.5373817004803903E-4</v>
      </c>
      <c r="I215">
        <v>1.9098247738573802E-2</v>
      </c>
      <c r="J215">
        <v>1.6856385818915801E-2</v>
      </c>
      <c r="K215">
        <v>2.2418619196580098E-3</v>
      </c>
      <c r="L215">
        <v>131.33173205230801</v>
      </c>
      <c r="M215">
        <v>157.29223003425099</v>
      </c>
      <c r="N215">
        <v>74.603232431935794</v>
      </c>
      <c r="O215">
        <v>66.3930496700616</v>
      </c>
      <c r="P215">
        <v>62.371201129606298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0.40299999999999903</v>
      </c>
      <c r="C216">
        <v>0.41499999999999998</v>
      </c>
      <c r="D216">
        <v>0.40110000000000001</v>
      </c>
      <c r="E216">
        <v>0.41399999999999998</v>
      </c>
      <c r="F216">
        <v>1.0045977563382E-2</v>
      </c>
      <c r="G216">
        <v>8.7159185120686995E-3</v>
      </c>
      <c r="H216">
        <v>1.3300590513133401E-3</v>
      </c>
      <c r="I216">
        <v>2.2572107837361799E-2</v>
      </c>
      <c r="J216">
        <v>1.87616264917311E-2</v>
      </c>
      <c r="K216">
        <v>3.8104813456306601E-3</v>
      </c>
      <c r="L216">
        <v>182.04500408067901</v>
      </c>
      <c r="M216">
        <v>198.47463639588301</v>
      </c>
      <c r="N216">
        <v>82.451098556158499</v>
      </c>
      <c r="O216">
        <v>71.325743625394693</v>
      </c>
      <c r="P216">
        <v>65.814915872750603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0.41010000000000002</v>
      </c>
      <c r="C217">
        <v>0.4279</v>
      </c>
      <c r="D217">
        <v>0.41010000000000002</v>
      </c>
      <c r="E217">
        <v>0.4264</v>
      </c>
      <c r="F217">
        <v>1.17894131527615E-2</v>
      </c>
      <c r="G217">
        <v>9.3306174402072693E-3</v>
      </c>
      <c r="H217">
        <v>2.4587957125542801E-3</v>
      </c>
      <c r="I217">
        <v>2.77857955322031E-2</v>
      </c>
      <c r="J217">
        <v>2.1769682838555099E-2</v>
      </c>
      <c r="K217">
        <v>6.01611269364794E-3</v>
      </c>
      <c r="L217">
        <v>208.76141552511299</v>
      </c>
      <c r="M217">
        <v>227.95775483564699</v>
      </c>
      <c r="N217">
        <v>87.555064504834107</v>
      </c>
      <c r="O217">
        <v>75.6960492897894</v>
      </c>
      <c r="P217">
        <v>69.183690292766897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0.4269</v>
      </c>
      <c r="C218">
        <v>0.43330000000000002</v>
      </c>
      <c r="D218">
        <v>0.42599999999999999</v>
      </c>
      <c r="E218">
        <v>0.42920000000000003</v>
      </c>
      <c r="F218">
        <v>1.32443622538108E-2</v>
      </c>
      <c r="G218">
        <v>1.01133664029279E-2</v>
      </c>
      <c r="H218">
        <v>3.1309958508828699E-3</v>
      </c>
      <c r="I218">
        <v>3.1331713793173503E-2</v>
      </c>
      <c r="J218">
        <v>2.4957026490094601E-2</v>
      </c>
      <c r="K218">
        <v>6.3746873030788897E-3</v>
      </c>
      <c r="L218">
        <v>193.880212344309</v>
      </c>
      <c r="M218">
        <v>225.03930227202</v>
      </c>
      <c r="N218">
        <v>88.440733129183897</v>
      </c>
      <c r="O218">
        <v>76.564634461005397</v>
      </c>
      <c r="P218">
        <v>69.887266435156207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-100</v>
      </c>
    </row>
    <row r="219" spans="1:27" x14ac:dyDescent="0.2">
      <c r="A219" s="1">
        <v>42613</v>
      </c>
      <c r="B219">
        <v>0.43</v>
      </c>
      <c r="C219">
        <v>0.43</v>
      </c>
      <c r="D219">
        <v>0.41220000000000001</v>
      </c>
      <c r="E219">
        <v>0.42309999999999998</v>
      </c>
      <c r="F219">
        <v>1.37467370508859E-2</v>
      </c>
      <c r="G219">
        <v>1.0840040532519499E-2</v>
      </c>
      <c r="H219">
        <v>2.9066965183663302E-3</v>
      </c>
      <c r="I219">
        <v>3.12896676279849E-2</v>
      </c>
      <c r="J219">
        <v>2.7067906869391398E-2</v>
      </c>
      <c r="K219">
        <v>4.2217607585935601E-3</v>
      </c>
      <c r="L219">
        <v>117.97347753315201</v>
      </c>
      <c r="M219">
        <v>149.065800162469</v>
      </c>
      <c r="N219">
        <v>74.893744987569306</v>
      </c>
      <c r="O219">
        <v>70.641495686914496</v>
      </c>
      <c r="P219">
        <v>66.4184576274112</v>
      </c>
      <c r="Q219">
        <v>0</v>
      </c>
      <c r="R219">
        <v>-100</v>
      </c>
      <c r="S219">
        <v>0</v>
      </c>
      <c r="T219">
        <v>-100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0.42099999999999999</v>
      </c>
      <c r="C220">
        <v>0.43159999999999998</v>
      </c>
      <c r="D220">
        <v>0.42049999999999998</v>
      </c>
      <c r="E220">
        <v>0.42599999999999999</v>
      </c>
      <c r="F220">
        <v>1.42150165978719E-2</v>
      </c>
      <c r="G220">
        <v>1.1515035745589999E-2</v>
      </c>
      <c r="H220">
        <v>2.6999808522818899E-3</v>
      </c>
      <c r="I220">
        <v>3.14893113827183E-2</v>
      </c>
      <c r="J220">
        <v>2.8541708373833699E-2</v>
      </c>
      <c r="K220">
        <v>2.94760300888465E-3</v>
      </c>
      <c r="L220">
        <v>113.91455343686501</v>
      </c>
      <c r="M220">
        <v>145.00953302645601</v>
      </c>
      <c r="N220">
        <v>76.859703248829206</v>
      </c>
      <c r="O220">
        <v>71.760008844086101</v>
      </c>
      <c r="P220">
        <v>67.230373921496295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0.4254</v>
      </c>
      <c r="C221">
        <v>0.43259999999999998</v>
      </c>
      <c r="D221">
        <v>0.4254</v>
      </c>
      <c r="E221">
        <v>0.43099999999999999</v>
      </c>
      <c r="F221">
        <v>1.4818768190549E-2</v>
      </c>
      <c r="G221">
        <v>1.21757822345818E-2</v>
      </c>
      <c r="H221">
        <v>2.6429859559671601E-3</v>
      </c>
      <c r="I221">
        <v>3.2420766498981603E-2</v>
      </c>
      <c r="J221">
        <v>2.9834727748882999E-2</v>
      </c>
      <c r="K221">
        <v>2.58603875009863E-3</v>
      </c>
      <c r="L221">
        <v>105.95877158527099</v>
      </c>
      <c r="M221">
        <v>137.93602216842399</v>
      </c>
      <c r="N221">
        <v>80.008574578007796</v>
      </c>
      <c r="O221">
        <v>73.625720259377402</v>
      </c>
      <c r="P221">
        <v>68.604538637641298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0.42499999999999999</v>
      </c>
      <c r="C222">
        <v>0.43430000000000002</v>
      </c>
      <c r="D222">
        <v>0.42499999999999999</v>
      </c>
      <c r="E222">
        <v>0.43059999999999998</v>
      </c>
      <c r="F222">
        <v>1.50910092595632E-2</v>
      </c>
      <c r="G222">
        <v>1.2758827639578099E-2</v>
      </c>
      <c r="H222">
        <v>2.3321816199851201E-3</v>
      </c>
      <c r="I222">
        <v>3.2295742562943999E-2</v>
      </c>
      <c r="J222">
        <v>3.0655066020236699E-2</v>
      </c>
      <c r="K222">
        <v>1.6406765427073599E-3</v>
      </c>
      <c r="L222">
        <v>90.641918020108093</v>
      </c>
      <c r="M222">
        <v>120.46665520797499</v>
      </c>
      <c r="N222">
        <v>79.005164978593299</v>
      </c>
      <c r="O222">
        <v>73.209024383633505</v>
      </c>
      <c r="P222">
        <v>68.363729843669205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0.43</v>
      </c>
      <c r="C223">
        <v>0.43509999999999999</v>
      </c>
      <c r="D223">
        <v>0.4284</v>
      </c>
      <c r="E223">
        <v>0.43330000000000002</v>
      </c>
      <c r="F223">
        <v>1.5347710846288699E-2</v>
      </c>
      <c r="G223">
        <v>1.3276604280920199E-2</v>
      </c>
      <c r="H223">
        <v>2.0711065653685199E-3</v>
      </c>
      <c r="I223">
        <v>3.2368954481680701E-2</v>
      </c>
      <c r="J223">
        <v>3.1226362174051399E-2</v>
      </c>
      <c r="K223">
        <v>1.1425923076293499E-3</v>
      </c>
      <c r="L223">
        <v>87.378640776698902</v>
      </c>
      <c r="M223">
        <v>112.152596577148</v>
      </c>
      <c r="N223">
        <v>80.892290985398304</v>
      </c>
      <c r="O223">
        <v>74.267685477540894</v>
      </c>
      <c r="P223">
        <v>69.131667106774898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0.43190000000000001</v>
      </c>
      <c r="C224">
        <v>0.43580000000000002</v>
      </c>
      <c r="D224">
        <v>0.42880000000000001</v>
      </c>
      <c r="E224">
        <v>0.43440000000000001</v>
      </c>
      <c r="F224">
        <v>1.5461676923110301E-2</v>
      </c>
      <c r="G224">
        <v>1.3713618809358201E-2</v>
      </c>
      <c r="H224">
        <v>1.7480581137520701E-3</v>
      </c>
      <c r="I224">
        <v>3.2121181347520802E-2</v>
      </c>
      <c r="J224">
        <v>3.1524635231874501E-2</v>
      </c>
      <c r="K224">
        <v>5.9654611564629396E-4</v>
      </c>
      <c r="L224">
        <v>80.357195922854999</v>
      </c>
      <c r="M224">
        <v>101.265496533416</v>
      </c>
      <c r="N224">
        <v>81.675186331509394</v>
      </c>
      <c r="O224">
        <v>74.706212037116103</v>
      </c>
      <c r="P224">
        <v>69.448905296262893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0.43509999999999999</v>
      </c>
      <c r="C225">
        <v>0.43740000000000001</v>
      </c>
      <c r="D225">
        <v>0.4304</v>
      </c>
      <c r="E225">
        <v>0.43440000000000001</v>
      </c>
      <c r="F225">
        <v>1.53747651380206E-2</v>
      </c>
      <c r="G225">
        <v>1.4045848075090701E-2</v>
      </c>
      <c r="H225">
        <v>1.3289170629298601E-3</v>
      </c>
      <c r="I225">
        <v>3.1370339349206799E-2</v>
      </c>
      <c r="J225">
        <v>3.1473203270985302E-2</v>
      </c>
      <c r="K225">
        <v>-1.0286392177846001E-4</v>
      </c>
      <c r="L225">
        <v>79.081271482059194</v>
      </c>
      <c r="M225">
        <v>94.340577647021604</v>
      </c>
      <c r="N225">
        <v>81.675186331509394</v>
      </c>
      <c r="O225">
        <v>74.706212037116103</v>
      </c>
      <c r="P225">
        <v>69.448905296262893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0.435</v>
      </c>
      <c r="C226">
        <v>0.44390000000000002</v>
      </c>
      <c r="D226">
        <v>0.43290000000000001</v>
      </c>
      <c r="E226">
        <v>0.43630000000000002</v>
      </c>
      <c r="F226">
        <v>1.52830278119472E-2</v>
      </c>
      <c r="G226">
        <v>1.4293284022462001E-2</v>
      </c>
      <c r="H226">
        <v>9.8974378948519701E-4</v>
      </c>
      <c r="I226">
        <v>3.0844432547505199E-2</v>
      </c>
      <c r="J226">
        <v>3.1263613029825298E-2</v>
      </c>
      <c r="K226">
        <v>-4.1918048232001499E-4</v>
      </c>
      <c r="L226">
        <v>95.381821150156696</v>
      </c>
      <c r="M226">
        <v>96.803990393497003</v>
      </c>
      <c r="N226">
        <v>83.285271719007</v>
      </c>
      <c r="O226">
        <v>75.541204209638593</v>
      </c>
      <c r="P226">
        <v>70.035341977084798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0.42859999999999998</v>
      </c>
      <c r="C227">
        <v>0.43</v>
      </c>
      <c r="D227">
        <v>0.42120000000000002</v>
      </c>
      <c r="E227">
        <v>0.4279</v>
      </c>
      <c r="F227">
        <v>1.43669028093318E-2</v>
      </c>
      <c r="G227">
        <v>1.4308007779836001E-2</v>
      </c>
      <c r="H227" s="160">
        <v>5.8895029495884601E-5</v>
      </c>
      <c r="I227">
        <v>2.7608779514072701E-2</v>
      </c>
      <c r="J227">
        <v>3.0045335191241099E-2</v>
      </c>
      <c r="K227">
        <v>-2.4365556771683999E-3</v>
      </c>
      <c r="L227">
        <v>17.977132805628099</v>
      </c>
      <c r="M227">
        <v>49.776244406110003</v>
      </c>
      <c r="N227">
        <v>57.311970318307097</v>
      </c>
      <c r="O227">
        <v>65.280802103421806</v>
      </c>
      <c r="P227">
        <v>64.305320596032502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0.43</v>
      </c>
      <c r="C228">
        <v>0.435</v>
      </c>
      <c r="D228">
        <v>0.4229</v>
      </c>
      <c r="E228">
        <v>0.42559999999999998</v>
      </c>
      <c r="F228">
        <v>1.33019398835297E-2</v>
      </c>
      <c r="G228">
        <v>1.41067942005747E-2</v>
      </c>
      <c r="H228">
        <v>-8.0485431704501896E-4</v>
      </c>
      <c r="I228">
        <v>2.4421353909428602E-2</v>
      </c>
      <c r="J228">
        <v>2.8170674763970199E-2</v>
      </c>
      <c r="K228">
        <v>-3.7493208545416501E-3</v>
      </c>
      <c r="L228">
        <v>19.790241678066501</v>
      </c>
      <c r="M228">
        <v>50.467374889340199</v>
      </c>
      <c r="N228">
        <v>52.119711953150798</v>
      </c>
      <c r="O228">
        <v>62.766922099495503</v>
      </c>
      <c r="P228">
        <v>62.827483703290397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0.4214</v>
      </c>
      <c r="C229">
        <v>0.42980000000000002</v>
      </c>
      <c r="D229">
        <v>0.40500000000000003</v>
      </c>
      <c r="E229">
        <v>0.41789999999999999</v>
      </c>
      <c r="F229">
        <v>1.17017331481175E-2</v>
      </c>
      <c r="G229">
        <v>1.36257819900833E-2</v>
      </c>
      <c r="H229">
        <v>-1.9240488419657901E-3</v>
      </c>
      <c r="I229">
        <v>1.9823320122996601E-2</v>
      </c>
      <c r="J229">
        <v>2.5388223216978999E-2</v>
      </c>
      <c r="K229">
        <v>-5.5649030939824203E-3</v>
      </c>
      <c r="L229">
        <v>-113.862735381566</v>
      </c>
      <c r="M229">
        <v>4.40415834485594</v>
      </c>
      <c r="N229">
        <v>38.497371913174099</v>
      </c>
      <c r="O229">
        <v>55.114908629724397</v>
      </c>
      <c r="P229">
        <v>58.131332589421604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0.4178</v>
      </c>
      <c r="C230">
        <v>0.41889999999999999</v>
      </c>
      <c r="D230">
        <v>0.40810000000000002</v>
      </c>
      <c r="E230">
        <v>0.41760000000000003</v>
      </c>
      <c r="F230">
        <v>1.0290725214126399E-2</v>
      </c>
      <c r="G230">
        <v>1.2958770634891899E-2</v>
      </c>
      <c r="H230">
        <v>-2.6680454207654398E-3</v>
      </c>
      <c r="I230">
        <v>1.64778299588914E-2</v>
      </c>
      <c r="J230">
        <v>2.24180921309498E-2</v>
      </c>
      <c r="K230">
        <v>-5.94026217205843E-3</v>
      </c>
      <c r="L230">
        <v>-162.51112297561801</v>
      </c>
      <c r="M230">
        <v>-16.559694075234798</v>
      </c>
      <c r="N230">
        <v>38.045381757995898</v>
      </c>
      <c r="O230">
        <v>54.8344212212128</v>
      </c>
      <c r="P230">
        <v>57.954119198628703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0.41899999999999998</v>
      </c>
      <c r="C231">
        <v>0.41899999999999998</v>
      </c>
      <c r="D231">
        <v>0.40229999999999999</v>
      </c>
      <c r="E231">
        <v>0.40629999999999999</v>
      </c>
      <c r="F231">
        <v>8.1665369443143995E-3</v>
      </c>
      <c r="G231">
        <v>1.20003238967764E-2</v>
      </c>
      <c r="H231">
        <v>-3.8337869524620199E-3</v>
      </c>
      <c r="I231">
        <v>1.09273763378086E-2</v>
      </c>
      <c r="J231">
        <v>1.8587853533236099E-2</v>
      </c>
      <c r="K231">
        <v>-7.6604771954274899E-3</v>
      </c>
      <c r="L231">
        <v>-188.197233377956</v>
      </c>
      <c r="M231">
        <v>-59.204466958323998</v>
      </c>
      <c r="N231">
        <v>25.096838987909202</v>
      </c>
      <c r="O231">
        <v>45.451566246407999</v>
      </c>
      <c r="P231">
        <v>51.718511794660898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0.40279999999999999</v>
      </c>
      <c r="C232">
        <v>0.41589999999999999</v>
      </c>
      <c r="D232">
        <v>0.40279999999999999</v>
      </c>
      <c r="E232">
        <v>0.4133</v>
      </c>
      <c r="F232">
        <v>6.9676254856945704E-3</v>
      </c>
      <c r="G232">
        <v>1.0993784214559999E-2</v>
      </c>
      <c r="H232">
        <v>-4.0261587288654803E-3</v>
      </c>
      <c r="I232">
        <v>9.1747319034637398E-3</v>
      </c>
      <c r="J232">
        <v>1.5450146323311899E-2</v>
      </c>
      <c r="K232">
        <v>-6.27541441984823E-3</v>
      </c>
      <c r="L232">
        <v>-131.07056074043001</v>
      </c>
      <c r="M232">
        <v>-64.461628435895193</v>
      </c>
      <c r="N232">
        <v>39.883743388614597</v>
      </c>
      <c r="O232">
        <v>51.040431065294698</v>
      </c>
      <c r="P232">
        <v>54.876470265224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0.41599999999999998</v>
      </c>
      <c r="C233">
        <v>0.41760000000000003</v>
      </c>
      <c r="D233">
        <v>0.40760000000000002</v>
      </c>
      <c r="E233">
        <v>0.41739999999999999</v>
      </c>
      <c r="F233">
        <v>6.2759697789617199E-3</v>
      </c>
      <c r="G233">
        <v>1.00502213274403E-2</v>
      </c>
      <c r="H233">
        <v>-3.7742515484786702E-3</v>
      </c>
      <c r="I233">
        <v>9.0402014836268793E-3</v>
      </c>
      <c r="J233">
        <v>1.33134980434169E-2</v>
      </c>
      <c r="K233">
        <v>-4.27329655979006E-3</v>
      </c>
      <c r="L233">
        <v>-85.852417302799296</v>
      </c>
      <c r="M233">
        <v>-52.6830682271097</v>
      </c>
      <c r="N233">
        <v>47.0294358921442</v>
      </c>
      <c r="O233">
        <v>54.012453349602303</v>
      </c>
      <c r="P233">
        <v>56.621394091180797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-100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0.41460000000000002</v>
      </c>
      <c r="C234">
        <v>0.42699999999999999</v>
      </c>
      <c r="D234">
        <v>0.41360000000000002</v>
      </c>
      <c r="E234">
        <v>0.42699999999999999</v>
      </c>
      <c r="F234">
        <v>6.4283652249235703E-3</v>
      </c>
      <c r="G234">
        <v>9.3258501069370201E-3</v>
      </c>
      <c r="H234">
        <v>-2.8974848820134502E-3</v>
      </c>
      <c r="I234">
        <v>1.1454752673292001E-2</v>
      </c>
      <c r="J234">
        <v>1.2693916253375299E-2</v>
      </c>
      <c r="K234">
        <v>-1.23916358008326E-3</v>
      </c>
      <c r="L234">
        <v>-14.379799338601501</v>
      </c>
      <c r="M234">
        <v>0.36781985001228701</v>
      </c>
      <c r="N234">
        <v>60.013258538628399</v>
      </c>
      <c r="O234">
        <v>60.117255238163303</v>
      </c>
      <c r="P234">
        <v>60.387419283034497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0.43</v>
      </c>
      <c r="C235">
        <v>0.43099999999999999</v>
      </c>
      <c r="D235">
        <v>0.41049999999999998</v>
      </c>
      <c r="E235">
        <v>0.42799999999999999</v>
      </c>
      <c r="F235">
        <v>6.5542777227577901E-3</v>
      </c>
      <c r="G235">
        <v>8.77153563010118E-3</v>
      </c>
      <c r="H235">
        <v>-2.2172579073433799E-3</v>
      </c>
      <c r="I235">
        <v>1.3040678372835001E-2</v>
      </c>
      <c r="J235">
        <v>1.2809503626528501E-2</v>
      </c>
      <c r="K235">
        <v>2.3117474630650101E-4</v>
      </c>
      <c r="L235">
        <v>-5.54536187563677</v>
      </c>
      <c r="M235">
        <v>-4.0365815200248898</v>
      </c>
      <c r="N235">
        <v>61.1699343613572</v>
      </c>
      <c r="O235">
        <v>60.7024630499943</v>
      </c>
      <c r="P235">
        <v>60.760029167956098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-100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0.43259999999999998</v>
      </c>
      <c r="C236">
        <v>0.43769999999999998</v>
      </c>
      <c r="D236">
        <v>0.42680000000000001</v>
      </c>
      <c r="E236">
        <v>0.43219999999999997</v>
      </c>
      <c r="F236">
        <v>6.9132772270694099E-3</v>
      </c>
      <c r="G236">
        <v>8.3998839494948199E-3</v>
      </c>
      <c r="H236">
        <v>-1.48660672242541E-3</v>
      </c>
      <c r="I236">
        <v>1.4964396806383701E-2</v>
      </c>
      <c r="J236">
        <v>1.35278013531469E-2</v>
      </c>
      <c r="K236">
        <v>1.4365954532367701E-3</v>
      </c>
      <c r="L236">
        <v>69.263031755542201</v>
      </c>
      <c r="M236">
        <v>75.041108176790402</v>
      </c>
      <c r="N236">
        <v>65.990441373433995</v>
      </c>
      <c r="O236">
        <v>63.148242301679304</v>
      </c>
      <c r="P236">
        <v>62.322949087732702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0.43219999999999997</v>
      </c>
      <c r="C237">
        <v>0.43390000000000001</v>
      </c>
      <c r="D237">
        <v>0.42099999999999999</v>
      </c>
      <c r="E237">
        <v>0.43390000000000001</v>
      </c>
      <c r="F237">
        <v>7.25137339452641E-3</v>
      </c>
      <c r="G237">
        <v>8.1701818385011404E-3</v>
      </c>
      <c r="H237">
        <v>-9.1880844397472798E-4</v>
      </c>
      <c r="I237">
        <v>1.63707306940554E-2</v>
      </c>
      <c r="J237">
        <v>1.4475444466783101E-2</v>
      </c>
      <c r="K237">
        <v>1.8952862272723101E-3</v>
      </c>
      <c r="L237">
        <v>49.969306322897502</v>
      </c>
      <c r="M237">
        <v>44.734482415064697</v>
      </c>
      <c r="N237">
        <v>67.873789135954993</v>
      </c>
      <c r="O237">
        <v>64.121593102872296</v>
      </c>
      <c r="P237">
        <v>62.950116987129803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0.43030000000000002</v>
      </c>
      <c r="C238">
        <v>0.435</v>
      </c>
      <c r="D238">
        <v>0.42309999999999998</v>
      </c>
      <c r="E238">
        <v>0.42970000000000003</v>
      </c>
      <c r="F238">
        <v>7.0985840853314804E-3</v>
      </c>
      <c r="G238">
        <v>7.9558622878672103E-3</v>
      </c>
      <c r="H238">
        <v>-8.5727820253573E-4</v>
      </c>
      <c r="I238">
        <v>1.57863718326995E-2</v>
      </c>
      <c r="J238">
        <v>1.49124202554219E-2</v>
      </c>
      <c r="K238">
        <v>8.7395157727762098E-4</v>
      </c>
      <c r="L238">
        <v>51.154905700360302</v>
      </c>
      <c r="M238">
        <v>41.587681665503602</v>
      </c>
      <c r="N238">
        <v>58.531258224938298</v>
      </c>
      <c r="O238">
        <v>59.9113665868366</v>
      </c>
      <c r="P238">
        <v>60.344363667866702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0.42830000000000001</v>
      </c>
      <c r="C239">
        <v>0.42949999999999999</v>
      </c>
      <c r="D239">
        <v>0.42270000000000002</v>
      </c>
      <c r="E239">
        <v>0.42949999999999999</v>
      </c>
      <c r="F239">
        <v>6.8820274005168504E-3</v>
      </c>
      <c r="G239">
        <v>7.7410953103971402E-3</v>
      </c>
      <c r="H239">
        <v>-8.5906790988028703E-4</v>
      </c>
      <c r="I239">
        <v>1.5070546404573599E-2</v>
      </c>
      <c r="J239">
        <v>1.49651289718058E-2</v>
      </c>
      <c r="K239">
        <v>1.05417432767795E-4</v>
      </c>
      <c r="L239">
        <v>39.898598462829703</v>
      </c>
      <c r="M239">
        <v>18.9767505075482</v>
      </c>
      <c r="N239">
        <v>58.087067591921397</v>
      </c>
      <c r="O239">
        <v>59.710311122499697</v>
      </c>
      <c r="P239">
        <v>60.219727081599402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0.42949999999999999</v>
      </c>
      <c r="C240">
        <v>0.43440000000000001</v>
      </c>
      <c r="D240">
        <v>0.4128</v>
      </c>
      <c r="E240">
        <v>0.43280000000000002</v>
      </c>
      <c r="F240">
        <v>6.89718068277872E-3</v>
      </c>
      <c r="G240">
        <v>7.5723123848734503E-3</v>
      </c>
      <c r="H240">
        <v>-6.7513170209473298E-4</v>
      </c>
      <c r="I240">
        <v>1.5257423979372501E-2</v>
      </c>
      <c r="J240">
        <v>1.5062560640994699E-2</v>
      </c>
      <c r="K240">
        <v>1.9486333837783699E-4</v>
      </c>
      <c r="L240">
        <v>46.169684061057602</v>
      </c>
      <c r="M240">
        <v>12.834188381504999</v>
      </c>
      <c r="N240">
        <v>63.429544347409397</v>
      </c>
      <c r="O240">
        <v>61.9776391753269</v>
      </c>
      <c r="P240">
        <v>61.594024947616603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0.42659999999999998</v>
      </c>
      <c r="C241">
        <v>0.43</v>
      </c>
      <c r="D241">
        <v>0.42059999999999997</v>
      </c>
      <c r="E241">
        <v>0.42530000000000001</v>
      </c>
      <c r="F241">
        <v>6.2321619645191399E-3</v>
      </c>
      <c r="G241">
        <v>7.3042823008025899E-3</v>
      </c>
      <c r="H241">
        <v>-1.0721203362834501E-3</v>
      </c>
      <c r="I241">
        <v>1.3009209415739E-2</v>
      </c>
      <c r="J241">
        <v>1.43781102325761E-2</v>
      </c>
      <c r="K241">
        <v>-1.3689008168371001E-3</v>
      </c>
      <c r="L241">
        <v>32.982456140350699</v>
      </c>
      <c r="M241">
        <v>1.19614114465597</v>
      </c>
      <c r="N241">
        <v>47.4070083170446</v>
      </c>
      <c r="O241">
        <v>54.474458923069797</v>
      </c>
      <c r="P241">
        <v>56.902828786769199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0.41970000000000002</v>
      </c>
      <c r="C242">
        <v>0.43</v>
      </c>
      <c r="D242">
        <v>0.41970000000000002</v>
      </c>
      <c r="E242">
        <v>0.42799999999999999</v>
      </c>
      <c r="F242">
        <v>5.8554987298198302E-3</v>
      </c>
      <c r="G242">
        <v>7.0145255866060404E-3</v>
      </c>
      <c r="H242">
        <v>-1.15902685678621E-3</v>
      </c>
      <c r="I242">
        <v>1.21027556272339E-2</v>
      </c>
      <c r="J242">
        <v>1.36196586974621E-2</v>
      </c>
      <c r="K242">
        <v>-1.5169030702281499E-3</v>
      </c>
      <c r="L242">
        <v>41.396617566829299</v>
      </c>
      <c r="M242">
        <v>9.7687241266218798</v>
      </c>
      <c r="N242">
        <v>52.451587856864002</v>
      </c>
      <c r="O242">
        <v>56.515411435688797</v>
      </c>
      <c r="P242">
        <v>58.1088611868607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0.43319999999999997</v>
      </c>
      <c r="C243">
        <v>0.44400000000000001</v>
      </c>
      <c r="D243">
        <v>0.42949999999999999</v>
      </c>
      <c r="E243">
        <v>0.439</v>
      </c>
      <c r="F243">
        <v>6.3711557541458099E-3</v>
      </c>
      <c r="G243">
        <v>6.8858516201139898E-3</v>
      </c>
      <c r="H243">
        <v>-5.1469586596817902E-4</v>
      </c>
      <c r="I243">
        <v>1.43634559154486E-2</v>
      </c>
      <c r="J243">
        <v>1.38675911034576E-2</v>
      </c>
      <c r="K243">
        <v>4.9586481199101603E-4</v>
      </c>
      <c r="L243">
        <v>142.26172023009801</v>
      </c>
      <c r="M243">
        <v>126.677346562624</v>
      </c>
      <c r="N243">
        <v>67.340956205647998</v>
      </c>
      <c r="O243">
        <v>63.662737488885803</v>
      </c>
      <c r="P243">
        <v>62.587491900645702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0.43830000000000002</v>
      </c>
      <c r="C244">
        <v>0.43990000000000001</v>
      </c>
      <c r="D244">
        <v>0.43530000000000002</v>
      </c>
      <c r="E244">
        <v>0.439</v>
      </c>
      <c r="F244">
        <v>6.7025547817043899E-3</v>
      </c>
      <c r="G244">
        <v>6.8491922524320696E-3</v>
      </c>
      <c r="H244">
        <v>-1.4663747072768201E-4</v>
      </c>
      <c r="I244">
        <v>1.55208698762606E-2</v>
      </c>
      <c r="J244">
        <v>1.44186840277252E-2</v>
      </c>
      <c r="K244">
        <v>1.1021858485353599E-3</v>
      </c>
      <c r="L244">
        <v>132.078219263573</v>
      </c>
      <c r="M244">
        <v>126.065590211613</v>
      </c>
      <c r="N244">
        <v>67.340956205647998</v>
      </c>
      <c r="O244">
        <v>63.662737488885803</v>
      </c>
      <c r="P244">
        <v>62.587491900645702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0.43890000000000001</v>
      </c>
      <c r="C245">
        <v>0.43990000000000001</v>
      </c>
      <c r="D245">
        <v>0.42370000000000002</v>
      </c>
      <c r="E245">
        <v>0.433</v>
      </c>
      <c r="F245">
        <v>6.4071830251567997E-3</v>
      </c>
      <c r="G245">
        <v>6.7607904069770198E-3</v>
      </c>
      <c r="H245">
        <v>-3.53607381820218E-4</v>
      </c>
      <c r="I245">
        <v>1.42955218168411E-2</v>
      </c>
      <c r="J245">
        <v>1.4377629957430501E-2</v>
      </c>
      <c r="K245" s="160">
        <v>-8.2108140589410699E-5</v>
      </c>
      <c r="L245">
        <v>65.464949928467803</v>
      </c>
      <c r="M245">
        <v>68.938702370084798</v>
      </c>
      <c r="N245">
        <v>54.638417843557797</v>
      </c>
      <c r="O245">
        <v>57.6667385034551</v>
      </c>
      <c r="P245">
        <v>58.806664942549403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0.4299</v>
      </c>
      <c r="C246">
        <v>0.4325</v>
      </c>
      <c r="D246">
        <v>0.4239</v>
      </c>
      <c r="E246">
        <v>0.42770000000000002</v>
      </c>
      <c r="F246">
        <v>5.6799580532160198E-3</v>
      </c>
      <c r="G246">
        <v>6.5446239362248202E-3</v>
      </c>
      <c r="H246">
        <v>-8.6466588300879599E-4</v>
      </c>
      <c r="I246">
        <v>1.1787052264302199E-2</v>
      </c>
      <c r="J246">
        <v>1.35141040597211E-2</v>
      </c>
      <c r="K246">
        <v>-1.7270517954188799E-3</v>
      </c>
      <c r="L246">
        <v>0.61030335666696001</v>
      </c>
      <c r="M246">
        <v>33.3476149671529</v>
      </c>
      <c r="N246">
        <v>45.745727260278898</v>
      </c>
      <c r="O246">
        <v>52.924911711028898</v>
      </c>
      <c r="P246">
        <v>55.686598369399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0.4239</v>
      </c>
      <c r="C247">
        <v>0.439</v>
      </c>
      <c r="D247">
        <v>0.42049999999999998</v>
      </c>
      <c r="E247">
        <v>0.42959999999999998</v>
      </c>
      <c r="F247">
        <v>5.1970329834251597E-3</v>
      </c>
      <c r="G247">
        <v>6.2751057456648896E-3</v>
      </c>
      <c r="H247">
        <v>-1.0780727622397199E-3</v>
      </c>
      <c r="I247">
        <v>1.05171445411425E-2</v>
      </c>
      <c r="J247">
        <v>1.25151175535282E-2</v>
      </c>
      <c r="K247">
        <v>-1.9979730123857301E-3</v>
      </c>
      <c r="L247">
        <v>11.260053619300701</v>
      </c>
      <c r="M247">
        <v>48.505239547191003</v>
      </c>
      <c r="N247">
        <v>49.203477120572103</v>
      </c>
      <c r="O247">
        <v>54.373354195666998</v>
      </c>
      <c r="P247">
        <v>56.554262246696197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0.42959999999999998</v>
      </c>
      <c r="C248">
        <v>0.437999999999999</v>
      </c>
      <c r="D248">
        <v>0.42359999999999998</v>
      </c>
      <c r="E248">
        <v>0.43240000000000001</v>
      </c>
      <c r="F248">
        <v>4.9828092622679603E-3</v>
      </c>
      <c r="G248">
        <v>6.0166464489855003E-3</v>
      </c>
      <c r="H248">
        <v>-1.03383718671754E-3</v>
      </c>
      <c r="I248">
        <v>1.0300588853576299E-2</v>
      </c>
      <c r="J248">
        <v>1.17769413202109E-2</v>
      </c>
      <c r="K248">
        <v>-1.4763524666346001E-3</v>
      </c>
      <c r="L248">
        <v>33.004547044419297</v>
      </c>
      <c r="M248">
        <v>62.628398531851602</v>
      </c>
      <c r="N248">
        <v>54.219831744039197</v>
      </c>
      <c r="O248">
        <v>56.497635786015003</v>
      </c>
      <c r="P248">
        <v>57.831861322807903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0.43669999999999998</v>
      </c>
      <c r="C249">
        <v>0.43669999999999998</v>
      </c>
      <c r="D249">
        <v>0.4143</v>
      </c>
      <c r="E249">
        <v>0.43099999999999999</v>
      </c>
      <c r="F249">
        <v>4.6465051016773501E-3</v>
      </c>
      <c r="G249">
        <v>5.7426181795238703E-3</v>
      </c>
      <c r="H249">
        <v>-1.0961130778465199E-3</v>
      </c>
      <c r="I249">
        <v>9.5845984418944097E-3</v>
      </c>
      <c r="J249">
        <v>1.1046160360772101E-2</v>
      </c>
      <c r="K249">
        <v>-1.4615619188777099E-3</v>
      </c>
      <c r="L249">
        <v>-59.270072992701998</v>
      </c>
      <c r="M249">
        <v>17.500230266188201</v>
      </c>
      <c r="N249">
        <v>51.266548384162903</v>
      </c>
      <c r="O249">
        <v>55.115899603644799</v>
      </c>
      <c r="P249">
        <v>56.952595410959503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0.42609999999999998</v>
      </c>
      <c r="C250">
        <v>0.42730000000000001</v>
      </c>
      <c r="D250">
        <v>0.42170000000000002</v>
      </c>
      <c r="E250">
        <v>0.4244</v>
      </c>
      <c r="F250">
        <v>3.80357158438637E-3</v>
      </c>
      <c r="G250">
        <v>5.3548088604963703E-3</v>
      </c>
      <c r="H250">
        <v>-1.5512372761099899E-3</v>
      </c>
      <c r="I250">
        <v>7.1229637670965898E-3</v>
      </c>
      <c r="J250">
        <v>9.7384281628802808E-3</v>
      </c>
      <c r="K250">
        <v>-2.6154643957836902E-3</v>
      </c>
      <c r="L250">
        <v>-108.27078734363501</v>
      </c>
      <c r="M250">
        <v>-21.606829228443601</v>
      </c>
      <c r="N250">
        <v>39.448617828132797</v>
      </c>
      <c r="O250">
        <v>49.028347461451901</v>
      </c>
      <c r="P250">
        <v>52.9663988380535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0.42049999999999998</v>
      </c>
      <c r="C251">
        <v>0.42830000000000001</v>
      </c>
      <c r="D251">
        <v>0.41399999999999998</v>
      </c>
      <c r="E251">
        <v>0.42349999999999999</v>
      </c>
      <c r="F251">
        <v>3.02801316959272E-3</v>
      </c>
      <c r="G251">
        <v>4.8894497223156402E-3</v>
      </c>
      <c r="H251">
        <v>-1.8614365527229199E-3</v>
      </c>
      <c r="I251">
        <v>5.1911389020924403E-3</v>
      </c>
      <c r="J251">
        <v>8.2226650759509995E-3</v>
      </c>
      <c r="K251">
        <v>-3.03152617385856E-3</v>
      </c>
      <c r="L251">
        <v>-133.02265372168401</v>
      </c>
      <c r="M251">
        <v>-70.026023184290807</v>
      </c>
      <c r="N251">
        <v>38.0530771501194</v>
      </c>
      <c r="O251">
        <v>48.245803765675703</v>
      </c>
      <c r="P251">
        <v>52.440862332857101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0.42399999999999999</v>
      </c>
      <c r="C252">
        <v>0.42949999999999999</v>
      </c>
      <c r="D252">
        <v>0.42399999999999999</v>
      </c>
      <c r="E252">
        <v>0.42949999999999999</v>
      </c>
      <c r="F252">
        <v>2.8645071389755599E-3</v>
      </c>
      <c r="G252">
        <v>4.4844612056476304E-3</v>
      </c>
      <c r="H252">
        <v>-1.6199540666720601E-3</v>
      </c>
      <c r="I252">
        <v>5.5453391926066301E-3</v>
      </c>
      <c r="J252">
        <v>7.3302231148362103E-3</v>
      </c>
      <c r="K252">
        <v>-1.78488392222957E-3</v>
      </c>
      <c r="L252">
        <v>-21.5467487495205</v>
      </c>
      <c r="M252">
        <v>-0.86617583369414597</v>
      </c>
      <c r="N252">
        <v>51.419814347209901</v>
      </c>
      <c r="O252">
        <v>53.566694795001702</v>
      </c>
      <c r="P252">
        <v>55.529536782250197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0.43</v>
      </c>
      <c r="C253">
        <v>0.43180000000000002</v>
      </c>
      <c r="D253">
        <v>0.42020000000000002</v>
      </c>
      <c r="E253">
        <v>0.42199999999999999</v>
      </c>
      <c r="F253">
        <v>2.1054695692444502E-3</v>
      </c>
      <c r="G253">
        <v>4.0086628783669899E-3</v>
      </c>
      <c r="H253">
        <v>-1.9031933091225399E-3</v>
      </c>
      <c r="I253">
        <v>3.5823293904746999E-3</v>
      </c>
      <c r="J253">
        <v>6.0809252067157097E-3</v>
      </c>
      <c r="K253">
        <v>-2.4985958162409999E-3</v>
      </c>
      <c r="L253">
        <v>-71.984664378690795</v>
      </c>
      <c r="M253">
        <v>-70.1065986528004</v>
      </c>
      <c r="N253">
        <v>39.112181900488402</v>
      </c>
      <c r="O253">
        <v>47.054404198807397</v>
      </c>
      <c r="P253">
        <v>51.168033510825502</v>
      </c>
      <c r="Q253">
        <v>0</v>
      </c>
      <c r="R253">
        <v>0</v>
      </c>
      <c r="S253">
        <v>0</v>
      </c>
      <c r="T253">
        <v>-100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0.432</v>
      </c>
      <c r="C254">
        <v>0.43469999999999998</v>
      </c>
      <c r="D254">
        <v>0.42449999999999999</v>
      </c>
      <c r="E254">
        <v>0.43120000000000003</v>
      </c>
      <c r="F254">
        <v>2.2206911933099201E-3</v>
      </c>
      <c r="G254">
        <v>3.6510685413555801E-3</v>
      </c>
      <c r="H254">
        <v>-1.43037734804566E-3</v>
      </c>
      <c r="I254">
        <v>4.8355763781977E-3</v>
      </c>
      <c r="J254">
        <v>5.6658089305430398E-3</v>
      </c>
      <c r="K254">
        <v>-8.3023255234533698E-4</v>
      </c>
      <c r="L254">
        <v>22.8792091442686</v>
      </c>
      <c r="M254">
        <v>31.087373322379399</v>
      </c>
      <c r="N254">
        <v>54.647458677716102</v>
      </c>
      <c r="O254">
        <v>54.380908385660298</v>
      </c>
      <c r="P254">
        <v>55.654248048237498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0.42909999999999998</v>
      </c>
      <c r="C255">
        <v>0.43409999999999999</v>
      </c>
      <c r="D255">
        <v>0.42799999999999999</v>
      </c>
      <c r="E255">
        <v>0.42949999999999999</v>
      </c>
      <c r="F255">
        <v>2.1500449877394001E-3</v>
      </c>
      <c r="G255">
        <v>3.3508638306323402E-3</v>
      </c>
      <c r="H255">
        <v>-1.2008188428929299E-3</v>
      </c>
      <c r="I255">
        <v>5.0628878819826096E-3</v>
      </c>
      <c r="J255">
        <v>5.4648352476895602E-3</v>
      </c>
      <c r="K255">
        <v>-4.0194736570695099E-4</v>
      </c>
      <c r="L255">
        <v>24.258760107815601</v>
      </c>
      <c r="M255">
        <v>33.568712656164401</v>
      </c>
      <c r="N255">
        <v>51.798328997192897</v>
      </c>
      <c r="O255">
        <v>52.923565206883801</v>
      </c>
      <c r="P255">
        <v>54.679591777862299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0.43</v>
      </c>
      <c r="C256">
        <v>0.43</v>
      </c>
      <c r="D256">
        <v>0.42459999999999998</v>
      </c>
      <c r="E256">
        <v>0.42799999999999999</v>
      </c>
      <c r="F256">
        <v>1.9505353396401201E-3</v>
      </c>
      <c r="G256">
        <v>3.0707981324338998E-3</v>
      </c>
      <c r="H256">
        <v>-1.12026279279377E-3</v>
      </c>
      <c r="I256">
        <v>4.6955860902548798E-3</v>
      </c>
      <c r="J256">
        <v>5.2084188618779998E-3</v>
      </c>
      <c r="K256">
        <v>-5.1283277162311801E-4</v>
      </c>
      <c r="L256">
        <v>-35.725900116143997</v>
      </c>
      <c r="M256">
        <v>-27.5208662305437</v>
      </c>
      <c r="N256">
        <v>49.159917566226802</v>
      </c>
      <c r="O256">
        <v>51.609337319802599</v>
      </c>
      <c r="P256">
        <v>53.806579832939903</v>
      </c>
      <c r="Q256">
        <v>0</v>
      </c>
      <c r="R256">
        <v>0</v>
      </c>
      <c r="S256">
        <v>0</v>
      </c>
      <c r="T256">
        <v>-100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0.42359999999999998</v>
      </c>
      <c r="C257">
        <v>0.432</v>
      </c>
      <c r="D257">
        <v>0.42359999999999998</v>
      </c>
      <c r="E257">
        <v>0.42920000000000003</v>
      </c>
      <c r="F257">
        <v>1.8677225345521901E-3</v>
      </c>
      <c r="G257">
        <v>2.8301830128575601E-3</v>
      </c>
      <c r="H257">
        <v>-9.6246047830536401E-4</v>
      </c>
      <c r="I257">
        <v>4.7107000345327204E-3</v>
      </c>
      <c r="J257">
        <v>5.04251258609624E-3</v>
      </c>
      <c r="K257">
        <v>-3.31812551563523E-4</v>
      </c>
      <c r="L257">
        <v>-10.357860876555501</v>
      </c>
      <c r="M257">
        <v>-9.5759233926110898</v>
      </c>
      <c r="N257">
        <v>51.467190541055203</v>
      </c>
      <c r="O257">
        <v>52.622932259768298</v>
      </c>
      <c r="P257">
        <v>54.417899742844902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0.43099999999999999</v>
      </c>
      <c r="C258">
        <v>0.43099999999999999</v>
      </c>
      <c r="D258">
        <v>0.42509999999999998</v>
      </c>
      <c r="E258">
        <v>0.42609999999999998</v>
      </c>
      <c r="F258">
        <v>1.5342626726222899E-3</v>
      </c>
      <c r="G258">
        <v>2.5709989448104999E-3</v>
      </c>
      <c r="H258">
        <v>-1.0367362721882001E-3</v>
      </c>
      <c r="I258">
        <v>3.7718699247348201E-3</v>
      </c>
      <c r="J258">
        <v>4.6189650323090999E-3</v>
      </c>
      <c r="K258">
        <v>-8.4709510757427801E-4</v>
      </c>
      <c r="L258">
        <v>-17.351598173513601</v>
      </c>
      <c r="M258">
        <v>-27.139716473352902</v>
      </c>
      <c r="N258">
        <v>45.274572059622798</v>
      </c>
      <c r="O258">
        <v>49.725286512234</v>
      </c>
      <c r="P258">
        <v>52.5321529880339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0.42930000000000001</v>
      </c>
      <c r="C259">
        <v>0.42930000000000001</v>
      </c>
      <c r="D259">
        <v>0.41920000000000002</v>
      </c>
      <c r="E259">
        <v>0.42499999999999999</v>
      </c>
      <c r="F259">
        <v>1.1677711833880599E-3</v>
      </c>
      <c r="G259">
        <v>2.2903533925260201E-3</v>
      </c>
      <c r="H259">
        <v>-1.12258220913795E-3</v>
      </c>
      <c r="I259">
        <v>2.8053496718114502E-3</v>
      </c>
      <c r="J259">
        <v>4.01442657880988E-3</v>
      </c>
      <c r="K259">
        <v>-1.20907690699843E-3</v>
      </c>
      <c r="L259">
        <v>-95.987811071605904</v>
      </c>
      <c r="M259">
        <v>-87.141651066328194</v>
      </c>
      <c r="N259">
        <v>43.126419851523302</v>
      </c>
      <c r="O259">
        <v>48.700532494069897</v>
      </c>
      <c r="P259">
        <v>51.8625524860418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0.4289</v>
      </c>
      <c r="C260">
        <v>0.4289</v>
      </c>
      <c r="D260">
        <v>0.42080000000000001</v>
      </c>
      <c r="E260">
        <v>0.42309999999999998</v>
      </c>
      <c r="F260">
        <v>7.1575909144233596E-4</v>
      </c>
      <c r="G260">
        <v>1.9754345323092799E-3</v>
      </c>
      <c r="H260">
        <v>-1.25967544086694E-3</v>
      </c>
      <c r="I260">
        <v>1.61707118530762E-3</v>
      </c>
      <c r="J260">
        <v>3.2153081143091299E-3</v>
      </c>
      <c r="K260">
        <v>-1.5982369290014999E-3</v>
      </c>
      <c r="L260">
        <v>-84.464555052787105</v>
      </c>
      <c r="M260">
        <v>-87.217400621450906</v>
      </c>
      <c r="N260">
        <v>39.362810799715099</v>
      </c>
      <c r="O260">
        <v>46.902554262017503</v>
      </c>
      <c r="P260">
        <v>50.690710211932704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0.42330000000000001</v>
      </c>
      <c r="C261">
        <v>0.42880000000000001</v>
      </c>
      <c r="D261">
        <v>0.41410000000000002</v>
      </c>
      <c r="E261">
        <v>0.41860000000000003</v>
      </c>
      <c r="F261" s="160">
        <v>-5.5125941726408202E-6</v>
      </c>
      <c r="G261">
        <v>1.57924510701289E-3</v>
      </c>
      <c r="H261">
        <v>-1.58475770118553E-3</v>
      </c>
      <c r="I261">
        <v>-4.11049920737482E-4</v>
      </c>
      <c r="J261">
        <v>2.0065221026269201E-3</v>
      </c>
      <c r="K261">
        <v>-2.41757202336441E-3</v>
      </c>
      <c r="L261">
        <v>-150.78219013236799</v>
      </c>
      <c r="M261">
        <v>-153.65426105717199</v>
      </c>
      <c r="N261">
        <v>31.7150797290643</v>
      </c>
      <c r="O261">
        <v>42.8660298964937</v>
      </c>
      <c r="P261">
        <v>47.993905033469701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0.4199</v>
      </c>
      <c r="C262">
        <v>0.4199</v>
      </c>
      <c r="D262">
        <v>0.41199999999999998</v>
      </c>
      <c r="E262">
        <v>0.41270000000000001</v>
      </c>
      <c r="F262">
        <v>-1.0412039422279501E-3</v>
      </c>
      <c r="G262">
        <v>1.05515529716472E-3</v>
      </c>
      <c r="H262">
        <v>-2.0963592393926801E-3</v>
      </c>
      <c r="I262">
        <v>-3.3192919149003701E-3</v>
      </c>
      <c r="J262">
        <v>2.3125076345115899E-4</v>
      </c>
      <c r="K262">
        <v>-3.5505426783515302E-3</v>
      </c>
      <c r="L262">
        <v>-222.79898218829399</v>
      </c>
      <c r="M262">
        <v>-222.52449904928901</v>
      </c>
      <c r="N262">
        <v>24.4490808155625</v>
      </c>
      <c r="O262">
        <v>38.221488278896302</v>
      </c>
      <c r="P262">
        <v>44.718695281824303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>DOWN</v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 x14ac:dyDescent="0.2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3</v>
      </c>
      <c r="T5" s="7">
        <f ca="1">SUMPRODUCT(SUBTOTAL(3,OFFSET(A2:A262,ROW(A2:A262)-MIN(ROW(A2:A262)),,1))*(G2:G262="UP"))</f>
        <v>0</v>
      </c>
      <c r="U5" s="5">
        <f t="shared" ref="U5:U14" ca="1" si="0">SUM(S5,T5)</f>
        <v>3</v>
      </c>
    </row>
    <row r="6" spans="1:21" x14ac:dyDescent="0.2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 x14ac:dyDescent="0.2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15</v>
      </c>
      <c r="T7" s="7">
        <f ca="1">SUMPRODUCT(SUBTOTAL(3,OFFSET(A2:A262,ROW(A2:A262)-MIN(ROW(A2:A262)),,1))*(I2:I262="UP"))</f>
        <v>3</v>
      </c>
      <c r="U7" s="5">
        <f t="shared" ca="1" si="0"/>
        <v>18</v>
      </c>
    </row>
    <row r="8" spans="1:21" x14ac:dyDescent="0.2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2</v>
      </c>
      <c r="T8" s="7">
        <f ca="1">SUMPRODUCT(SUBTOTAL(3,OFFSET(A2:A262,ROW(A2:A262)-MIN(ROW(A2:A262)),,1))*(J2:J262="UP"))</f>
        <v>0</v>
      </c>
      <c r="U8" s="5">
        <f t="shared" ca="1" si="0"/>
        <v>2</v>
      </c>
    </row>
    <row r="9" spans="1:21" x14ac:dyDescent="0.2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 x14ac:dyDescent="0.2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4</v>
      </c>
      <c r="U10" s="5">
        <f t="shared" ca="1" si="0"/>
        <v>4</v>
      </c>
    </row>
    <row r="11" spans="1:21" x14ac:dyDescent="0.2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 x14ac:dyDescent="0.2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>UP</v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2</v>
      </c>
      <c r="T12" s="7">
        <f ca="1">SUMPRODUCT(SUBTOTAL(3,OFFSET(A2:A262,ROW(A2:A262)-MIN(ROW(A2:A262)),,1))*(N2:N262="UP"))</f>
        <v>8</v>
      </c>
      <c r="U12" s="5">
        <f t="shared" ca="1" si="0"/>
        <v>10</v>
      </c>
    </row>
    <row r="13" spans="1:21" x14ac:dyDescent="0.2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2</v>
      </c>
      <c r="U13" s="5">
        <f t="shared" ca="1" si="0"/>
        <v>2</v>
      </c>
    </row>
    <row r="14" spans="1:21" ht="16" thickBot="1" x14ac:dyDescent="0.25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1</v>
      </c>
      <c r="T14" s="7">
        <f ca="1">SUMPRODUCT(SUBTOTAL(3,OFFSET(A2:A262,ROW(A2:A262)-MIN(ROW(A2:A262)),,1))*(P2:P262="UP"))</f>
        <v>0</v>
      </c>
      <c r="U14" s="5">
        <f t="shared" ca="1" si="0"/>
        <v>1</v>
      </c>
    </row>
    <row r="15" spans="1:21" ht="16" thickBot="1" x14ac:dyDescent="0.25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31</v>
      </c>
      <c r="T15" s="8">
        <f t="shared" ref="T15:U15" ca="1" si="1">SUM(T4:T14)</f>
        <v>62</v>
      </c>
      <c r="U15" s="9">
        <f t="shared" ca="1" si="1"/>
        <v>93</v>
      </c>
    </row>
    <row r="16" spans="1:21" x14ac:dyDescent="0.2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>DOWN</v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>DOWN</v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>UP</v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>UP</v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>UP</v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DOWN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>UP</v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>UP</v>
      </c>
      <c r="L77" s="2" t="str">
        <f>IF(RAW!W77=0,"",IF(RAW!W77=100,"UP","DOWN"))</f>
        <v/>
      </c>
      <c r="M77" s="2" t="str">
        <f>IF(RAW!X77=0,"",IF(RAW!X77=100,"UP","DOWN"))</f>
        <v>DOWN</v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>DOWN</v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>UP</v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>DOWN</v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>DOWN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>UP</v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>DOWN</v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>UP</v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>UP</v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>DOWN</v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>UP</v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>DOWN</v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>UP</v>
      </c>
      <c r="L151" s="2" t="str">
        <f>IF(RAW!W151=0,"",IF(RAW!W151=100,"UP","DOWN"))</f>
        <v/>
      </c>
      <c r="M151" s="2" t="str">
        <f>IF(RAW!X151=0,"",IF(RAW!X151=100,"UP","DOWN"))</f>
        <v>DOWN</v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 s="2" t="str">
        <f>IF(RAW!Q156=0,"",IF(RAW!Q156=100,"UP","DOWN"))</f>
        <v>UP</v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 s="2" t="str">
        <f>IF(RAW!Q160=0,"",IF(RAW!Q160=100,"UP","DOWN"))</f>
        <v/>
      </c>
      <c r="G160" s="2" t="str">
        <f>IF(RAW!R160=0,"",IF(RAW!R160=100,"UP","DOWN"))</f>
        <v>DOWN</v>
      </c>
      <c r="H160" s="2" t="str">
        <f>IF(RAW!S160=0,"",IF(RAW!S160=100,"UP","DOWN"))</f>
        <v/>
      </c>
      <c r="I160" s="2" t="str">
        <f>IF(RAW!T160=0,"",IF(RAW!T160=100,"UP","DOWN"))</f>
        <v>DOWN</v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>UP</v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UP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>UP</v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>DOWN</v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>UP</v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 s="2" t="str">
        <f>IF(RAW!Q197=0,"",IF(RAW!Q197=100,"UP","DOWN"))</f>
        <v/>
      </c>
      <c r="G197" s="2" t="str">
        <f>IF(RAW!R197=0,"",IF(RAW!R197=100,"UP","DOWN"))</f>
        <v>DOWN</v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>DOWN</v>
      </c>
    </row>
    <row r="219" spans="1:16" x14ac:dyDescent="0.2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 s="2" t="str">
        <f>IF(RAW!Q219=0,"",IF(RAW!Q219=100,"UP","DOWN"))</f>
        <v/>
      </c>
      <c r="G219" s="2" t="str">
        <f>IF(RAW!R219=0,"",IF(RAW!R219=100,"UP","DOWN"))</f>
        <v>DOWN</v>
      </c>
      <c r="H219" s="2" t="str">
        <f>IF(RAW!S219=0,"",IF(RAW!S219=100,"UP","DOWN"))</f>
        <v/>
      </c>
      <c r="I219" s="2" t="str">
        <f>IF(RAW!T219=0,"",IF(RAW!T219=100,"UP","DOWN"))</f>
        <v>DOWN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>UP</v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>DOWN</v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>DOWN</v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>UP</v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>UP</v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>UP</v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>DOWN</v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>UP</v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>UP</v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>DOWN</v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>UP</v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4" t="s">
        <v>54</v>
      </c>
      <c r="G2" s="165"/>
      <c r="H2" s="165"/>
      <c r="I2" s="166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 x14ac:dyDescent="0.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 x14ac:dyDescent="0.2">
      <c r="C20" s="79"/>
      <c r="D20" s="80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1"/>
    </row>
    <row r="21" spans="3:12" x14ac:dyDescent="0.2">
      <c r="C21" s="79"/>
      <c r="D21" s="80"/>
      <c r="E21" s="173"/>
      <c r="F21" s="173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3"/>
      <c r="F22" s="173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3</v>
      </c>
      <c r="H27" s="106">
        <f ca="1">PATTERNS!T5</f>
        <v>0</v>
      </c>
      <c r="I27" s="115">
        <f t="shared" ref="I27:I36" ca="1" si="0">SUM(G27,H27)</f>
        <v>3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15</v>
      </c>
      <c r="H29" s="106">
        <f ca="1">PATTERNS!T7</f>
        <v>3</v>
      </c>
      <c r="I29" s="115">
        <f t="shared" ca="1" si="0"/>
        <v>18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2</v>
      </c>
      <c r="H30" s="106">
        <f ca="1">PATTERNS!T8</f>
        <v>0</v>
      </c>
      <c r="I30" s="115">
        <f t="shared" ca="1" si="0"/>
        <v>2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4</v>
      </c>
      <c r="I32" s="115">
        <f t="shared" ca="1" si="0"/>
        <v>4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2</v>
      </c>
      <c r="H34" s="106">
        <f ca="1">PATTERNS!T12</f>
        <v>8</v>
      </c>
      <c r="I34" s="115">
        <f t="shared" ca="1" si="0"/>
        <v>10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2</v>
      </c>
      <c r="I35" s="115">
        <f t="shared" ca="1" si="0"/>
        <v>2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1</v>
      </c>
      <c r="H36" s="102">
        <f ca="1">PATTERNS!T14</f>
        <v>0</v>
      </c>
      <c r="I36" s="117">
        <f t="shared" ca="1" si="0"/>
        <v>1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31</v>
      </c>
      <c r="H37" s="105">
        <f t="shared" ref="H37:I37" ca="1" si="1">SUM(H26:H36)</f>
        <v>62</v>
      </c>
      <c r="I37" s="118">
        <f t="shared" ca="1" si="1"/>
        <v>93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4" t="s">
        <v>54</v>
      </c>
      <c r="AA2" s="166"/>
    </row>
    <row r="3" spans="1:27" x14ac:dyDescent="0.2">
      <c r="A3" s="1">
        <f>RAW!A2</f>
        <v>42310</v>
      </c>
      <c r="B3">
        <f>RAW!B2</f>
        <v>0.504</v>
      </c>
      <c r="C3">
        <f>RAW!C2</f>
        <v>0.504</v>
      </c>
      <c r="D3">
        <f>RAW!D2</f>
        <v>0.49519999999999997</v>
      </c>
      <c r="E3">
        <f>RAW!E2</f>
        <v>0.496</v>
      </c>
      <c r="F3" s="3">
        <f>RAW!F2</f>
        <v>-5.0323389244502401E-2</v>
      </c>
      <c r="G3" s="4">
        <f>RAW!G2</f>
        <v>-4.4255276479760103E-2</v>
      </c>
      <c r="H3" s="4">
        <f>RAW!H2</f>
        <v>-6.0681127647422397E-3</v>
      </c>
      <c r="J3" s="4">
        <f>RAW!I2</f>
        <v>-9.9102683143512699E-2</v>
      </c>
      <c r="K3" s="4">
        <f>RAW!J2</f>
        <v>-0.10311863002718299</v>
      </c>
      <c r="L3" s="4">
        <f>RAW!K2</f>
        <v>4.0159468836702796E-3</v>
      </c>
      <c r="N3">
        <v>0</v>
      </c>
      <c r="Z3" s="13" t="s">
        <v>56</v>
      </c>
      <c r="AA3" s="5">
        <f ca="1">SUMPRODUCT(SUBTOTAL(3,OFFSET(A2:A262,ROW(A2:A262)-MIN(ROW(A2:A262)),,1))*(I3:I263=" "))</f>
        <v>18</v>
      </c>
    </row>
    <row r="4" spans="1:27" ht="16" thickBot="1" x14ac:dyDescent="0.25">
      <c r="A4" s="1">
        <f>RAW!A3</f>
        <v>42311</v>
      </c>
      <c r="B4">
        <f>RAW!B3</f>
        <v>0.49940000000000001</v>
      </c>
      <c r="C4">
        <f>RAW!C3</f>
        <v>0.49940000000000001</v>
      </c>
      <c r="D4">
        <f>RAW!D3</f>
        <v>0.48730000000000001</v>
      </c>
      <c r="E4">
        <f>RAW!E3</f>
        <v>0.48749999999999999</v>
      </c>
      <c r="F4" s="3">
        <f>RAW!F3</f>
        <v>-4.9841585717012998E-2</v>
      </c>
      <c r="G4" s="4">
        <f>RAW!G3</f>
        <v>-4.53725383272107E-2</v>
      </c>
      <c r="H4" s="4">
        <f>RAW!H3</f>
        <v>-4.4690473898022897E-3</v>
      </c>
      <c r="I4" s="5" t="str">
        <f>IF(SIGN(H3)&lt;&gt;SIGN(H4)," ","")</f>
        <v/>
      </c>
      <c r="J4" s="4">
        <f>RAW!I3</f>
        <v>-9.7147156614735303E-2</v>
      </c>
      <c r="K4" s="4">
        <f>RAW!J3</f>
        <v>-0.1011281388897</v>
      </c>
      <c r="L4" s="4">
        <f>RAW!K3</f>
        <v>3.9809822749651098E-3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 x14ac:dyDescent="0.2">
      <c r="A5" s="1">
        <f>RAW!A4</f>
        <v>42312</v>
      </c>
      <c r="B5">
        <f>RAW!B4</f>
        <v>0.48749999999999999</v>
      </c>
      <c r="C5">
        <f>RAW!C4</f>
        <v>0.49230000000000002</v>
      </c>
      <c r="D5">
        <f>RAW!D4</f>
        <v>0.48049999999999998</v>
      </c>
      <c r="E5">
        <f>RAW!E4</f>
        <v>0.48060000000000003</v>
      </c>
      <c r="F5" s="3">
        <f>RAW!F4</f>
        <v>-4.9446536392432697E-2</v>
      </c>
      <c r="G5" s="4">
        <f>RAW!G4</f>
        <v>-4.6187337940255098E-2</v>
      </c>
      <c r="H5" s="4">
        <f>RAW!H4</f>
        <v>-3.25919845217764E-3</v>
      </c>
      <c r="I5" s="5" t="str">
        <f t="shared" ref="I5:I68" si="0">IF(SIGN(H4)&lt;&gt;SIGN(H5)," ","")</f>
        <v/>
      </c>
      <c r="J5" s="4">
        <f>RAW!I4</f>
        <v>-9.6033544418565597E-2</v>
      </c>
      <c r="K5" s="4">
        <f>RAW!J4</f>
        <v>-9.94299407326555E-2</v>
      </c>
      <c r="L5" s="4">
        <f>RAW!K4</f>
        <v>3.3963963140899302E-3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0.48139999999999999</v>
      </c>
      <c r="C6">
        <f>RAW!C5</f>
        <v>0.48749999999999999</v>
      </c>
      <c r="D6">
        <f>RAW!D5</f>
        <v>0.47049999999999997</v>
      </c>
      <c r="E6">
        <f>RAW!E5</f>
        <v>0.47089999999999999</v>
      </c>
      <c r="F6" s="3">
        <f>RAW!F5</f>
        <v>-4.9347320694913398E-2</v>
      </c>
      <c r="G6" s="4">
        <f>RAW!G5</f>
        <v>-4.6819334491186797E-2</v>
      </c>
      <c r="H6" s="4">
        <f>RAW!H5</f>
        <v>-2.5279862037266201E-3</v>
      </c>
      <c r="I6" s="5" t="str">
        <f t="shared" si="0"/>
        <v/>
      </c>
      <c r="J6" s="4">
        <f>RAW!I5</f>
        <v>-9.6248426657670402E-2</v>
      </c>
      <c r="K6" s="4">
        <f>RAW!J5</f>
        <v>-9.8369436040993796E-2</v>
      </c>
      <c r="L6" s="4">
        <f>RAW!K5</f>
        <v>2.1210093833233601E-3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0.47089999999999999</v>
      </c>
      <c r="C7">
        <f>RAW!C6</f>
        <v>0.47370000000000001</v>
      </c>
      <c r="D7">
        <f>RAW!D6</f>
        <v>0.46399999999999902</v>
      </c>
      <c r="E7">
        <f>RAW!E6</f>
        <v>0.46500000000000002</v>
      </c>
      <c r="F7" s="3">
        <f>RAW!F6</f>
        <v>-4.9177880240219699E-2</v>
      </c>
      <c r="G7" s="4">
        <f>RAW!G6</f>
        <v>-4.7291043640993298E-2</v>
      </c>
      <c r="H7" s="4">
        <f>RAW!H6</f>
        <v>-1.88683659922635E-3</v>
      </c>
      <c r="I7" s="5" t="str">
        <f t="shared" si="0"/>
        <v/>
      </c>
      <c r="J7" s="4">
        <f>RAW!I6</f>
        <v>-9.6240233499742506E-2</v>
      </c>
      <c r="K7" s="4">
        <f>RAW!J6</f>
        <v>-9.7659701860576695E-2</v>
      </c>
      <c r="L7" s="4">
        <f>RAW!K6</f>
        <v>1.41946836083416E-3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0.46510000000000001</v>
      </c>
      <c r="C8">
        <f>RAW!C7</f>
        <v>0.49440000000000001</v>
      </c>
      <c r="D8">
        <f>RAW!D7</f>
        <v>0.46510000000000001</v>
      </c>
      <c r="E8">
        <f>RAW!E7</f>
        <v>0.4864</v>
      </c>
      <c r="F8" s="3">
        <f>RAW!F7</f>
        <v>-4.6777573556454399E-2</v>
      </c>
      <c r="G8" s="4">
        <f>RAW!G7</f>
        <v>-4.71883496240856E-2</v>
      </c>
      <c r="H8" s="4">
        <f>RAW!H7</f>
        <v>4.10776067631145E-4</v>
      </c>
      <c r="I8" s="5" t="str">
        <f t="shared" si="0"/>
        <v xml:space="preserve"> </v>
      </c>
      <c r="J8" s="4">
        <f>RAW!I7</f>
        <v>-8.85084038540149E-2</v>
      </c>
      <c r="K8" s="4">
        <f>RAW!J7</f>
        <v>-9.46092691917228E-2</v>
      </c>
      <c r="L8" s="4">
        <f>RAW!K7</f>
        <v>6.1008653377078803E-3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0.49320000000000003</v>
      </c>
      <c r="C9">
        <f>RAW!C8</f>
        <v>0.49320000000000003</v>
      </c>
      <c r="D9">
        <f>RAW!D8</f>
        <v>0.46839999999999998</v>
      </c>
      <c r="E9">
        <f>RAW!E8</f>
        <v>0.47749999999999998</v>
      </c>
      <c r="F9" s="3">
        <f>RAW!F8</f>
        <v>-4.5073885145453602E-2</v>
      </c>
      <c r="G9" s="4">
        <f>RAW!G8</f>
        <v>-4.6765456728359203E-2</v>
      </c>
      <c r="H9" s="4">
        <f>RAW!H8</f>
        <v>1.69157158290557E-3</v>
      </c>
      <c r="I9" s="5" t="str">
        <f t="shared" si="0"/>
        <v/>
      </c>
      <c r="J9" s="4">
        <f>RAW!I8</f>
        <v>-8.4473392524223201E-2</v>
      </c>
      <c r="K9" s="4">
        <f>RAW!J8</f>
        <v>-9.1230643635889605E-2</v>
      </c>
      <c r="L9" s="4">
        <f>RAW!K8</f>
        <v>6.7572511116663998E-3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0.46</v>
      </c>
      <c r="C10">
        <f>RAW!C9</f>
        <v>0.46650000000000003</v>
      </c>
      <c r="D10">
        <f>RAW!D9</f>
        <v>0.45500000000000002</v>
      </c>
      <c r="E10">
        <f>RAW!E9</f>
        <v>0.46160000000000001</v>
      </c>
      <c r="F10" s="3">
        <f>RAW!F9</f>
        <v>-4.4493800092441999E-2</v>
      </c>
      <c r="G10" s="4">
        <f>RAW!G9</f>
        <v>-4.6311125401175698E-2</v>
      </c>
      <c r="H10" s="4">
        <f>RAW!H9</f>
        <v>1.8173253087336999E-3</v>
      </c>
      <c r="I10" s="5" t="str">
        <f t="shared" si="0"/>
        <v/>
      </c>
      <c r="J10" s="4">
        <f>RAW!I9</f>
        <v>-8.4785174417979794E-2</v>
      </c>
      <c r="K10" s="4">
        <f>RAW!J9</f>
        <v>-8.9082153896586302E-2</v>
      </c>
      <c r="L10" s="4">
        <f>RAW!K9</f>
        <v>4.2969794786064802E-3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0.45669999999999999</v>
      </c>
      <c r="C11">
        <f>RAW!C10</f>
        <v>0.46100000000000002</v>
      </c>
      <c r="D11">
        <f>RAW!D10</f>
        <v>0.44069999999999998</v>
      </c>
      <c r="E11">
        <f>RAW!E10</f>
        <v>0.44350000000000001</v>
      </c>
      <c r="F11" s="3">
        <f>RAW!F10</f>
        <v>-4.4976140292020503E-2</v>
      </c>
      <c r="G11" s="4">
        <f>RAW!G10</f>
        <v>-4.6044128379344698E-2</v>
      </c>
      <c r="H11" s="4">
        <f>RAW!H10</f>
        <v>1.06798808732416E-3</v>
      </c>
      <c r="I11" s="5" t="str">
        <f t="shared" si="0"/>
        <v/>
      </c>
      <c r="J11" s="4">
        <f>RAW!I10</f>
        <v>-8.8439163491493597E-2</v>
      </c>
      <c r="K11" s="4">
        <f>RAW!J10</f>
        <v>-8.8867823761555401E-2</v>
      </c>
      <c r="L11" s="4">
        <f>RAW!K10</f>
        <v>4.2866027006180298E-4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0.44</v>
      </c>
      <c r="C12">
        <f>RAW!C11</f>
        <v>0.44350000000000001</v>
      </c>
      <c r="D12">
        <f>RAW!D11</f>
        <v>0.40710000000000002</v>
      </c>
      <c r="E12">
        <f>RAW!E11</f>
        <v>0.41699999999999998</v>
      </c>
      <c r="F12" s="3">
        <f>RAW!F11</f>
        <v>-4.69554536644309E-2</v>
      </c>
      <c r="G12" s="4">
        <f>RAW!G11</f>
        <v>-4.6226393436361903E-2</v>
      </c>
      <c r="H12" s="4">
        <f>RAW!H11</f>
        <v>-7.2906022806895599E-4</v>
      </c>
      <c r="I12" s="5" t="str">
        <f t="shared" si="0"/>
        <v xml:space="preserve"> </v>
      </c>
      <c r="J12" s="4">
        <f>RAW!I11</f>
        <v>-9.6463172102752404E-2</v>
      </c>
      <c r="K12" s="4">
        <f>RAW!J11</f>
        <v>-9.1399606541954406E-2</v>
      </c>
      <c r="L12" s="4">
        <f>RAW!K11</f>
        <v>-5.0635655607979497E-3</v>
      </c>
      <c r="M12" s="5" t="str">
        <f t="shared" si="1"/>
        <v xml:space="preserve"> </v>
      </c>
      <c r="N12">
        <v>0</v>
      </c>
    </row>
    <row r="13" spans="1:27" x14ac:dyDescent="0.2">
      <c r="A13" s="1">
        <f>RAW!A12</f>
        <v>42324</v>
      </c>
      <c r="B13">
        <f>RAW!B12</f>
        <v>0.41</v>
      </c>
      <c r="C13">
        <f>RAW!C12</f>
        <v>0.42</v>
      </c>
      <c r="D13">
        <f>RAW!D12</f>
        <v>0.39979999999999999</v>
      </c>
      <c r="E13">
        <f>RAW!E12</f>
        <v>0.42</v>
      </c>
      <c r="F13" s="3">
        <f>RAW!F12</f>
        <v>-4.7731776635243098E-2</v>
      </c>
      <c r="G13" s="4">
        <f>RAW!G12</f>
        <v>-4.6527470076138201E-2</v>
      </c>
      <c r="H13" s="4">
        <f>RAW!H12</f>
        <v>-1.20430655910497E-3</v>
      </c>
      <c r="I13" s="5" t="str">
        <f t="shared" si="0"/>
        <v/>
      </c>
      <c r="J13" s="4">
        <f>RAW!I12</f>
        <v>-9.8895637300530997E-2</v>
      </c>
      <c r="K13" s="4">
        <f>RAW!J12</f>
        <v>-9.3898283461479895E-2</v>
      </c>
      <c r="L13" s="4">
        <f>RAW!K12</f>
        <v>-4.9973538390510799E-3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0.4194</v>
      </c>
      <c r="C14">
        <f>RAW!C13</f>
        <v>0.4496</v>
      </c>
      <c r="D14">
        <f>RAW!D13</f>
        <v>0.4194</v>
      </c>
      <c r="E14">
        <f>RAW!E13</f>
        <v>0.42349999999999999</v>
      </c>
      <c r="F14" s="3">
        <f>RAW!F13</f>
        <v>-4.7516852733341199E-2</v>
      </c>
      <c r="G14" s="4">
        <f>RAW!G13</f>
        <v>-4.6725346607578801E-2</v>
      </c>
      <c r="H14" s="4">
        <f>RAW!H13</f>
        <v>-7.91506125762397E-4</v>
      </c>
      <c r="I14" s="5" t="str">
        <f t="shared" si="0"/>
        <v/>
      </c>
      <c r="J14" s="4">
        <f>RAW!I13</f>
        <v>-9.7623566549122506E-2</v>
      </c>
      <c r="K14" s="4">
        <f>RAW!J13</f>
        <v>-9.5140044490694103E-2</v>
      </c>
      <c r="L14" s="4">
        <f>RAW!K13</f>
        <v>-2.4835220584283799E-3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0.4279</v>
      </c>
      <c r="C15">
        <f>RAW!C14</f>
        <v>0.43430000000000002</v>
      </c>
      <c r="D15">
        <f>RAW!D14</f>
        <v>0.42199999999999999</v>
      </c>
      <c r="E15">
        <f>RAW!E14</f>
        <v>0.43430000000000002</v>
      </c>
      <c r="F15" s="3">
        <f>RAW!F14</f>
        <v>-4.5945424004120702E-2</v>
      </c>
      <c r="G15" s="4">
        <f>RAW!G14</f>
        <v>-4.6569362086887202E-2</v>
      </c>
      <c r="H15" s="4">
        <f>RAW!H14</f>
        <v>6.2393808276648495E-4</v>
      </c>
      <c r="I15" s="5" t="str">
        <f t="shared" si="0"/>
        <v xml:space="preserve"> </v>
      </c>
      <c r="J15" s="4">
        <f>RAW!I14</f>
        <v>-9.2014789288066806E-2</v>
      </c>
      <c r="K15" s="4">
        <f>RAW!J14</f>
        <v>-9.4098292756485E-2</v>
      </c>
      <c r="L15" s="4">
        <f>RAW!K14</f>
        <v>2.0835034684181901E-3</v>
      </c>
      <c r="M15" s="5" t="str">
        <f t="shared" si="1"/>
        <v xml:space="preserve"> </v>
      </c>
      <c r="N15">
        <v>0</v>
      </c>
    </row>
    <row r="16" spans="1:27" x14ac:dyDescent="0.2">
      <c r="A16" s="1">
        <f>RAW!A15</f>
        <v>42327</v>
      </c>
      <c r="B16">
        <f>RAW!B15</f>
        <v>0.43580000000000002</v>
      </c>
      <c r="C16">
        <f>RAW!C15</f>
        <v>0.44</v>
      </c>
      <c r="D16">
        <f>RAW!D15</f>
        <v>0.42149999999999999</v>
      </c>
      <c r="E16">
        <f>RAW!E15</f>
        <v>0.42180000000000001</v>
      </c>
      <c r="F16" s="3">
        <f>RAW!F15</f>
        <v>-4.5187804070923702E-2</v>
      </c>
      <c r="G16" s="4">
        <f>RAW!G15</f>
        <v>-4.6293050483694503E-2</v>
      </c>
      <c r="H16" s="4">
        <f>RAW!H15</f>
        <v>1.10524641277079E-3</v>
      </c>
      <c r="I16" s="5" t="str">
        <f t="shared" si="0"/>
        <v/>
      </c>
      <c r="J16" s="4">
        <f>RAW!I15</f>
        <v>-9.0251581581326804E-2</v>
      </c>
      <c r="K16" s="4">
        <f>RAW!J15</f>
        <v>-9.2816055698099004E-2</v>
      </c>
      <c r="L16" s="4">
        <f>RAW!K15</f>
        <v>2.5644741167721499E-3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0.4244</v>
      </c>
      <c r="C17">
        <f>RAW!C16</f>
        <v>0.42499999999999999</v>
      </c>
      <c r="D17">
        <f>RAW!D16</f>
        <v>0.41660000000000003</v>
      </c>
      <c r="E17">
        <f>RAW!E16</f>
        <v>0.41699999999999998</v>
      </c>
      <c r="F17" s="3">
        <f>RAW!F16</f>
        <v>-4.4462172452938299E-2</v>
      </c>
      <c r="G17" s="4">
        <f>RAW!G16</f>
        <v>-4.5926874877543197E-2</v>
      </c>
      <c r="H17" s="4">
        <f>RAW!H16</f>
        <v>1.4647024246049001E-3</v>
      </c>
      <c r="I17" s="5" t="str">
        <f t="shared" si="0"/>
        <v/>
      </c>
      <c r="J17" s="4">
        <f>RAW!I16</f>
        <v>-8.8803421514465894E-2</v>
      </c>
      <c r="K17" s="4">
        <f>RAW!J16</f>
        <v>-9.1478510970221305E-2</v>
      </c>
      <c r="L17" s="4">
        <f>RAW!K16</f>
        <v>2.6750894557553899E-3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0.41370000000000001</v>
      </c>
      <c r="C18">
        <f>RAW!C17</f>
        <v>0.42</v>
      </c>
      <c r="D18">
        <f>RAW!D17</f>
        <v>0.4103</v>
      </c>
      <c r="E18">
        <f>RAW!E17</f>
        <v>0.41549999999999998</v>
      </c>
      <c r="F18" s="3">
        <f>RAW!F17</f>
        <v>-4.3506624348215499E-2</v>
      </c>
      <c r="G18" s="4">
        <f>RAW!G17</f>
        <v>-4.5442824771677701E-2</v>
      </c>
      <c r="H18" s="4">
        <f>RAW!H17</f>
        <v>1.9362004234622201E-3</v>
      </c>
      <c r="I18" s="5" t="str">
        <f t="shared" si="0"/>
        <v/>
      </c>
      <c r="J18" s="4">
        <f>RAW!I17</f>
        <v>-8.66637758887671E-2</v>
      </c>
      <c r="K18" s="4">
        <f>RAW!J17</f>
        <v>-8.9873599276403204E-2</v>
      </c>
      <c r="L18" s="4">
        <f>RAW!K17</f>
        <v>3.2098233876361299E-3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0.41699999999999998</v>
      </c>
      <c r="C19">
        <f>RAW!C18</f>
        <v>0.41909999999999997</v>
      </c>
      <c r="D19">
        <f>RAW!D18</f>
        <v>0.4022</v>
      </c>
      <c r="E19">
        <f>RAW!E18</f>
        <v>0.4073</v>
      </c>
      <c r="F19" s="3">
        <f>RAW!F18</f>
        <v>-4.2916304615475798E-2</v>
      </c>
      <c r="G19" s="4">
        <f>RAW!G18</f>
        <v>-4.4937520740437303E-2</v>
      </c>
      <c r="H19" s="4">
        <f>RAW!H18</f>
        <v>2.02121612496154E-3</v>
      </c>
      <c r="I19" s="5" t="str">
        <f t="shared" si="0"/>
        <v/>
      </c>
      <c r="J19" s="4">
        <f>RAW!I18</f>
        <v>-8.5989484645016601E-2</v>
      </c>
      <c r="K19" s="4">
        <f>RAW!J18</f>
        <v>-8.8578894399274299E-2</v>
      </c>
      <c r="L19" s="4">
        <f>RAW!K18</f>
        <v>2.58940975425776E-3</v>
      </c>
      <c r="M19" s="5" t="str">
        <f t="shared" si="1"/>
        <v/>
      </c>
      <c r="N19">
        <v>0</v>
      </c>
    </row>
    <row r="20" spans="1:14" x14ac:dyDescent="0.2">
      <c r="A20" s="1">
        <f>RAW!A19</f>
        <v>42333</v>
      </c>
      <c r="B20">
        <f>RAW!B19</f>
        <v>0.41660000000000003</v>
      </c>
      <c r="C20">
        <f>RAW!C19</f>
        <v>0.41849999999999998</v>
      </c>
      <c r="D20">
        <f>RAW!D19</f>
        <v>0.40849999999999997</v>
      </c>
      <c r="E20">
        <f>RAW!E19</f>
        <v>0.4093</v>
      </c>
      <c r="F20" s="3">
        <f>RAW!F19</f>
        <v>-4.1805184544349498E-2</v>
      </c>
      <c r="G20" s="4">
        <f>RAW!G19</f>
        <v>-4.4311053501219701E-2</v>
      </c>
      <c r="H20" s="4">
        <f>RAW!H19</f>
        <v>2.5058689568702702E-3</v>
      </c>
      <c r="I20" s="5" t="str">
        <f t="shared" si="0"/>
        <v/>
      </c>
      <c r="J20" s="4">
        <f>RAW!I19</f>
        <v>-8.3416977479599294E-2</v>
      </c>
      <c r="K20" s="4">
        <f>RAW!J19</f>
        <v>-8.6858255426049302E-2</v>
      </c>
      <c r="L20" s="4">
        <f>RAW!K19</f>
        <v>3.4412779464499999E-3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0.4148</v>
      </c>
      <c r="C21">
        <f>RAW!C20</f>
        <v>0.41899999999999998</v>
      </c>
      <c r="D21">
        <f>RAW!D20</f>
        <v>0.41120000000000001</v>
      </c>
      <c r="E21">
        <f>RAW!E20</f>
        <v>0.41360000000000002</v>
      </c>
      <c r="F21" s="3">
        <f>RAW!F20</f>
        <v>-4.0115216573588401E-2</v>
      </c>
      <c r="G21" s="4">
        <f>RAW!G20</f>
        <v>-4.3471886115693498E-2</v>
      </c>
      <c r="H21" s="4">
        <f>RAW!H20</f>
        <v>3.35666954210509E-3</v>
      </c>
      <c r="I21" s="5" t="str">
        <f t="shared" si="0"/>
        <v/>
      </c>
      <c r="J21" s="4">
        <f>RAW!I20</f>
        <v>-7.9058047459158898E-2</v>
      </c>
      <c r="K21" s="4">
        <f>RAW!J20</f>
        <v>-8.4258186103752505E-2</v>
      </c>
      <c r="L21" s="4">
        <f>RAW!K20</f>
        <v>5.2001386445936397E-3</v>
      </c>
      <c r="M21" s="5" t="str">
        <f t="shared" si="1"/>
        <v/>
      </c>
      <c r="N21">
        <v>0</v>
      </c>
    </row>
    <row r="22" spans="1:14" x14ac:dyDescent="0.2">
      <c r="A22" s="1">
        <f>RAW!A21</f>
        <v>42335</v>
      </c>
      <c r="B22">
        <f>RAW!B21</f>
        <v>0.41360000000000002</v>
      </c>
      <c r="C22">
        <f>RAW!C21</f>
        <v>0.42220000000000002</v>
      </c>
      <c r="D22">
        <f>RAW!D21</f>
        <v>0.41020000000000001</v>
      </c>
      <c r="E22">
        <f>RAW!E21</f>
        <v>0.42</v>
      </c>
      <c r="F22" s="3">
        <f>RAW!F21</f>
        <v>-3.7823472817879997E-2</v>
      </c>
      <c r="G22" s="4">
        <f>RAW!G21</f>
        <v>-4.2342203456130802E-2</v>
      </c>
      <c r="H22" s="4">
        <f>RAW!H21</f>
        <v>4.5187306382507902E-3</v>
      </c>
      <c r="I22" s="5" t="str">
        <f t="shared" si="0"/>
        <v/>
      </c>
      <c r="J22" s="4">
        <f>RAW!I21</f>
        <v>-7.30717202711193E-2</v>
      </c>
      <c r="K22" s="4">
        <f>RAW!J21</f>
        <v>-8.05293641595414E-2</v>
      </c>
      <c r="L22" s="4">
        <f>RAW!K21</f>
        <v>7.4576438884221604E-3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0.4289</v>
      </c>
      <c r="C23">
        <f>RAW!C22</f>
        <v>0.44469999999999998</v>
      </c>
      <c r="D23">
        <f>RAW!D22</f>
        <v>0.4279</v>
      </c>
      <c r="E23">
        <f>RAW!E22</f>
        <v>0.44</v>
      </c>
      <c r="F23" s="3">
        <f>RAW!F22</f>
        <v>-3.4001468760639697E-2</v>
      </c>
      <c r="G23" s="4">
        <f>RAW!G22</f>
        <v>-4.0674056517032597E-2</v>
      </c>
      <c r="H23" s="4">
        <f>RAW!H22</f>
        <v>6.6725877563928396E-3</v>
      </c>
      <c r="I23" s="5" t="str">
        <f t="shared" si="0"/>
        <v/>
      </c>
      <c r="J23" s="4">
        <f>RAW!I22</f>
        <v>-6.2393815740295899E-2</v>
      </c>
      <c r="K23" s="4">
        <f>RAW!J22</f>
        <v>-7.4484181353126205E-2</v>
      </c>
      <c r="L23" s="4">
        <f>RAW!K22</f>
        <v>1.2090365612830299E-2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0.44690000000000002</v>
      </c>
      <c r="C24">
        <f>RAW!C23</f>
        <v>0.44940000000000002</v>
      </c>
      <c r="D24">
        <f>RAW!D23</f>
        <v>0.43559999999999999</v>
      </c>
      <c r="E24">
        <f>RAW!E23</f>
        <v>0.43890000000000001</v>
      </c>
      <c r="F24" s="3">
        <f>RAW!F23</f>
        <v>-3.0707289299717701E-2</v>
      </c>
      <c r="G24" s="4">
        <f>RAW!G23</f>
        <v>-3.8680703073569599E-2</v>
      </c>
      <c r="H24" s="4">
        <f>RAW!H23</f>
        <v>7.9734137738518892E-3</v>
      </c>
      <c r="I24" s="5" t="str">
        <f t="shared" si="0"/>
        <v/>
      </c>
      <c r="J24" s="4">
        <f>RAW!I23</f>
        <v>-5.4820805188660802E-2</v>
      </c>
      <c r="K24" s="4">
        <f>RAW!J23</f>
        <v>-6.7929722631637796E-2</v>
      </c>
      <c r="L24" s="4">
        <f>RAW!K23</f>
        <v>1.3108917442976899E-2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0.44009999999999999</v>
      </c>
      <c r="C25">
        <f>RAW!C24</f>
        <v>0.44109999999999999</v>
      </c>
      <c r="D25">
        <f>RAW!D24</f>
        <v>0.42249999999999999</v>
      </c>
      <c r="E25">
        <f>RAW!E24</f>
        <v>0.42499999999999999</v>
      </c>
      <c r="F25" s="3">
        <f>RAW!F24</f>
        <v>-2.88852707556937E-2</v>
      </c>
      <c r="G25" s="4">
        <f>RAW!G24</f>
        <v>-3.6721616609994401E-2</v>
      </c>
      <c r="H25" s="4">
        <f>RAW!H24</f>
        <v>7.8363458543006907E-3</v>
      </c>
      <c r="I25" s="5" t="str">
        <f t="shared" si="0"/>
        <v/>
      </c>
      <c r="J25" s="4">
        <f>RAW!I24</f>
        <v>-5.2898524374878401E-2</v>
      </c>
      <c r="K25" s="4">
        <f>RAW!J24</f>
        <v>-6.2919323212717995E-2</v>
      </c>
      <c r="L25" s="4">
        <f>RAW!K24</f>
        <v>1.00207988378395E-2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0.42499999999999999</v>
      </c>
      <c r="C26">
        <f>RAW!C25</f>
        <v>0.43559999999999999</v>
      </c>
      <c r="D26">
        <f>RAW!D25</f>
        <v>0.41720000000000002</v>
      </c>
      <c r="E26">
        <f>RAW!E25</f>
        <v>0.41789999999999999</v>
      </c>
      <c r="F26" s="3">
        <f>RAW!F25</f>
        <v>-2.7694968241080101E-2</v>
      </c>
      <c r="G26" s="4">
        <f>RAW!G25</f>
        <v>-3.4916286936211502E-2</v>
      </c>
      <c r="H26" s="4">
        <f>RAW!H25</f>
        <v>7.2213186951314403E-3</v>
      </c>
      <c r="I26" s="5" t="str">
        <f t="shared" si="0"/>
        <v/>
      </c>
      <c r="J26" s="4">
        <f>RAW!I25</f>
        <v>-5.2680819337036201E-2</v>
      </c>
      <c r="K26" s="4">
        <f>RAW!J25</f>
        <v>-5.9506488587490698E-2</v>
      </c>
      <c r="L26" s="4">
        <f>RAW!K25</f>
        <v>6.8256692504545299E-3</v>
      </c>
      <c r="M26" s="5" t="str">
        <f t="shared" si="1"/>
        <v/>
      </c>
      <c r="N26">
        <v>0</v>
      </c>
    </row>
    <row r="27" spans="1:14" x14ac:dyDescent="0.2">
      <c r="A27" s="1">
        <f>RAW!A26</f>
        <v>42342</v>
      </c>
      <c r="B27">
        <f>RAW!B26</f>
        <v>0.41799999999999998</v>
      </c>
      <c r="C27">
        <f>RAW!C26</f>
        <v>0.42299999999999999</v>
      </c>
      <c r="D27">
        <f>RAW!D26</f>
        <v>0.40699999999999997</v>
      </c>
      <c r="E27">
        <f>RAW!E26</f>
        <v>0.40920000000000001</v>
      </c>
      <c r="F27" s="3">
        <f>RAW!F26</f>
        <v>-2.71407999661996E-2</v>
      </c>
      <c r="G27" s="4">
        <f>RAW!G26</f>
        <v>-3.3361189542209103E-2</v>
      </c>
      <c r="H27" s="4">
        <f>RAW!H26</f>
        <v>6.2203895760095801E-3</v>
      </c>
      <c r="I27" s="5" t="str">
        <f t="shared" si="0"/>
        <v/>
      </c>
      <c r="J27" s="4">
        <f>RAW!I26</f>
        <v>-5.3984841732894098E-2</v>
      </c>
      <c r="K27" s="4">
        <f>RAW!J26</f>
        <v>-5.7665939635958501E-2</v>
      </c>
      <c r="L27" s="4">
        <f>RAW!K26</f>
        <v>3.6810979030644001E-3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0.41649999999999998</v>
      </c>
      <c r="C28">
        <f>RAW!C27</f>
        <v>0.41649999999999998</v>
      </c>
      <c r="D28">
        <f>RAW!D27</f>
        <v>0.40920000000000001</v>
      </c>
      <c r="E28">
        <f>RAW!E27</f>
        <v>0.41389999999999999</v>
      </c>
      <c r="F28" s="3">
        <f>RAW!F27</f>
        <v>-2.6022396902219701E-2</v>
      </c>
      <c r="G28" s="4">
        <f>RAW!G27</f>
        <v>-3.1893431014211299E-2</v>
      </c>
      <c r="H28" s="4">
        <f>RAW!H27</f>
        <v>5.8710341119915504E-3</v>
      </c>
      <c r="I28" s="5" t="str">
        <f t="shared" si="0"/>
        <v/>
      </c>
      <c r="J28" s="4">
        <f>RAW!I27</f>
        <v>-5.2500618024121398E-2</v>
      </c>
      <c r="K28" s="4">
        <f>RAW!J27</f>
        <v>-5.5944165765346103E-2</v>
      </c>
      <c r="L28" s="4">
        <f>RAW!K27</f>
        <v>3.44354774122471E-3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0.41070000000000001</v>
      </c>
      <c r="C29">
        <f>RAW!C28</f>
        <v>0.41589999999999999</v>
      </c>
      <c r="D29">
        <f>RAW!D28</f>
        <v>0.40550000000000003</v>
      </c>
      <c r="E29">
        <f>RAW!E28</f>
        <v>0.40839999999999999</v>
      </c>
      <c r="F29" s="3">
        <f>RAW!F28</f>
        <v>-2.52883500925235E-2</v>
      </c>
      <c r="G29" s="4">
        <f>RAW!G28</f>
        <v>-3.05724148298737E-2</v>
      </c>
      <c r="H29" s="4">
        <f>RAW!H28</f>
        <v>5.2840647373501902E-3</v>
      </c>
      <c r="I29" s="5" t="str">
        <f t="shared" si="0"/>
        <v/>
      </c>
      <c r="J29" s="4">
        <f>RAW!I28</f>
        <v>-5.2121650910743798E-2</v>
      </c>
      <c r="K29" s="4">
        <f>RAW!J28</f>
        <v>-5.46699941471454E-2</v>
      </c>
      <c r="L29" s="4">
        <f>RAW!K28</f>
        <v>2.54834323640157E-3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0.40560000000000002</v>
      </c>
      <c r="C30">
        <f>RAW!C29</f>
        <v>0.40920000000000001</v>
      </c>
      <c r="D30">
        <f>RAW!D29</f>
        <v>0.3911</v>
      </c>
      <c r="E30">
        <f>RAW!E29</f>
        <v>0.39179999999999998</v>
      </c>
      <c r="F30" s="3">
        <f>RAW!F29</f>
        <v>-2.5749272391564701E-2</v>
      </c>
      <c r="G30" s="4">
        <f>RAW!G29</f>
        <v>-2.9607786342211902E-2</v>
      </c>
      <c r="H30" s="4">
        <f>RAW!H29</f>
        <v>3.8585139506471799E-3</v>
      </c>
      <c r="I30" s="5" t="str">
        <f t="shared" si="0"/>
        <v/>
      </c>
      <c r="J30" s="4">
        <f>RAW!I29</f>
        <v>-5.5528937341010803E-2</v>
      </c>
      <c r="K30" s="4">
        <f>RAW!J29</f>
        <v>-5.4956308545100502E-2</v>
      </c>
      <c r="L30" s="4">
        <f>RAW!K29</f>
        <v>-5.7262879591028E-4</v>
      </c>
      <c r="M30" s="5" t="str">
        <f t="shared" si="1"/>
        <v xml:space="preserve"> </v>
      </c>
      <c r="N30">
        <v>0</v>
      </c>
    </row>
    <row r="31" spans="1:14" x14ac:dyDescent="0.2">
      <c r="A31" s="1">
        <f>RAW!A30</f>
        <v>42348</v>
      </c>
      <c r="B31">
        <f>RAW!B30</f>
        <v>0.39200000000000002</v>
      </c>
      <c r="C31">
        <f>RAW!C30</f>
        <v>0.39560000000000001</v>
      </c>
      <c r="D31">
        <f>RAW!D30</f>
        <v>0.37569999999999998</v>
      </c>
      <c r="E31">
        <f>RAW!E30</f>
        <v>0.37669999999999998</v>
      </c>
      <c r="F31" s="3">
        <f>RAW!F30</f>
        <v>-2.7021513253872601E-2</v>
      </c>
      <c r="G31" s="4">
        <f>RAW!G30</f>
        <v>-2.9090531724544101E-2</v>
      </c>
      <c r="H31" s="4">
        <f>RAW!H30</f>
        <v>2.0690184706714E-3</v>
      </c>
      <c r="I31" s="5" t="str">
        <f t="shared" si="0"/>
        <v/>
      </c>
      <c r="J31" s="4">
        <f>RAW!I30</f>
        <v>-6.0840396624123098E-2</v>
      </c>
      <c r="K31" s="4">
        <f>RAW!J30</f>
        <v>-5.6917671238108002E-2</v>
      </c>
      <c r="L31" s="4">
        <f>RAW!K30</f>
        <v>-3.9227253860150699E-3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0.37469999999999998</v>
      </c>
      <c r="C32">
        <f>RAW!C31</f>
        <v>0.38219999999999998</v>
      </c>
      <c r="D32">
        <f>RAW!D31</f>
        <v>0.35720000000000002</v>
      </c>
      <c r="E32">
        <f>RAW!E31</f>
        <v>0.36</v>
      </c>
      <c r="F32" s="3">
        <f>RAW!F31</f>
        <v>-2.90425394194543E-2</v>
      </c>
      <c r="G32" s="4">
        <f>RAW!G31</f>
        <v>-2.90809332635261E-2</v>
      </c>
      <c r="H32" s="4">
        <f>RAW!H31</f>
        <v>3.8393844071768402E-5</v>
      </c>
      <c r="I32" s="5" t="str">
        <f t="shared" si="0"/>
        <v/>
      </c>
      <c r="J32" s="4">
        <f>RAW!I31</f>
        <v>-6.7696863642672994E-2</v>
      </c>
      <c r="K32" s="4">
        <f>RAW!J31</f>
        <v>-6.0510735372962997E-2</v>
      </c>
      <c r="L32" s="4">
        <f>RAW!K31</f>
        <v>-7.1861282697099904E-3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0.3609</v>
      </c>
      <c r="C33">
        <f>RAW!C32</f>
        <v>0.37</v>
      </c>
      <c r="D33">
        <f>RAW!D32</f>
        <v>0.35580000000000001</v>
      </c>
      <c r="E33">
        <f>RAW!E32</f>
        <v>0.35580000000000001</v>
      </c>
      <c r="F33" s="3">
        <f>RAW!F32</f>
        <v>-3.0630038102808101E-2</v>
      </c>
      <c r="G33" s="4">
        <f>RAW!G32</f>
        <v>-2.9390754231382502E-2</v>
      </c>
      <c r="H33" s="4">
        <f>RAW!H32</f>
        <v>-1.2392838714255601E-3</v>
      </c>
      <c r="I33" s="5" t="str">
        <f t="shared" si="0"/>
        <v xml:space="preserve"> </v>
      </c>
      <c r="J33" s="4">
        <f>RAW!I32</f>
        <v>-7.1926919475784598E-2</v>
      </c>
      <c r="K33" s="4">
        <f>RAW!J32</f>
        <v>-6.4316130073903494E-2</v>
      </c>
      <c r="L33" s="4">
        <f>RAW!K32</f>
        <v>-7.6107894018810204E-3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0.35670000000000002</v>
      </c>
      <c r="C34">
        <f>RAW!C33</f>
        <v>0.37</v>
      </c>
      <c r="D34">
        <f>RAW!D33</f>
        <v>0.35199999999999998</v>
      </c>
      <c r="E34">
        <f>RAW!E33</f>
        <v>0.35699999999999998</v>
      </c>
      <c r="F34" s="3">
        <f>RAW!F33</f>
        <v>-3.1429018118508997E-2</v>
      </c>
      <c r="G34" s="4">
        <f>RAW!G33</f>
        <v>-2.9798407008807801E-2</v>
      </c>
      <c r="H34" s="4">
        <f>RAW!H33</f>
        <v>-1.63061110970121E-3</v>
      </c>
      <c r="I34" s="5" t="str">
        <f t="shared" si="0"/>
        <v/>
      </c>
      <c r="J34" s="4">
        <f>RAW!I33</f>
        <v>-7.2924974639673595E-2</v>
      </c>
      <c r="K34" s="4">
        <f>RAW!J33</f>
        <v>-6.7185744929160199E-2</v>
      </c>
      <c r="L34" s="4">
        <f>RAW!K33</f>
        <v>-5.7392297105133896E-3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0.35699999999999998</v>
      </c>
      <c r="C35">
        <f>RAW!C34</f>
        <v>0.3624</v>
      </c>
      <c r="D35">
        <f>RAW!D34</f>
        <v>0.3543</v>
      </c>
      <c r="E35">
        <f>RAW!E34</f>
        <v>0.3543</v>
      </c>
      <c r="F35" s="3">
        <f>RAW!F34</f>
        <v>-3.1912218779032497E-2</v>
      </c>
      <c r="G35" s="4">
        <f>RAW!G34</f>
        <v>-3.0221169362852698E-2</v>
      </c>
      <c r="H35" s="4">
        <f>RAW!H34</f>
        <v>-1.69104941617975E-3</v>
      </c>
      <c r="I35" s="5" t="str">
        <f t="shared" si="0"/>
        <v/>
      </c>
      <c r="J35" s="4">
        <f>RAW!I34</f>
        <v>-7.2952917249535704E-2</v>
      </c>
      <c r="K35" s="4">
        <f>RAW!J34</f>
        <v>-6.91081357026187E-2</v>
      </c>
      <c r="L35" s="4">
        <f>RAW!K34</f>
        <v>-3.8447815469170002E-3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0.35570000000000002</v>
      </c>
      <c r="C36">
        <f>RAW!C35</f>
        <v>0.36</v>
      </c>
      <c r="D36">
        <f>RAW!D35</f>
        <v>0.3422</v>
      </c>
      <c r="E36">
        <f>RAW!E35</f>
        <v>0.3579</v>
      </c>
      <c r="F36" s="3">
        <f>RAW!F35</f>
        <v>-3.1639943299054701E-2</v>
      </c>
      <c r="G36" s="4">
        <f>RAW!G35</f>
        <v>-3.05049241500931E-2</v>
      </c>
      <c r="H36" s="4">
        <f>RAW!H35</f>
        <v>-1.1350191489615899E-3</v>
      </c>
      <c r="I36" s="5" t="str">
        <f t="shared" si="0"/>
        <v/>
      </c>
      <c r="J36" s="4">
        <f>RAW!I35</f>
        <v>-7.0619530795568597E-2</v>
      </c>
      <c r="K36" s="4">
        <f>RAW!J35</f>
        <v>-6.9611934066935402E-2</v>
      </c>
      <c r="L36" s="4">
        <f>RAW!K35</f>
        <v>-1.00759672863325E-3</v>
      </c>
      <c r="M36" s="5" t="str">
        <f t="shared" si="1"/>
        <v/>
      </c>
      <c r="N36">
        <v>0</v>
      </c>
    </row>
    <row r="37" spans="1:14" x14ac:dyDescent="0.2">
      <c r="A37" s="1">
        <f>RAW!A36</f>
        <v>42356</v>
      </c>
      <c r="B37">
        <f>RAW!B36</f>
        <v>0.35859999999999997</v>
      </c>
      <c r="C37">
        <f>RAW!C36</f>
        <v>0.38</v>
      </c>
      <c r="D37">
        <f>RAW!D36</f>
        <v>0.35499999999999998</v>
      </c>
      <c r="E37">
        <f>RAW!E36</f>
        <v>0.38</v>
      </c>
      <c r="F37" s="3">
        <f>RAW!F36</f>
        <v>-2.93030899366898E-2</v>
      </c>
      <c r="G37" s="4">
        <f>RAW!G36</f>
        <v>-3.0264557307412499E-2</v>
      </c>
      <c r="H37" s="4">
        <f>RAW!H36</f>
        <v>9.6146737072268197E-4</v>
      </c>
      <c r="I37" s="5" t="str">
        <f t="shared" si="0"/>
        <v xml:space="preserve"> </v>
      </c>
      <c r="J37" s="4">
        <f>RAW!I36</f>
        <v>-6.1703703569078699E-2</v>
      </c>
      <c r="K37" s="4">
        <f>RAW!J36</f>
        <v>-6.6975857234316497E-2</v>
      </c>
      <c r="L37" s="4">
        <f>RAW!K36</f>
        <v>5.2721536652377398E-3</v>
      </c>
      <c r="M37" s="5" t="str">
        <f t="shared" si="1"/>
        <v xml:space="preserve"> </v>
      </c>
      <c r="N37">
        <v>0</v>
      </c>
    </row>
    <row r="38" spans="1:14" x14ac:dyDescent="0.2">
      <c r="A38" s="1">
        <f>RAW!A37</f>
        <v>42359</v>
      </c>
      <c r="B38">
        <f>RAW!B37</f>
        <v>0.38</v>
      </c>
      <c r="C38">
        <f>RAW!C37</f>
        <v>0.3876</v>
      </c>
      <c r="D38">
        <f>RAW!D37</f>
        <v>0.37</v>
      </c>
      <c r="E38">
        <f>RAW!E37</f>
        <v>0.37019999999999997</v>
      </c>
      <c r="F38" s="3">
        <f>RAW!F37</f>
        <v>-2.7920049952652501E-2</v>
      </c>
      <c r="G38" s="4">
        <f>RAW!G37</f>
        <v>-2.9795655836460499E-2</v>
      </c>
      <c r="H38" s="4">
        <f>RAW!H37</f>
        <v>1.8756058838079999E-3</v>
      </c>
      <c r="I38" s="5" t="str">
        <f t="shared" si="0"/>
        <v/>
      </c>
      <c r="J38" s="4">
        <f>RAW!I37</f>
        <v>-5.7669595619639302E-2</v>
      </c>
      <c r="K38" s="4">
        <f>RAW!J37</f>
        <v>-6.3873770029424098E-2</v>
      </c>
      <c r="L38" s="4">
        <f>RAW!K37</f>
        <v>6.2041744097848101E-3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0.37969999999999998</v>
      </c>
      <c r="C39">
        <f>RAW!C38</f>
        <v>0.37969999999999998</v>
      </c>
      <c r="D39">
        <f>RAW!D38</f>
        <v>0.36599999999999999</v>
      </c>
      <c r="E39">
        <f>RAW!E38</f>
        <v>0.375</v>
      </c>
      <c r="F39" s="3">
        <f>RAW!F38</f>
        <v>-2.61353884272368E-2</v>
      </c>
      <c r="G39" s="4">
        <f>RAW!G38</f>
        <v>-2.9063602354615699E-2</v>
      </c>
      <c r="H39" s="4">
        <f>RAW!H38</f>
        <v>2.92821392737894E-3</v>
      </c>
      <c r="I39" s="5" t="str">
        <f t="shared" si="0"/>
        <v/>
      </c>
      <c r="J39" s="4">
        <f>RAW!I38</f>
        <v>-5.2728312917776597E-2</v>
      </c>
      <c r="K39" s="4">
        <f>RAW!J38</f>
        <v>-6.0158617658874897E-2</v>
      </c>
      <c r="L39" s="4">
        <f>RAW!K38</f>
        <v>7.4303047410983203E-3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0.37859999999999999</v>
      </c>
      <c r="C40">
        <f>RAW!C39</f>
        <v>0.38700000000000001</v>
      </c>
      <c r="D40">
        <f>RAW!D39</f>
        <v>0.37109999999999999</v>
      </c>
      <c r="E40">
        <f>RAW!E39</f>
        <v>0.38500000000000001</v>
      </c>
      <c r="F40" s="3">
        <f>RAW!F39</f>
        <v>-2.3641589358295901E-2</v>
      </c>
      <c r="G40" s="4">
        <f>RAW!G39</f>
        <v>-2.7979199755351802E-2</v>
      </c>
      <c r="H40" s="4">
        <f>RAW!H39</f>
        <v>4.3376103970558504E-3</v>
      </c>
      <c r="I40" s="5" t="str">
        <f t="shared" si="0"/>
        <v/>
      </c>
      <c r="J40" s="4">
        <f>RAW!I39</f>
        <v>-4.5862906903311601E-2</v>
      </c>
      <c r="K40" s="4">
        <f>RAW!J39</f>
        <v>-5.5393380740353798E-2</v>
      </c>
      <c r="L40" s="4">
        <f>RAW!K39</f>
        <v>9.5304738370421693E-3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0.38500000000000001</v>
      </c>
      <c r="C41">
        <f>RAW!C40</f>
        <v>0.38500000000000001</v>
      </c>
      <c r="D41">
        <f>RAW!D40</f>
        <v>0.38500000000000001</v>
      </c>
      <c r="E41">
        <f>RAW!E40</f>
        <v>0.38500000000000001</v>
      </c>
      <c r="F41" s="3">
        <f>RAW!F40</f>
        <v>-2.1418338357179299E-2</v>
      </c>
      <c r="G41" s="4">
        <f>RAW!G40</f>
        <v>-2.6667027475717298E-2</v>
      </c>
      <c r="H41" s="4">
        <f>RAW!H40</f>
        <v>5.2486891185379502E-3</v>
      </c>
      <c r="I41" s="5" t="str">
        <f t="shared" si="0"/>
        <v/>
      </c>
      <c r="J41" s="4">
        <f>RAW!I40</f>
        <v>-4.0690930766364999E-2</v>
      </c>
      <c r="K41" s="4">
        <f>RAW!J40</f>
        <v>-5.0492564082357499E-2</v>
      </c>
      <c r="L41" s="4">
        <f>RAW!K40</f>
        <v>9.80163331599254E-3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0.38500000000000001</v>
      </c>
      <c r="C42">
        <f>RAW!C41</f>
        <v>0.38500000000000001</v>
      </c>
      <c r="D42">
        <f>RAW!D41</f>
        <v>0.38500000000000001</v>
      </c>
      <c r="E42">
        <f>RAW!E41</f>
        <v>0.38500000000000001</v>
      </c>
      <c r="F42" s="3">
        <f>RAW!F41</f>
        <v>-1.9432391409214201E-2</v>
      </c>
      <c r="G42" s="4">
        <f>RAW!G41</f>
        <v>-2.5220100262416702E-2</v>
      </c>
      <c r="H42" s="4">
        <f>RAW!H41</f>
        <v>5.7877088532024903E-3</v>
      </c>
      <c r="I42" s="5" t="str">
        <f t="shared" si="0"/>
        <v/>
      </c>
      <c r="J42" s="4">
        <f>RAW!I41</f>
        <v>-3.6680965591873303E-2</v>
      </c>
      <c r="K42" s="4">
        <f>RAW!J41</f>
        <v>-4.5888697918862797E-2</v>
      </c>
      <c r="L42" s="4">
        <f>RAW!K41</f>
        <v>9.2077323269894595E-3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0.38519999999999999</v>
      </c>
      <c r="C43">
        <f>RAW!C42</f>
        <v>0.39399999999999902</v>
      </c>
      <c r="D43">
        <f>RAW!D42</f>
        <v>0.38519999999999999</v>
      </c>
      <c r="E43">
        <f>RAW!E42</f>
        <v>0.39399999999999902</v>
      </c>
      <c r="F43" s="3">
        <f>RAW!F42</f>
        <v>-1.6937049596315899E-2</v>
      </c>
      <c r="G43" s="4">
        <f>RAW!G42</f>
        <v>-2.35634901291965E-2</v>
      </c>
      <c r="H43" s="4">
        <f>RAW!H42</f>
        <v>6.6264405328805799E-3</v>
      </c>
      <c r="I43" s="5" t="str">
        <f t="shared" si="0"/>
        <v/>
      </c>
      <c r="J43" s="4">
        <f>RAW!I42</f>
        <v>-3.0976895563640201E-2</v>
      </c>
      <c r="K43" s="4">
        <f>RAW!J42</f>
        <v>-4.0918097133788599E-2</v>
      </c>
      <c r="L43" s="4">
        <f>RAW!K42</f>
        <v>9.9412015701483992E-3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0.39600000000000002</v>
      </c>
      <c r="C44">
        <f>RAW!C43</f>
        <v>0.41710000000000003</v>
      </c>
      <c r="D44">
        <f>RAW!D43</f>
        <v>0.39340000000000003</v>
      </c>
      <c r="E44">
        <f>RAW!E43</f>
        <v>0.40849999999999997</v>
      </c>
      <c r="F44" s="3">
        <f>RAW!F43</f>
        <v>-1.3632299747506E-2</v>
      </c>
      <c r="G44" s="4">
        <f>RAW!G43</f>
        <v>-2.15772520528584E-2</v>
      </c>
      <c r="H44" s="4">
        <f>RAW!H43</f>
        <v>7.9449523053523909E-3</v>
      </c>
      <c r="I44" s="5" t="str">
        <f t="shared" si="0"/>
        <v/>
      </c>
      <c r="J44" s="4">
        <f>RAW!I43</f>
        <v>-2.2784020072462999E-2</v>
      </c>
      <c r="K44" s="4">
        <f>RAW!J43</f>
        <v>-3.4873404780013398E-2</v>
      </c>
      <c r="L44" s="4">
        <f>RAW!K43</f>
        <v>1.20893847075504E-2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0.41610000000000003</v>
      </c>
      <c r="C45">
        <f>RAW!C44</f>
        <v>0.41649999999999998</v>
      </c>
      <c r="D45">
        <f>RAW!D44</f>
        <v>0.39899999999999902</v>
      </c>
      <c r="E45">
        <f>RAW!E44</f>
        <v>0.40029999999999999</v>
      </c>
      <c r="F45" s="3">
        <f>RAW!F44</f>
        <v>-1.1541885481372799E-2</v>
      </c>
      <c r="G45" s="4">
        <f>RAW!G44</f>
        <v>-1.9570178738561299E-2</v>
      </c>
      <c r="H45" s="4">
        <f>RAW!H44</f>
        <v>8.0282932571884794E-3</v>
      </c>
      <c r="I45" s="5" t="str">
        <f t="shared" si="0"/>
        <v/>
      </c>
      <c r="J45" s="4">
        <f>RAW!I44</f>
        <v>-1.9481394391490998E-2</v>
      </c>
      <c r="K45" s="4">
        <f>RAW!J44</f>
        <v>-2.9742734650505899E-2</v>
      </c>
      <c r="L45" s="4">
        <f>RAW!K44</f>
        <v>1.0261340259014901E-2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0.40029999999999999</v>
      </c>
      <c r="C46">
        <f>RAW!C45</f>
        <v>0.40029999999999999</v>
      </c>
      <c r="D46">
        <f>RAW!D45</f>
        <v>0.40029999999999999</v>
      </c>
      <c r="E46">
        <f>RAW!E45</f>
        <v>0.40029999999999999</v>
      </c>
      <c r="F46" s="3">
        <f>RAW!F45</f>
        <v>-9.77256506794804E-3</v>
      </c>
      <c r="G46" s="4">
        <f>RAW!G45</f>
        <v>-1.7610656004438601E-2</v>
      </c>
      <c r="H46" s="4">
        <f>RAW!H45</f>
        <v>7.8380909364906305E-3</v>
      </c>
      <c r="I46" s="5" t="str">
        <f t="shared" si="0"/>
        <v/>
      </c>
      <c r="J46" s="4">
        <f>RAW!I45</f>
        <v>-1.7041196844369898E-2</v>
      </c>
      <c r="K46" s="4">
        <f>RAW!J45</f>
        <v>-2.5508888715127302E-2</v>
      </c>
      <c r="L46" s="4">
        <f>RAW!K45</f>
        <v>8.4676918707573597E-3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0.40029999999999999</v>
      </c>
      <c r="C47">
        <f>RAW!C46</f>
        <v>0.40029999999999999</v>
      </c>
      <c r="D47">
        <f>RAW!D46</f>
        <v>0.40029999999999999</v>
      </c>
      <c r="E47">
        <f>RAW!E46</f>
        <v>0.40029999999999999</v>
      </c>
      <c r="F47" s="3">
        <f>RAW!F46</f>
        <v>-8.2749771079377293E-3</v>
      </c>
      <c r="G47" s="4">
        <f>RAW!G46</f>
        <v>-1.5743520225138401E-2</v>
      </c>
      <c r="H47" s="4">
        <f>RAW!H46</f>
        <v>7.4685431172007597E-3</v>
      </c>
      <c r="I47" s="5" t="str">
        <f t="shared" si="0"/>
        <v/>
      </c>
      <c r="J47" s="4">
        <f>RAW!I46</f>
        <v>-1.51891984472127E-2</v>
      </c>
      <c r="K47" s="4">
        <f>RAW!J46</f>
        <v>-2.2068991959155699E-2</v>
      </c>
      <c r="L47" s="4">
        <f>RAW!K46</f>
        <v>6.8797935119430101E-3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0.41399999999999998</v>
      </c>
      <c r="C48">
        <f>RAW!C47</f>
        <v>0.41720000000000002</v>
      </c>
      <c r="D48">
        <f>RAW!D47</f>
        <v>0.40720000000000001</v>
      </c>
      <c r="E48">
        <f>RAW!E47</f>
        <v>0.41</v>
      </c>
      <c r="F48" s="3">
        <f>RAW!F47</f>
        <v>-6.23356230043176E-3</v>
      </c>
      <c r="G48" s="4">
        <f>RAW!G47</f>
        <v>-1.3841528640197101E-2</v>
      </c>
      <c r="H48" s="4">
        <f>RAW!H47</f>
        <v>7.6079663397653798E-3</v>
      </c>
      <c r="I48" s="5" t="str">
        <f t="shared" si="0"/>
        <v/>
      </c>
      <c r="J48" s="4">
        <f>RAW!I47</f>
        <v>-1.10473994851654E-2</v>
      </c>
      <c r="K48" s="4">
        <f>RAW!J47</f>
        <v>-1.8395127801159001E-2</v>
      </c>
      <c r="L48" s="4">
        <f>RAW!K47</f>
        <v>7.3477283159935399E-3</v>
      </c>
      <c r="M48" s="5" t="str">
        <f t="shared" si="1"/>
        <v/>
      </c>
      <c r="N48">
        <v>0</v>
      </c>
    </row>
    <row r="49" spans="1:14" x14ac:dyDescent="0.2">
      <c r="A49" s="1">
        <f>RAW!A48</f>
        <v>42374</v>
      </c>
      <c r="B49">
        <f>RAW!B48</f>
        <v>0.40560000000000002</v>
      </c>
      <c r="C49">
        <f>RAW!C48</f>
        <v>0.41010000000000002</v>
      </c>
      <c r="D49">
        <f>RAW!D48</f>
        <v>0.40079999999999999</v>
      </c>
      <c r="E49">
        <f>RAW!E48</f>
        <v>0.40310000000000001</v>
      </c>
      <c r="F49" s="3">
        <f>RAW!F48</f>
        <v>-5.1135528381357999E-3</v>
      </c>
      <c r="G49" s="4">
        <f>RAW!G48</f>
        <v>-1.20959334797848E-2</v>
      </c>
      <c r="H49" s="4">
        <f>RAW!H48</f>
        <v>6.9823806416490697E-3</v>
      </c>
      <c r="I49" s="5" t="str">
        <f t="shared" si="0"/>
        <v/>
      </c>
      <c r="J49" s="4">
        <f>RAW!I48</f>
        <v>-1.01516853334103E-2</v>
      </c>
      <c r="K49" s="4">
        <f>RAW!J48</f>
        <v>-1.56473136452428E-2</v>
      </c>
      <c r="L49" s="4">
        <f>RAW!K48</f>
        <v>5.4956283118324303E-3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0.40720000000000001</v>
      </c>
      <c r="C50">
        <f>RAW!C49</f>
        <v>0.40720000000000001</v>
      </c>
      <c r="D50">
        <f>RAW!D49</f>
        <v>0.38799999999999901</v>
      </c>
      <c r="E50">
        <f>RAW!E49</f>
        <v>0.38900000000000001</v>
      </c>
      <c r="F50" s="3">
        <f>RAW!F49</f>
        <v>-5.3025647655320302E-3</v>
      </c>
      <c r="G50" s="4">
        <f>RAW!G49</f>
        <v>-1.0737259736934301E-2</v>
      </c>
      <c r="H50" s="4">
        <f>RAW!H49</f>
        <v>5.4346949714022697E-3</v>
      </c>
      <c r="I50" s="5" t="str">
        <f t="shared" si="0"/>
        <v/>
      </c>
      <c r="J50" s="4">
        <f>RAW!I49</f>
        <v>-1.3316389657612501E-2</v>
      </c>
      <c r="K50" s="4">
        <f>RAW!J49</f>
        <v>-1.4870338982699301E-2</v>
      </c>
      <c r="L50" s="4">
        <f>RAW!K49</f>
        <v>1.55394932508686E-3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0.38700000000000001</v>
      </c>
      <c r="C51">
        <f>RAW!C50</f>
        <v>0.38799999999999901</v>
      </c>
      <c r="D51">
        <f>RAW!D50</f>
        <v>0.37359999999999999</v>
      </c>
      <c r="E51">
        <f>RAW!E50</f>
        <v>0.377999999999999</v>
      </c>
      <c r="F51" s="3">
        <f>RAW!F50</f>
        <v>-6.2677158224318501E-3</v>
      </c>
      <c r="G51" s="4">
        <f>RAW!G50</f>
        <v>-9.8433509540338093E-3</v>
      </c>
      <c r="H51" s="4">
        <f>RAW!H50</f>
        <v>3.57563513160196E-3</v>
      </c>
      <c r="I51" s="5" t="str">
        <f t="shared" si="0"/>
        <v/>
      </c>
      <c r="J51" s="4">
        <f>RAW!I50</f>
        <v>-1.8117937016228401E-2</v>
      </c>
      <c r="K51" s="4">
        <f>RAW!J50</f>
        <v>-1.5952871660542298E-2</v>
      </c>
      <c r="L51" s="4">
        <f>RAW!K50</f>
        <v>-2.16506535568604E-3</v>
      </c>
      <c r="M51" s="5" t="str">
        <f t="shared" si="1"/>
        <v xml:space="preserve"> </v>
      </c>
      <c r="N51">
        <v>0</v>
      </c>
    </row>
    <row r="52" spans="1:14" x14ac:dyDescent="0.2">
      <c r="A52" s="1">
        <f>RAW!A51</f>
        <v>42377</v>
      </c>
      <c r="B52">
        <f>RAW!B51</f>
        <v>0.38869999999999999</v>
      </c>
      <c r="C52">
        <f>RAW!C51</f>
        <v>0.39389999999999997</v>
      </c>
      <c r="D52">
        <f>RAW!D51</f>
        <v>0.36549999999999999</v>
      </c>
      <c r="E52">
        <f>RAW!E51</f>
        <v>0.36870000000000003</v>
      </c>
      <c r="F52" s="3">
        <f>RAW!F51</f>
        <v>-7.6943416838498504E-3</v>
      </c>
      <c r="G52" s="4">
        <f>RAW!G51</f>
        <v>-9.4135490999970196E-3</v>
      </c>
      <c r="H52" s="4">
        <f>RAW!H51</f>
        <v>1.7192074161471601E-3</v>
      </c>
      <c r="I52" s="5" t="str">
        <f t="shared" si="0"/>
        <v/>
      </c>
      <c r="J52" s="4">
        <f>RAW!I51</f>
        <v>-2.3388949482463801E-2</v>
      </c>
      <c r="K52" s="4">
        <f>RAW!J51</f>
        <v>-1.84315642678495E-2</v>
      </c>
      <c r="L52" s="4">
        <f>RAW!K51</f>
        <v>-4.9573852146143297E-3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0.36630000000000001</v>
      </c>
      <c r="C53">
        <f>RAW!C52</f>
        <v>0.37930000000000003</v>
      </c>
      <c r="D53">
        <f>RAW!D52</f>
        <v>0.33329999999999999</v>
      </c>
      <c r="E53">
        <f>RAW!E52</f>
        <v>0.33700000000000002</v>
      </c>
      <c r="F53" s="3">
        <f>RAW!F52</f>
        <v>-1.12531586216121E-2</v>
      </c>
      <c r="G53" s="4">
        <f>RAW!G52</f>
        <v>-9.7814710043200408E-3</v>
      </c>
      <c r="H53" s="4">
        <f>RAW!H52</f>
        <v>-1.47168761729208E-3</v>
      </c>
      <c r="I53" s="5" t="str">
        <f t="shared" si="0"/>
        <v xml:space="preserve"> </v>
      </c>
      <c r="J53" s="4">
        <f>RAW!I52</f>
        <v>-3.5080161970788698E-2</v>
      </c>
      <c r="K53" s="4">
        <f>RAW!J52</f>
        <v>-2.3981096835495899E-2</v>
      </c>
      <c r="L53" s="4">
        <f>RAW!K52</f>
        <v>-1.1099065135292701E-2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0.34</v>
      </c>
      <c r="C54">
        <f>RAW!C53</f>
        <v>0.35099999999999998</v>
      </c>
      <c r="D54">
        <f>RAW!D53</f>
        <v>0.34</v>
      </c>
      <c r="E54">
        <f>RAW!E53</f>
        <v>0.3407</v>
      </c>
      <c r="F54" s="3">
        <f>RAW!F53</f>
        <v>-1.3618007691122499E-2</v>
      </c>
      <c r="G54" s="4">
        <f>RAW!G53</f>
        <v>-1.05487783416805E-2</v>
      </c>
      <c r="H54" s="4">
        <f>RAW!H53</f>
        <v>-3.0692293494420301E-3</v>
      </c>
      <c r="I54" s="5" t="str">
        <f t="shared" si="0"/>
        <v/>
      </c>
      <c r="J54" s="4">
        <f>RAW!I53</f>
        <v>-4.0763885352867499E-2</v>
      </c>
      <c r="K54" s="4">
        <f>RAW!J53</f>
        <v>-2.95753596746198E-2</v>
      </c>
      <c r="L54" s="4">
        <f>RAW!K53</f>
        <v>-1.1188525678247701E-2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0.34499999999999997</v>
      </c>
      <c r="C55">
        <f>RAW!C54</f>
        <v>0.35270000000000001</v>
      </c>
      <c r="D55">
        <f>RAW!D54</f>
        <v>0.33299999999999902</v>
      </c>
      <c r="E55">
        <f>RAW!E54</f>
        <v>0.33450000000000002</v>
      </c>
      <c r="F55" s="3">
        <f>RAW!F54</f>
        <v>-1.58102055924071E-2</v>
      </c>
      <c r="G55" s="4">
        <f>RAW!G54</f>
        <v>-1.1601063791825799E-2</v>
      </c>
      <c r="H55" s="4">
        <f>RAW!H54</f>
        <v>-4.2091418005812701E-3</v>
      </c>
      <c r="I55" s="5" t="str">
        <f t="shared" si="0"/>
        <v/>
      </c>
      <c r="J55" s="4">
        <f>RAW!I54</f>
        <v>-4.5309861457271498E-2</v>
      </c>
      <c r="K55" s="4">
        <f>RAW!J54</f>
        <v>-3.4820193602170299E-2</v>
      </c>
      <c r="L55" s="4">
        <f>RAW!K54</f>
        <v>-1.04896678551011E-2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0.3301</v>
      </c>
      <c r="C56">
        <f>RAW!C55</f>
        <v>0.3412</v>
      </c>
      <c r="D56">
        <f>RAW!D55</f>
        <v>0.3301</v>
      </c>
      <c r="E56">
        <f>RAW!E55</f>
        <v>0.3412</v>
      </c>
      <c r="F56" s="3">
        <f>RAW!F55</f>
        <v>-1.68130933430727E-2</v>
      </c>
      <c r="G56" s="4">
        <f>RAW!G55</f>
        <v>-1.2643469702075199E-2</v>
      </c>
      <c r="H56" s="4">
        <f>RAW!H55</f>
        <v>-4.1696236409975301E-3</v>
      </c>
      <c r="I56" s="5" t="str">
        <f t="shared" si="0"/>
        <v/>
      </c>
      <c r="J56" s="4">
        <f>RAW!I55</f>
        <v>-4.54719600886134E-2</v>
      </c>
      <c r="K56" s="4">
        <f>RAW!J55</f>
        <v>-3.8370782430984698E-2</v>
      </c>
      <c r="L56" s="4">
        <f>RAW!K55</f>
        <v>-7.1011776576286904E-3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0.33479999999999999</v>
      </c>
      <c r="C57">
        <f>RAW!C56</f>
        <v>0.34570000000000001</v>
      </c>
      <c r="D57">
        <f>RAW!D56</f>
        <v>0.33399999999999902</v>
      </c>
      <c r="E57">
        <f>RAW!E56</f>
        <v>0.33589999999999998</v>
      </c>
      <c r="F57" s="3">
        <f>RAW!F56</f>
        <v>-1.7830021428715901E-2</v>
      </c>
      <c r="G57" s="4">
        <f>RAW!G56</f>
        <v>-1.3680780047403401E-2</v>
      </c>
      <c r="H57" s="4">
        <f>RAW!H56</f>
        <v>-4.1492413813125698E-3</v>
      </c>
      <c r="I57" s="5" t="str">
        <f t="shared" si="0"/>
        <v/>
      </c>
      <c r="J57" s="4">
        <f>RAW!I56</f>
        <v>-4.62041710770765E-2</v>
      </c>
      <c r="K57" s="4">
        <f>RAW!J56</f>
        <v>-4.0981911979681998E-2</v>
      </c>
      <c r="L57" s="4">
        <f>RAW!K56</f>
        <v>-5.2222590973945602E-3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0.33399999999999902</v>
      </c>
      <c r="C58">
        <f>RAW!C57</f>
        <v>0.33500000000000002</v>
      </c>
      <c r="D58">
        <f>RAW!D57</f>
        <v>0.32119999999999999</v>
      </c>
      <c r="E58">
        <f>RAW!E57</f>
        <v>0.32290000000000002</v>
      </c>
      <c r="F58" s="3">
        <f>RAW!F57</f>
        <v>-1.9460605866998101E-2</v>
      </c>
      <c r="G58" s="4">
        <f>RAW!G57</f>
        <v>-1.48367452113223E-2</v>
      </c>
      <c r="H58" s="4">
        <f>RAW!H57</f>
        <v>-4.6238606556757598E-3</v>
      </c>
      <c r="I58" s="5" t="str">
        <f t="shared" si="0"/>
        <v/>
      </c>
      <c r="J58" s="4">
        <f>RAW!I57</f>
        <v>-4.9420671123940801E-2</v>
      </c>
      <c r="K58" s="4">
        <f>RAW!J57</f>
        <v>-4.3794831694434898E-2</v>
      </c>
      <c r="L58" s="4">
        <f>RAW!K57</f>
        <v>-5.6258394295058698E-3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0.32290000000000002</v>
      </c>
      <c r="C59">
        <f>RAW!C58</f>
        <v>0.33079999999999998</v>
      </c>
      <c r="D59">
        <f>RAW!D58</f>
        <v>0.31540000000000001</v>
      </c>
      <c r="E59">
        <f>RAW!E58</f>
        <v>0.317</v>
      </c>
      <c r="F59" s="3">
        <f>RAW!F58</f>
        <v>-2.09870112717261E-2</v>
      </c>
      <c r="G59" s="4">
        <f>RAW!G58</f>
        <v>-1.6066798423403101E-2</v>
      </c>
      <c r="H59" s="4">
        <f>RAW!H58</f>
        <v>-4.9202128483230804E-3</v>
      </c>
      <c r="I59" s="5" t="str">
        <f t="shared" si="0"/>
        <v/>
      </c>
      <c r="J59" s="4">
        <f>RAW!I58</f>
        <v>-5.2169566132634203E-2</v>
      </c>
      <c r="K59" s="4">
        <f>RAW!J58</f>
        <v>-4.6586409840501303E-2</v>
      </c>
      <c r="L59" s="4">
        <f>RAW!K58</f>
        <v>-5.5831562921328497E-3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0.311</v>
      </c>
      <c r="C60">
        <f>RAW!C59</f>
        <v>0.312</v>
      </c>
      <c r="D60">
        <f>RAW!D59</f>
        <v>0.29110000000000003</v>
      </c>
      <c r="E60">
        <f>RAW!E59</f>
        <v>0.29549999999999998</v>
      </c>
      <c r="F60" s="3">
        <f>RAW!F59</f>
        <v>-2.3658844437576099E-2</v>
      </c>
      <c r="G60" s="4">
        <f>RAW!G59</f>
        <v>-1.7585207626237699E-2</v>
      </c>
      <c r="H60" s="4">
        <f>RAW!H59</f>
        <v>-6.0736368113384299E-3</v>
      </c>
      <c r="I60" s="5" t="str">
        <f t="shared" si="0"/>
        <v/>
      </c>
      <c r="J60" s="4">
        <f>RAW!I59</f>
        <v>-5.8906471024540497E-2</v>
      </c>
      <c r="K60" s="4">
        <f>RAW!J59</f>
        <v>-5.0693096901847701E-2</v>
      </c>
      <c r="L60" s="4">
        <f>RAW!K59</f>
        <v>-8.2133741226927803E-3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0.29609999999999997</v>
      </c>
      <c r="C61">
        <f>RAW!C60</f>
        <v>0.314</v>
      </c>
      <c r="D61">
        <f>RAW!D60</f>
        <v>0.29299999999999998</v>
      </c>
      <c r="E61">
        <f>RAW!E60</f>
        <v>0.31</v>
      </c>
      <c r="F61" s="3">
        <f>RAW!F60</f>
        <v>-2.4325849402984701E-2</v>
      </c>
      <c r="G61" s="4">
        <f>RAW!G60</f>
        <v>-1.8933335981587099E-2</v>
      </c>
      <c r="H61" s="4">
        <f>RAW!H60</f>
        <v>-5.3925134213976302E-3</v>
      </c>
      <c r="I61" s="5" t="str">
        <f t="shared" si="0"/>
        <v/>
      </c>
      <c r="J61" s="4">
        <f>RAW!I60</f>
        <v>-5.8029587604175301E-2</v>
      </c>
      <c r="K61" s="4">
        <f>RAW!J60</f>
        <v>-5.3138593802623597E-2</v>
      </c>
      <c r="L61" s="4">
        <f>RAW!K60</f>
        <v>-4.8909938015516902E-3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0.31</v>
      </c>
      <c r="C62">
        <f>RAW!C61</f>
        <v>0.33899999999999902</v>
      </c>
      <c r="D62">
        <f>RAW!D61</f>
        <v>0.31</v>
      </c>
      <c r="E62">
        <f>RAW!E61</f>
        <v>0.33169999999999999</v>
      </c>
      <c r="F62" s="3">
        <f>RAW!F61</f>
        <v>-2.2840159852772299E-2</v>
      </c>
      <c r="G62" s="4">
        <f>RAW!G61</f>
        <v>-1.9714700755824099E-2</v>
      </c>
      <c r="H62" s="4">
        <f>RAW!H61</f>
        <v>-3.1254590969481901E-3</v>
      </c>
      <c r="I62" s="5" t="str">
        <f t="shared" si="0"/>
        <v/>
      </c>
      <c r="J62" s="4">
        <f>RAW!I61</f>
        <v>-5.0375076050534602E-2</v>
      </c>
      <c r="K62" s="4">
        <f>RAW!J61</f>
        <v>-5.22174212185939E-2</v>
      </c>
      <c r="L62" s="4">
        <f>RAW!K61</f>
        <v>1.84234516805931E-3</v>
      </c>
      <c r="M62" s="5" t="str">
        <f t="shared" si="1"/>
        <v xml:space="preserve"> </v>
      </c>
      <c r="N62">
        <v>0</v>
      </c>
    </row>
    <row r="63" spans="1:14" x14ac:dyDescent="0.2">
      <c r="A63" s="1">
        <f>RAW!A62</f>
        <v>42394</v>
      </c>
      <c r="B63">
        <f>RAW!B62</f>
        <v>0.33739999999999998</v>
      </c>
      <c r="C63">
        <f>RAW!C62</f>
        <v>0.33989999999999998</v>
      </c>
      <c r="D63">
        <f>RAW!D62</f>
        <v>0.32729999999999998</v>
      </c>
      <c r="E63">
        <f>RAW!E62</f>
        <v>0.33</v>
      </c>
      <c r="F63" s="3">
        <f>RAW!F62</f>
        <v>-2.15514838820615E-2</v>
      </c>
      <c r="G63" s="4">
        <f>RAW!G62</f>
        <v>-2.0082057381071598E-2</v>
      </c>
      <c r="H63" s="4">
        <f>RAW!H62</f>
        <v>-1.4694265009898601E-3</v>
      </c>
      <c r="I63" s="5" t="str">
        <f t="shared" si="0"/>
        <v/>
      </c>
      <c r="J63" s="4">
        <f>RAW!I62</f>
        <v>-4.5094919219528698E-2</v>
      </c>
      <c r="K63" s="4">
        <f>RAW!J62</f>
        <v>-4.9843253885572203E-2</v>
      </c>
      <c r="L63" s="4">
        <f>RAW!K62</f>
        <v>4.7483346660434798E-3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0.3372</v>
      </c>
      <c r="C64">
        <f>RAW!C63</f>
        <v>0.36830000000000002</v>
      </c>
      <c r="D64">
        <f>RAW!D63</f>
        <v>0.33040000000000003</v>
      </c>
      <c r="E64">
        <f>RAW!E63</f>
        <v>0.35599999999999998</v>
      </c>
      <c r="F64" s="3">
        <f>RAW!F63</f>
        <v>-1.8222162436267401E-2</v>
      </c>
      <c r="G64" s="4">
        <f>RAW!G63</f>
        <v>-1.9710078392110801E-2</v>
      </c>
      <c r="H64" s="4">
        <f>RAW!H63</f>
        <v>1.48791595584335E-3</v>
      </c>
      <c r="I64" s="5" t="str">
        <f t="shared" si="0"/>
        <v xml:space="preserve"> </v>
      </c>
      <c r="J64" s="4">
        <f>RAW!I63</f>
        <v>-3.3713062710755901E-2</v>
      </c>
      <c r="K64" s="4">
        <f>RAW!J63</f>
        <v>-4.4466523493966799E-2</v>
      </c>
      <c r="L64" s="4">
        <f>RAW!K63</f>
        <v>1.0753460783210799E-2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0.36199999999999999</v>
      </c>
      <c r="C65">
        <f>RAW!C64</f>
        <v>0.373</v>
      </c>
      <c r="D65">
        <f>RAW!D64</f>
        <v>0.34050000000000002</v>
      </c>
      <c r="E65">
        <f>RAW!E64</f>
        <v>0.3463</v>
      </c>
      <c r="F65" s="3">
        <f>RAW!F64</f>
        <v>-1.6179848911086699E-2</v>
      </c>
      <c r="G65" s="4">
        <f>RAW!G64</f>
        <v>-1.90040324959059E-2</v>
      </c>
      <c r="H65" s="4">
        <f>RAW!H64</f>
        <v>2.8241835848192799E-3</v>
      </c>
      <c r="I65" s="5" t="str">
        <f t="shared" si="0"/>
        <v/>
      </c>
      <c r="J65" s="4">
        <f>RAW!I64</f>
        <v>-2.86168370809591E-2</v>
      </c>
      <c r="K65" s="4">
        <f>RAW!J64</f>
        <v>-3.9183294689630901E-2</v>
      </c>
      <c r="L65" s="4">
        <f>RAW!K64</f>
        <v>1.0566457608671699E-2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0.34539999999999998</v>
      </c>
      <c r="C66">
        <f>RAW!C65</f>
        <v>0.35799999999999998</v>
      </c>
      <c r="D66">
        <f>RAW!D65</f>
        <v>0.33829999999999999</v>
      </c>
      <c r="E66">
        <f>RAW!E65</f>
        <v>0.33899999999999902</v>
      </c>
      <c r="F66" s="3">
        <f>RAW!F65</f>
        <v>-1.4977696161602201E-2</v>
      </c>
      <c r="G66" s="4">
        <f>RAW!G65</f>
        <v>-1.8198765229045202E-2</v>
      </c>
      <c r="H66" s="4">
        <f>RAW!H65</f>
        <v>3.2210690674430199E-3</v>
      </c>
      <c r="I66" s="5" t="str">
        <f t="shared" si="0"/>
        <v/>
      </c>
      <c r="J66" s="4">
        <f>RAW!I65</f>
        <v>-2.6905938775513699E-2</v>
      </c>
      <c r="K66" s="4">
        <f>RAW!J65</f>
        <v>-3.5090842718258498E-2</v>
      </c>
      <c r="L66" s="4">
        <f>RAW!K65</f>
        <v>8.1849039427447905E-3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0.3548</v>
      </c>
      <c r="C67">
        <f>RAW!C66</f>
        <v>0.35870000000000002</v>
      </c>
      <c r="D67">
        <f>RAW!D66</f>
        <v>0.34</v>
      </c>
      <c r="E67">
        <f>RAW!E66</f>
        <v>0.3498</v>
      </c>
      <c r="F67" s="3">
        <f>RAW!F66</f>
        <v>-1.3003614136660201E-2</v>
      </c>
      <c r="G67" s="4">
        <f>RAW!G66</f>
        <v>-1.7159735010568201E-2</v>
      </c>
      <c r="H67" s="4">
        <f>RAW!H66</f>
        <v>4.1561208739079999E-3</v>
      </c>
      <c r="I67" s="5" t="str">
        <f t="shared" si="0"/>
        <v/>
      </c>
      <c r="J67" s="4">
        <f>RAW!I66</f>
        <v>-2.2330448383649702E-2</v>
      </c>
      <c r="K67" s="4">
        <f>RAW!J66</f>
        <v>-3.0837377940055501E-2</v>
      </c>
      <c r="L67" s="4">
        <f>RAW!K66</f>
        <v>8.5069295564058605E-3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0.35549999999999998</v>
      </c>
      <c r="C68">
        <f>RAW!C67</f>
        <v>0.36449999999999999</v>
      </c>
      <c r="D68">
        <f>RAW!D67</f>
        <v>0.34549999999999997</v>
      </c>
      <c r="E68">
        <f>RAW!E67</f>
        <v>0.3574</v>
      </c>
      <c r="F68" s="3">
        <f>RAW!F67</f>
        <v>-1.07025115343648E-2</v>
      </c>
      <c r="G68" s="4">
        <f>RAW!G67</f>
        <v>-1.58682903153275E-2</v>
      </c>
      <c r="H68" s="4">
        <f>RAW!H67</f>
        <v>5.16577878096274E-3</v>
      </c>
      <c r="I68" s="5" t="str">
        <f t="shared" si="0"/>
        <v/>
      </c>
      <c r="J68" s="4">
        <f>RAW!I67</f>
        <v>-1.69249461298158E-2</v>
      </c>
      <c r="K68" s="4">
        <f>RAW!J67</f>
        <v>-2.6199900669975601E-2</v>
      </c>
      <c r="L68" s="4">
        <f>RAW!K67</f>
        <v>9.2749545401598008E-3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0.3599</v>
      </c>
      <c r="C69">
        <f>RAW!C68</f>
        <v>0.3599</v>
      </c>
      <c r="D69">
        <f>RAW!D68</f>
        <v>0.35</v>
      </c>
      <c r="E69">
        <f>RAW!E68</f>
        <v>0.35</v>
      </c>
      <c r="F69" s="3">
        <f>RAW!F68</f>
        <v>-9.36800081707506E-3</v>
      </c>
      <c r="G69" s="4">
        <f>RAW!G68</f>
        <v>-1.4568232415677E-2</v>
      </c>
      <c r="H69" s="4">
        <f>RAW!H68</f>
        <v>5.2002315986019896E-3</v>
      </c>
      <c r="I69" s="5" t="str">
        <f t="shared" ref="I69:I132" si="2">IF(SIGN(H68)&lt;&gt;SIGN(H69)," ","")</f>
        <v/>
      </c>
      <c r="J69" s="4">
        <f>RAW!I68</f>
        <v>-1.5263612374998001E-2</v>
      </c>
      <c r="K69" s="4">
        <f>RAW!J68</f>
        <v>-2.2554471238316401E-2</v>
      </c>
      <c r="L69" s="4">
        <f>RAW!K68</f>
        <v>7.2908588633184401E-3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0.35</v>
      </c>
      <c r="C70">
        <f>RAW!C69</f>
        <v>0.35439999999999999</v>
      </c>
      <c r="D70">
        <f>RAW!D69</f>
        <v>0.32619999999999999</v>
      </c>
      <c r="E70">
        <f>RAW!E69</f>
        <v>0.33079999999999998</v>
      </c>
      <c r="F70" s="3">
        <f>RAW!F69</f>
        <v>-9.7473100748443602E-3</v>
      </c>
      <c r="G70" s="4">
        <f>RAW!G69</f>
        <v>-1.36040479475105E-2</v>
      </c>
      <c r="H70" s="4">
        <f>RAW!H69</f>
        <v>3.8567378726661501E-3</v>
      </c>
      <c r="I70" s="5" t="str">
        <f t="shared" si="2"/>
        <v/>
      </c>
      <c r="J70" s="4">
        <f>RAW!I69</f>
        <v>-1.9268261263168201E-2</v>
      </c>
      <c r="K70" s="4">
        <f>RAW!J69</f>
        <v>-2.1459067913266999E-2</v>
      </c>
      <c r="L70" s="4">
        <f>RAW!K69</f>
        <v>2.1908066500987899E-3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0.35</v>
      </c>
      <c r="C71">
        <f>RAW!C70</f>
        <v>0.35</v>
      </c>
      <c r="D71">
        <f>RAW!D70</f>
        <v>0.315</v>
      </c>
      <c r="E71">
        <f>RAW!E70</f>
        <v>0.31559999999999999</v>
      </c>
      <c r="F71" s="3">
        <f>RAW!F70</f>
        <v>-1.1145944848596901E-2</v>
      </c>
      <c r="G71" s="4">
        <f>RAW!G70</f>
        <v>-1.3112427327727799E-2</v>
      </c>
      <c r="H71" s="4">
        <f>RAW!H70</f>
        <v>1.96648247913082E-3</v>
      </c>
      <c r="I71" s="5" t="str">
        <f t="shared" si="2"/>
        <v/>
      </c>
      <c r="J71" s="4">
        <f>RAW!I70</f>
        <v>-2.5655109428624201E-2</v>
      </c>
      <c r="K71" s="4">
        <f>RAW!J70</f>
        <v>-2.2857748418386101E-2</v>
      </c>
      <c r="L71" s="4">
        <f>RAW!K70</f>
        <v>-2.7973610102380898E-3</v>
      </c>
      <c r="M71" s="5" t="str">
        <f t="shared" si="3"/>
        <v xml:space="preserve"> </v>
      </c>
      <c r="N71">
        <v>0</v>
      </c>
    </row>
    <row r="72" spans="1:14" x14ac:dyDescent="0.2">
      <c r="A72" s="1">
        <f>RAW!A71</f>
        <v>42405</v>
      </c>
      <c r="B72">
        <f>RAW!B71</f>
        <v>0.31990000000000002</v>
      </c>
      <c r="C72">
        <f>RAW!C71</f>
        <v>0.32500000000000001</v>
      </c>
      <c r="D72">
        <f>RAW!D71</f>
        <v>0.31</v>
      </c>
      <c r="E72">
        <f>RAW!E71</f>
        <v>0.31119999999999998</v>
      </c>
      <c r="F72" s="3">
        <f>RAW!F71</f>
        <v>-1.24657191602425E-2</v>
      </c>
      <c r="G72" s="4">
        <f>RAW!G71</f>
        <v>-1.2983085694230701E-2</v>
      </c>
      <c r="H72" s="4">
        <f>RAW!H71</f>
        <v>5.1736653398822495E-4</v>
      </c>
      <c r="I72" s="5" t="str">
        <f t="shared" si="2"/>
        <v/>
      </c>
      <c r="J72" s="4">
        <f>RAW!I71</f>
        <v>-3.0423585876714499E-2</v>
      </c>
      <c r="K72" s="4">
        <f>RAW!J71</f>
        <v>-2.53796942378289E-2</v>
      </c>
      <c r="L72" s="4">
        <f>RAW!K71</f>
        <v>-5.0438916388855903E-3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0.32299999999999901</v>
      </c>
      <c r="C73">
        <f>RAW!C72</f>
        <v>0.32640000000000002</v>
      </c>
      <c r="D73">
        <f>RAW!D72</f>
        <v>0.29149999999999998</v>
      </c>
      <c r="E73">
        <f>RAW!E72</f>
        <v>0.29149999999999998</v>
      </c>
      <c r="F73" s="3">
        <f>RAW!F72</f>
        <v>-1.4929180866970501E-2</v>
      </c>
      <c r="G73" s="4">
        <f>RAW!G72</f>
        <v>-1.33723047287787E-2</v>
      </c>
      <c r="H73" s="4">
        <f>RAW!H72</f>
        <v>-1.5568761381918701E-3</v>
      </c>
      <c r="I73" s="5" t="str">
        <f t="shared" si="2"/>
        <v xml:space="preserve"> </v>
      </c>
      <c r="J73" s="4">
        <f>RAW!I72</f>
        <v>-3.8334782420387702E-2</v>
      </c>
      <c r="K73" s="4">
        <f>RAW!J72</f>
        <v>-2.96980569653485E-2</v>
      </c>
      <c r="L73" s="4">
        <f>RAW!K72</f>
        <v>-8.6367254550392195E-3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0.29149999999999998</v>
      </c>
      <c r="C74">
        <f>RAW!C73</f>
        <v>0.2969</v>
      </c>
      <c r="D74">
        <f>RAW!D73</f>
        <v>0.2681</v>
      </c>
      <c r="E74">
        <f>RAW!E73</f>
        <v>0.27200000000000002</v>
      </c>
      <c r="F74" s="3">
        <f>RAW!F73</f>
        <v>-1.82446658979744E-2</v>
      </c>
      <c r="G74" s="4">
        <f>RAW!G73</f>
        <v>-1.43467769626178E-2</v>
      </c>
      <c r="H74" s="4">
        <f>RAW!H73</f>
        <v>-3.89788893535655E-3</v>
      </c>
      <c r="I74" s="5" t="str">
        <f t="shared" si="2"/>
        <v/>
      </c>
      <c r="J74" s="4">
        <f>RAW!I73</f>
        <v>-4.8022669458619202E-2</v>
      </c>
      <c r="K74" s="4">
        <f>RAW!J73</f>
        <v>-3.5806261129772102E-2</v>
      </c>
      <c r="L74" s="4">
        <f>RAW!K73</f>
        <v>-1.22164083288471E-2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0.27710000000000001</v>
      </c>
      <c r="C75">
        <f>RAW!C74</f>
        <v>0.28999999999999998</v>
      </c>
      <c r="D75">
        <f>RAW!D74</f>
        <v>0.27310000000000001</v>
      </c>
      <c r="E75">
        <f>RAW!E74</f>
        <v>0.28349999999999997</v>
      </c>
      <c r="F75" s="3">
        <f>RAW!F74</f>
        <v>-1.97169727923736E-2</v>
      </c>
      <c r="G75" s="4">
        <f>RAW!G74</f>
        <v>-1.5420816128569E-2</v>
      </c>
      <c r="H75" s="4">
        <f>RAW!H74</f>
        <v>-4.2961566638046404E-3</v>
      </c>
      <c r="I75" s="5" t="str">
        <f t="shared" si="2"/>
        <v/>
      </c>
      <c r="J75" s="4">
        <f>RAW!I74</f>
        <v>-5.0038697048271998E-2</v>
      </c>
      <c r="K75" s="4">
        <f>RAW!J74</f>
        <v>-4.0550406435938699E-2</v>
      </c>
      <c r="L75" s="4">
        <f>RAW!K74</f>
        <v>-9.4882906123333107E-3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0.28349999999999997</v>
      </c>
      <c r="C76">
        <f>RAW!C75</f>
        <v>0.29349999999999998</v>
      </c>
      <c r="D76">
        <f>RAW!D75</f>
        <v>0.27</v>
      </c>
      <c r="E76">
        <f>RAW!E75</f>
        <v>0.27</v>
      </c>
      <c r="F76" s="3">
        <f>RAW!F75</f>
        <v>-2.1722717820266298E-2</v>
      </c>
      <c r="G76" s="4">
        <f>RAW!G75</f>
        <v>-1.66811964669084E-2</v>
      </c>
      <c r="H76" s="4">
        <f>RAW!H75</f>
        <v>-5.0415213533578198E-3</v>
      </c>
      <c r="I76" s="5" t="str">
        <f t="shared" si="2"/>
        <v/>
      </c>
      <c r="J76" s="4">
        <f>RAW!I75</f>
        <v>-5.4131405214937298E-2</v>
      </c>
      <c r="K76" s="4">
        <f>RAW!J75</f>
        <v>-4.5077406028938297E-2</v>
      </c>
      <c r="L76" s="4">
        <f>RAW!K75</f>
        <v>-9.0539991859990704E-3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0.27129999999999999</v>
      </c>
      <c r="C77">
        <f>RAW!C76</f>
        <v>0.28470000000000001</v>
      </c>
      <c r="D77">
        <f>RAW!D76</f>
        <v>0.26100000000000001</v>
      </c>
      <c r="E77">
        <f>RAW!E76</f>
        <v>0.28349999999999997</v>
      </c>
      <c r="F77" s="3">
        <f>RAW!F76</f>
        <v>-2.19696950606919E-2</v>
      </c>
      <c r="G77" s="4">
        <f>RAW!G76</f>
        <v>-1.7738896185665098E-2</v>
      </c>
      <c r="H77" s="4">
        <f>RAW!H76</f>
        <v>-4.2307988750267802E-3</v>
      </c>
      <c r="I77" s="5" t="str">
        <f t="shared" si="2"/>
        <v/>
      </c>
      <c r="J77" s="4">
        <f>RAW!I76</f>
        <v>-5.19558621121907E-2</v>
      </c>
      <c r="K77" s="4">
        <f>RAW!J76</f>
        <v>-4.7370224723355697E-2</v>
      </c>
      <c r="L77" s="4">
        <f>RAW!K76</f>
        <v>-4.5856373888349799E-3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0.2979</v>
      </c>
      <c r="C78">
        <f>RAW!C77</f>
        <v>0.3</v>
      </c>
      <c r="D78">
        <f>RAW!D77</f>
        <v>0.28999999999999998</v>
      </c>
      <c r="E78">
        <f>RAW!E77</f>
        <v>0.29799999999999999</v>
      </c>
      <c r="F78" s="3">
        <f>RAW!F77</f>
        <v>-2.07561336956614E-2</v>
      </c>
      <c r="G78" s="4">
        <f>RAW!G77</f>
        <v>-1.8342343687664402E-2</v>
      </c>
      <c r="H78" s="4">
        <f>RAW!H77</f>
        <v>-2.41379000799704E-3</v>
      </c>
      <c r="I78" s="5" t="str">
        <f t="shared" si="2"/>
        <v/>
      </c>
      <c r="J78" s="4">
        <f>RAW!I77</f>
        <v>-4.55961523417171E-2</v>
      </c>
      <c r="K78" s="4">
        <f>RAW!J77</f>
        <v>-4.6778867262809498E-2</v>
      </c>
      <c r="L78" s="4">
        <f>RAW!K77</f>
        <v>1.18271492109246E-3</v>
      </c>
      <c r="M78" s="5" t="str">
        <f t="shared" si="3"/>
        <v xml:space="preserve"> </v>
      </c>
      <c r="N78">
        <v>0</v>
      </c>
    </row>
    <row r="79" spans="1:14" x14ac:dyDescent="0.2">
      <c r="A79" s="1">
        <f>RAW!A78</f>
        <v>42416</v>
      </c>
      <c r="B79">
        <f>RAW!B78</f>
        <v>0.3</v>
      </c>
      <c r="C79">
        <f>RAW!C78</f>
        <v>0.315</v>
      </c>
      <c r="D79">
        <f>RAW!D78</f>
        <v>0.29899999999999999</v>
      </c>
      <c r="E79">
        <f>RAW!E78</f>
        <v>0.31090000000000001</v>
      </c>
      <c r="F79" s="3">
        <f>RAW!F78</f>
        <v>-1.8539740789205499E-2</v>
      </c>
      <c r="G79" s="4">
        <f>RAW!G78</f>
        <v>-1.8381823107972602E-2</v>
      </c>
      <c r="H79" s="4">
        <f>RAW!H78</f>
        <v>-1.5791768123289999E-4</v>
      </c>
      <c r="I79" s="5" t="str">
        <f t="shared" si="2"/>
        <v/>
      </c>
      <c r="J79" s="4">
        <f>RAW!I78</f>
        <v>-3.7164184109535203E-2</v>
      </c>
      <c r="K79" s="4">
        <f>RAW!J78</f>
        <v>-4.3573972878384701E-2</v>
      </c>
      <c r="L79" s="4">
        <f>RAW!K78</f>
        <v>6.4097887688495704E-3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0.31929999999999997</v>
      </c>
      <c r="C80">
        <f>RAW!C79</f>
        <v>0.32229999999999998</v>
      </c>
      <c r="D80">
        <f>RAW!D79</f>
        <v>0.31</v>
      </c>
      <c r="E80">
        <f>RAW!E79</f>
        <v>0.32229999999999998</v>
      </c>
      <c r="F80" s="3">
        <f>RAW!F79</f>
        <v>-1.56825698136152E-2</v>
      </c>
      <c r="G80" s="4">
        <f>RAW!G79</f>
        <v>-1.7841972449101101E-2</v>
      </c>
      <c r="H80" s="4">
        <f>RAW!H79</f>
        <v>2.1594026354859598E-3</v>
      </c>
      <c r="I80" s="5" t="str">
        <f t="shared" si="2"/>
        <v xml:space="preserve"> </v>
      </c>
      <c r="J80" s="4">
        <f>RAW!I79</f>
        <v>-2.8000274776133E-2</v>
      </c>
      <c r="K80" s="4">
        <f>RAW!J79</f>
        <v>-3.8382740177634198E-2</v>
      </c>
      <c r="L80" s="4">
        <f>RAW!K79</f>
        <v>1.03824654015011E-2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0.32</v>
      </c>
      <c r="C81">
        <f>RAW!C80</f>
        <v>0.34279999999999999</v>
      </c>
      <c r="D81">
        <f>RAW!D80</f>
        <v>0.32</v>
      </c>
      <c r="E81">
        <f>RAW!E80</f>
        <v>0.3367</v>
      </c>
      <c r="F81" s="3">
        <f>RAW!F80</f>
        <v>-1.2116608851957599E-2</v>
      </c>
      <c r="G81" s="4">
        <f>RAW!G80</f>
        <v>-1.66968997296724E-2</v>
      </c>
      <c r="H81" s="4">
        <f>RAW!H80</f>
        <v>4.58029087771482E-3</v>
      </c>
      <c r="I81" s="5" t="str">
        <f t="shared" si="2"/>
        <v/>
      </c>
      <c r="J81" s="4">
        <f>RAW!I80</f>
        <v>-1.7711882329618001E-2</v>
      </c>
      <c r="K81" s="4">
        <f>RAW!J80</f>
        <v>-3.14924542282954E-2</v>
      </c>
      <c r="L81" s="4">
        <f>RAW!K80</f>
        <v>1.37805718986774E-2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0.3367</v>
      </c>
      <c r="C82">
        <f>RAW!C81</f>
        <v>0.34989999999999999</v>
      </c>
      <c r="D82">
        <f>RAW!D81</f>
        <v>0.31780000000000003</v>
      </c>
      <c r="E82">
        <f>RAW!E81</f>
        <v>0.31780000000000003</v>
      </c>
      <c r="F82" s="3">
        <f>RAW!F81</f>
        <v>-1.06923760888132E-2</v>
      </c>
      <c r="G82" s="4">
        <f>RAW!G81</f>
        <v>-1.54959950015006E-2</v>
      </c>
      <c r="H82" s="4">
        <f>RAW!H81</f>
        <v>4.8036189126873302E-3</v>
      </c>
      <c r="I82" s="5" t="str">
        <f t="shared" si="2"/>
        <v/>
      </c>
      <c r="J82" s="4">
        <f>RAW!I81</f>
        <v>-1.6156007783115701E-2</v>
      </c>
      <c r="K82" s="4">
        <f>RAW!J81</f>
        <v>-2.6380305413235501E-2</v>
      </c>
      <c r="L82" s="4">
        <f>RAW!K81</f>
        <v>1.02242976301198E-2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0.33150000000000002</v>
      </c>
      <c r="C83">
        <f>RAW!C82</f>
        <v>0.34060000000000001</v>
      </c>
      <c r="D83">
        <f>RAW!D82</f>
        <v>0.32969999999999999</v>
      </c>
      <c r="E83">
        <f>RAW!E82</f>
        <v>0.34060000000000001</v>
      </c>
      <c r="F83" s="3">
        <f>RAW!F82</f>
        <v>-7.6358703502949401E-3</v>
      </c>
      <c r="G83" s="4">
        <f>RAW!G82</f>
        <v>-1.39239700712594E-2</v>
      </c>
      <c r="H83" s="4">
        <f>RAW!H82</f>
        <v>6.2880997209645399E-3</v>
      </c>
      <c r="I83" s="5" t="str">
        <f t="shared" si="2"/>
        <v/>
      </c>
      <c r="J83" s="4">
        <f>RAW!I82</f>
        <v>-8.5438644060009603E-3</v>
      </c>
      <c r="K83" s="4">
        <f>RAW!J82</f>
        <v>-2.0434825077490601E-2</v>
      </c>
      <c r="L83" s="4">
        <f>RAW!K82</f>
        <v>1.18909606714897E-2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0.34200000000000003</v>
      </c>
      <c r="C84">
        <f>RAW!C83</f>
        <v>0.34849999999999998</v>
      </c>
      <c r="D84">
        <f>RAW!D83</f>
        <v>0.33700000000000002</v>
      </c>
      <c r="E84">
        <f>RAW!E83</f>
        <v>0.34100000000000003</v>
      </c>
      <c r="F84" s="3">
        <f>RAW!F83</f>
        <v>-5.1222448246717699E-3</v>
      </c>
      <c r="G84" s="4">
        <f>RAW!G83</f>
        <v>-1.2163625021941901E-2</v>
      </c>
      <c r="H84" s="4">
        <f>RAW!H83</f>
        <v>7.0413801972701697E-3</v>
      </c>
      <c r="I84" s="5" t="str">
        <f t="shared" si="2"/>
        <v/>
      </c>
      <c r="J84" s="4">
        <f>RAW!I83</f>
        <v>-3.4817025684472599E-3</v>
      </c>
      <c r="K84" s="4">
        <f>RAW!J83</f>
        <v>-1.47837842411428E-2</v>
      </c>
      <c r="L84" s="4">
        <f>RAW!K83</f>
        <v>1.1302081672695599E-2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0.33989999999999998</v>
      </c>
      <c r="C85">
        <f>RAW!C84</f>
        <v>0.3498</v>
      </c>
      <c r="D85">
        <f>RAW!D84</f>
        <v>0.3211</v>
      </c>
      <c r="E85">
        <f>RAW!E84</f>
        <v>0.32500000000000001</v>
      </c>
      <c r="F85" s="3">
        <f>RAW!F84</f>
        <v>-4.3708602125775899E-3</v>
      </c>
      <c r="G85" s="4">
        <f>RAW!G84</f>
        <v>-1.0605072060069E-2</v>
      </c>
      <c r="H85" s="4">
        <f>RAW!H84</f>
        <v>6.2342118474914797E-3</v>
      </c>
      <c r="I85" s="5" t="str">
        <f t="shared" si="2"/>
        <v/>
      </c>
      <c r="J85" s="4">
        <f>RAW!I84</f>
        <v>-4.6743839564977099E-3</v>
      </c>
      <c r="K85" s="4">
        <f>RAW!J84</f>
        <v>-1.1413984146261101E-2</v>
      </c>
      <c r="L85" s="4">
        <f>RAW!K84</f>
        <v>6.7396001897634403E-3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0.33200000000000002</v>
      </c>
      <c r="C86">
        <f>RAW!C85</f>
        <v>0.3322</v>
      </c>
      <c r="D86">
        <f>RAW!D85</f>
        <v>0.32019999999999998</v>
      </c>
      <c r="E86">
        <f>RAW!E85</f>
        <v>0.32200000000000001</v>
      </c>
      <c r="F86" s="3">
        <f>RAW!F85</f>
        <v>-3.9716744314488E-3</v>
      </c>
      <c r="G86" s="4">
        <f>RAW!G85</f>
        <v>-9.2783925343450195E-3</v>
      </c>
      <c r="H86" s="4">
        <f>RAW!H85</f>
        <v>5.3067181028962204E-3</v>
      </c>
      <c r="I86" s="5" t="str">
        <f t="shared" si="2"/>
        <v/>
      </c>
      <c r="J86" s="4">
        <f>RAW!I85</f>
        <v>-6.1721021645943499E-3</v>
      </c>
      <c r="K86" s="4">
        <f>RAW!J85</f>
        <v>-9.6666901523722194E-3</v>
      </c>
      <c r="L86" s="4">
        <f>RAW!K85</f>
        <v>3.4945879877778699E-3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0.32500000000000001</v>
      </c>
      <c r="C87">
        <f>RAW!C86</f>
        <v>0.32519999999999999</v>
      </c>
      <c r="D87">
        <f>RAW!D86</f>
        <v>0.31950000000000001</v>
      </c>
      <c r="E87">
        <f>RAW!E86</f>
        <v>0.32</v>
      </c>
      <c r="F87" s="3">
        <f>RAW!F86</f>
        <v>-3.77320495128863E-3</v>
      </c>
      <c r="G87" s="4">
        <f>RAW!G86</f>
        <v>-8.1773550177337406E-3</v>
      </c>
      <c r="H87" s="4">
        <f>RAW!H86</f>
        <v>4.4041500664451097E-3</v>
      </c>
      <c r="I87" s="5" t="str">
        <f t="shared" si="2"/>
        <v/>
      </c>
      <c r="J87" s="4">
        <f>RAW!I86</f>
        <v>-7.5563672925700797E-3</v>
      </c>
      <c r="K87" s="4">
        <f>RAW!J86</f>
        <v>-8.9632491991048398E-3</v>
      </c>
      <c r="L87" s="4">
        <f>RAW!K86</f>
        <v>1.4068819065347501E-3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0.3175</v>
      </c>
      <c r="C88">
        <f>RAW!C87</f>
        <v>0.32640000000000002</v>
      </c>
      <c r="D88">
        <f>RAW!D87</f>
        <v>0.30499999999999999</v>
      </c>
      <c r="E88">
        <f>RAW!E87</f>
        <v>0.31290000000000001</v>
      </c>
      <c r="F88" s="3">
        <f>RAW!F87</f>
        <v>-4.1410911995815002E-3</v>
      </c>
      <c r="G88" s="4">
        <f>RAW!G87</f>
        <v>-7.3701022541032904E-3</v>
      </c>
      <c r="H88" s="4">
        <f>RAW!H87</f>
        <v>3.2290110545217898E-3</v>
      </c>
      <c r="I88" s="5" t="str">
        <f t="shared" si="2"/>
        <v/>
      </c>
      <c r="J88" s="4">
        <f>RAW!I87</f>
        <v>-1.0260231126988701E-2</v>
      </c>
      <c r="K88" s="4">
        <f>RAW!J87</f>
        <v>-9.3955765083994607E-3</v>
      </c>
      <c r="L88" s="4">
        <f>RAW!K87</f>
        <v>-8.6465461858924002E-4</v>
      </c>
      <c r="M88" s="5" t="str">
        <f t="shared" si="3"/>
        <v xml:space="preserve"> </v>
      </c>
      <c r="N88">
        <v>0</v>
      </c>
    </row>
    <row r="89" spans="1:14" x14ac:dyDescent="0.2">
      <c r="A89" s="1">
        <f>RAW!A88</f>
        <v>42430</v>
      </c>
      <c r="B89">
        <f>RAW!B88</f>
        <v>0.31290000000000001</v>
      </c>
      <c r="C89">
        <f>RAW!C88</f>
        <v>0.316</v>
      </c>
      <c r="D89">
        <f>RAW!D88</f>
        <v>0.307</v>
      </c>
      <c r="E89">
        <f>RAW!E88</f>
        <v>0.31</v>
      </c>
      <c r="F89" s="3">
        <f>RAW!F88</f>
        <v>-4.6134682750293898E-3</v>
      </c>
      <c r="G89" s="4">
        <f>RAW!G88</f>
        <v>-6.8187754582885096E-3</v>
      </c>
      <c r="H89" s="4">
        <f>RAW!H88</f>
        <v>2.2053071832591198E-3</v>
      </c>
      <c r="I89" s="5" t="str">
        <f t="shared" si="2"/>
        <v/>
      </c>
      <c r="J89" s="4">
        <f>RAW!I88</f>
        <v>-1.25782151870487E-2</v>
      </c>
      <c r="K89" s="4">
        <f>RAW!J88</f>
        <v>-1.0456456067949199E-2</v>
      </c>
      <c r="L89" s="4">
        <f>RAW!K88</f>
        <v>-2.1217591190995301E-3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0.31</v>
      </c>
      <c r="C90">
        <f>RAW!C89</f>
        <v>0.31840000000000002</v>
      </c>
      <c r="D90">
        <f>RAW!D89</f>
        <v>0.30359999999999998</v>
      </c>
      <c r="E90">
        <f>RAW!E89</f>
        <v>0.3175</v>
      </c>
      <c r="F90" s="3">
        <f>RAW!F89</f>
        <v>-4.3326985389839897E-3</v>
      </c>
      <c r="G90" s="4">
        <f>RAW!G89</f>
        <v>-6.3215600744276103E-3</v>
      </c>
      <c r="H90" s="4">
        <f>RAW!H89</f>
        <v>1.9888615354436102E-3</v>
      </c>
      <c r="I90" s="5" t="str">
        <f t="shared" si="2"/>
        <v/>
      </c>
      <c r="J90" s="4">
        <f>RAW!I89</f>
        <v>-1.1721423388067099E-2</v>
      </c>
      <c r="K90" s="4">
        <f>RAW!J89</f>
        <v>-1.08781118413218E-2</v>
      </c>
      <c r="L90" s="4">
        <f>RAW!K89</f>
        <v>-8.4331154674527104E-4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0.31740000000000002</v>
      </c>
      <c r="C91">
        <f>RAW!C90</f>
        <v>0.32390000000000002</v>
      </c>
      <c r="D91">
        <f>RAW!D90</f>
        <v>0.3115</v>
      </c>
      <c r="E91">
        <f>RAW!E90</f>
        <v>0.31859999999999999</v>
      </c>
      <c r="F91" s="3">
        <f>RAW!F90</f>
        <v>-3.9755974803845004E-3</v>
      </c>
      <c r="G91" s="4">
        <f>RAW!G90</f>
        <v>-5.8523675556189899E-3</v>
      </c>
      <c r="H91" s="4">
        <f>RAW!H90</f>
        <v>1.8767700752344799E-3</v>
      </c>
      <c r="I91" s="5" t="str">
        <f t="shared" si="2"/>
        <v/>
      </c>
      <c r="J91" s="4">
        <f>RAW!I90</f>
        <v>-1.06593429333737E-2</v>
      </c>
      <c r="K91" s="4">
        <f>RAW!J90</f>
        <v>-1.0805188872005799E-2</v>
      </c>
      <c r="L91" s="4">
        <f>RAW!K90</f>
        <v>1.45845938632057E-4</v>
      </c>
      <c r="M91" s="5" t="str">
        <f t="shared" si="3"/>
        <v xml:space="preserve"> </v>
      </c>
      <c r="N91">
        <v>0</v>
      </c>
    </row>
    <row r="92" spans="1:14" x14ac:dyDescent="0.2">
      <c r="A92" s="1">
        <f>RAW!A91</f>
        <v>42433</v>
      </c>
      <c r="B92">
        <f>RAW!B91</f>
        <v>0.31859999999999999</v>
      </c>
      <c r="C92">
        <f>RAW!C91</f>
        <v>0.32769999999999999</v>
      </c>
      <c r="D92">
        <f>RAW!D91</f>
        <v>0.31659999999999999</v>
      </c>
      <c r="E92">
        <f>RAW!E91</f>
        <v>0.32769999999999999</v>
      </c>
      <c r="F92" s="3">
        <f>RAW!F91</f>
        <v>-2.9245855685998598E-3</v>
      </c>
      <c r="G92" s="4">
        <f>RAW!G91</f>
        <v>-5.2668111582151603E-3</v>
      </c>
      <c r="H92" s="4">
        <f>RAW!H91</f>
        <v>2.34222558961529E-3</v>
      </c>
      <c r="I92" s="5" t="str">
        <f t="shared" si="2"/>
        <v/>
      </c>
      <c r="J92" s="4">
        <f>RAW!I91</f>
        <v>-7.2654525927636198E-3</v>
      </c>
      <c r="K92" s="4">
        <f>RAW!J91</f>
        <v>-9.6252767789251001E-3</v>
      </c>
      <c r="L92" s="4">
        <f>RAW!K91</f>
        <v>2.3598241861614798E-3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0.32769999999999999</v>
      </c>
      <c r="C93">
        <f>RAW!C92</f>
        <v>0.33100000000000002</v>
      </c>
      <c r="D93">
        <f>RAW!D92</f>
        <v>0.32029999999999997</v>
      </c>
      <c r="E93">
        <f>RAW!E92</f>
        <v>0.33100000000000002</v>
      </c>
      <c r="F93" s="3">
        <f>RAW!F92</f>
        <v>-1.80456671385581E-3</v>
      </c>
      <c r="G93" s="4">
        <f>RAW!G92</f>
        <v>-4.5743622693432901E-3</v>
      </c>
      <c r="H93" s="4">
        <f>RAW!H92</f>
        <v>2.76979555548748E-3</v>
      </c>
      <c r="I93" s="5" t="str">
        <f t="shared" si="2"/>
        <v/>
      </c>
      <c r="J93" s="4">
        <f>RAW!I92</f>
        <v>-4.0773465895505004E-3</v>
      </c>
      <c r="K93" s="4">
        <f>RAW!J92</f>
        <v>-7.7759667158002303E-3</v>
      </c>
      <c r="L93" s="4">
        <f>RAW!K92</f>
        <v>3.69862012624973E-3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0.33</v>
      </c>
      <c r="C94">
        <f>RAW!C93</f>
        <v>0.33399999999999902</v>
      </c>
      <c r="D94">
        <f>RAW!D93</f>
        <v>0.32</v>
      </c>
      <c r="E94">
        <f>RAW!E93</f>
        <v>0.32229999999999998</v>
      </c>
      <c r="F94" s="3">
        <f>RAW!F93</f>
        <v>-1.60051129530869E-3</v>
      </c>
      <c r="G94" s="4">
        <f>RAW!G93</f>
        <v>-3.9795920745363698E-3</v>
      </c>
      <c r="H94" s="4">
        <f>RAW!H93</f>
        <v>2.3790807792276802E-3</v>
      </c>
      <c r="I94" s="5" t="str">
        <f t="shared" si="2"/>
        <v/>
      </c>
      <c r="J94" s="4">
        <f>RAW!I93</f>
        <v>-4.4111808358691098E-3</v>
      </c>
      <c r="K94" s="4">
        <f>RAW!J93</f>
        <v>-6.65437142248986E-3</v>
      </c>
      <c r="L94" s="4">
        <f>RAW!K93</f>
        <v>2.2431905866207502E-3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0.32979999999999998</v>
      </c>
      <c r="C95">
        <f>RAW!C94</f>
        <v>0.33</v>
      </c>
      <c r="D95">
        <f>RAW!D94</f>
        <v>0.32</v>
      </c>
      <c r="E95">
        <f>RAW!E94</f>
        <v>0.32440000000000002</v>
      </c>
      <c r="F95" s="3">
        <f>RAW!F94</f>
        <v>-1.2548780039078301E-3</v>
      </c>
      <c r="G95" s="4">
        <f>RAW!G94</f>
        <v>-3.4346492604106602E-3</v>
      </c>
      <c r="H95" s="4">
        <f>RAW!H94</f>
        <v>2.1797712565028299E-3</v>
      </c>
      <c r="I95" s="5" t="str">
        <f t="shared" si="2"/>
        <v/>
      </c>
      <c r="J95" s="4">
        <f>RAW!I94</f>
        <v>-3.9563509014054398E-3</v>
      </c>
      <c r="K95" s="4">
        <f>RAW!J94</f>
        <v>-5.7550312487950504E-3</v>
      </c>
      <c r="L95" s="4">
        <f>RAW!K94</f>
        <v>1.7986803473895999E-3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0.32990000000000003</v>
      </c>
      <c r="C96">
        <f>RAW!C95</f>
        <v>0.33379999999999999</v>
      </c>
      <c r="D96">
        <f>RAW!D95</f>
        <v>0.3165</v>
      </c>
      <c r="E96">
        <f>RAW!E95</f>
        <v>0.3165</v>
      </c>
      <c r="F96" s="3">
        <f>RAW!F95</f>
        <v>-1.5999815162985301E-3</v>
      </c>
      <c r="G96" s="4">
        <f>RAW!G95</f>
        <v>-3.0677157115882401E-3</v>
      </c>
      <c r="H96" s="4">
        <f>RAW!H95</f>
        <v>1.4677341952897E-3</v>
      </c>
      <c r="I96" s="5" t="str">
        <f t="shared" si="2"/>
        <v/>
      </c>
      <c r="J96" s="4">
        <f>RAW!I95</f>
        <v>-5.7911551852356498E-3</v>
      </c>
      <c r="K96" s="4">
        <f>RAW!J95</f>
        <v>-5.7670725609419203E-3</v>
      </c>
      <c r="L96" s="4">
        <f>RAW!K95</f>
        <v>-2.4082624293730299E-5</v>
      </c>
      <c r="M96" s="5" t="str">
        <f t="shared" si="3"/>
        <v xml:space="preserve"> </v>
      </c>
      <c r="N96">
        <v>0</v>
      </c>
    </row>
    <row r="97" spans="1:14" x14ac:dyDescent="0.2">
      <c r="A97" s="1">
        <f>RAW!A96</f>
        <v>42440</v>
      </c>
      <c r="B97">
        <f>RAW!B96</f>
        <v>0.3206</v>
      </c>
      <c r="C97">
        <f>RAW!C96</f>
        <v>0.33</v>
      </c>
      <c r="D97">
        <f>RAW!D96</f>
        <v>0.3206</v>
      </c>
      <c r="E97">
        <f>RAW!E96</f>
        <v>0.32479999999999998</v>
      </c>
      <c r="F97" s="3">
        <f>RAW!F96</f>
        <v>-1.1900200913476601E-3</v>
      </c>
      <c r="G97" s="4">
        <f>RAW!G96</f>
        <v>-2.69217658754012E-3</v>
      </c>
      <c r="H97" s="4">
        <f>RAW!H96</f>
        <v>1.5021564961924601E-3</v>
      </c>
      <c r="I97" s="5" t="str">
        <f t="shared" si="2"/>
        <v/>
      </c>
      <c r="J97" s="4">
        <f>RAW!I96</f>
        <v>-4.5336031568095599E-3</v>
      </c>
      <c r="K97" s="4">
        <f>RAW!J96</f>
        <v>-5.3559160928978002E-3</v>
      </c>
      <c r="L97" s="4">
        <f>RAW!K96</f>
        <v>8.22312936088239E-4</v>
      </c>
      <c r="M97" s="5" t="str">
        <f t="shared" si="3"/>
        <v xml:space="preserve"> </v>
      </c>
      <c r="N97">
        <v>0</v>
      </c>
    </row>
    <row r="98" spans="1:14" x14ac:dyDescent="0.2">
      <c r="A98" s="1">
        <f>RAW!A97</f>
        <v>42443</v>
      </c>
      <c r="B98">
        <f>RAW!B97</f>
        <v>0.33</v>
      </c>
      <c r="C98">
        <f>RAW!C97</f>
        <v>0.34749999999999998</v>
      </c>
      <c r="D98">
        <f>RAW!D97</f>
        <v>0.33</v>
      </c>
      <c r="E98">
        <f>RAW!E97</f>
        <v>0.33810000000000001</v>
      </c>
      <c r="F98" s="3">
        <f>RAW!F97</f>
        <v>2.0570490075166799E-4</v>
      </c>
      <c r="G98" s="4">
        <f>RAW!G97</f>
        <v>-2.1126002898817602E-3</v>
      </c>
      <c r="H98" s="4">
        <f>RAW!H97</f>
        <v>2.3183051906334302E-3</v>
      </c>
      <c r="I98" s="5" t="str">
        <f t="shared" si="2"/>
        <v/>
      </c>
      <c r="J98" s="4">
        <f>RAW!I97</f>
        <v>3.6588919547775302E-5</v>
      </c>
      <c r="K98" s="4">
        <f>RAW!J97</f>
        <v>-3.5584144220826E-3</v>
      </c>
      <c r="L98" s="4">
        <f>RAW!K97</f>
        <v>3.5950033416303801E-3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0.34</v>
      </c>
      <c r="C99">
        <f>RAW!C98</f>
        <v>0.34</v>
      </c>
      <c r="D99">
        <f>RAW!D98</f>
        <v>0.33279999999999998</v>
      </c>
      <c r="E99">
        <f>RAW!E98</f>
        <v>0.33899999999999902</v>
      </c>
      <c r="F99" s="3">
        <f>RAW!F98</f>
        <v>1.36867228885512E-3</v>
      </c>
      <c r="G99" s="4">
        <f>RAW!G98</f>
        <v>-1.4163457741343799E-3</v>
      </c>
      <c r="H99" s="4">
        <f>RAW!H98</f>
        <v>2.7850180629895101E-3</v>
      </c>
      <c r="I99" s="5" t="str">
        <f t="shared" si="2"/>
        <v/>
      </c>
      <c r="J99" s="4">
        <f>RAW!I98</f>
        <v>3.1634396913366998E-3</v>
      </c>
      <c r="K99" s="4">
        <f>RAW!J98</f>
        <v>-1.3177963842761699E-3</v>
      </c>
      <c r="L99" s="4">
        <f>RAW!K98</f>
        <v>4.4812360756128697E-3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0.34899999999999998</v>
      </c>
      <c r="C100">
        <f>RAW!C99</f>
        <v>0.35499999999999998</v>
      </c>
      <c r="D100">
        <f>RAW!D99</f>
        <v>0.3412</v>
      </c>
      <c r="E100">
        <f>RAW!E99</f>
        <v>0.34160000000000001</v>
      </c>
      <c r="F100" s="3">
        <f>RAW!F99</f>
        <v>2.4716390768124699E-3</v>
      </c>
      <c r="G100" s="4">
        <f>RAW!G99</f>
        <v>-6.3874880394501599E-4</v>
      </c>
      <c r="H100" s="4">
        <f>RAW!H99</f>
        <v>3.11038788075748E-3</v>
      </c>
      <c r="I100" s="5" t="str">
        <f t="shared" si="2"/>
        <v/>
      </c>
      <c r="J100" s="4">
        <f>RAW!I99</f>
        <v>5.7958375904012503E-3</v>
      </c>
      <c r="K100" s="4">
        <f>RAW!J99</f>
        <v>1.0534149406163E-3</v>
      </c>
      <c r="L100" s="4">
        <f>RAW!K99</f>
        <v>4.7424226497849503E-3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0.34539999999999998</v>
      </c>
      <c r="C101">
        <f>RAW!C100</f>
        <v>0.34739999999999999</v>
      </c>
      <c r="D101">
        <f>RAW!D100</f>
        <v>0.33100000000000002</v>
      </c>
      <c r="E101">
        <f>RAW!E100</f>
        <v>0.33299999999999902</v>
      </c>
      <c r="F101" s="3">
        <f>RAW!F100</f>
        <v>2.6215801320291199E-3</v>
      </c>
      <c r="G101" s="4">
        <f>RAW!G100</f>
        <v>1.33169832498109E-5</v>
      </c>
      <c r="H101" s="4">
        <f>RAW!H100</f>
        <v>2.60826314877931E-3</v>
      </c>
      <c r="I101" s="5" t="str">
        <f t="shared" si="2"/>
        <v/>
      </c>
      <c r="J101" s="4">
        <f>RAW!I100</f>
        <v>4.95705408999003E-3</v>
      </c>
      <c r="K101" s="4">
        <f>RAW!J100</f>
        <v>2.35462799040754E-3</v>
      </c>
      <c r="L101" s="4">
        <f>RAW!K100</f>
        <v>2.60242609958248E-3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0.33589999999999998</v>
      </c>
      <c r="C102">
        <f>RAW!C101</f>
        <v>0.35299999999999998</v>
      </c>
      <c r="D102">
        <f>RAW!D101</f>
        <v>0.3322</v>
      </c>
      <c r="E102">
        <f>RAW!E101</f>
        <v>0.35299999999999998</v>
      </c>
      <c r="F102" s="3">
        <f>RAW!F101</f>
        <v>4.3046213561215296E-3</v>
      </c>
      <c r="G102" s="4">
        <f>RAW!G101</f>
        <v>8.7157785782415395E-4</v>
      </c>
      <c r="H102" s="4">
        <f>RAW!H101</f>
        <v>3.4330434982973702E-3</v>
      </c>
      <c r="I102" s="5" t="str">
        <f t="shared" si="2"/>
        <v/>
      </c>
      <c r="J102" s="4">
        <f>RAW!I101</f>
        <v>9.8926894028794603E-3</v>
      </c>
      <c r="K102" s="4">
        <f>RAW!J101</f>
        <v>4.8673151278981804E-3</v>
      </c>
      <c r="L102" s="4">
        <f>RAW!K101</f>
        <v>5.0253742749812704E-3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0.35010000000000002</v>
      </c>
      <c r="C103">
        <f>RAW!C102</f>
        <v>0.36370000000000002</v>
      </c>
      <c r="D103">
        <f>RAW!D102</f>
        <v>0.3493</v>
      </c>
      <c r="E103">
        <f>RAW!E102</f>
        <v>0.3584</v>
      </c>
      <c r="F103" s="3">
        <f>RAW!F102</f>
        <v>6.0049571145287502E-3</v>
      </c>
      <c r="G103" s="4">
        <f>RAW!G102</f>
        <v>1.8982537091650699E-3</v>
      </c>
      <c r="H103" s="4">
        <f>RAW!H102</f>
        <v>4.1067034053636703E-3</v>
      </c>
      <c r="I103" s="5" t="str">
        <f t="shared" si="2"/>
        <v/>
      </c>
      <c r="J103" s="4">
        <f>RAW!I102</f>
        <v>1.43171136850157E-2</v>
      </c>
      <c r="K103" s="4">
        <f>RAW!J102</f>
        <v>8.0172479802706996E-3</v>
      </c>
      <c r="L103" s="4">
        <f>RAW!K102</f>
        <v>6.2998657047450496E-3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0.3649</v>
      </c>
      <c r="C104">
        <f>RAW!C103</f>
        <v>0.3649</v>
      </c>
      <c r="D104">
        <f>RAW!D103</f>
        <v>0.34229999999999999</v>
      </c>
      <c r="E104">
        <f>RAW!E103</f>
        <v>0.35249999999999998</v>
      </c>
      <c r="F104" s="3">
        <f>RAW!F103</f>
        <v>6.7980411746537102E-3</v>
      </c>
      <c r="G104" s="4">
        <f>RAW!G103</f>
        <v>2.8782112022628001E-3</v>
      </c>
      <c r="H104" s="4">
        <f>RAW!H103</f>
        <v>3.9198299723909097E-3</v>
      </c>
      <c r="I104" s="5" t="str">
        <f t="shared" si="2"/>
        <v/>
      </c>
      <c r="J104" s="4">
        <f>RAW!I103</f>
        <v>1.51988416833049E-2</v>
      </c>
      <c r="K104" s="4">
        <f>RAW!J103</f>
        <v>1.0411112547948799E-2</v>
      </c>
      <c r="L104" s="4">
        <f>RAW!K103</f>
        <v>4.7877291353561804E-3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0.35370000000000001</v>
      </c>
      <c r="C105">
        <f>RAW!C104</f>
        <v>0.35599999999999998</v>
      </c>
      <c r="D105">
        <f>RAW!D104</f>
        <v>0.34210000000000002</v>
      </c>
      <c r="E105">
        <f>RAW!E104</f>
        <v>0.34299999999999897</v>
      </c>
      <c r="F105" s="3">
        <f>RAW!F104</f>
        <v>6.5840980174906001E-3</v>
      </c>
      <c r="G105" s="4">
        <f>RAW!G104</f>
        <v>3.6193885653083599E-3</v>
      </c>
      <c r="H105" s="4">
        <f>RAW!H104</f>
        <v>2.9647094521822398E-3</v>
      </c>
      <c r="I105" s="5" t="str">
        <f t="shared" si="2"/>
        <v/>
      </c>
      <c r="J105" s="4">
        <f>RAW!I104</f>
        <v>1.28336548362407E-2</v>
      </c>
      <c r="K105" s="4">
        <f>RAW!J104</f>
        <v>1.12186266440461E-2</v>
      </c>
      <c r="L105" s="4">
        <f>RAW!K104</f>
        <v>1.61502819219461E-3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0.33500000000000002</v>
      </c>
      <c r="C106">
        <f>RAW!C105</f>
        <v>0.34410000000000002</v>
      </c>
      <c r="D106">
        <f>RAW!D105</f>
        <v>0.33399999999999902</v>
      </c>
      <c r="E106">
        <f>RAW!E105</f>
        <v>0.3367</v>
      </c>
      <c r="F106" s="3">
        <f>RAW!F105</f>
        <v>5.8388821762091403E-3</v>
      </c>
      <c r="G106" s="4">
        <f>RAW!G105</f>
        <v>4.0632872874885196E-3</v>
      </c>
      <c r="H106" s="4">
        <f>RAW!H105</f>
        <v>1.77559488872062E-3</v>
      </c>
      <c r="I106" s="5" t="str">
        <f t="shared" si="2"/>
        <v/>
      </c>
      <c r="J106" s="4">
        <f>RAW!I105</f>
        <v>9.35680284297352E-3</v>
      </c>
      <c r="K106" s="4">
        <f>RAW!J105</f>
        <v>1.0598018710355201E-2</v>
      </c>
      <c r="L106" s="4">
        <f>RAW!K105</f>
        <v>-1.24121586738172E-3</v>
      </c>
      <c r="M106" s="5" t="str">
        <f t="shared" si="3"/>
        <v xml:space="preserve"> </v>
      </c>
      <c r="N106">
        <v>0</v>
      </c>
    </row>
    <row r="107" spans="1:14" x14ac:dyDescent="0.2">
      <c r="A107" s="1">
        <f>RAW!A106</f>
        <v>42454</v>
      </c>
      <c r="B107">
        <f>RAW!B106</f>
        <v>0.3367</v>
      </c>
      <c r="C107">
        <f>RAW!C106</f>
        <v>0.3367</v>
      </c>
      <c r="D107">
        <f>RAW!D106</f>
        <v>0.3367</v>
      </c>
      <c r="E107">
        <f>RAW!E106</f>
        <v>0.3367</v>
      </c>
      <c r="F107" s="3">
        <f>RAW!F106</f>
        <v>5.1884836432825E-3</v>
      </c>
      <c r="G107" s="4">
        <f>RAW!G106</f>
        <v>4.2883265586473101E-3</v>
      </c>
      <c r="H107" s="4">
        <f>RAW!H106</f>
        <v>9.0015708463518803E-4</v>
      </c>
      <c r="I107" s="5" t="str">
        <f t="shared" si="2"/>
        <v/>
      </c>
      <c r="J107" s="4">
        <f>RAW!I106</f>
        <v>6.9943996834539402E-3</v>
      </c>
      <c r="K107" s="4">
        <f>RAW!J106</f>
        <v>9.3968123680548098E-3</v>
      </c>
      <c r="L107" s="4">
        <f>RAW!K106</f>
        <v>-2.40241268460086E-3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0.3367</v>
      </c>
      <c r="C108">
        <f>RAW!C107</f>
        <v>0.3367</v>
      </c>
      <c r="D108">
        <f>RAW!D107</f>
        <v>0.3367</v>
      </c>
      <c r="E108">
        <f>RAW!E107</f>
        <v>0.3367</v>
      </c>
      <c r="F108" s="3">
        <f>RAW!F107</f>
        <v>4.61978412439945E-3</v>
      </c>
      <c r="G108" s="4">
        <f>RAW!G107</f>
        <v>4.3546180717977398E-3</v>
      </c>
      <c r="H108" s="4">
        <f>RAW!H107</f>
        <v>2.6516605260170701E-4</v>
      </c>
      <c r="I108" s="5" t="str">
        <f t="shared" si="2"/>
        <v/>
      </c>
      <c r="J108" s="4">
        <f>RAW!I107</f>
        <v>5.37743473702584E-3</v>
      </c>
      <c r="K108" s="4">
        <f>RAW!J107</f>
        <v>8.0570198243784894E-3</v>
      </c>
      <c r="L108" s="4">
        <f>RAW!K107</f>
        <v>-2.6795850873526398E-3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0.3367</v>
      </c>
      <c r="C109">
        <f>RAW!C108</f>
        <v>0.34489999999999998</v>
      </c>
      <c r="D109">
        <f>RAW!D108</f>
        <v>0.33250000000000002</v>
      </c>
      <c r="E109">
        <f>RAW!E108</f>
        <v>0.33299999999999902</v>
      </c>
      <c r="F109" s="3">
        <f>RAW!F108</f>
        <v>3.8264180155947402E-3</v>
      </c>
      <c r="G109" s="4">
        <f>RAW!G108</f>
        <v>4.2489780605571396E-3</v>
      </c>
      <c r="H109" s="4">
        <f>RAW!H108</f>
        <v>-4.22560044962398E-4</v>
      </c>
      <c r="I109" s="5" t="str">
        <f t="shared" si="2"/>
        <v xml:space="preserve"> </v>
      </c>
      <c r="J109" s="4">
        <f>RAW!I108</f>
        <v>3.2319857941446799E-3</v>
      </c>
      <c r="K109" s="4">
        <f>RAW!J108</f>
        <v>6.44867514763388E-3</v>
      </c>
      <c r="L109" s="4">
        <f>RAW!K108</f>
        <v>-3.2166893534892002E-3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0.33799999999999902</v>
      </c>
      <c r="C110">
        <f>RAW!C109</f>
        <v>0.34599999999999997</v>
      </c>
      <c r="D110">
        <f>RAW!D109</f>
        <v>0.33560000000000001</v>
      </c>
      <c r="E110">
        <f>RAW!E109</f>
        <v>0.34439999999999998</v>
      </c>
      <c r="F110" s="3">
        <f>RAW!F109</f>
        <v>4.07063068800594E-3</v>
      </c>
      <c r="G110" s="4">
        <f>RAW!G109</f>
        <v>4.2133085860469001E-3</v>
      </c>
      <c r="H110" s="4">
        <f>RAW!H109</f>
        <v>-1.4267789804095501E-4</v>
      </c>
      <c r="I110" s="5" t="str">
        <f t="shared" si="2"/>
        <v/>
      </c>
      <c r="J110" s="4">
        <f>RAW!I109</f>
        <v>4.9879626487353496E-3</v>
      </c>
      <c r="K110" s="4">
        <f>RAW!J109</f>
        <v>5.9617709813343696E-3</v>
      </c>
      <c r="L110" s="4">
        <f>RAW!K109</f>
        <v>-9.7380833259902097E-4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0.34499999999999997</v>
      </c>
      <c r="C111">
        <f>RAW!C110</f>
        <v>0.34499999999999997</v>
      </c>
      <c r="D111">
        <f>RAW!D110</f>
        <v>0.33189999999999997</v>
      </c>
      <c r="E111">
        <f>RAW!E110</f>
        <v>0.34449999999999997</v>
      </c>
      <c r="F111" s="3">
        <f>RAW!F110</f>
        <v>4.2235536571257797E-3</v>
      </c>
      <c r="G111" s="4">
        <f>RAW!G110</f>
        <v>4.2153576002626801E-3</v>
      </c>
      <c r="H111" s="4">
        <f>RAW!H110</f>
        <v>8.1960568631073497E-6</v>
      </c>
      <c r="I111" s="5" t="str">
        <f t="shared" si="2"/>
        <v xml:space="preserve"> </v>
      </c>
      <c r="J111" s="4">
        <f>RAW!I110</f>
        <v>6.02898580442701E-3</v>
      </c>
      <c r="K111" s="4">
        <f>RAW!J110</f>
        <v>5.9841759223652497E-3</v>
      </c>
      <c r="L111" s="4">
        <f>RAW!K110</f>
        <v>4.4809882061755902E-5</v>
      </c>
      <c r="M111" s="5" t="str">
        <f t="shared" si="3"/>
        <v xml:space="preserve"> </v>
      </c>
      <c r="N111">
        <v>0</v>
      </c>
    </row>
    <row r="112" spans="1:14" x14ac:dyDescent="0.2">
      <c r="A112" s="1">
        <f>RAW!A111</f>
        <v>42461</v>
      </c>
      <c r="B112">
        <f>RAW!B111</f>
        <v>0.34089999999999998</v>
      </c>
      <c r="C112">
        <f>RAW!C111</f>
        <v>0.3548</v>
      </c>
      <c r="D112">
        <f>RAW!D111</f>
        <v>0.33299999999999902</v>
      </c>
      <c r="E112">
        <f>RAW!E111</f>
        <v>0.34499999999999997</v>
      </c>
      <c r="F112" s="3">
        <f>RAW!F111</f>
        <v>4.3351194744461396E-3</v>
      </c>
      <c r="G112" s="4">
        <f>RAW!G111</f>
        <v>4.2393099750993703E-3</v>
      </c>
      <c r="H112" s="4">
        <f>RAW!H111</f>
        <v>9.5809499346772702E-5</v>
      </c>
      <c r="I112" s="5" t="str">
        <f t="shared" si="2"/>
        <v/>
      </c>
      <c r="J112" s="4">
        <f>RAW!I111</f>
        <v>6.71168583200271E-3</v>
      </c>
      <c r="K112" s="4">
        <f>RAW!J111</f>
        <v>6.2266792255777402E-3</v>
      </c>
      <c r="L112" s="4">
        <f>RAW!K111</f>
        <v>4.8500660642496998E-4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0.35199999999999998</v>
      </c>
      <c r="C113">
        <f>RAW!C112</f>
        <v>0.36899999999999999</v>
      </c>
      <c r="D113">
        <f>RAW!D112</f>
        <v>0.33899999999999902</v>
      </c>
      <c r="E113">
        <f>RAW!E112</f>
        <v>0.36799999999999999</v>
      </c>
      <c r="F113" s="3">
        <f>RAW!F112</f>
        <v>6.2078833544043002E-3</v>
      </c>
      <c r="G113" s="4">
        <f>RAW!G112</f>
        <v>4.6330246509603597E-3</v>
      </c>
      <c r="H113" s="4">
        <f>RAW!H112</f>
        <v>1.57485870344394E-3</v>
      </c>
      <c r="I113" s="5" t="str">
        <f t="shared" si="2"/>
        <v/>
      </c>
      <c r="J113" s="4">
        <f>RAW!I112</f>
        <v>1.34061324080317E-2</v>
      </c>
      <c r="K113" s="4">
        <f>RAW!J112</f>
        <v>8.6198302863957493E-3</v>
      </c>
      <c r="L113" s="4">
        <f>RAW!K112</f>
        <v>4.7863021216360303E-3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0.36720000000000003</v>
      </c>
      <c r="C114">
        <f>RAW!C113</f>
        <v>0.37790000000000001</v>
      </c>
      <c r="D114">
        <f>RAW!D113</f>
        <v>0.36</v>
      </c>
      <c r="E114">
        <f>RAW!E113</f>
        <v>0.37359999999999999</v>
      </c>
      <c r="F114" s="3">
        <f>RAW!F113</f>
        <v>8.0511270397914392E-3</v>
      </c>
      <c r="G114" s="4">
        <f>RAW!G113</f>
        <v>5.3166451287265703E-3</v>
      </c>
      <c r="H114" s="4">
        <f>RAW!H113</f>
        <v>2.7344819110648598E-3</v>
      </c>
      <c r="I114" s="5" t="str">
        <f t="shared" si="2"/>
        <v/>
      </c>
      <c r="J114" s="4">
        <f>RAW!I113</f>
        <v>1.8928448170568001E-2</v>
      </c>
      <c r="K114" s="4">
        <f>RAW!J113</f>
        <v>1.2056036247786501E-2</v>
      </c>
      <c r="L114" s="4">
        <f>RAW!K113</f>
        <v>6.8724119227815197E-3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0.373</v>
      </c>
      <c r="C115">
        <f>RAW!C114</f>
        <v>0.39290000000000003</v>
      </c>
      <c r="D115">
        <f>RAW!D114</f>
        <v>0.373</v>
      </c>
      <c r="E115">
        <f>RAW!E114</f>
        <v>0.38219999999999998</v>
      </c>
      <c r="F115" s="3">
        <f>RAW!F114</f>
        <v>1.0089552980880601E-2</v>
      </c>
      <c r="G115" s="4">
        <f>RAW!G114</f>
        <v>6.27122669915738E-3</v>
      </c>
      <c r="H115" s="4">
        <f>RAW!H114</f>
        <v>3.8183262817232098E-3</v>
      </c>
      <c r="I115" s="5" t="str">
        <f t="shared" si="2"/>
        <v/>
      </c>
      <c r="J115" s="4">
        <f>RAW!I114</f>
        <v>2.4443823869747E-2</v>
      </c>
      <c r="K115" s="4">
        <f>RAW!J114</f>
        <v>1.6185298788440002E-2</v>
      </c>
      <c r="L115" s="4">
        <f>RAW!K114</f>
        <v>8.2585250813070003E-3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0.38159999999999999</v>
      </c>
      <c r="C116">
        <f>RAW!C115</f>
        <v>0.39299999999999902</v>
      </c>
      <c r="D116">
        <f>RAW!D115</f>
        <v>0.38</v>
      </c>
      <c r="E116">
        <f>RAW!E115</f>
        <v>0.38350000000000001</v>
      </c>
      <c r="F116" s="3">
        <f>RAW!F115</f>
        <v>1.1675333385085701E-2</v>
      </c>
      <c r="G116" s="4">
        <f>RAW!G115</f>
        <v>7.35204803634305E-3</v>
      </c>
      <c r="H116" s="4">
        <f>RAW!H115</f>
        <v>4.3232853487426897E-3</v>
      </c>
      <c r="I116" s="5" t="str">
        <f t="shared" si="2"/>
        <v/>
      </c>
      <c r="J116" s="4">
        <f>RAW!I115</f>
        <v>2.7824915534605098E-2</v>
      </c>
      <c r="K116" s="4">
        <f>RAW!J115</f>
        <v>2.0065171037161701E-2</v>
      </c>
      <c r="L116" s="4">
        <f>RAW!K115</f>
        <v>7.7597444974434101E-3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0.38400000000000001</v>
      </c>
      <c r="C117">
        <f>RAW!C116</f>
        <v>0.39</v>
      </c>
      <c r="D117">
        <f>RAW!D116</f>
        <v>0.37</v>
      </c>
      <c r="E117">
        <f>RAW!E116</f>
        <v>0.38069999999999998</v>
      </c>
      <c r="F117" s="3">
        <f>RAW!F116</f>
        <v>1.2561339874020401E-2</v>
      </c>
      <c r="G117" s="4">
        <f>RAW!G116</f>
        <v>8.3939064038785205E-3</v>
      </c>
      <c r="H117" s="4">
        <f>RAW!H116</f>
        <v>4.1674334701418802E-3</v>
      </c>
      <c r="I117" s="5" t="str">
        <f t="shared" si="2"/>
        <v/>
      </c>
      <c r="J117" s="4">
        <f>RAW!I116</f>
        <v>2.8660697035912001E-2</v>
      </c>
      <c r="K117" s="4">
        <f>RAW!J116</f>
        <v>2.2930346370078399E-2</v>
      </c>
      <c r="L117" s="4">
        <f>RAW!K116</f>
        <v>5.7303506658335102E-3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0.38740000000000002</v>
      </c>
      <c r="C118">
        <f>RAW!C117</f>
        <v>0.39</v>
      </c>
      <c r="D118">
        <f>RAW!D117</f>
        <v>0.374</v>
      </c>
      <c r="E118">
        <f>RAW!E117</f>
        <v>0.38700000000000001</v>
      </c>
      <c r="F118" s="3">
        <f>RAW!F117</f>
        <v>1.36149194323137E-2</v>
      </c>
      <c r="G118" s="4">
        <f>RAW!G117</f>
        <v>9.4381090095655706E-3</v>
      </c>
      <c r="H118" s="4">
        <f>RAW!H117</f>
        <v>4.1768104227481702E-3</v>
      </c>
      <c r="I118" s="5" t="str">
        <f t="shared" si="2"/>
        <v/>
      </c>
      <c r="J118" s="4">
        <f>RAW!I117</f>
        <v>3.0406176184217901E-2</v>
      </c>
      <c r="K118" s="4">
        <f>RAW!J117</f>
        <v>2.54222896414583E-2</v>
      </c>
      <c r="L118" s="4">
        <f>RAW!K117</f>
        <v>4.98388654275966E-3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0.37919999999999998</v>
      </c>
      <c r="C119">
        <f>RAW!C118</f>
        <v>0.39250000000000002</v>
      </c>
      <c r="D119">
        <f>RAW!D118</f>
        <v>0.3705</v>
      </c>
      <c r="E119">
        <f>RAW!E118</f>
        <v>0.37119999999999997</v>
      </c>
      <c r="F119" s="3">
        <f>RAW!F118</f>
        <v>1.3024818864796299E-2</v>
      </c>
      <c r="G119" s="4">
        <f>RAW!G118</f>
        <v>1.0155450980611699E-2</v>
      </c>
      <c r="H119" s="4">
        <f>RAW!H118</f>
        <v>2.8693678841846099E-3</v>
      </c>
      <c r="I119" s="5" t="str">
        <f t="shared" si="2"/>
        <v/>
      </c>
      <c r="J119" s="4">
        <f>RAW!I118</f>
        <v>2.6553215348258399E-2</v>
      </c>
      <c r="K119" s="4">
        <f>RAW!J118</f>
        <v>2.57992648770583E-2</v>
      </c>
      <c r="L119" s="4">
        <f>RAW!K118</f>
        <v>7.5395047120007796E-4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0.37309999999999999</v>
      </c>
      <c r="C120">
        <f>RAW!C119</f>
        <v>0.38450000000000001</v>
      </c>
      <c r="D120">
        <f>RAW!D119</f>
        <v>0.36380000000000001</v>
      </c>
      <c r="E120">
        <f>RAW!E119</f>
        <v>0.37080000000000002</v>
      </c>
      <c r="F120" s="3">
        <f>RAW!F119</f>
        <v>1.2382149544208101E-2</v>
      </c>
      <c r="G120" s="4">
        <f>RAW!G119</f>
        <v>1.0600790693331001E-2</v>
      </c>
      <c r="H120" s="4">
        <f>RAW!H119</f>
        <v>1.7813588508771201E-3</v>
      </c>
      <c r="I120" s="5" t="str">
        <f t="shared" si="2"/>
        <v/>
      </c>
      <c r="J120" s="4">
        <f>RAW!I119</f>
        <v>2.3524439722871701E-2</v>
      </c>
      <c r="K120" s="4">
        <f>RAW!J119</f>
        <v>2.5040989825662802E-2</v>
      </c>
      <c r="L120" s="4">
        <f>RAW!K119</f>
        <v>-1.5165501027910901E-3</v>
      </c>
      <c r="M120" s="5" t="str">
        <f t="shared" si="3"/>
        <v xml:space="preserve"> </v>
      </c>
      <c r="N120">
        <v>0</v>
      </c>
    </row>
    <row r="121" spans="1:14" x14ac:dyDescent="0.2">
      <c r="A121" s="1">
        <f>RAW!A120</f>
        <v>42474</v>
      </c>
      <c r="B121">
        <f>RAW!B120</f>
        <v>0.36780000000000002</v>
      </c>
      <c r="C121">
        <f>RAW!C120</f>
        <v>0.37340000000000001</v>
      </c>
      <c r="D121">
        <f>RAW!D120</f>
        <v>0.36099999999999999</v>
      </c>
      <c r="E121">
        <f>RAW!E120</f>
        <v>0.36220000000000002</v>
      </c>
      <c r="F121" s="3">
        <f>RAW!F120</f>
        <v>1.1051486691391599E-2</v>
      </c>
      <c r="G121" s="4">
        <f>RAW!G120</f>
        <v>1.06909298929431E-2</v>
      </c>
      <c r="H121" s="4">
        <f>RAW!H120</f>
        <v>3.6055679844852702E-4</v>
      </c>
      <c r="I121" s="5" t="str">
        <f t="shared" si="2"/>
        <v/>
      </c>
      <c r="J121" s="4">
        <f>RAW!I120</f>
        <v>1.87929061860935E-2</v>
      </c>
      <c r="K121" s="4">
        <f>RAW!J120</f>
        <v>2.2958295279139701E-2</v>
      </c>
      <c r="L121" s="4">
        <f>RAW!K120</f>
        <v>-4.1653890930461899E-3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0.36299999999999999</v>
      </c>
      <c r="C122">
        <f>RAW!C121</f>
        <v>0.37</v>
      </c>
      <c r="D122">
        <f>RAW!D121</f>
        <v>0.35799999999999998</v>
      </c>
      <c r="E122">
        <f>RAW!E121</f>
        <v>0.35849999999999999</v>
      </c>
      <c r="F122" s="3">
        <f>RAW!F121</f>
        <v>9.5878450068044296E-3</v>
      </c>
      <c r="G122" s="4">
        <f>RAW!G121</f>
        <v>1.0470312915715299E-2</v>
      </c>
      <c r="H122" s="4">
        <f>RAW!H121</f>
        <v>-8.8246790891096695E-4</v>
      </c>
      <c r="I122" s="5" t="str">
        <f t="shared" si="2"/>
        <v xml:space="preserve"> </v>
      </c>
      <c r="J122" s="4">
        <f>RAW!I121</f>
        <v>1.4437997918750001E-2</v>
      </c>
      <c r="K122" s="4">
        <f>RAW!J121</f>
        <v>2.01181961590098E-2</v>
      </c>
      <c r="L122" s="4">
        <f>RAW!K121</f>
        <v>-5.6801982402598103E-3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0.3599</v>
      </c>
      <c r="C123">
        <f>RAW!C122</f>
        <v>0.36830000000000002</v>
      </c>
      <c r="D123">
        <f>RAW!D122</f>
        <v>0.35560000000000003</v>
      </c>
      <c r="E123">
        <f>RAW!E122</f>
        <v>0.36370000000000002</v>
      </c>
      <c r="F123" s="3">
        <f>RAW!F122</f>
        <v>8.7466688150987203E-3</v>
      </c>
      <c r="G123" s="4">
        <f>RAW!G122</f>
        <v>1.0125584095592E-2</v>
      </c>
      <c r="H123" s="4">
        <f>RAW!H122</f>
        <v>-1.37891528049333E-3</v>
      </c>
      <c r="I123" s="5" t="str">
        <f t="shared" si="2"/>
        <v/>
      </c>
      <c r="J123" s="4">
        <f>RAW!I122</f>
        <v>1.28730927519272E-2</v>
      </c>
      <c r="K123" s="4">
        <f>RAW!J122</f>
        <v>1.7703161689982299E-2</v>
      </c>
      <c r="L123" s="4">
        <f>RAW!K122</f>
        <v>-4.8300689380550198E-3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0.377</v>
      </c>
      <c r="C124">
        <f>RAW!C123</f>
        <v>0.377</v>
      </c>
      <c r="D124">
        <f>RAW!D123</f>
        <v>0.35809999999999997</v>
      </c>
      <c r="E124">
        <f>RAW!E123</f>
        <v>0.35809999999999997</v>
      </c>
      <c r="F124" s="3">
        <f>RAW!F123</f>
        <v>7.5412268550432704E-3</v>
      </c>
      <c r="G124" s="4">
        <f>RAW!G123</f>
        <v>9.6087126474823006E-3</v>
      </c>
      <c r="H124" s="4">
        <f>RAW!H123</f>
        <v>-2.0674857924390302E-3</v>
      </c>
      <c r="I124" s="5" t="str">
        <f t="shared" si="2"/>
        <v/>
      </c>
      <c r="J124" s="4">
        <f>RAW!I123</f>
        <v>1.00938359292623E-2</v>
      </c>
      <c r="K124" s="4">
        <f>RAW!J123</f>
        <v>1.51667197697423E-2</v>
      </c>
      <c r="L124" s="4">
        <f>RAW!K123</f>
        <v>-5.0728838404799402E-3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0.3599</v>
      </c>
      <c r="C125">
        <f>RAW!C124</f>
        <v>0.36270000000000002</v>
      </c>
      <c r="D125">
        <f>RAW!D124</f>
        <v>0.35589999999999999</v>
      </c>
      <c r="E125">
        <f>RAW!E124</f>
        <v>0.35859999999999997</v>
      </c>
      <c r="F125" s="3">
        <f>RAW!F124</f>
        <v>6.55073840366032E-3</v>
      </c>
      <c r="G125" s="4">
        <f>RAW!G124</f>
        <v>8.9971177987178998E-3</v>
      </c>
      <c r="H125" s="4">
        <f>RAW!H124</f>
        <v>-2.4463793950575798E-3</v>
      </c>
      <c r="I125" s="5" t="str">
        <f t="shared" si="2"/>
        <v/>
      </c>
      <c r="J125" s="4">
        <f>RAW!I124</f>
        <v>8.2958994866722501E-3</v>
      </c>
      <c r="K125" s="4">
        <f>RAW!J124</f>
        <v>1.2876446342052299E-2</v>
      </c>
      <c r="L125" s="4">
        <f>RAW!K124</f>
        <v>-4.5805468553800398E-3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0.35859999999999997</v>
      </c>
      <c r="C126">
        <f>RAW!C125</f>
        <v>0.3659</v>
      </c>
      <c r="D126">
        <f>RAW!D125</f>
        <v>0.35859999999999997</v>
      </c>
      <c r="E126">
        <f>RAW!E125</f>
        <v>0.36299999999999999</v>
      </c>
      <c r="F126" s="3">
        <f>RAW!F125</f>
        <v>6.0510595496860997E-3</v>
      </c>
      <c r="G126" s="4">
        <f>RAW!G125</f>
        <v>8.4079061489115408E-3</v>
      </c>
      <c r="H126" s="4">
        <f>RAW!H125</f>
        <v>-2.3568465992254402E-3</v>
      </c>
      <c r="I126" s="5" t="str">
        <f t="shared" si="2"/>
        <v/>
      </c>
      <c r="J126" s="4">
        <f>RAW!I125</f>
        <v>8.2324598841771405E-3</v>
      </c>
      <c r="K126" s="4">
        <f>RAW!J125</f>
        <v>1.1328450856093899E-2</v>
      </c>
      <c r="L126" s="4">
        <f>RAW!K125</f>
        <v>-3.09599097191677E-3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0.3659</v>
      </c>
      <c r="C127">
        <f>RAW!C126</f>
        <v>0.3659</v>
      </c>
      <c r="D127">
        <f>RAW!D126</f>
        <v>0.35859999999999997</v>
      </c>
      <c r="E127">
        <f>RAW!E126</f>
        <v>0.36009999999999998</v>
      </c>
      <c r="F127" s="3">
        <f>RAW!F126</f>
        <v>5.3592762931571796E-3</v>
      </c>
      <c r="G127" s="4">
        <f>RAW!G126</f>
        <v>7.7981801777606699E-3</v>
      </c>
      <c r="H127" s="4">
        <f>RAW!H126</f>
        <v>-2.43890388460348E-3</v>
      </c>
      <c r="I127" s="5" t="str">
        <f t="shared" si="2"/>
        <v/>
      </c>
      <c r="J127" s="4">
        <f>RAW!I126</f>
        <v>7.2345079143806201E-3</v>
      </c>
      <c r="K127" s="4">
        <f>RAW!J126</f>
        <v>9.9638032088561496E-3</v>
      </c>
      <c r="L127" s="4">
        <f>RAW!K126</f>
        <v>-2.72929529447552E-3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0.3599</v>
      </c>
      <c r="C128">
        <f>RAW!C127</f>
        <v>0.36199999999999999</v>
      </c>
      <c r="D128">
        <f>RAW!D127</f>
        <v>0.35510000000000003</v>
      </c>
      <c r="E128">
        <f>RAW!E127</f>
        <v>0.35830000000000001</v>
      </c>
      <c r="F128" s="3">
        <f>RAW!F127</f>
        <v>4.6126167469518397E-3</v>
      </c>
      <c r="G128" s="4">
        <f>RAW!G127</f>
        <v>7.1610674915988997E-3</v>
      </c>
      <c r="H128" s="4">
        <f>RAW!H127</f>
        <v>-2.54845074464706E-3</v>
      </c>
      <c r="I128" s="5" t="str">
        <f t="shared" si="2"/>
        <v/>
      </c>
      <c r="J128" s="4">
        <f>RAW!I127</f>
        <v>5.9721954164647E-3</v>
      </c>
      <c r="K128" s="4">
        <f>RAW!J127</f>
        <v>8.6332672780589995E-3</v>
      </c>
      <c r="L128" s="4">
        <f>RAW!K127</f>
        <v>-2.6610718615942899E-3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0.36</v>
      </c>
      <c r="C129">
        <f>RAW!C128</f>
        <v>0.36399999999999999</v>
      </c>
      <c r="D129">
        <f>RAW!D128</f>
        <v>0.3574</v>
      </c>
      <c r="E129">
        <f>RAW!E128</f>
        <v>0.36080000000000001</v>
      </c>
      <c r="F129" s="3">
        <f>RAW!F128</f>
        <v>4.1744918404154003E-3</v>
      </c>
      <c r="G129" s="4">
        <f>RAW!G128</f>
        <v>6.5637523613621997E-3</v>
      </c>
      <c r="H129" s="4">
        <f>RAW!H128</f>
        <v>-2.3892605209467998E-3</v>
      </c>
      <c r="I129" s="5" t="str">
        <f t="shared" si="2"/>
        <v/>
      </c>
      <c r="J129" s="4">
        <f>RAW!I128</f>
        <v>5.7612542989534101E-3</v>
      </c>
      <c r="K129" s="4">
        <f>RAW!J128</f>
        <v>7.6759296183571404E-3</v>
      </c>
      <c r="L129" s="4">
        <f>RAW!K128</f>
        <v>-1.9146753194037201E-3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0.36399999999999999</v>
      </c>
      <c r="C130">
        <f>RAW!C129</f>
        <v>0.36990000000000001</v>
      </c>
      <c r="D130">
        <f>RAW!D129</f>
        <v>0.35899999999999999</v>
      </c>
      <c r="E130">
        <f>RAW!E129</f>
        <v>0.36</v>
      </c>
      <c r="F130" s="3">
        <f>RAW!F129</f>
        <v>3.7198413656029301E-3</v>
      </c>
      <c r="G130" s="4">
        <f>RAW!G129</f>
        <v>5.9949701622103498E-3</v>
      </c>
      <c r="H130" s="4">
        <f>RAW!H129</f>
        <v>-2.2751287966074102E-3</v>
      </c>
      <c r="I130" s="5" t="str">
        <f t="shared" si="2"/>
        <v/>
      </c>
      <c r="J130" s="4">
        <f>RAW!I129</f>
        <v>5.2995274046138598E-3</v>
      </c>
      <c r="K130" s="4">
        <f>RAW!J129</f>
        <v>6.8837955471093802E-3</v>
      </c>
      <c r="L130" s="4">
        <f>RAW!K129</f>
        <v>-1.58426814249551E-3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0.3639</v>
      </c>
      <c r="C131">
        <f>RAW!C130</f>
        <v>0.36499999999999999</v>
      </c>
      <c r="D131">
        <f>RAW!D130</f>
        <v>0.35560000000000003</v>
      </c>
      <c r="E131">
        <f>RAW!E130</f>
        <v>0.36499999999999999</v>
      </c>
      <c r="F131" s="3">
        <f>RAW!F130</f>
        <v>3.7201027729082399E-3</v>
      </c>
      <c r="G131" s="4">
        <f>RAW!G130</f>
        <v>5.5399966843499302E-3</v>
      </c>
      <c r="H131" s="4">
        <f>RAW!H130</f>
        <v>-1.8198939114416901E-3</v>
      </c>
      <c r="I131" s="5" t="str">
        <f t="shared" si="2"/>
        <v/>
      </c>
      <c r="J131" s="4">
        <f>RAW!I130</f>
        <v>6.2995599636479398E-3</v>
      </c>
      <c r="K131" s="4">
        <f>RAW!J130</f>
        <v>6.6890503526222302E-3</v>
      </c>
      <c r="L131" s="4">
        <f>RAW!K130</f>
        <v>-3.8949038897428799E-4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0.3644</v>
      </c>
      <c r="C132">
        <f>RAW!C131</f>
        <v>0.36799999999999999</v>
      </c>
      <c r="D132">
        <f>RAW!D131</f>
        <v>0.35749999999999998</v>
      </c>
      <c r="E132">
        <f>RAW!E131</f>
        <v>0.36</v>
      </c>
      <c r="F132" s="3">
        <f>RAW!F131</f>
        <v>3.2790528467467302E-3</v>
      </c>
      <c r="G132" s="4">
        <f>RAW!G131</f>
        <v>5.0878079168292902E-3</v>
      </c>
      <c r="H132" s="4">
        <f>RAW!H131</f>
        <v>-1.80875507008255E-3</v>
      </c>
      <c r="I132" s="5" t="str">
        <f t="shared" si="2"/>
        <v/>
      </c>
      <c r="J132" s="4">
        <f>RAW!I131</f>
        <v>5.4236626866759298E-3</v>
      </c>
      <c r="K132" s="4">
        <f>RAW!J131</f>
        <v>6.2672544639734698E-3</v>
      </c>
      <c r="L132" s="4">
        <f>RAW!K131</f>
        <v>-8.4359177729753502E-4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0.36</v>
      </c>
      <c r="C133">
        <f>RAW!C132</f>
        <v>0.3654</v>
      </c>
      <c r="D133">
        <f>RAW!D132</f>
        <v>0.35149999999999998</v>
      </c>
      <c r="E133">
        <f>RAW!E132</f>
        <v>0.36</v>
      </c>
      <c r="F133" s="3">
        <f>RAW!F132</f>
        <v>2.89613278668576E-3</v>
      </c>
      <c r="G133" s="4">
        <f>RAW!G132</f>
        <v>4.64947289080058E-3</v>
      </c>
      <c r="H133" s="4">
        <f>RAW!H132</f>
        <v>-1.75334010411481E-3</v>
      </c>
      <c r="I133" s="5" t="str">
        <f t="shared" ref="I133:I196" si="4">IF(SIGN(H132)&lt;&gt;SIGN(H133)," ","")</f>
        <v/>
      </c>
      <c r="J133" s="4">
        <f>RAW!I132</f>
        <v>4.7717336106810598E-3</v>
      </c>
      <c r="K133" s="4">
        <f>RAW!J132</f>
        <v>5.7687475128759998E-3</v>
      </c>
      <c r="L133" s="4">
        <f>RAW!K132</f>
        <v>-9.9701390219493892E-4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0.35249999999999998</v>
      </c>
      <c r="C134">
        <f>RAW!C133</f>
        <v>0.36380000000000001</v>
      </c>
      <c r="D134">
        <f>RAW!D133</f>
        <v>0.35199999999999998</v>
      </c>
      <c r="E134">
        <f>RAW!E133</f>
        <v>0.35199999999999998</v>
      </c>
      <c r="F134" s="3">
        <f>RAW!F133</f>
        <v>1.9249431922028701E-3</v>
      </c>
      <c r="G134" s="4">
        <f>RAW!G133</f>
        <v>4.1045669510810399E-3</v>
      </c>
      <c r="H134" s="4">
        <f>RAW!H133</f>
        <v>-2.1796237588781599E-3</v>
      </c>
      <c r="I134" s="5" t="str">
        <f t="shared" si="4"/>
        <v/>
      </c>
      <c r="J134" s="4">
        <f>RAW!I133</f>
        <v>2.0506720885605698E-3</v>
      </c>
      <c r="K134" s="4">
        <f>RAW!J133</f>
        <v>4.5293890381041899E-3</v>
      </c>
      <c r="L134" s="4">
        <f>RAW!K133</f>
        <v>-2.4787169495436101E-3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0.35399999999999998</v>
      </c>
      <c r="C135">
        <f>RAW!C134</f>
        <v>0.35399999999999998</v>
      </c>
      <c r="D135">
        <f>RAW!D134</f>
        <v>0.34549999999999997</v>
      </c>
      <c r="E135">
        <f>RAW!E134</f>
        <v>0.34699999999999998</v>
      </c>
      <c r="F135" s="3">
        <f>RAW!F134</f>
        <v>7.43242590346471E-4</v>
      </c>
      <c r="G135" s="4">
        <f>RAW!G134</f>
        <v>3.43230207893412E-3</v>
      </c>
      <c r="H135" s="4">
        <f>RAW!H134</f>
        <v>-2.6890594885876501E-3</v>
      </c>
      <c r="I135" s="5" t="str">
        <f t="shared" si="4"/>
        <v/>
      </c>
      <c r="J135" s="4">
        <f>RAW!I134</f>
        <v>-1.08945316774788E-3</v>
      </c>
      <c r="K135" s="4">
        <f>RAW!J134</f>
        <v>2.65644163615349E-3</v>
      </c>
      <c r="L135" s="4">
        <f>RAW!K134</f>
        <v>-3.74589480390138E-3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0.34520000000000001</v>
      </c>
      <c r="C136">
        <f>RAW!C135</f>
        <v>0.35589999999999999</v>
      </c>
      <c r="D136">
        <f>RAW!D135</f>
        <v>0.34520000000000001</v>
      </c>
      <c r="E136">
        <f>RAW!E135</f>
        <v>0.35149999999999998</v>
      </c>
      <c r="F136" s="3">
        <f>RAW!F135</f>
        <v>1.67913143417963E-4</v>
      </c>
      <c r="G136" s="4">
        <f>RAW!G135</f>
        <v>2.7794242918308901E-3</v>
      </c>
      <c r="H136" s="4">
        <f>RAW!H135</f>
        <v>-2.6115111484129299E-3</v>
      </c>
      <c r="I136" s="5" t="str">
        <f t="shared" si="4"/>
        <v/>
      </c>
      <c r="J136" s="4">
        <f>RAW!I135</f>
        <v>-1.7963940112060699E-3</v>
      </c>
      <c r="K136" s="4">
        <f>RAW!J135</f>
        <v>1.17216308703364E-3</v>
      </c>
      <c r="L136" s="4">
        <f>RAW!K135</f>
        <v>-2.9685570982397099E-3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0.35170000000000001</v>
      </c>
      <c r="C137">
        <f>RAW!C136</f>
        <v>0.35780000000000001</v>
      </c>
      <c r="D137">
        <f>RAW!D136</f>
        <v>0.34</v>
      </c>
      <c r="E137">
        <f>RAW!E136</f>
        <v>0.34</v>
      </c>
      <c r="F137" s="3">
        <f>RAW!F136</f>
        <v>-1.2021360032459199E-3</v>
      </c>
      <c r="G137" s="4">
        <f>RAW!G136</f>
        <v>1.9831122328155299E-3</v>
      </c>
      <c r="H137" s="4">
        <f>RAW!H136</f>
        <v>-3.1852482360614498E-3</v>
      </c>
      <c r="I137" s="5" t="str">
        <f t="shared" si="4"/>
        <v/>
      </c>
      <c r="J137" s="4">
        <f>RAW!I136</f>
        <v>-5.4026828013240503E-3</v>
      </c>
      <c r="K137" s="4">
        <f>RAW!J136</f>
        <v>-1.0194522090855799E-3</v>
      </c>
      <c r="L137" s="4">
        <f>RAW!K136</f>
        <v>-4.3832305922384598E-3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0.34010000000000001</v>
      </c>
      <c r="C138">
        <f>RAW!C137</f>
        <v>0.3422</v>
      </c>
      <c r="D138">
        <f>RAW!D137</f>
        <v>0.32200000000000001</v>
      </c>
      <c r="E138">
        <f>RAW!E137</f>
        <v>0.3286</v>
      </c>
      <c r="F138" s="3">
        <f>RAW!F137</f>
        <v>-3.17123848563788E-3</v>
      </c>
      <c r="G138" s="4">
        <f>RAW!G137</f>
        <v>9.5224208912484797E-4</v>
      </c>
      <c r="H138" s="4">
        <f>RAW!H137</f>
        <v>-4.1234805747627301E-3</v>
      </c>
      <c r="I138" s="5" t="str">
        <f t="shared" si="4"/>
        <v/>
      </c>
      <c r="J138" s="4">
        <f>RAW!I137</f>
        <v>-1.07399260617441E-2</v>
      </c>
      <c r="K138" s="4">
        <f>RAW!J137</f>
        <v>-4.2596101599717802E-3</v>
      </c>
      <c r="L138" s="4">
        <f>RAW!K137</f>
        <v>-6.4803159017723898E-3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0.33090000000000003</v>
      </c>
      <c r="C139">
        <f>RAW!C138</f>
        <v>0.33660000000000001</v>
      </c>
      <c r="D139">
        <f>RAW!D138</f>
        <v>0.32500000000000001</v>
      </c>
      <c r="E139">
        <f>RAW!E138</f>
        <v>0.32650000000000001</v>
      </c>
      <c r="F139" s="3">
        <f>RAW!F138</f>
        <v>-4.8453644933735803E-3</v>
      </c>
      <c r="G139" s="4">
        <f>RAW!G138</f>
        <v>-2.07279227374837E-4</v>
      </c>
      <c r="H139" s="4">
        <f>RAW!H138</f>
        <v>-4.6380852659987397E-3</v>
      </c>
      <c r="I139" s="5" t="str">
        <f t="shared" si="4"/>
        <v/>
      </c>
      <c r="J139" s="4">
        <f>RAW!I138</f>
        <v>-1.44848583727171E-2</v>
      </c>
      <c r="K139" s="4">
        <f>RAW!J138</f>
        <v>-7.6680262308869099E-3</v>
      </c>
      <c r="L139" s="4">
        <f>RAW!K138</f>
        <v>-6.8168321418302603E-3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0.33</v>
      </c>
      <c r="C140">
        <f>RAW!C139</f>
        <v>0.33</v>
      </c>
      <c r="D140">
        <f>RAW!D139</f>
        <v>0.318</v>
      </c>
      <c r="E140">
        <f>RAW!E139</f>
        <v>0.32550000000000001</v>
      </c>
      <c r="F140" s="3">
        <f>RAW!F139</f>
        <v>-6.1815559297093096E-3</v>
      </c>
      <c r="G140" s="4">
        <f>RAW!G139</f>
        <v>-1.40213456784173E-3</v>
      </c>
      <c r="H140" s="4">
        <f>RAW!H139</f>
        <v>-4.77942136186758E-3</v>
      </c>
      <c r="I140" s="5" t="str">
        <f t="shared" si="4"/>
        <v/>
      </c>
      <c r="J140" s="4">
        <f>RAW!I139</f>
        <v>-1.6852318376427498E-2</v>
      </c>
      <c r="K140" s="4">
        <f>RAW!J139</f>
        <v>-1.07294569460671E-2</v>
      </c>
      <c r="L140" s="4">
        <f>RAW!K139</f>
        <v>-6.1228614303604403E-3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0.33110000000000001</v>
      </c>
      <c r="C141">
        <f>RAW!C140</f>
        <v>0.373</v>
      </c>
      <c r="D141">
        <f>RAW!D140</f>
        <v>0.33100000000000002</v>
      </c>
      <c r="E141">
        <f>RAW!E140</f>
        <v>0.35920000000000002</v>
      </c>
      <c r="F141" s="3">
        <f>RAW!F140</f>
        <v>-4.4696653920269199E-3</v>
      </c>
      <c r="G141" s="4">
        <f>RAW!G140</f>
        <v>-2.0156407326787701E-3</v>
      </c>
      <c r="H141" s="4">
        <f>RAW!H140</f>
        <v>-2.4540246593481498E-3</v>
      </c>
      <c r="I141" s="5" t="str">
        <f t="shared" si="4"/>
        <v/>
      </c>
      <c r="J141" s="4">
        <f>RAW!I140</f>
        <v>-8.6697502606818393E-3</v>
      </c>
      <c r="K141" s="4">
        <f>RAW!J140</f>
        <v>-1.0042888050938699E-2</v>
      </c>
      <c r="L141" s="4">
        <f>RAW!K140</f>
        <v>1.3731377902568599E-3</v>
      </c>
      <c r="M141" s="5" t="str">
        <f t="shared" si="5"/>
        <v xml:space="preserve"> </v>
      </c>
      <c r="N141">
        <v>0</v>
      </c>
    </row>
    <row r="142" spans="1:14" x14ac:dyDescent="0.2">
      <c r="A142" s="1">
        <f>RAW!A141</f>
        <v>42503</v>
      </c>
      <c r="B142">
        <f>RAW!B141</f>
        <v>0.36759999999999998</v>
      </c>
      <c r="C142">
        <f>RAW!C141</f>
        <v>0.379</v>
      </c>
      <c r="D142">
        <f>RAW!D141</f>
        <v>0.35659999999999997</v>
      </c>
      <c r="E142">
        <f>RAW!E141</f>
        <v>0.377</v>
      </c>
      <c r="F142" s="3">
        <f>RAW!F141</f>
        <v>-1.65756123410448E-3</v>
      </c>
      <c r="G142" s="4">
        <f>RAW!G141</f>
        <v>-1.94402483296391E-3</v>
      </c>
      <c r="H142" s="4">
        <f>RAW!H141</f>
        <v>2.8646359885942601E-4</v>
      </c>
      <c r="I142" s="5" t="str">
        <f t="shared" si="4"/>
        <v xml:space="preserve"> </v>
      </c>
      <c r="J142" s="4">
        <f>RAW!I141</f>
        <v>1.5872324466522001E-3</v>
      </c>
      <c r="K142" s="4">
        <f>RAW!J141</f>
        <v>-6.1661812184083996E-3</v>
      </c>
      <c r="L142" s="4">
        <f>RAW!K141</f>
        <v>7.7534136650606097E-3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0.37640000000000001</v>
      </c>
      <c r="C143">
        <f>RAW!C142</f>
        <v>0.38779999999999998</v>
      </c>
      <c r="D143">
        <f>RAW!D142</f>
        <v>0.35680000000000001</v>
      </c>
      <c r="E143">
        <f>RAW!E142</f>
        <v>0.36570000000000003</v>
      </c>
      <c r="F143" s="3">
        <f>RAW!F142</f>
        <v>-3.3688064047182598E-4</v>
      </c>
      <c r="G143" s="4">
        <f>RAW!G142</f>
        <v>-1.6225959944654901E-3</v>
      </c>
      <c r="H143" s="4">
        <f>RAW!H142</f>
        <v>1.2857153539936701E-3</v>
      </c>
      <c r="I143" s="5" t="str">
        <f t="shared" si="4"/>
        <v/>
      </c>
      <c r="J143" s="4">
        <f>RAW!I142</f>
        <v>4.8770505874430803E-3</v>
      </c>
      <c r="K143" s="4">
        <f>RAW!J142</f>
        <v>-2.4851039497912298E-3</v>
      </c>
      <c r="L143" s="4">
        <f>RAW!K142</f>
        <v>7.3621545372343196E-3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0.36399999999999999</v>
      </c>
      <c r="C144">
        <f>RAW!C143</f>
        <v>0.3695</v>
      </c>
      <c r="D144">
        <f>RAW!D143</f>
        <v>0.35680000000000001</v>
      </c>
      <c r="E144">
        <f>RAW!E143</f>
        <v>0.35859999999999997</v>
      </c>
      <c r="F144" s="3">
        <f>RAW!F143</f>
        <v>1.35297951581958E-4</v>
      </c>
      <c r="G144" s="4">
        <f>RAW!G143</f>
        <v>-1.2710172052560001E-3</v>
      </c>
      <c r="H144" s="4">
        <f>RAW!H143</f>
        <v>1.4063151568379599E-3</v>
      </c>
      <c r="I144" s="5" t="str">
        <f t="shared" si="4"/>
        <v/>
      </c>
      <c r="J144" s="4">
        <f>RAW!I143</f>
        <v>4.8858795911365096E-3</v>
      </c>
      <c r="K144" s="4">
        <f>RAW!J143</f>
        <v>-2.8109436148655499E-5</v>
      </c>
      <c r="L144" s="4">
        <f>RAW!K143</f>
        <v>4.9139890272851599E-3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0.36230000000000001</v>
      </c>
      <c r="C145">
        <f>RAW!C144</f>
        <v>0.38500000000000001</v>
      </c>
      <c r="D145">
        <f>RAW!D144</f>
        <v>0.35020000000000001</v>
      </c>
      <c r="E145">
        <f>RAW!E144</f>
        <v>0.37930000000000003</v>
      </c>
      <c r="F145" s="3">
        <f>RAW!F144</f>
        <v>2.1549786382157798E-3</v>
      </c>
      <c r="G145" s="4">
        <f>RAW!G144</f>
        <v>-5.8581803656164596E-4</v>
      </c>
      <c r="H145" s="4">
        <f>RAW!H144</f>
        <v>2.7407966747774299E-3</v>
      </c>
      <c r="I145" s="5" t="str">
        <f t="shared" si="4"/>
        <v/>
      </c>
      <c r="J145" s="4">
        <f>RAW!I144</f>
        <v>1.05509593417743E-2</v>
      </c>
      <c r="K145" s="4">
        <f>RAW!J144</f>
        <v>3.4982468231589902E-3</v>
      </c>
      <c r="L145" s="4">
        <f>RAW!K144</f>
        <v>7.0527125186153001E-3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0.37869999999999998</v>
      </c>
      <c r="C146">
        <f>RAW!C145</f>
        <v>0.37869999999999998</v>
      </c>
      <c r="D146">
        <f>RAW!D145</f>
        <v>0.36730000000000002</v>
      </c>
      <c r="E146">
        <f>RAW!E145</f>
        <v>0.37359999999999999</v>
      </c>
      <c r="F146" s="3">
        <f>RAW!F145</f>
        <v>3.2580905307270001E-3</v>
      </c>
      <c r="G146" s="4">
        <f>RAW!G145</f>
        <v>1.8296367689608399E-4</v>
      </c>
      <c r="H146" s="4">
        <f>RAW!H145</f>
        <v>3.0751268538309201E-3</v>
      </c>
      <c r="I146" s="5" t="str">
        <f t="shared" si="4"/>
        <v/>
      </c>
      <c r="J146" s="4">
        <f>RAW!I145</f>
        <v>1.2339139937698499E-2</v>
      </c>
      <c r="K146" s="4">
        <f>RAW!J145</f>
        <v>6.44521119467219E-3</v>
      </c>
      <c r="L146" s="4">
        <f>RAW!K145</f>
        <v>5.8939287430263901E-3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0.36849999999999999</v>
      </c>
      <c r="C147">
        <f>RAW!C146</f>
        <v>0.379</v>
      </c>
      <c r="D147">
        <f>RAW!D146</f>
        <v>0.36849999999999999</v>
      </c>
      <c r="E147">
        <f>RAW!E146</f>
        <v>0.37290000000000001</v>
      </c>
      <c r="F147" s="3">
        <f>RAW!F146</f>
        <v>4.0293822923158596E-3</v>
      </c>
      <c r="G147" s="4">
        <f>RAW!G146</f>
        <v>9.5224739998004001E-4</v>
      </c>
      <c r="H147" s="4">
        <f>RAW!H146</f>
        <v>3.0771348923358199E-3</v>
      </c>
      <c r="I147" s="5" t="str">
        <f t="shared" si="4"/>
        <v/>
      </c>
      <c r="J147" s="4">
        <f>RAW!I146</f>
        <v>1.3042084388137899E-2</v>
      </c>
      <c r="K147" s="4">
        <f>RAW!J146</f>
        <v>8.6441689258274501E-3</v>
      </c>
      <c r="L147" s="4">
        <f>RAW!K146</f>
        <v>4.3979154623105202E-3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0.377</v>
      </c>
      <c r="C148">
        <f>RAW!C147</f>
        <v>0.3805</v>
      </c>
      <c r="D148">
        <f>RAW!D147</f>
        <v>0.3705</v>
      </c>
      <c r="E148">
        <f>RAW!E147</f>
        <v>0.37369999999999998</v>
      </c>
      <c r="F148" s="3">
        <f>RAW!F147</f>
        <v>4.6515694868106104E-3</v>
      </c>
      <c r="G148" s="4">
        <f>RAW!G147</f>
        <v>1.69211181734615E-3</v>
      </c>
      <c r="H148" s="4">
        <f>RAW!H147</f>
        <v>2.95945766946445E-3</v>
      </c>
      <c r="I148" s="5" t="str">
        <f t="shared" si="4"/>
        <v/>
      </c>
      <c r="J148" s="4">
        <f>RAW!I147</f>
        <v>1.34653811830787E-2</v>
      </c>
      <c r="K148" s="4">
        <f>RAW!J147</f>
        <v>1.0251239678244499E-2</v>
      </c>
      <c r="L148" s="4">
        <f>RAW!K147</f>
        <v>3.2141415048341699E-3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0.372</v>
      </c>
      <c r="C149">
        <f>RAW!C148</f>
        <v>0.37990000000000002</v>
      </c>
      <c r="D149">
        <f>RAW!D148</f>
        <v>0.372</v>
      </c>
      <c r="E149">
        <f>RAW!E148</f>
        <v>0.377</v>
      </c>
      <c r="F149" s="3">
        <f>RAW!F148</f>
        <v>5.3492766108528197E-3</v>
      </c>
      <c r="G149" s="4">
        <f>RAW!G148</f>
        <v>2.4235447760474799E-3</v>
      </c>
      <c r="H149" s="4">
        <f>RAW!H148</f>
        <v>2.9257318348053299E-3</v>
      </c>
      <c r="I149" s="5" t="str">
        <f t="shared" si="4"/>
        <v/>
      </c>
      <c r="J149" s="4">
        <f>RAW!I148</f>
        <v>1.43992091431695E-2</v>
      </c>
      <c r="K149" s="4">
        <f>RAW!J148</f>
        <v>1.1633896166552801E-2</v>
      </c>
      <c r="L149" s="4">
        <f>RAW!K148</f>
        <v>2.7653129766166702E-3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0.37990000000000002</v>
      </c>
      <c r="C150">
        <f>RAW!C149</f>
        <v>0.38400000000000001</v>
      </c>
      <c r="D150">
        <f>RAW!D149</f>
        <v>0.371</v>
      </c>
      <c r="E150">
        <f>RAW!E149</f>
        <v>0.37740000000000001</v>
      </c>
      <c r="F150" s="3">
        <f>RAW!F149</f>
        <v>5.8668616611895997E-3</v>
      </c>
      <c r="G150" s="4">
        <f>RAW!G149</f>
        <v>3.11220815307591E-3</v>
      </c>
      <c r="H150" s="4">
        <f>RAW!H149</f>
        <v>2.7546535081136901E-3</v>
      </c>
      <c r="I150" s="5" t="str">
        <f t="shared" si="4"/>
        <v/>
      </c>
      <c r="J150" s="4">
        <f>RAW!I149</f>
        <v>1.48316339857606E-2</v>
      </c>
      <c r="K150" s="4">
        <f>RAW!J149</f>
        <v>1.2699808772955399E-2</v>
      </c>
      <c r="L150" s="4">
        <f>RAW!K149</f>
        <v>2.1318252128051801E-3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0.38119999999999998</v>
      </c>
      <c r="C151">
        <f>RAW!C150</f>
        <v>0.38390000000000002</v>
      </c>
      <c r="D151">
        <f>RAW!D150</f>
        <v>0.37259999999999999</v>
      </c>
      <c r="E151">
        <f>RAW!E150</f>
        <v>0.38179999999999997</v>
      </c>
      <c r="F151" s="3">
        <f>RAW!F150</f>
        <v>6.55651534266493E-3</v>
      </c>
      <c r="G151" s="4">
        <f>RAW!G150</f>
        <v>3.8010695909937099E-3</v>
      </c>
      <c r="H151" s="4">
        <f>RAW!H150</f>
        <v>2.7554457516712101E-3</v>
      </c>
      <c r="I151" s="5" t="str">
        <f t="shared" si="4"/>
        <v/>
      </c>
      <c r="J151" s="4">
        <f>RAW!I150</f>
        <v>1.6051463812840901E-2</v>
      </c>
      <c r="K151" s="4">
        <f>RAW!J150</f>
        <v>1.3817027119583899E-2</v>
      </c>
      <c r="L151" s="4">
        <f>RAW!K150</f>
        <v>2.2344366932569798E-3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0.38400000000000001</v>
      </c>
      <c r="C152">
        <f>RAW!C151</f>
        <v>0.38400000000000001</v>
      </c>
      <c r="D152">
        <f>RAW!D151</f>
        <v>0.38</v>
      </c>
      <c r="E152">
        <f>RAW!E151</f>
        <v>0.38299999999999901</v>
      </c>
      <c r="F152" s="3">
        <f>RAW!F151</f>
        <v>7.1178506732490999E-3</v>
      </c>
      <c r="G152" s="4">
        <f>RAW!G151</f>
        <v>4.46442580744479E-3</v>
      </c>
      <c r="H152" s="4">
        <f>RAW!H151</f>
        <v>2.6534248658043099E-3</v>
      </c>
      <c r="I152" s="5" t="str">
        <f t="shared" si="4"/>
        <v/>
      </c>
      <c r="J152" s="4">
        <f>RAW!I151</f>
        <v>1.6855588818542599E-2</v>
      </c>
      <c r="K152" s="4">
        <f>RAW!J151</f>
        <v>1.4829881019236799E-2</v>
      </c>
      <c r="L152" s="4">
        <f>RAW!K151</f>
        <v>2.0257077993057499E-3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0.38200000000000001</v>
      </c>
      <c r="C153">
        <f>RAW!C152</f>
        <v>0.38500000000000001</v>
      </c>
      <c r="D153">
        <f>RAW!D152</f>
        <v>0.377999999999999</v>
      </c>
      <c r="E153">
        <f>RAW!E152</f>
        <v>0.37819999999999998</v>
      </c>
      <c r="F153" s="3">
        <f>RAW!F152</f>
        <v>7.0936222208777804E-3</v>
      </c>
      <c r="G153" s="4">
        <f>RAW!G152</f>
        <v>4.99026509013139E-3</v>
      </c>
      <c r="H153" s="4">
        <f>RAW!H152</f>
        <v>2.10335713074639E-3</v>
      </c>
      <c r="I153" s="5" t="str">
        <f t="shared" si="4"/>
        <v/>
      </c>
      <c r="J153" s="4">
        <f>RAW!I152</f>
        <v>1.5716415881048398E-2</v>
      </c>
      <c r="K153" s="4">
        <f>RAW!J152</f>
        <v>1.5125392639840699E-2</v>
      </c>
      <c r="L153" s="4">
        <f>RAW!K152</f>
        <v>5.9102324120773205E-4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0.37540000000000001</v>
      </c>
      <c r="C154">
        <f>RAW!C153</f>
        <v>0.38750000000000001</v>
      </c>
      <c r="D154">
        <f>RAW!D153</f>
        <v>0.37130000000000002</v>
      </c>
      <c r="E154">
        <f>RAW!E153</f>
        <v>0.37319999999999998</v>
      </c>
      <c r="F154" s="3">
        <f>RAW!F153</f>
        <v>6.5949404166452102E-3</v>
      </c>
      <c r="G154" s="4">
        <f>RAW!G153</f>
        <v>5.3112001554341502E-3</v>
      </c>
      <c r="H154" s="4">
        <f>RAW!H153</f>
        <v>1.28374026121105E-3</v>
      </c>
      <c r="I154" s="5" t="str">
        <f t="shared" si="4"/>
        <v/>
      </c>
      <c r="J154" s="4">
        <f>RAW!I153</f>
        <v>1.3319225218903E-2</v>
      </c>
      <c r="K154" s="4">
        <f>RAW!J153</f>
        <v>1.4523336832861399E-2</v>
      </c>
      <c r="L154" s="4">
        <f>RAW!K153</f>
        <v>-1.20411161395843E-3</v>
      </c>
      <c r="M154" s="5" t="str">
        <f t="shared" si="5"/>
        <v xml:space="preserve"> </v>
      </c>
      <c r="N154">
        <v>0</v>
      </c>
    </row>
    <row r="155" spans="1:14" x14ac:dyDescent="0.2">
      <c r="A155" s="1">
        <f>RAW!A154</f>
        <v>42522</v>
      </c>
      <c r="B155">
        <f>RAW!B154</f>
        <v>0.37319999999999998</v>
      </c>
      <c r="C155">
        <f>RAW!C154</f>
        <v>0.38</v>
      </c>
      <c r="D155">
        <f>RAW!D154</f>
        <v>0.37</v>
      </c>
      <c r="E155">
        <f>RAW!E154</f>
        <v>0.37980000000000003</v>
      </c>
      <c r="F155" s="3">
        <f>RAW!F154</f>
        <v>6.6555750097206301E-3</v>
      </c>
      <c r="G155" s="4">
        <f>RAW!G154</f>
        <v>5.5800751262914498E-3</v>
      </c>
      <c r="H155" s="4">
        <f>RAW!H154</f>
        <v>1.07549988342918E-3</v>
      </c>
      <c r="I155" s="5" t="str">
        <f t="shared" si="4"/>
        <v/>
      </c>
      <c r="J155" s="4">
        <f>RAW!I154</f>
        <v>1.3396563964609601E-2</v>
      </c>
      <c r="K155" s="4">
        <f>RAW!J154</f>
        <v>1.4147745876777499E-2</v>
      </c>
      <c r="L155" s="4">
        <f>RAW!K154</f>
        <v>-7.5118191216789804E-4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0.38</v>
      </c>
      <c r="C156">
        <f>RAW!C155</f>
        <v>0.38500000000000001</v>
      </c>
      <c r="D156">
        <f>RAW!D155</f>
        <v>0.37719999999999998</v>
      </c>
      <c r="E156">
        <f>RAW!E155</f>
        <v>0.38500000000000001</v>
      </c>
      <c r="F156" s="3">
        <f>RAW!F155</f>
        <v>7.0420485511931696E-3</v>
      </c>
      <c r="G156" s="4">
        <f>RAW!G155</f>
        <v>5.8724698112717902E-3</v>
      </c>
      <c r="H156" s="4">
        <f>RAW!H155</f>
        <v>1.1695787399213699E-3</v>
      </c>
      <c r="I156" s="5" t="str">
        <f t="shared" si="4"/>
        <v/>
      </c>
      <c r="J156" s="4">
        <f>RAW!I155</f>
        <v>1.4641618657006099E-2</v>
      </c>
      <c r="K156" s="4">
        <f>RAW!J155</f>
        <v>1.43123701368537E-2</v>
      </c>
      <c r="L156" s="4">
        <f>RAW!K155</f>
        <v>3.2924852015243499E-4</v>
      </c>
      <c r="M156" s="5" t="str">
        <f t="shared" si="5"/>
        <v xml:space="preserve"> </v>
      </c>
      <c r="N156">
        <v>0</v>
      </c>
    </row>
    <row r="157" spans="1:14" x14ac:dyDescent="0.2">
      <c r="A157" s="1">
        <f>RAW!A156</f>
        <v>42524</v>
      </c>
      <c r="B157">
        <f>RAW!B156</f>
        <v>0.38450000000000001</v>
      </c>
      <c r="C157">
        <f>RAW!C156</f>
        <v>0.38450000000000001</v>
      </c>
      <c r="D157">
        <f>RAW!D156</f>
        <v>0.371</v>
      </c>
      <c r="E157">
        <f>RAW!E156</f>
        <v>0.37559999999999999</v>
      </c>
      <c r="F157" s="3">
        <f>RAW!F156</f>
        <v>6.5147323964928E-3</v>
      </c>
      <c r="G157" s="4">
        <f>RAW!G156</f>
        <v>6.0009223283159904E-3</v>
      </c>
      <c r="H157" s="4">
        <f>RAW!H156</f>
        <v>5.1381006817680802E-4</v>
      </c>
      <c r="I157" s="5" t="str">
        <f t="shared" si="4"/>
        <v/>
      </c>
      <c r="J157" s="4">
        <f>RAW!I156</f>
        <v>1.2543289784496399E-2</v>
      </c>
      <c r="K157" s="4">
        <f>RAW!J156</f>
        <v>1.37226766860679E-2</v>
      </c>
      <c r="L157" s="4">
        <f>RAW!K156</f>
        <v>-1.1793869015715101E-3</v>
      </c>
      <c r="M157" s="5" t="str">
        <f t="shared" si="5"/>
        <v xml:space="preserve"> </v>
      </c>
      <c r="N157">
        <v>0</v>
      </c>
    </row>
    <row r="158" spans="1:14" x14ac:dyDescent="0.2">
      <c r="A158" s="1">
        <f>RAW!A157</f>
        <v>42527</v>
      </c>
      <c r="B158">
        <f>RAW!B157</f>
        <v>0.376</v>
      </c>
      <c r="C158">
        <f>RAW!C157</f>
        <v>0.37790000000000001</v>
      </c>
      <c r="D158">
        <f>RAW!D157</f>
        <v>0.37</v>
      </c>
      <c r="E158">
        <f>RAW!E157</f>
        <v>0.37</v>
      </c>
      <c r="F158" s="3">
        <f>RAW!F157</f>
        <v>5.5806273476934299E-3</v>
      </c>
      <c r="G158" s="4">
        <f>RAW!G157</f>
        <v>5.9168633321914797E-3</v>
      </c>
      <c r="H158" s="4">
        <f>RAW!H157</f>
        <v>-3.3623598449805003E-4</v>
      </c>
      <c r="I158" s="5" t="str">
        <f t="shared" si="4"/>
        <v xml:space="preserve"> </v>
      </c>
      <c r="J158" s="4">
        <f>RAW!I157</f>
        <v>9.4342810539441695E-3</v>
      </c>
      <c r="K158" s="4">
        <f>RAW!J157</f>
        <v>1.229321147536E-2</v>
      </c>
      <c r="L158" s="4">
        <f>RAW!K157</f>
        <v>-2.85893042141588E-3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0.37</v>
      </c>
      <c r="C159">
        <f>RAW!C158</f>
        <v>0.37669999999999998</v>
      </c>
      <c r="D159">
        <f>RAW!D158</f>
        <v>0.37</v>
      </c>
      <c r="E159">
        <f>RAW!E158</f>
        <v>0.375</v>
      </c>
      <c r="F159" s="3">
        <f>RAW!F158</f>
        <v>5.1840421687458496E-3</v>
      </c>
      <c r="G159" s="4">
        <f>RAW!G158</f>
        <v>5.7702990995023504E-3</v>
      </c>
      <c r="H159" s="4">
        <f>RAW!H158</f>
        <v>-5.8625693075650698E-4</v>
      </c>
      <c r="I159" s="5" t="str">
        <f t="shared" si="4"/>
        <v/>
      </c>
      <c r="J159" s="4">
        <f>RAW!I158</f>
        <v>8.6909370188937296E-3</v>
      </c>
      <c r="K159" s="4">
        <f>RAW!J158</f>
        <v>1.1092453323204601E-2</v>
      </c>
      <c r="L159" s="4">
        <f>RAW!K158</f>
        <v>-2.4015163043108801E-3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0.37680000000000002</v>
      </c>
      <c r="C160">
        <f>RAW!C159</f>
        <v>0.38119999999999998</v>
      </c>
      <c r="D160">
        <f>RAW!D159</f>
        <v>0.37109999999999999</v>
      </c>
      <c r="E160">
        <f>RAW!E159</f>
        <v>0.377</v>
      </c>
      <c r="F160" s="3">
        <f>RAW!F159</f>
        <v>4.9737940408667797E-3</v>
      </c>
      <c r="G160" s="4">
        <f>RAW!G159</f>
        <v>5.6109980877752401E-3</v>
      </c>
      <c r="H160" s="4">
        <f>RAW!H159</f>
        <v>-6.3720404690845698E-4</v>
      </c>
      <c r="I160" s="5" t="str">
        <f t="shared" si="4"/>
        <v/>
      </c>
      <c r="J160" s="4">
        <f>RAW!I159</f>
        <v>8.6175178668454408E-3</v>
      </c>
      <c r="K160" s="4">
        <f>RAW!J159</f>
        <v>1.0267474837751501E-2</v>
      </c>
      <c r="L160" s="4">
        <f>RAW!K159</f>
        <v>-1.64995697090611E-3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0.38</v>
      </c>
      <c r="C161">
        <f>RAW!C160</f>
        <v>0.38069999999999998</v>
      </c>
      <c r="D161">
        <f>RAW!D160</f>
        <v>0.36799999999999999</v>
      </c>
      <c r="E161">
        <f>RAW!E160</f>
        <v>0.36940000000000001</v>
      </c>
      <c r="F161" s="3">
        <f>RAW!F160</f>
        <v>4.14612050431345E-3</v>
      </c>
      <c r="G161" s="4">
        <f>RAW!G160</f>
        <v>5.3180225710828801E-3</v>
      </c>
      <c r="H161" s="4">
        <f>RAW!H160</f>
        <v>-1.1719020667694301E-3</v>
      </c>
      <c r="I161" s="5" t="str">
        <f t="shared" si="4"/>
        <v/>
      </c>
      <c r="J161" s="4">
        <f>RAW!I160</f>
        <v>6.3005962180215898E-3</v>
      </c>
      <c r="K161" s="4">
        <f>RAW!J160</f>
        <v>8.9451819645082302E-3</v>
      </c>
      <c r="L161" s="4">
        <f>RAW!K160</f>
        <v>-2.6445857464866399E-3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0.37440000000000001</v>
      </c>
      <c r="C162">
        <f>RAW!C161</f>
        <v>0.37440000000000001</v>
      </c>
      <c r="D162">
        <f>RAW!D161</f>
        <v>0.36359999999999998</v>
      </c>
      <c r="E162">
        <f>RAW!E161</f>
        <v>0.36899999999999999</v>
      </c>
      <c r="F162" s="3">
        <f>RAW!F161</f>
        <v>3.4185002633749699E-3</v>
      </c>
      <c r="G162" s="4">
        <f>RAW!G161</f>
        <v>4.9381181095412997E-3</v>
      </c>
      <c r="H162" s="4">
        <f>RAW!H161</f>
        <v>-1.51961784616632E-3</v>
      </c>
      <c r="I162" s="5" t="str">
        <f t="shared" si="4"/>
        <v/>
      </c>
      <c r="J162" s="4">
        <f>RAW!I161</f>
        <v>4.6140048795394999E-3</v>
      </c>
      <c r="K162" s="4">
        <f>RAW!J161</f>
        <v>7.5014562695186497E-3</v>
      </c>
      <c r="L162" s="4">
        <f>RAW!K161</f>
        <v>-2.8874513899791502E-3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0.37430000000000002</v>
      </c>
      <c r="C163">
        <f>RAW!C162</f>
        <v>0.37430000000000002</v>
      </c>
      <c r="D163">
        <f>RAW!D162</f>
        <v>0.33700000000000002</v>
      </c>
      <c r="E163">
        <f>RAW!E162</f>
        <v>0.3417</v>
      </c>
      <c r="F163" s="3">
        <f>RAW!F162</f>
        <v>6.31692379296389E-4</v>
      </c>
      <c r="G163" s="4">
        <f>RAW!G162</f>
        <v>4.0768329634923196E-3</v>
      </c>
      <c r="H163" s="4">
        <f>RAW!H162</f>
        <v>-3.4451405841959301E-3</v>
      </c>
      <c r="I163" s="5" t="str">
        <f t="shared" si="4"/>
        <v/>
      </c>
      <c r="J163" s="4">
        <f>RAW!I162</f>
        <v>-4.1167008683851104E-3</v>
      </c>
      <c r="K163" s="4">
        <f>RAW!J162</f>
        <v>3.6287372235507299E-3</v>
      </c>
      <c r="L163" s="4">
        <f>RAW!K162</f>
        <v>-7.7454380919358499E-3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0.34200000000000003</v>
      </c>
      <c r="C164">
        <f>RAW!C163</f>
        <v>0.36230000000000001</v>
      </c>
      <c r="D164">
        <f>RAW!D163</f>
        <v>0.33839999999999998</v>
      </c>
      <c r="E164">
        <f>RAW!E163</f>
        <v>0.36199999999999999</v>
      </c>
      <c r="F164" s="3">
        <f>RAW!F163</f>
        <v>6.0470334741380402E-5</v>
      </c>
      <c r="G164" s="4">
        <f>RAW!G163</f>
        <v>3.2735604377421299E-3</v>
      </c>
      <c r="H164" s="4">
        <f>RAW!H163</f>
        <v>-3.2130901030007499E-3</v>
      </c>
      <c r="I164" s="5" t="str">
        <f t="shared" si="4"/>
        <v/>
      </c>
      <c r="J164" s="4">
        <f>RAW!I163</f>
        <v>-3.8986878047008698E-3</v>
      </c>
      <c r="K164" s="4">
        <f>RAW!J163</f>
        <v>1.11959554746686E-3</v>
      </c>
      <c r="L164" s="4">
        <f>RAW!K163</f>
        <v>-5.01828335216773E-3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0.36149999999999999</v>
      </c>
      <c r="C165">
        <f>RAW!C164</f>
        <v>0.37590000000000001</v>
      </c>
      <c r="D165">
        <f>RAW!D164</f>
        <v>0.36099999999999999</v>
      </c>
      <c r="E165">
        <f>RAW!E164</f>
        <v>0.36280000000000001</v>
      </c>
      <c r="F165" s="3">
        <f>RAW!F164</f>
        <v>-3.23939760961178E-4</v>
      </c>
      <c r="G165" s="4">
        <f>RAW!G164</f>
        <v>2.5540603980014698E-3</v>
      </c>
      <c r="H165" s="4">
        <f>RAW!H164</f>
        <v>-2.8780001589626398E-3</v>
      </c>
      <c r="I165" s="5" t="str">
        <f t="shared" si="4"/>
        <v/>
      </c>
      <c r="J165" s="4">
        <f>RAW!I164</f>
        <v>-3.4670001756274501E-3</v>
      </c>
      <c r="K165" s="4">
        <f>RAW!J164</f>
        <v>-4.0926969356457402E-4</v>
      </c>
      <c r="L165" s="4">
        <f>RAW!K164</f>
        <v>-3.0577304820628799E-3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0.36280000000000001</v>
      </c>
      <c r="C166">
        <f>RAW!C165</f>
        <v>0.36899999999999999</v>
      </c>
      <c r="D166">
        <f>RAW!D165</f>
        <v>0.34200000000000003</v>
      </c>
      <c r="E166">
        <f>RAW!E165</f>
        <v>0.35139999999999999</v>
      </c>
      <c r="F166" s="3">
        <f>RAW!F165</f>
        <v>-1.5308258500618601E-3</v>
      </c>
      <c r="G166" s="4">
        <f>RAW!G165</f>
        <v>1.7370831483888001E-3</v>
      </c>
      <c r="H166" s="4">
        <f>RAW!H165</f>
        <v>-3.2679089984506702E-3</v>
      </c>
      <c r="I166" s="5" t="str">
        <f t="shared" si="4"/>
        <v/>
      </c>
      <c r="J166" s="4">
        <f>RAW!I165</f>
        <v>-6.29765981332891E-3</v>
      </c>
      <c r="K166" s="4">
        <f>RAW!J165</f>
        <v>-2.37206640015268E-3</v>
      </c>
      <c r="L166" s="4">
        <f>RAW!K165</f>
        <v>-3.9255934131762196E-3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0.37109999999999999</v>
      </c>
      <c r="C167">
        <f>RAW!C166</f>
        <v>0.38</v>
      </c>
      <c r="D167">
        <f>RAW!D166</f>
        <v>0.36299999999999999</v>
      </c>
      <c r="E167">
        <f>RAW!E166</f>
        <v>0.36720000000000003</v>
      </c>
      <c r="F167" s="3">
        <f>RAW!F166</f>
        <v>-1.19854770505462E-3</v>
      </c>
      <c r="G167" s="4">
        <f>RAW!G166</f>
        <v>1.14995697770011E-3</v>
      </c>
      <c r="H167" s="4">
        <f>RAW!H166</f>
        <v>-2.3485046827547299E-3</v>
      </c>
      <c r="I167" s="5" t="str">
        <f t="shared" si="4"/>
        <v/>
      </c>
      <c r="J167" s="4">
        <f>RAW!I166</f>
        <v>-3.5744147738570502E-3</v>
      </c>
      <c r="K167" s="4">
        <f>RAW!J166</f>
        <v>-2.7728491913874701E-3</v>
      </c>
      <c r="L167" s="4">
        <f>RAW!K166</f>
        <v>-8.0156558246958099E-4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0.37719999999999998</v>
      </c>
      <c r="C168">
        <f>RAW!C167</f>
        <v>0.37719999999999998</v>
      </c>
      <c r="D168">
        <f>RAW!D167</f>
        <v>0.37009999999999998</v>
      </c>
      <c r="E168">
        <f>RAW!E167</f>
        <v>0.37480000000000002</v>
      </c>
      <c r="F168" s="3">
        <f>RAW!F167</f>
        <v>-3.1828935548988598E-4</v>
      </c>
      <c r="G168" s="4">
        <f>RAW!G167</f>
        <v>8.5630771106211701E-4</v>
      </c>
      <c r="H168" s="4">
        <f>RAW!H167</f>
        <v>-1.1745970665519999E-3</v>
      </c>
      <c r="I168" s="5" t="str">
        <f t="shared" si="4"/>
        <v/>
      </c>
      <c r="J168" s="4">
        <f>RAW!I167</f>
        <v>3.1752496902997997E-4</v>
      </c>
      <c r="K168" s="4">
        <f>RAW!J167</f>
        <v>-1.7427244712483201E-3</v>
      </c>
      <c r="L168" s="4">
        <f>RAW!K167</f>
        <v>2.0602494402783E-3</v>
      </c>
      <c r="M168" s="5" t="str">
        <f t="shared" si="5"/>
        <v xml:space="preserve"> </v>
      </c>
      <c r="N168">
        <v>0</v>
      </c>
    </row>
    <row r="169" spans="1:14" x14ac:dyDescent="0.2">
      <c r="A169" s="1">
        <f>RAW!A168</f>
        <v>42542</v>
      </c>
      <c r="B169">
        <f>RAW!B168</f>
        <v>0.375</v>
      </c>
      <c r="C169">
        <f>RAW!C168</f>
        <v>0.377999999999999</v>
      </c>
      <c r="D169">
        <f>RAW!D168</f>
        <v>0.37009999999999998</v>
      </c>
      <c r="E169">
        <f>RAW!E168</f>
        <v>0.37009999999999998</v>
      </c>
      <c r="F169" s="3">
        <f>RAW!F168</f>
        <v>7.0198790058650902E-8</v>
      </c>
      <c r="G169" s="4">
        <f>RAW!G168</f>
        <v>6.8506020860770503E-4</v>
      </c>
      <c r="H169" s="4">
        <f>RAW!H168</f>
        <v>-6.8499000981764595E-4</v>
      </c>
      <c r="I169" s="5" t="str">
        <f t="shared" si="4"/>
        <v/>
      </c>
      <c r="J169" s="4">
        <f>RAW!I168</f>
        <v>1.4565699003101201E-3</v>
      </c>
      <c r="K169" s="4">
        <f>RAW!J168</f>
        <v>-6.7629301406217602E-4</v>
      </c>
      <c r="L169" s="4">
        <f>RAW!K168</f>
        <v>2.1328629143722898E-3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0.36919999999999997</v>
      </c>
      <c r="C170">
        <f>RAW!C169</f>
        <v>0.371</v>
      </c>
      <c r="D170">
        <f>RAW!D169</f>
        <v>0.36130000000000001</v>
      </c>
      <c r="E170">
        <f>RAW!E169</f>
        <v>0.36180000000000001</v>
      </c>
      <c r="F170" s="3">
        <f>RAW!F169</f>
        <v>-4.1261186208796298E-4</v>
      </c>
      <c r="G170" s="4">
        <f>RAW!G169</f>
        <v>4.6552579446857101E-4</v>
      </c>
      <c r="H170" s="4">
        <f>RAW!H169</f>
        <v>-8.7813765655653502E-4</v>
      </c>
      <c r="I170" s="5" t="str">
        <f t="shared" si="4"/>
        <v/>
      </c>
      <c r="J170" s="4">
        <f>RAW!I169</f>
        <v>-1.5878273370434299E-4</v>
      </c>
      <c r="K170" s="4">
        <f>RAW!J169</f>
        <v>-5.0378958727623202E-4</v>
      </c>
      <c r="L170" s="4">
        <f>RAW!K169</f>
        <v>3.45006853571888E-4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0.36009999999999998</v>
      </c>
      <c r="C171">
        <f>RAW!C170</f>
        <v>0.36520000000000002</v>
      </c>
      <c r="D171">
        <f>RAW!D170</f>
        <v>0.35639999999999999</v>
      </c>
      <c r="E171">
        <f>RAW!E170</f>
        <v>0.36</v>
      </c>
      <c r="F171" s="3">
        <f>RAW!F170</f>
        <v>-8.7482587716802796E-4</v>
      </c>
      <c r="G171" s="4">
        <f>RAW!G170</f>
        <v>1.97455460141251E-4</v>
      </c>
      <c r="H171" s="4">
        <f>RAW!H170</f>
        <v>-1.0722813373092799E-3</v>
      </c>
      <c r="I171" s="5" t="str">
        <f t="shared" si="4"/>
        <v/>
      </c>
      <c r="J171" s="4">
        <f>RAW!I170</f>
        <v>-1.6729161933856001E-3</v>
      </c>
      <c r="K171" s="4">
        <f>RAW!J170</f>
        <v>-8.9349845597935698E-4</v>
      </c>
      <c r="L171" s="4">
        <f>RAW!K170</f>
        <v>-7.7941773740625099E-4</v>
      </c>
      <c r="M171" s="5" t="str">
        <f t="shared" si="5"/>
        <v xml:space="preserve"> </v>
      </c>
      <c r="N171">
        <v>0</v>
      </c>
    </row>
    <row r="172" spans="1:14" x14ac:dyDescent="0.2">
      <c r="A172" s="1">
        <f>RAW!A171</f>
        <v>42545</v>
      </c>
      <c r="B172">
        <f>RAW!B171</f>
        <v>0.32850000000000001</v>
      </c>
      <c r="C172">
        <f>RAW!C171</f>
        <v>0.33799999999999902</v>
      </c>
      <c r="D172">
        <f>RAW!D171</f>
        <v>0.3175</v>
      </c>
      <c r="E172">
        <f>RAW!E171</f>
        <v>0.33299999999999902</v>
      </c>
      <c r="F172" s="3">
        <f>RAW!F171</f>
        <v>-3.3808359929467999E-3</v>
      </c>
      <c r="G172" s="4">
        <f>RAW!G171</f>
        <v>-5.1820283047635896E-4</v>
      </c>
      <c r="H172" s="4">
        <f>RAW!H171</f>
        <v>-2.8626331624704402E-3</v>
      </c>
      <c r="I172" s="5" t="str">
        <f t="shared" si="4"/>
        <v/>
      </c>
      <c r="J172" s="4">
        <f>RAW!I171</f>
        <v>-1.00952795533074E-2</v>
      </c>
      <c r="K172" s="4">
        <f>RAW!J171</f>
        <v>-3.9607588217553703E-3</v>
      </c>
      <c r="L172" s="4">
        <f>RAW!K171</f>
        <v>-6.13452073155203E-3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0.34</v>
      </c>
      <c r="C173">
        <f>RAW!C172</f>
        <v>0.34499999999999997</v>
      </c>
      <c r="D173">
        <f>RAW!D172</f>
        <v>0.32</v>
      </c>
      <c r="E173">
        <f>RAW!E172</f>
        <v>0.32</v>
      </c>
      <c r="F173" s="3">
        <f>RAW!F172</f>
        <v>-6.3427432233381601E-3</v>
      </c>
      <c r="G173" s="4">
        <f>RAW!G172</f>
        <v>-1.68311090904872E-3</v>
      </c>
      <c r="H173" s="4">
        <f>RAW!H172</f>
        <v>-4.6596323142894403E-3</v>
      </c>
      <c r="I173" s="5" t="str">
        <f t="shared" si="4"/>
        <v/>
      </c>
      <c r="J173" s="4">
        <f>RAW!I172</f>
        <v>-1.8822410565974699E-2</v>
      </c>
      <c r="K173" s="4">
        <f>RAW!J172</f>
        <v>-8.91464273649515E-3</v>
      </c>
      <c r="L173" s="4">
        <f>RAW!K172</f>
        <v>-9.9077678294795593E-3</v>
      </c>
      <c r="M173" s="5" t="str">
        <f t="shared" si="5"/>
        <v/>
      </c>
      <c r="N173">
        <v>0</v>
      </c>
    </row>
    <row r="174" spans="1:14" x14ac:dyDescent="0.2">
      <c r="A174" s="1">
        <f>RAW!A173</f>
        <v>42549</v>
      </c>
      <c r="B174">
        <f>RAW!B173</f>
        <v>0.32879999999999998</v>
      </c>
      <c r="C174">
        <f>RAW!C173</f>
        <v>0.33799999999999902</v>
      </c>
      <c r="D174">
        <f>RAW!D173</f>
        <v>0.32290000000000002</v>
      </c>
      <c r="E174">
        <f>RAW!E173</f>
        <v>0.3231</v>
      </c>
      <c r="F174" s="3">
        <f>RAW!F173</f>
        <v>-8.3437503899030305E-3</v>
      </c>
      <c r="G174" s="4">
        <f>RAW!G173</f>
        <v>-3.0152388052195802E-3</v>
      </c>
      <c r="H174" s="4">
        <f>RAW!H173</f>
        <v>-5.3285115846834503E-3</v>
      </c>
      <c r="I174" s="5" t="str">
        <f t="shared" si="4"/>
        <v/>
      </c>
      <c r="J174" s="4">
        <f>RAW!I173</f>
        <v>-2.3107596563469401E-2</v>
      </c>
      <c r="K174" s="4">
        <f>RAW!J173</f>
        <v>-1.3645627345486499E-2</v>
      </c>
      <c r="L174" s="4">
        <f>RAW!K173</f>
        <v>-9.4619692179828598E-3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0.32979999999999998</v>
      </c>
      <c r="C175">
        <f>RAW!C174</f>
        <v>0.32979999999999998</v>
      </c>
      <c r="D175">
        <f>RAW!D174</f>
        <v>0.31819999999999998</v>
      </c>
      <c r="E175">
        <f>RAW!E174</f>
        <v>0.32400000000000001</v>
      </c>
      <c r="F175" s="3">
        <f>RAW!F174</f>
        <v>-9.7446107011444003E-3</v>
      </c>
      <c r="G175" s="4">
        <f>RAW!G174</f>
        <v>-4.36111318440454E-3</v>
      </c>
      <c r="H175" s="4">
        <f>RAW!H174</f>
        <v>-5.3834975167398498E-3</v>
      </c>
      <c r="I175" s="5" t="str">
        <f t="shared" si="4"/>
        <v/>
      </c>
      <c r="J175" s="4">
        <f>RAW!I174</f>
        <v>-2.5127758181087E-2</v>
      </c>
      <c r="K175" s="4">
        <f>RAW!J174</f>
        <v>-1.7473004290686701E-2</v>
      </c>
      <c r="L175" s="4">
        <f>RAW!K174</f>
        <v>-7.6547538904002902E-3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0.32990000000000003</v>
      </c>
      <c r="C176">
        <f>RAW!C175</f>
        <v>0.32990000000000003</v>
      </c>
      <c r="D176">
        <f>RAW!D175</f>
        <v>0.31780000000000003</v>
      </c>
      <c r="E176">
        <f>RAW!E175</f>
        <v>0.32440000000000002</v>
      </c>
      <c r="F176" s="3">
        <f>RAW!F175</f>
        <v>-1.06991923045255E-2</v>
      </c>
      <c r="G176" s="4">
        <f>RAW!G175</f>
        <v>-5.6287290084287497E-3</v>
      </c>
      <c r="H176" s="4">
        <f>RAW!H175</f>
        <v>-5.0704632960968301E-3</v>
      </c>
      <c r="I176" s="5" t="str">
        <f t="shared" si="4"/>
        <v/>
      </c>
      <c r="J176" s="4">
        <f>RAW!I175</f>
        <v>-2.5823271825863098E-2</v>
      </c>
      <c r="K176" s="4">
        <f>RAW!J175</f>
        <v>-2.02564268024122E-2</v>
      </c>
      <c r="L176" s="4">
        <f>RAW!K175</f>
        <v>-5.5668450234509703E-3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0.32879999999999998</v>
      </c>
      <c r="C177">
        <f>RAW!C176</f>
        <v>0.32879999999999998</v>
      </c>
      <c r="D177">
        <f>RAW!D176</f>
        <v>0.32</v>
      </c>
      <c r="E177">
        <f>RAW!E176</f>
        <v>0.32640000000000002</v>
      </c>
      <c r="F177" s="3">
        <f>RAW!F176</f>
        <v>-1.11656115971516E-2</v>
      </c>
      <c r="G177" s="4">
        <f>RAW!G176</f>
        <v>-6.7361055261733298E-3</v>
      </c>
      <c r="H177" s="4">
        <f>RAW!H176</f>
        <v>-4.4295060709782898E-3</v>
      </c>
      <c r="I177" s="5" t="str">
        <f t="shared" si="4"/>
        <v/>
      </c>
      <c r="J177" s="4">
        <f>RAW!I176</f>
        <v>-2.52274235313543E-2</v>
      </c>
      <c r="K177" s="4">
        <f>RAW!J176</f>
        <v>-2.1913425712059599E-2</v>
      </c>
      <c r="L177" s="4">
        <f>RAW!K176</f>
        <v>-3.31399781929477E-3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0.32500000000000001</v>
      </c>
      <c r="C178">
        <f>RAW!C177</f>
        <v>0.34</v>
      </c>
      <c r="D178">
        <f>RAW!D177</f>
        <v>0.32500000000000001</v>
      </c>
      <c r="E178">
        <f>RAW!E177</f>
        <v>0.33700000000000002</v>
      </c>
      <c r="F178" s="3">
        <f>RAW!F177</f>
        <v>-1.05582123352813E-2</v>
      </c>
      <c r="G178" s="4">
        <f>RAW!G177</f>
        <v>-7.5005268879949297E-3</v>
      </c>
      <c r="H178" s="4">
        <f>RAW!H177</f>
        <v>-3.0576854472864302E-3</v>
      </c>
      <c r="I178" s="5" t="str">
        <f t="shared" si="4"/>
        <v/>
      </c>
      <c r="J178" s="4">
        <f>RAW!I177</f>
        <v>-2.1440640836082998E-2</v>
      </c>
      <c r="K178" s="4">
        <f>RAW!J177</f>
        <v>-2.17558307534007E-2</v>
      </c>
      <c r="L178" s="4">
        <f>RAW!K177</f>
        <v>3.1518991731770401E-4</v>
      </c>
      <c r="M178" s="5" t="str">
        <f t="shared" si="5"/>
        <v xml:space="preserve"> </v>
      </c>
      <c r="N178">
        <v>0</v>
      </c>
    </row>
    <row r="179" spans="1:14" x14ac:dyDescent="0.2">
      <c r="A179" s="1">
        <f>RAW!A178</f>
        <v>42556</v>
      </c>
      <c r="B179">
        <f>RAW!B178</f>
        <v>0.34</v>
      </c>
      <c r="C179">
        <f>RAW!C178</f>
        <v>0.34200000000000003</v>
      </c>
      <c r="D179">
        <f>RAW!D178</f>
        <v>0.32250000000000001</v>
      </c>
      <c r="E179">
        <f>RAW!E178</f>
        <v>0.3261</v>
      </c>
      <c r="F179" s="3">
        <f>RAW!F178</f>
        <v>-1.08315238841262E-2</v>
      </c>
      <c r="G179" s="4">
        <f>RAW!G178</f>
        <v>-8.1667262872212008E-3</v>
      </c>
      <c r="H179" s="4">
        <f>RAW!H178</f>
        <v>-2.6647975969050701E-3</v>
      </c>
      <c r="I179" s="5" t="str">
        <f t="shared" si="4"/>
        <v/>
      </c>
      <c r="J179" s="4">
        <f>RAW!I178</f>
        <v>-2.1687099123577299E-2</v>
      </c>
      <c r="K179" s="4">
        <f>RAW!J178</f>
        <v>-2.17329202101262E-2</v>
      </c>
      <c r="L179" s="4">
        <f>RAW!K178</f>
        <v>4.58210865489673E-5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0.32219999999999999</v>
      </c>
      <c r="C180">
        <f>RAW!C179</f>
        <v>0.32729999999999998</v>
      </c>
      <c r="D180">
        <f>RAW!D179</f>
        <v>0.3125</v>
      </c>
      <c r="E180">
        <f>RAW!E179</f>
        <v>0.3145</v>
      </c>
      <c r="F180" s="3">
        <f>RAW!F179</f>
        <v>-1.1847576819726899E-2</v>
      </c>
      <c r="G180" s="4">
        <f>RAW!G179</f>
        <v>-8.9028963937223607E-3</v>
      </c>
      <c r="H180" s="4">
        <f>RAW!H179</f>
        <v>-2.9446804260046099E-3</v>
      </c>
      <c r="I180" s="5" t="str">
        <f t="shared" si="4"/>
        <v/>
      </c>
      <c r="J180" s="4">
        <f>RAW!I179</f>
        <v>-2.46628858393407E-2</v>
      </c>
      <c r="K180" s="4">
        <f>RAW!J179</f>
        <v>-2.2709575419864399E-2</v>
      </c>
      <c r="L180" s="4">
        <f>RAW!K179</f>
        <v>-1.9533104194763402E-3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0.32390000000000002</v>
      </c>
      <c r="C181">
        <f>RAW!C180</f>
        <v>0.32469999999999999</v>
      </c>
      <c r="D181">
        <f>RAW!D180</f>
        <v>0.31459999999999999</v>
      </c>
      <c r="E181">
        <f>RAW!E180</f>
        <v>0.31900000000000001</v>
      </c>
      <c r="F181" s="3">
        <f>RAW!F180</f>
        <v>-1.2149640210072501E-2</v>
      </c>
      <c r="G181" s="4">
        <f>RAW!G180</f>
        <v>-9.5522451569923904E-3</v>
      </c>
      <c r="H181" s="4">
        <f>RAW!H180</f>
        <v>-2.5973950530801299E-3</v>
      </c>
      <c r="I181" s="5" t="str">
        <f t="shared" si="4"/>
        <v/>
      </c>
      <c r="J181" s="4">
        <f>RAW!I180</f>
        <v>-2.4829809218907799E-2</v>
      </c>
      <c r="K181" s="4">
        <f>RAW!J180</f>
        <v>-2.3416320019545502E-2</v>
      </c>
      <c r="L181" s="4">
        <f>RAW!K180</f>
        <v>-1.41348919936224E-3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0.314</v>
      </c>
      <c r="C182">
        <f>RAW!C181</f>
        <v>0.33660000000000001</v>
      </c>
      <c r="D182">
        <f>RAW!D181</f>
        <v>0.314</v>
      </c>
      <c r="E182">
        <f>RAW!E181</f>
        <v>0.33600000000000002</v>
      </c>
      <c r="F182" s="3">
        <f>RAW!F181</f>
        <v>-1.0891716767066E-2</v>
      </c>
      <c r="G182" s="4">
        <f>RAW!G181</f>
        <v>-9.8201394790071294E-3</v>
      </c>
      <c r="H182" s="4">
        <f>RAW!H181</f>
        <v>-1.07157728805894E-3</v>
      </c>
      <c r="I182" s="5" t="str">
        <f t="shared" si="4"/>
        <v/>
      </c>
      <c r="J182" s="4">
        <f>RAW!I181</f>
        <v>-1.9752875620507201E-2</v>
      </c>
      <c r="K182" s="4">
        <f>RAW!J181</f>
        <v>-2.2195171886532701E-2</v>
      </c>
      <c r="L182" s="4">
        <f>RAW!K181</f>
        <v>2.4422962660255302E-3</v>
      </c>
      <c r="M182" s="5" t="str">
        <f t="shared" si="5"/>
        <v xml:space="preserve"> </v>
      </c>
      <c r="N182">
        <v>0</v>
      </c>
    </row>
    <row r="183" spans="1:14" x14ac:dyDescent="0.2">
      <c r="A183" s="1">
        <f>RAW!A182</f>
        <v>42562</v>
      </c>
      <c r="B183">
        <f>RAW!B182</f>
        <v>0.3256</v>
      </c>
      <c r="C183">
        <f>RAW!C182</f>
        <v>0.34</v>
      </c>
      <c r="D183">
        <f>RAW!D182</f>
        <v>0.3256</v>
      </c>
      <c r="E183">
        <f>RAW!E182</f>
        <v>0.33600000000000002</v>
      </c>
      <c r="F183" s="3">
        <f>RAW!F182</f>
        <v>-9.7820420836043902E-3</v>
      </c>
      <c r="G183" s="4">
        <f>RAW!G182</f>
        <v>-9.8125199999265795E-3</v>
      </c>
      <c r="H183" s="4">
        <f>RAW!H182</f>
        <v>3.0477916322190901E-5</v>
      </c>
      <c r="I183" s="5" t="str">
        <f t="shared" si="4"/>
        <v xml:space="preserve"> </v>
      </c>
      <c r="J183" s="4">
        <f>RAW!I182</f>
        <v>-1.6190493806319699E-2</v>
      </c>
      <c r="K183" s="4">
        <f>RAW!J182</f>
        <v>-2.01936125264617E-2</v>
      </c>
      <c r="L183" s="4">
        <f>RAW!K182</f>
        <v>4.0031187201420198E-3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0.33339999999999997</v>
      </c>
      <c r="C184">
        <f>RAW!C183</f>
        <v>0.34899999999999998</v>
      </c>
      <c r="D184">
        <f>RAW!D183</f>
        <v>0.33339999999999997</v>
      </c>
      <c r="E184">
        <f>RAW!E183</f>
        <v>0.34660000000000002</v>
      </c>
      <c r="F184" s="3">
        <f>RAW!F183</f>
        <v>-7.9555785329309403E-3</v>
      </c>
      <c r="G184" s="4">
        <f>RAW!G183</f>
        <v>-9.4411317065274496E-3</v>
      </c>
      <c r="H184" s="4">
        <f>RAW!H183</f>
        <v>1.4855531735965099E-3</v>
      </c>
      <c r="I184" s="5" t="str">
        <f t="shared" si="4"/>
        <v/>
      </c>
      <c r="J184" s="4">
        <f>RAW!I183</f>
        <v>-1.0703244260232701E-2</v>
      </c>
      <c r="K184" s="4">
        <f>RAW!J183</f>
        <v>-1.7030156437718699E-2</v>
      </c>
      <c r="L184" s="4">
        <f>RAW!K183</f>
        <v>6.3269121774860004E-3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0.34799999999999998</v>
      </c>
      <c r="C185">
        <f>RAW!C184</f>
        <v>0.35</v>
      </c>
      <c r="D185">
        <f>RAW!D184</f>
        <v>0.34139999999999998</v>
      </c>
      <c r="E185">
        <f>RAW!E184</f>
        <v>0.34410000000000002</v>
      </c>
      <c r="F185" s="3">
        <f>RAW!F184</f>
        <v>-6.63335690738414E-3</v>
      </c>
      <c r="G185" s="4">
        <f>RAW!G184</f>
        <v>-8.8795767466987897E-3</v>
      </c>
      <c r="H185" s="4">
        <f>RAW!H184</f>
        <v>2.2462198393146402E-3</v>
      </c>
      <c r="I185" s="5" t="str">
        <f t="shared" si="4"/>
        <v/>
      </c>
      <c r="J185" s="4">
        <f>RAW!I184</f>
        <v>-7.7445455782478301E-3</v>
      </c>
      <c r="K185" s="4">
        <f>RAW!J184</f>
        <v>-1.3934952817895099E-2</v>
      </c>
      <c r="L185" s="4">
        <f>RAW!K184</f>
        <v>6.1904072396472996E-3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0.34539999999999998</v>
      </c>
      <c r="C186">
        <f>RAW!C185</f>
        <v>0.35620000000000002</v>
      </c>
      <c r="D186">
        <f>RAW!D185</f>
        <v>0.34410000000000002</v>
      </c>
      <c r="E186">
        <f>RAW!E185</f>
        <v>0.34899999999999998</v>
      </c>
      <c r="F186" s="3">
        <f>RAW!F185</f>
        <v>-5.13095128158674E-3</v>
      </c>
      <c r="G186" s="4">
        <f>RAW!G185</f>
        <v>-8.1298516536763808E-3</v>
      </c>
      <c r="H186" s="4">
        <f>RAW!H185</f>
        <v>2.99890037208963E-3</v>
      </c>
      <c r="I186" s="5" t="str">
        <f t="shared" si="4"/>
        <v/>
      </c>
      <c r="J186" s="4">
        <f>RAW!I185</f>
        <v>-4.3771326011045599E-3</v>
      </c>
      <c r="K186" s="4">
        <f>RAW!J185</f>
        <v>-1.07490127456316E-2</v>
      </c>
      <c r="L186" s="4">
        <f>RAW!K185</f>
        <v>6.37188014452705E-3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0.34399999999999997</v>
      </c>
      <c r="C187">
        <f>RAW!C186</f>
        <v>0.3548</v>
      </c>
      <c r="D187">
        <f>RAW!D186</f>
        <v>0.34160000000000001</v>
      </c>
      <c r="E187">
        <f>RAW!E186</f>
        <v>0.3448</v>
      </c>
      <c r="F187" s="3">
        <f>RAW!F186</f>
        <v>-4.2304232125820402E-3</v>
      </c>
      <c r="G187" s="4">
        <f>RAW!G186</f>
        <v>-7.3499659654575099E-3</v>
      </c>
      <c r="H187" s="4">
        <f>RAW!H186</f>
        <v>3.1195427528754702E-3</v>
      </c>
      <c r="I187" s="5" t="str">
        <f t="shared" si="4"/>
        <v/>
      </c>
      <c r="J187" s="4">
        <f>RAW!I186</f>
        <v>-3.34251827103093E-3</v>
      </c>
      <c r="K187" s="4">
        <f>RAW!J186</f>
        <v>-8.2801812540980492E-3</v>
      </c>
      <c r="L187" s="4">
        <f>RAW!K186</f>
        <v>4.9376629830671101E-3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0.3448</v>
      </c>
      <c r="C188">
        <f>RAW!C187</f>
        <v>0.35099999999999998</v>
      </c>
      <c r="D188">
        <f>RAW!D187</f>
        <v>0.34470000000000001</v>
      </c>
      <c r="E188">
        <f>RAW!E187</f>
        <v>0.3448</v>
      </c>
      <c r="F188" s="3">
        <f>RAW!F187</f>
        <v>-3.4766713270361601E-3</v>
      </c>
      <c r="G188" s="4">
        <f>RAW!G187</f>
        <v>-6.5753070377732401E-3</v>
      </c>
      <c r="H188" s="4">
        <f>RAW!H187</f>
        <v>3.0986357107370801E-3</v>
      </c>
      <c r="I188" s="5" t="str">
        <f t="shared" si="4"/>
        <v/>
      </c>
      <c r="J188" s="4">
        <f>RAW!I187</f>
        <v>-2.62919594707655E-3</v>
      </c>
      <c r="K188" s="4">
        <f>RAW!J187</f>
        <v>-6.3965194850908796E-3</v>
      </c>
      <c r="L188" s="4">
        <f>RAW!K187</f>
        <v>3.7673235380143301E-3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0.35</v>
      </c>
      <c r="C189">
        <f>RAW!C188</f>
        <v>0.35</v>
      </c>
      <c r="D189">
        <f>RAW!D188</f>
        <v>0.34</v>
      </c>
      <c r="E189">
        <f>RAW!E188</f>
        <v>0.34260000000000002</v>
      </c>
      <c r="F189" s="3">
        <f>RAW!F188</f>
        <v>-3.02200336739721E-3</v>
      </c>
      <c r="G189" s="4">
        <f>RAW!G188</f>
        <v>-5.8646463036980401E-3</v>
      </c>
      <c r="H189" s="4">
        <f>RAW!H188</f>
        <v>2.8426429363008201E-3</v>
      </c>
      <c r="I189" s="5" t="str">
        <f t="shared" si="4"/>
        <v/>
      </c>
      <c r="J189" s="4">
        <f>RAW!I188</f>
        <v>-2.7424893737150102E-3</v>
      </c>
      <c r="K189" s="4">
        <f>RAW!J188</f>
        <v>-5.1785094479655904E-3</v>
      </c>
      <c r="L189" s="4">
        <f>RAW!K188</f>
        <v>2.4360200742505802E-3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0.34499999999999997</v>
      </c>
      <c r="C190">
        <f>RAW!C189</f>
        <v>0.36170000000000002</v>
      </c>
      <c r="D190">
        <f>RAW!D189</f>
        <v>0.34499999999999997</v>
      </c>
      <c r="E190">
        <f>RAW!E189</f>
        <v>0.35249999999999998</v>
      </c>
      <c r="F190" s="3">
        <f>RAW!F189</f>
        <v>-1.84159965694052E-3</v>
      </c>
      <c r="G190" s="4">
        <f>RAW!G189</f>
        <v>-5.0600369743465301E-3</v>
      </c>
      <c r="H190" s="4">
        <f>RAW!H189</f>
        <v>3.2184373174060001E-3</v>
      </c>
      <c r="I190" s="5" t="str">
        <f t="shared" si="4"/>
        <v/>
      </c>
      <c r="J190" s="4">
        <f>RAW!I189</f>
        <v>-1.30354317148806E-5</v>
      </c>
      <c r="K190" s="4">
        <f>RAW!J189</f>
        <v>-3.4566847758820199E-3</v>
      </c>
      <c r="L190" s="4">
        <f>RAW!K189</f>
        <v>3.4436493441671401E-3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0.3644</v>
      </c>
      <c r="C191">
        <f>RAW!C190</f>
        <v>0.373</v>
      </c>
      <c r="D191">
        <f>RAW!D190</f>
        <v>0.36</v>
      </c>
      <c r="E191">
        <f>RAW!E190</f>
        <v>0.373</v>
      </c>
      <c r="F191" s="3">
        <f>RAW!F190</f>
        <v>7.3953259093223402E-4</v>
      </c>
      <c r="G191" s="4">
        <f>RAW!G190</f>
        <v>-3.9001230612907799E-3</v>
      </c>
      <c r="H191" s="4">
        <f>RAW!H190</f>
        <v>4.6396556522230103E-3</v>
      </c>
      <c r="I191" s="5" t="str">
        <f t="shared" si="4"/>
        <v/>
      </c>
      <c r="J191" s="4">
        <f>RAW!I190</f>
        <v>7.4001954842058404E-3</v>
      </c>
      <c r="K191" s="4">
        <f>RAW!J190</f>
        <v>1.6227531081392901E-4</v>
      </c>
      <c r="L191" s="4">
        <f>RAW!K190</f>
        <v>7.2379201733919103E-3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0.37340000000000001</v>
      </c>
      <c r="C192">
        <f>RAW!C191</f>
        <v>0.38009999999999999</v>
      </c>
      <c r="D192">
        <f>RAW!D191</f>
        <v>0.36820000000000003</v>
      </c>
      <c r="E192">
        <f>RAW!E191</f>
        <v>0.37819999999999998</v>
      </c>
      <c r="F192" s="3">
        <f>RAW!F191</f>
        <v>3.16817429406979E-3</v>
      </c>
      <c r="G192" s="4">
        <f>RAW!G191</f>
        <v>-2.4864635902186599E-3</v>
      </c>
      <c r="H192" s="4">
        <f>RAW!H191</f>
        <v>5.6546378842884598E-3</v>
      </c>
      <c r="I192" s="5" t="str">
        <f t="shared" si="4"/>
        <v/>
      </c>
      <c r="J192" s="4">
        <f>RAW!I191</f>
        <v>1.33751891074854E-2</v>
      </c>
      <c r="K192" s="4">
        <f>RAW!J191</f>
        <v>4.5665799097044197E-3</v>
      </c>
      <c r="L192" s="4">
        <f>RAW!K191</f>
        <v>8.8086091977809897E-3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0.37969999999999998</v>
      </c>
      <c r="C193">
        <f>RAW!C192</f>
        <v>0.38240000000000002</v>
      </c>
      <c r="D193">
        <f>RAW!D192</f>
        <v>0.37109999999999999</v>
      </c>
      <c r="E193">
        <f>RAW!E192</f>
        <v>0.38190000000000002</v>
      </c>
      <c r="F193" s="3">
        <f>RAW!F192</f>
        <v>5.3300084000143504E-3</v>
      </c>
      <c r="G193" s="4">
        <f>RAW!G192</f>
        <v>-9.2316919217206401E-4</v>
      </c>
      <c r="H193" s="4">
        <f>RAW!H192</f>
        <v>6.2531775921864097E-3</v>
      </c>
      <c r="I193" s="5" t="str">
        <f t="shared" si="4"/>
        <v/>
      </c>
      <c r="J193" s="4">
        <f>RAW!I192</f>
        <v>1.7917311220152499E-2</v>
      </c>
      <c r="K193" s="4">
        <f>RAW!J192</f>
        <v>9.0168236798537794E-3</v>
      </c>
      <c r="L193" s="4">
        <f>RAW!K192</f>
        <v>8.9004875402987106E-3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0.377</v>
      </c>
      <c r="C194">
        <f>RAW!C193</f>
        <v>0.38150000000000001</v>
      </c>
      <c r="D194">
        <f>RAW!D193</f>
        <v>0.373</v>
      </c>
      <c r="E194">
        <f>RAW!E193</f>
        <v>0.37409999999999999</v>
      </c>
      <c r="F194" s="3">
        <f>RAW!F193</f>
        <v>6.3407900112243398E-3</v>
      </c>
      <c r="G194" s="4">
        <f>RAW!G193</f>
        <v>5.2962264850721602E-4</v>
      </c>
      <c r="H194" s="4">
        <f>RAW!H193</f>
        <v>5.8111673627171201E-3</v>
      </c>
      <c r="I194" s="5" t="str">
        <f t="shared" si="4"/>
        <v/>
      </c>
      <c r="J194" s="4">
        <f>RAW!I193</f>
        <v>1.8278697157384501E-2</v>
      </c>
      <c r="K194" s="4">
        <f>RAW!J193</f>
        <v>1.2104114839030599E-2</v>
      </c>
      <c r="L194" s="4">
        <f>RAW!K193</f>
        <v>6.17458231835381E-3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0.377999999999999</v>
      </c>
      <c r="C195">
        <f>RAW!C194</f>
        <v>0.38179999999999997</v>
      </c>
      <c r="D195">
        <f>RAW!D194</f>
        <v>0.37630000000000002</v>
      </c>
      <c r="E195">
        <f>RAW!E194</f>
        <v>0.38090000000000002</v>
      </c>
      <c r="F195" s="3">
        <f>RAW!F194</f>
        <v>7.6029033532125003E-3</v>
      </c>
      <c r="G195" s="4">
        <f>RAW!G194</f>
        <v>1.94427878944827E-3</v>
      </c>
      <c r="H195" s="4">
        <f>RAW!H194</f>
        <v>5.6586245637642299E-3</v>
      </c>
      <c r="I195" s="5" t="str">
        <f t="shared" si="4"/>
        <v/>
      </c>
      <c r="J195" s="4">
        <f>RAW!I194</f>
        <v>2.0056630948282701E-2</v>
      </c>
      <c r="K195" s="4">
        <f>RAW!J194</f>
        <v>1.47549535421147E-2</v>
      </c>
      <c r="L195" s="4">
        <f>RAW!K194</f>
        <v>5.3016774061680396E-3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0.38</v>
      </c>
      <c r="C196">
        <f>RAW!C195</f>
        <v>0.38590000000000002</v>
      </c>
      <c r="D196">
        <f>RAW!D195</f>
        <v>0.375</v>
      </c>
      <c r="E196">
        <f>RAW!E195</f>
        <v>0.38590000000000002</v>
      </c>
      <c r="F196" s="3">
        <f>RAW!F195</f>
        <v>8.9039562182663401E-3</v>
      </c>
      <c r="G196" s="4">
        <f>RAW!G195</f>
        <v>3.3362142752118799E-3</v>
      </c>
      <c r="H196" s="4">
        <f>RAW!H195</f>
        <v>5.5677419430544498E-3</v>
      </c>
      <c r="I196" s="5" t="str">
        <f t="shared" si="4"/>
        <v/>
      </c>
      <c r="J196" s="4">
        <f>RAW!I195</f>
        <v>2.2193540539805899E-2</v>
      </c>
      <c r="K196" s="4">
        <f>RAW!J195</f>
        <v>1.72344825413451E-2</v>
      </c>
      <c r="L196" s="4">
        <f>RAW!K195</f>
        <v>4.9590579984608498E-3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0.39</v>
      </c>
      <c r="C197">
        <f>RAW!C196</f>
        <v>0.39389999999999997</v>
      </c>
      <c r="D197">
        <f>RAW!D196</f>
        <v>0.3785</v>
      </c>
      <c r="E197">
        <f>RAW!E196</f>
        <v>0.39</v>
      </c>
      <c r="F197" s="3">
        <f>RAW!F196</f>
        <v>1.0148895571590299E-2</v>
      </c>
      <c r="G197" s="4">
        <f>RAW!G196</f>
        <v>4.6987505344875799E-3</v>
      </c>
      <c r="H197" s="4">
        <f>RAW!H196</f>
        <v>5.4501450371027896E-3</v>
      </c>
      <c r="I197" s="5" t="str">
        <f t="shared" ref="I197:I260" si="6">IF(SIGN(H196)&lt;&gt;SIGN(H197)," ","")</f>
        <v/>
      </c>
      <c r="J197" s="4">
        <f>RAW!I196</f>
        <v>2.4266899531879702E-2</v>
      </c>
      <c r="K197" s="4">
        <f>RAW!J196</f>
        <v>1.957862153819E-2</v>
      </c>
      <c r="L197" s="4">
        <f>RAW!K196</f>
        <v>4.6882779936897497E-3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0.39119999999999999</v>
      </c>
      <c r="C198">
        <f>RAW!C197</f>
        <v>0.39200000000000002</v>
      </c>
      <c r="D198">
        <f>RAW!D197</f>
        <v>0.3821</v>
      </c>
      <c r="E198">
        <f>RAW!E197</f>
        <v>0.38250000000000001</v>
      </c>
      <c r="F198" s="3">
        <f>RAW!F197</f>
        <v>1.04103278789344E-2</v>
      </c>
      <c r="G198" s="4">
        <f>RAW!G197</f>
        <v>5.8410660033769504E-3</v>
      </c>
      <c r="H198" s="4">
        <f>RAW!H197</f>
        <v>4.5692618755574597E-3</v>
      </c>
      <c r="I198" s="5" t="str">
        <f t="shared" si="6"/>
        <v/>
      </c>
      <c r="J198" s="4">
        <f>RAW!I197</f>
        <v>2.3039627424446901E-2</v>
      </c>
      <c r="K198" s="4">
        <f>RAW!J197</f>
        <v>2.0732290166942301E-2</v>
      </c>
      <c r="L198" s="4">
        <f>RAW!K197</f>
        <v>2.30733725750464E-3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0.38150000000000001</v>
      </c>
      <c r="C199">
        <f>RAW!C198</f>
        <v>0.38290000000000002</v>
      </c>
      <c r="D199">
        <f>RAW!D198</f>
        <v>0.373</v>
      </c>
      <c r="E199">
        <f>RAW!E198</f>
        <v>0.377</v>
      </c>
      <c r="F199" s="3">
        <f>RAW!F198</f>
        <v>1.00577711068656E-2</v>
      </c>
      <c r="G199" s="4">
        <f>RAW!G198</f>
        <v>6.68440702407469E-3</v>
      </c>
      <c r="H199" s="4">
        <f>RAW!H198</f>
        <v>3.37336408279097E-3</v>
      </c>
      <c r="I199" s="5" t="str">
        <f t="shared" si="6"/>
        <v/>
      </c>
      <c r="J199" s="4">
        <f>RAW!I198</f>
        <v>2.03124629970921E-2</v>
      </c>
      <c r="K199" s="4">
        <f>RAW!J198</f>
        <v>2.05923477769922E-2</v>
      </c>
      <c r="L199" s="4">
        <f>RAW!K198</f>
        <v>-2.7988477990015497E-4</v>
      </c>
      <c r="M199" s="5" t="str">
        <f t="shared" si="7"/>
        <v xml:space="preserve"> </v>
      </c>
      <c r="N199">
        <v>0</v>
      </c>
    </row>
    <row r="200" spans="1:14" x14ac:dyDescent="0.2">
      <c r="A200" s="1">
        <f>RAW!A199</f>
        <v>42585</v>
      </c>
      <c r="B200">
        <f>RAW!B199</f>
        <v>0.38269999999999998</v>
      </c>
      <c r="C200">
        <f>RAW!C199</f>
        <v>0.38269999999999998</v>
      </c>
      <c r="D200">
        <f>RAW!D199</f>
        <v>0.37109999999999999</v>
      </c>
      <c r="E200">
        <f>RAW!E199</f>
        <v>0.37959999999999999</v>
      </c>
      <c r="F200" s="3">
        <f>RAW!F199</f>
        <v>9.8743403469045404E-3</v>
      </c>
      <c r="G200" s="4">
        <f>RAW!G199</f>
        <v>7.3223936886406601E-3</v>
      </c>
      <c r="H200" s="4">
        <f>RAW!H199</f>
        <v>2.5519466582638699E-3</v>
      </c>
      <c r="I200" s="5" t="str">
        <f t="shared" si="6"/>
        <v/>
      </c>
      <c r="J200" s="4">
        <f>RAW!I199</f>
        <v>1.8941424968811401E-2</v>
      </c>
      <c r="K200" s="4">
        <f>RAW!J199</f>
        <v>2.0042040174265301E-2</v>
      </c>
      <c r="L200" s="4">
        <f>RAW!K199</f>
        <v>-1.1006152054539001E-3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0.37969999999999998</v>
      </c>
      <c r="C201">
        <f>RAW!C200</f>
        <v>0.38200000000000001</v>
      </c>
      <c r="D201">
        <f>RAW!D200</f>
        <v>0.37009999999999998</v>
      </c>
      <c r="E201">
        <f>RAW!E200</f>
        <v>0.37159999999999999</v>
      </c>
      <c r="F201" s="3">
        <f>RAW!F200</f>
        <v>8.9799220552323408E-3</v>
      </c>
      <c r="G201" s="4">
        <f>RAW!G200</f>
        <v>7.6538993619589997E-3</v>
      </c>
      <c r="H201" s="4">
        <f>RAW!H200</f>
        <v>1.32602269327334E-3</v>
      </c>
      <c r="I201" s="5" t="str">
        <f t="shared" si="6"/>
        <v/>
      </c>
      <c r="J201" s="4">
        <f>RAW!I200</f>
        <v>1.55051894515825E-2</v>
      </c>
      <c r="K201" s="4">
        <f>RAW!J200</f>
        <v>1.8529756600037701E-2</v>
      </c>
      <c r="L201" s="4">
        <f>RAW!K200</f>
        <v>-3.0245671484551498E-3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0.37119999999999997</v>
      </c>
      <c r="C202">
        <f>RAW!C201</f>
        <v>0.38</v>
      </c>
      <c r="D202">
        <f>RAW!D201</f>
        <v>0.37119999999999997</v>
      </c>
      <c r="E202">
        <f>RAW!E201</f>
        <v>0.37859999999999999</v>
      </c>
      <c r="F202" s="3">
        <f>RAW!F201</f>
        <v>8.7352362477372495E-3</v>
      </c>
      <c r="G202" s="4">
        <f>RAW!G201</f>
        <v>7.8701667391146493E-3</v>
      </c>
      <c r="H202" s="4">
        <f>RAW!H201</f>
        <v>8.6506950862260095E-4</v>
      </c>
      <c r="I202" s="5" t="str">
        <f t="shared" si="6"/>
        <v/>
      </c>
      <c r="J202" s="4">
        <f>RAW!I201</f>
        <v>1.49989450620017E-2</v>
      </c>
      <c r="K202" s="4">
        <f>RAW!J201</f>
        <v>1.73528194206924E-2</v>
      </c>
      <c r="L202" s="4">
        <f>RAW!K201</f>
        <v>-2.3538743586906299E-3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0.37209999999999999</v>
      </c>
      <c r="C203">
        <f>RAW!C202</f>
        <v>0.38500000000000001</v>
      </c>
      <c r="D203">
        <f>RAW!D202</f>
        <v>0.37209999999999999</v>
      </c>
      <c r="E203">
        <f>RAW!E202</f>
        <v>0.38500000000000001</v>
      </c>
      <c r="F203" s="3">
        <f>RAW!F202</f>
        <v>8.9545253017198605E-3</v>
      </c>
      <c r="G203" s="4">
        <f>RAW!G202</f>
        <v>8.0870384516356902E-3</v>
      </c>
      <c r="H203" s="4">
        <f>RAW!H202</f>
        <v>8.6748685008416603E-4</v>
      </c>
      <c r="I203" s="5" t="str">
        <f t="shared" si="6"/>
        <v/>
      </c>
      <c r="J203" s="4">
        <f>RAW!I202</f>
        <v>1.6180218130376799E-2</v>
      </c>
      <c r="K203" s="4">
        <f>RAW!J202</f>
        <v>1.69619523239205E-2</v>
      </c>
      <c r="L203" s="4">
        <f>RAW!K202</f>
        <v>-7.8173419354371097E-4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0.38500000000000001</v>
      </c>
      <c r="C204">
        <f>RAW!C203</f>
        <v>0.38619999999999999</v>
      </c>
      <c r="D204">
        <f>RAW!D203</f>
        <v>0.38059999999999999</v>
      </c>
      <c r="E204">
        <f>RAW!E203</f>
        <v>0.38619999999999999</v>
      </c>
      <c r="F204" s="3">
        <f>RAW!F203</f>
        <v>9.1200135884387801E-3</v>
      </c>
      <c r="G204" s="4">
        <f>RAW!G203</f>
        <v>8.2936334789963095E-3</v>
      </c>
      <c r="H204" s="4">
        <f>RAW!H203</f>
        <v>8.2638010944246696E-4</v>
      </c>
      <c r="I204" s="5" t="str">
        <f t="shared" si="6"/>
        <v/>
      </c>
      <c r="J204" s="4">
        <f>RAW!I203</f>
        <v>1.6957682319161501E-2</v>
      </c>
      <c r="K204" s="4">
        <f>RAW!J203</f>
        <v>1.69605289890008E-2</v>
      </c>
      <c r="L204" s="4">
        <f>RAW!K203</f>
        <v>-2.84666983933062E-6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0.38030000000000003</v>
      </c>
      <c r="C205">
        <f>RAW!C204</f>
        <v>0.38900000000000001</v>
      </c>
      <c r="D205">
        <f>RAW!D204</f>
        <v>0.38030000000000003</v>
      </c>
      <c r="E205">
        <f>RAW!E204</f>
        <v>0.38100000000000001</v>
      </c>
      <c r="F205" s="3">
        <f>RAW!F204</f>
        <v>8.7309230599315005E-3</v>
      </c>
      <c r="G205" s="4">
        <f>RAW!G204</f>
        <v>8.3810913951833498E-3</v>
      </c>
      <c r="H205" s="4">
        <f>RAW!H204</f>
        <v>3.4983166474815398E-4</v>
      </c>
      <c r="I205" s="5" t="str">
        <f t="shared" si="6"/>
        <v/>
      </c>
      <c r="J205" s="4">
        <f>RAW!I204</f>
        <v>1.56887212098933E-2</v>
      </c>
      <c r="K205" s="4">
        <f>RAW!J204</f>
        <v>1.6536593062631701E-2</v>
      </c>
      <c r="L205" s="4">
        <f>RAW!K204</f>
        <v>-8.4787185273832704E-4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0.38109999999999999</v>
      </c>
      <c r="C206">
        <f>RAW!C205</f>
        <v>0.38869999999999999</v>
      </c>
      <c r="D206">
        <f>RAW!D205</f>
        <v>0.38109999999999999</v>
      </c>
      <c r="E206">
        <f>RAW!E205</f>
        <v>0.38790000000000002</v>
      </c>
      <c r="F206" s="3">
        <f>RAW!F205</f>
        <v>8.8770097050049294E-3</v>
      </c>
      <c r="G206" s="4">
        <f>RAW!G205</f>
        <v>8.4802750571476605E-3</v>
      </c>
      <c r="H206" s="4">
        <f>RAW!H205</f>
        <v>3.9673464785726701E-4</v>
      </c>
      <c r="I206" s="5" t="str">
        <f t="shared" si="6"/>
        <v/>
      </c>
      <c r="J206" s="4">
        <f>RAW!I205</f>
        <v>1.65158804890598E-2</v>
      </c>
      <c r="K206" s="4">
        <f>RAW!J205</f>
        <v>1.6529688871441101E-2</v>
      </c>
      <c r="L206" s="4">
        <f>RAW!K205</f>
        <v>-1.38083823812244E-5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0.38790000000000002</v>
      </c>
      <c r="C207">
        <f>RAW!C206</f>
        <v>0.39450000000000002</v>
      </c>
      <c r="D207">
        <f>RAW!D206</f>
        <v>0.38700000000000001</v>
      </c>
      <c r="E207">
        <f>RAW!E206</f>
        <v>0.39450000000000002</v>
      </c>
      <c r="F207" s="3">
        <f>RAW!F206</f>
        <v>9.4167982764441494E-3</v>
      </c>
      <c r="G207" s="4">
        <f>RAW!G206</f>
        <v>8.6675797010069607E-3</v>
      </c>
      <c r="H207" s="4">
        <f>RAW!H206</f>
        <v>7.4921857543718505E-4</v>
      </c>
      <c r="I207" s="5" t="str">
        <f t="shared" si="6"/>
        <v/>
      </c>
      <c r="J207" s="4">
        <f>RAW!I206</f>
        <v>1.85641681742932E-2</v>
      </c>
      <c r="K207" s="4">
        <f>RAW!J206</f>
        <v>1.7207848639058401E-2</v>
      </c>
      <c r="L207" s="4">
        <f>RAW!K206</f>
        <v>1.3563195352347499E-3</v>
      </c>
      <c r="M207" s="5" t="str">
        <f t="shared" si="7"/>
        <v xml:space="preserve"> </v>
      </c>
      <c r="N207">
        <v>0</v>
      </c>
    </row>
    <row r="208" spans="1:14" x14ac:dyDescent="0.2">
      <c r="A208" s="1">
        <f>RAW!A207</f>
        <v>42597</v>
      </c>
      <c r="B208">
        <f>RAW!B207</f>
        <v>0.39450000000000002</v>
      </c>
      <c r="C208">
        <f>RAW!C207</f>
        <v>0.39450000000000002</v>
      </c>
      <c r="D208">
        <f>RAW!D207</f>
        <v>0.39450000000000002</v>
      </c>
      <c r="E208">
        <f>RAW!E207</f>
        <v>0.39450000000000002</v>
      </c>
      <c r="F208" s="3">
        <f>RAW!F207</f>
        <v>9.7323956098915292E-3</v>
      </c>
      <c r="G208" s="4">
        <f>RAW!G207</f>
        <v>8.8805428827838703E-3</v>
      </c>
      <c r="H208" s="4">
        <f>RAW!H207</f>
        <v>8.5185272710765301E-4</v>
      </c>
      <c r="I208" s="5" t="str">
        <f t="shared" si="6"/>
        <v/>
      </c>
      <c r="J208" s="4">
        <f>RAW!I207</f>
        <v>1.9510049898805001E-2</v>
      </c>
      <c r="K208" s="4">
        <f>RAW!J207</f>
        <v>1.7975249058974001E-2</v>
      </c>
      <c r="L208" s="4">
        <f>RAW!K207</f>
        <v>1.53480083983104E-3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0.3921</v>
      </c>
      <c r="C209">
        <f>RAW!C208</f>
        <v>0.39500000000000002</v>
      </c>
      <c r="D209">
        <f>RAW!D208</f>
        <v>0.3896</v>
      </c>
      <c r="E209">
        <f>RAW!E208</f>
        <v>0.38979999999999998</v>
      </c>
      <c r="F209" s="3">
        <f>RAW!F208</f>
        <v>9.4938192117674496E-3</v>
      </c>
      <c r="G209" s="4">
        <f>RAW!G208</f>
        <v>9.0031981485805893E-3</v>
      </c>
      <c r="H209" s="4">
        <f>RAW!H208</f>
        <v>4.9062106318685799E-4</v>
      </c>
      <c r="I209" s="5" t="str">
        <f t="shared" si="6"/>
        <v/>
      </c>
      <c r="J209" s="4">
        <f>RAW!I208</f>
        <v>1.8438752282779001E-2</v>
      </c>
      <c r="K209" s="4">
        <f>RAW!J208</f>
        <v>1.8129750133575699E-2</v>
      </c>
      <c r="L209" s="4">
        <f>RAW!K208</f>
        <v>3.0900214920337801E-4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0.38799999999999901</v>
      </c>
      <c r="C210">
        <f>RAW!C209</f>
        <v>0.3896</v>
      </c>
      <c r="D210">
        <f>RAW!D209</f>
        <v>0.38</v>
      </c>
      <c r="E210">
        <f>RAW!E209</f>
        <v>0.38400000000000001</v>
      </c>
      <c r="F210" s="3">
        <f>RAW!F209</f>
        <v>8.7360306467212899E-3</v>
      </c>
      <c r="G210" s="4">
        <f>RAW!G209</f>
        <v>8.9497646482087304E-3</v>
      </c>
      <c r="H210" s="4">
        <f>RAW!H209</f>
        <v>-2.13734001487438E-4</v>
      </c>
      <c r="I210" s="5" t="str">
        <f t="shared" si="6"/>
        <v xml:space="preserve"> </v>
      </c>
      <c r="J210" s="4">
        <f>RAW!I209</f>
        <v>1.5811662074859401E-2</v>
      </c>
      <c r="K210" s="4">
        <f>RAW!J209</f>
        <v>1.7357054114003598E-2</v>
      </c>
      <c r="L210" s="4">
        <f>RAW!K209</f>
        <v>-1.54539203914416E-3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0.38179999999999997</v>
      </c>
      <c r="C211">
        <f>RAW!C210</f>
        <v>0.3861</v>
      </c>
      <c r="D211">
        <f>RAW!D210</f>
        <v>0.38009999999999999</v>
      </c>
      <c r="E211">
        <f>RAW!E210</f>
        <v>0.3836</v>
      </c>
      <c r="F211" s="3">
        <f>RAW!F210</f>
        <v>8.0108569202980099E-3</v>
      </c>
      <c r="G211" s="4">
        <f>RAW!G210</f>
        <v>8.7619831026265801E-3</v>
      </c>
      <c r="H211" s="4">
        <f>RAW!H210</f>
        <v>-7.5112618232857299E-4</v>
      </c>
      <c r="I211" s="5" t="str">
        <f t="shared" si="6"/>
        <v/>
      </c>
      <c r="J211" s="4">
        <f>RAW!I210</f>
        <v>1.3753648572190399E-2</v>
      </c>
      <c r="K211" s="4">
        <f>RAW!J210</f>
        <v>1.61559189333992E-2</v>
      </c>
      <c r="L211" s="4">
        <f>RAW!K210</f>
        <v>-2.4022703612088E-3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0.3836</v>
      </c>
      <c r="C212">
        <f>RAW!C211</f>
        <v>0.38400000000000001</v>
      </c>
      <c r="D212">
        <f>RAW!D211</f>
        <v>0.37909999999999999</v>
      </c>
      <c r="E212">
        <f>RAW!E211</f>
        <v>0.38400000000000001</v>
      </c>
      <c r="F212" s="3">
        <f>RAW!F211</f>
        <v>7.38331788198576E-3</v>
      </c>
      <c r="G212" s="4">
        <f>RAW!G211</f>
        <v>8.4862500584984204E-3</v>
      </c>
      <c r="H212" s="4">
        <f>RAW!H211</f>
        <v>-1.10293217651266E-3</v>
      </c>
      <c r="I212" s="5" t="str">
        <f t="shared" si="6"/>
        <v/>
      </c>
      <c r="J212" s="4">
        <f>RAW!I211</f>
        <v>1.23142762080619E-2</v>
      </c>
      <c r="K212" s="4">
        <f>RAW!J211</f>
        <v>1.4875371358286701E-2</v>
      </c>
      <c r="L212" s="4">
        <f>RAW!K211</f>
        <v>-2.5610951502248601E-3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0.38379999999999997</v>
      </c>
      <c r="C213">
        <f>RAW!C212</f>
        <v>0.39200000000000002</v>
      </c>
      <c r="D213">
        <f>RAW!D212</f>
        <v>0.38350000000000001</v>
      </c>
      <c r="E213">
        <f>RAW!E212</f>
        <v>0.39040000000000002</v>
      </c>
      <c r="F213" s="3">
        <f>RAW!F212</f>
        <v>7.3180571781002396E-3</v>
      </c>
      <c r="G213" s="4">
        <f>RAW!G212</f>
        <v>8.2526114824187802E-3</v>
      </c>
      <c r="H213" s="4">
        <f>RAW!H212</f>
        <v>-9.3455430431854301E-4</v>
      </c>
      <c r="I213" s="5" t="str">
        <f t="shared" si="6"/>
        <v/>
      </c>
      <c r="J213" s="4">
        <f>RAW!I212</f>
        <v>1.29577403453132E-2</v>
      </c>
      <c r="K213" s="4">
        <f>RAW!J212</f>
        <v>1.42361610206289E-2</v>
      </c>
      <c r="L213" s="4">
        <f>RAW!K212</f>
        <v>-1.27842067531571E-3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0.39169999999999999</v>
      </c>
      <c r="C214">
        <f>RAW!C213</f>
        <v>0.39929999999999999</v>
      </c>
      <c r="D214">
        <f>RAW!D213</f>
        <v>0.39100000000000001</v>
      </c>
      <c r="E214">
        <f>RAW!E213</f>
        <v>0.39929999999999999</v>
      </c>
      <c r="F214" s="3">
        <f>RAW!F213</f>
        <v>7.8935018439665796E-3</v>
      </c>
      <c r="G214" s="4">
        <f>RAW!G213</f>
        <v>8.1807895547283491E-3</v>
      </c>
      <c r="H214" s="4">
        <f>RAW!H213</f>
        <v>-2.8728771076176E-4</v>
      </c>
      <c r="I214" s="5" t="str">
        <f t="shared" si="6"/>
        <v/>
      </c>
      <c r="J214" s="4">
        <f>RAW!I213</f>
        <v>1.5595148499410001E-2</v>
      </c>
      <c r="K214" s="4">
        <f>RAW!J213</f>
        <v>1.46891568468893E-2</v>
      </c>
      <c r="L214" s="4">
        <f>RAW!K213</f>
        <v>9.0599165252076299E-4</v>
      </c>
      <c r="M214" s="5" t="str">
        <f t="shared" si="7"/>
        <v xml:space="preserve"> </v>
      </c>
      <c r="N214">
        <v>0</v>
      </c>
    </row>
    <row r="215" spans="1:14" x14ac:dyDescent="0.2">
      <c r="A215" s="1">
        <f>RAW!A214</f>
        <v>42606</v>
      </c>
      <c r="B215">
        <f>RAW!B214</f>
        <v>0.39979999999999999</v>
      </c>
      <c r="C215">
        <f>RAW!C214</f>
        <v>0.40760000000000002</v>
      </c>
      <c r="D215">
        <f>RAW!D214</f>
        <v>0.39650000000000002</v>
      </c>
      <c r="E215">
        <f>RAW!E214</f>
        <v>0.40239999999999998</v>
      </c>
      <c r="F215" s="3">
        <f>RAW!F214</f>
        <v>8.5016878147283707E-3</v>
      </c>
      <c r="G215" s="4">
        <f>RAW!G214</f>
        <v>8.2449692067283493E-3</v>
      </c>
      <c r="H215" s="4">
        <f>RAW!H214</f>
        <v>2.5671860800002101E-4</v>
      </c>
      <c r="I215" s="5" t="str">
        <f t="shared" si="6"/>
        <v xml:space="preserve"> </v>
      </c>
      <c r="J215" s="4">
        <f>RAW!I214</f>
        <v>1.78280508834819E-2</v>
      </c>
      <c r="K215" s="4">
        <f>RAW!J214</f>
        <v>1.5735454859086801E-2</v>
      </c>
      <c r="L215" s="4">
        <f>RAW!K214</f>
        <v>2.0925960243950801E-3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0.40239999999999998</v>
      </c>
      <c r="C216">
        <f>RAW!C215</f>
        <v>0.40310000000000001</v>
      </c>
      <c r="D216">
        <f>RAW!D215</f>
        <v>0.39700000000000002</v>
      </c>
      <c r="E216">
        <f>RAW!E215</f>
        <v>0.40310000000000001</v>
      </c>
      <c r="F216" s="3">
        <f>RAW!F215</f>
        <v>8.9371419192883998E-3</v>
      </c>
      <c r="G216" s="4">
        <f>RAW!G215</f>
        <v>8.3834037492403601E-3</v>
      </c>
      <c r="H216" s="4">
        <f>RAW!H215</f>
        <v>5.5373817004803903E-4</v>
      </c>
      <c r="I216" s="5" t="str">
        <f t="shared" si="6"/>
        <v/>
      </c>
      <c r="J216" s="4">
        <f>RAW!I215</f>
        <v>1.9098247738573802E-2</v>
      </c>
      <c r="K216" s="4">
        <f>RAW!J215</f>
        <v>1.6856385818915801E-2</v>
      </c>
      <c r="L216" s="4">
        <f>RAW!K215</f>
        <v>2.2418619196580098E-3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0.40299999999999903</v>
      </c>
      <c r="C217">
        <f>RAW!C216</f>
        <v>0.41499999999999998</v>
      </c>
      <c r="D217">
        <f>RAW!D216</f>
        <v>0.40110000000000001</v>
      </c>
      <c r="E217">
        <f>RAW!E216</f>
        <v>0.41399999999999998</v>
      </c>
      <c r="F217" s="3">
        <f>RAW!F216</f>
        <v>1.0045977563382E-2</v>
      </c>
      <c r="G217" s="4">
        <f>RAW!G216</f>
        <v>8.7159185120686995E-3</v>
      </c>
      <c r="H217" s="4">
        <f>RAW!H216</f>
        <v>1.3300590513133401E-3</v>
      </c>
      <c r="I217" s="5" t="str">
        <f t="shared" si="6"/>
        <v/>
      </c>
      <c r="J217" s="4">
        <f>RAW!I216</f>
        <v>2.2572107837361799E-2</v>
      </c>
      <c r="K217" s="4">
        <f>RAW!J216</f>
        <v>1.87616264917311E-2</v>
      </c>
      <c r="L217" s="4">
        <f>RAW!K216</f>
        <v>3.8104813456306601E-3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0.41010000000000002</v>
      </c>
      <c r="C218">
        <f>RAW!C217</f>
        <v>0.4279</v>
      </c>
      <c r="D218">
        <f>RAW!D217</f>
        <v>0.41010000000000002</v>
      </c>
      <c r="E218">
        <f>RAW!E217</f>
        <v>0.4264</v>
      </c>
      <c r="F218" s="3">
        <f>RAW!F217</f>
        <v>1.17894131527615E-2</v>
      </c>
      <c r="G218" s="4">
        <f>RAW!G217</f>
        <v>9.3306174402072693E-3</v>
      </c>
      <c r="H218" s="4">
        <f>RAW!H217</f>
        <v>2.4587957125542801E-3</v>
      </c>
      <c r="I218" s="5" t="str">
        <f t="shared" si="6"/>
        <v/>
      </c>
      <c r="J218" s="4">
        <f>RAW!I217</f>
        <v>2.77857955322031E-2</v>
      </c>
      <c r="K218" s="4">
        <f>RAW!J217</f>
        <v>2.1769682838555099E-2</v>
      </c>
      <c r="L218" s="4">
        <f>RAW!K217</f>
        <v>6.01611269364794E-3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0.4269</v>
      </c>
      <c r="C219">
        <f>RAW!C218</f>
        <v>0.43330000000000002</v>
      </c>
      <c r="D219">
        <f>RAW!D218</f>
        <v>0.42599999999999999</v>
      </c>
      <c r="E219">
        <f>RAW!E218</f>
        <v>0.42920000000000003</v>
      </c>
      <c r="F219" s="3">
        <f>RAW!F218</f>
        <v>1.32443622538108E-2</v>
      </c>
      <c r="G219" s="4">
        <f>RAW!G218</f>
        <v>1.01133664029279E-2</v>
      </c>
      <c r="H219" s="4">
        <f>RAW!H218</f>
        <v>3.1309958508828699E-3</v>
      </c>
      <c r="I219" s="5" t="str">
        <f t="shared" si="6"/>
        <v/>
      </c>
      <c r="J219" s="4">
        <f>RAW!I218</f>
        <v>3.1331713793173503E-2</v>
      </c>
      <c r="K219" s="4">
        <f>RAW!J218</f>
        <v>2.4957026490094601E-2</v>
      </c>
      <c r="L219" s="4">
        <f>RAW!K218</f>
        <v>6.3746873030788897E-3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0.43</v>
      </c>
      <c r="C220">
        <f>RAW!C219</f>
        <v>0.43</v>
      </c>
      <c r="D220">
        <f>RAW!D219</f>
        <v>0.41220000000000001</v>
      </c>
      <c r="E220">
        <f>RAW!E219</f>
        <v>0.42309999999999998</v>
      </c>
      <c r="F220" s="3">
        <f>RAW!F219</f>
        <v>1.37467370508859E-2</v>
      </c>
      <c r="G220" s="4">
        <f>RAW!G219</f>
        <v>1.0840040532519499E-2</v>
      </c>
      <c r="H220" s="4">
        <f>RAW!H219</f>
        <v>2.9066965183663302E-3</v>
      </c>
      <c r="I220" s="5" t="str">
        <f t="shared" si="6"/>
        <v/>
      </c>
      <c r="J220" s="4">
        <f>RAW!I219</f>
        <v>3.12896676279849E-2</v>
      </c>
      <c r="K220" s="4">
        <f>RAW!J219</f>
        <v>2.7067906869391398E-2</v>
      </c>
      <c r="L220" s="4">
        <f>RAW!K219</f>
        <v>4.2217607585935601E-3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0.42099999999999999</v>
      </c>
      <c r="C221">
        <f>RAW!C220</f>
        <v>0.43159999999999998</v>
      </c>
      <c r="D221">
        <f>RAW!D220</f>
        <v>0.42049999999999998</v>
      </c>
      <c r="E221">
        <f>RAW!E220</f>
        <v>0.42599999999999999</v>
      </c>
      <c r="F221" s="3">
        <f>RAW!F220</f>
        <v>1.42150165978719E-2</v>
      </c>
      <c r="G221" s="4">
        <f>RAW!G220</f>
        <v>1.1515035745589999E-2</v>
      </c>
      <c r="H221" s="4">
        <f>RAW!H220</f>
        <v>2.6999808522818899E-3</v>
      </c>
      <c r="I221" s="5" t="str">
        <f t="shared" si="6"/>
        <v/>
      </c>
      <c r="J221" s="4">
        <f>RAW!I220</f>
        <v>3.14893113827183E-2</v>
      </c>
      <c r="K221" s="4">
        <f>RAW!J220</f>
        <v>2.8541708373833699E-2</v>
      </c>
      <c r="L221" s="4">
        <f>RAW!K220</f>
        <v>2.94760300888465E-3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0.4254</v>
      </c>
      <c r="C222">
        <f>RAW!C221</f>
        <v>0.43259999999999998</v>
      </c>
      <c r="D222">
        <f>RAW!D221</f>
        <v>0.4254</v>
      </c>
      <c r="E222">
        <f>RAW!E221</f>
        <v>0.43099999999999999</v>
      </c>
      <c r="F222" s="3">
        <f>RAW!F221</f>
        <v>1.4818768190549E-2</v>
      </c>
      <c r="G222" s="4">
        <f>RAW!G221</f>
        <v>1.21757822345818E-2</v>
      </c>
      <c r="H222" s="4">
        <f>RAW!H221</f>
        <v>2.6429859559671601E-3</v>
      </c>
      <c r="I222" s="5" t="str">
        <f t="shared" si="6"/>
        <v/>
      </c>
      <c r="J222" s="4">
        <f>RAW!I221</f>
        <v>3.2420766498981603E-2</v>
      </c>
      <c r="K222" s="4">
        <f>RAW!J221</f>
        <v>2.9834727748882999E-2</v>
      </c>
      <c r="L222" s="4">
        <f>RAW!K221</f>
        <v>2.58603875009863E-3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0.42499999999999999</v>
      </c>
      <c r="C223">
        <f>RAW!C222</f>
        <v>0.43430000000000002</v>
      </c>
      <c r="D223">
        <f>RAW!D222</f>
        <v>0.42499999999999999</v>
      </c>
      <c r="E223">
        <f>RAW!E222</f>
        <v>0.43059999999999998</v>
      </c>
      <c r="F223" s="3">
        <f>RAW!F222</f>
        <v>1.50910092595632E-2</v>
      </c>
      <c r="G223" s="4">
        <f>RAW!G222</f>
        <v>1.2758827639578099E-2</v>
      </c>
      <c r="H223" s="4">
        <f>RAW!H222</f>
        <v>2.3321816199851201E-3</v>
      </c>
      <c r="I223" s="5" t="str">
        <f t="shared" si="6"/>
        <v/>
      </c>
      <c r="J223" s="4">
        <f>RAW!I222</f>
        <v>3.2295742562943999E-2</v>
      </c>
      <c r="K223" s="4">
        <f>RAW!J222</f>
        <v>3.0655066020236699E-2</v>
      </c>
      <c r="L223" s="4">
        <f>RAW!K222</f>
        <v>1.6406765427073599E-3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0.43</v>
      </c>
      <c r="C224">
        <f>RAW!C223</f>
        <v>0.43509999999999999</v>
      </c>
      <c r="D224">
        <f>RAW!D223</f>
        <v>0.4284</v>
      </c>
      <c r="E224">
        <f>RAW!E223</f>
        <v>0.43330000000000002</v>
      </c>
      <c r="F224" s="3">
        <f>RAW!F223</f>
        <v>1.5347710846288699E-2</v>
      </c>
      <c r="G224" s="4">
        <f>RAW!G223</f>
        <v>1.3276604280920199E-2</v>
      </c>
      <c r="H224" s="4">
        <f>RAW!H223</f>
        <v>2.0711065653685199E-3</v>
      </c>
      <c r="I224" s="5" t="str">
        <f t="shared" si="6"/>
        <v/>
      </c>
      <c r="J224" s="4">
        <f>RAW!I223</f>
        <v>3.2368954481680701E-2</v>
      </c>
      <c r="K224" s="4">
        <f>RAW!J223</f>
        <v>3.1226362174051399E-2</v>
      </c>
      <c r="L224" s="4">
        <f>RAW!K223</f>
        <v>1.1425923076293499E-3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0.43190000000000001</v>
      </c>
      <c r="C225">
        <f>RAW!C224</f>
        <v>0.43580000000000002</v>
      </c>
      <c r="D225">
        <f>RAW!D224</f>
        <v>0.42880000000000001</v>
      </c>
      <c r="E225">
        <f>RAW!E224</f>
        <v>0.43440000000000001</v>
      </c>
      <c r="F225" s="3">
        <f>RAW!F224</f>
        <v>1.5461676923110301E-2</v>
      </c>
      <c r="G225" s="4">
        <f>RAW!G224</f>
        <v>1.3713618809358201E-2</v>
      </c>
      <c r="H225" s="4">
        <f>RAW!H224</f>
        <v>1.7480581137520701E-3</v>
      </c>
      <c r="I225" s="5" t="str">
        <f t="shared" si="6"/>
        <v/>
      </c>
      <c r="J225" s="4">
        <f>RAW!I224</f>
        <v>3.2121181347520802E-2</v>
      </c>
      <c r="K225" s="4">
        <f>RAW!J224</f>
        <v>3.1524635231874501E-2</v>
      </c>
      <c r="L225" s="4">
        <f>RAW!K224</f>
        <v>5.9654611564629396E-4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0.43509999999999999</v>
      </c>
      <c r="C226">
        <f>RAW!C225</f>
        <v>0.43740000000000001</v>
      </c>
      <c r="D226">
        <f>RAW!D225</f>
        <v>0.4304</v>
      </c>
      <c r="E226">
        <f>RAW!E225</f>
        <v>0.43440000000000001</v>
      </c>
      <c r="F226" s="3">
        <f>RAW!F225</f>
        <v>1.53747651380206E-2</v>
      </c>
      <c r="G226" s="4">
        <f>RAW!G225</f>
        <v>1.4045848075090701E-2</v>
      </c>
      <c r="H226" s="4">
        <f>RAW!H225</f>
        <v>1.3289170629298601E-3</v>
      </c>
      <c r="I226" s="5" t="str">
        <f t="shared" si="6"/>
        <v/>
      </c>
      <c r="J226" s="4">
        <f>RAW!I225</f>
        <v>3.1370339349206799E-2</v>
      </c>
      <c r="K226" s="4">
        <f>RAW!J225</f>
        <v>3.1473203270985302E-2</v>
      </c>
      <c r="L226" s="4">
        <f>RAW!K225</f>
        <v>-1.0286392177846001E-4</v>
      </c>
      <c r="M226" s="5" t="str">
        <f t="shared" si="7"/>
        <v xml:space="preserve"> </v>
      </c>
      <c r="N226">
        <v>0</v>
      </c>
    </row>
    <row r="227" spans="1:14" x14ac:dyDescent="0.2">
      <c r="A227" s="1">
        <f>RAW!A226</f>
        <v>42622</v>
      </c>
      <c r="B227">
        <f>RAW!B226</f>
        <v>0.435</v>
      </c>
      <c r="C227">
        <f>RAW!C226</f>
        <v>0.44390000000000002</v>
      </c>
      <c r="D227">
        <f>RAW!D226</f>
        <v>0.43290000000000001</v>
      </c>
      <c r="E227">
        <f>RAW!E226</f>
        <v>0.43630000000000002</v>
      </c>
      <c r="F227" s="3">
        <f>RAW!F226</f>
        <v>1.52830278119472E-2</v>
      </c>
      <c r="G227" s="4">
        <f>RAW!G226</f>
        <v>1.4293284022462001E-2</v>
      </c>
      <c r="H227" s="4">
        <f>RAW!H226</f>
        <v>9.8974378948519701E-4</v>
      </c>
      <c r="I227" s="5" t="str">
        <f t="shared" si="6"/>
        <v/>
      </c>
      <c r="J227" s="4">
        <f>RAW!I226</f>
        <v>3.0844432547505199E-2</v>
      </c>
      <c r="K227" s="4">
        <f>RAW!J226</f>
        <v>3.1263613029825298E-2</v>
      </c>
      <c r="L227" s="4">
        <f>RAW!K226</f>
        <v>-4.1918048232001499E-4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0.42859999999999998</v>
      </c>
      <c r="C228">
        <f>RAW!C227</f>
        <v>0.43</v>
      </c>
      <c r="D228">
        <f>RAW!D227</f>
        <v>0.42120000000000002</v>
      </c>
      <c r="E228">
        <f>RAW!E227</f>
        <v>0.4279</v>
      </c>
      <c r="F228" s="3">
        <f>RAW!F227</f>
        <v>1.43669028093318E-2</v>
      </c>
      <c r="G228" s="4">
        <f>RAW!G227</f>
        <v>1.4308007779836001E-2</v>
      </c>
      <c r="H228" s="4">
        <f>RAW!H227</f>
        <v>5.8895029495884601E-5</v>
      </c>
      <c r="I228" s="5" t="str">
        <f t="shared" si="6"/>
        <v/>
      </c>
      <c r="J228" s="4">
        <f>RAW!I227</f>
        <v>2.7608779514072701E-2</v>
      </c>
      <c r="K228" s="4">
        <f>RAW!J227</f>
        <v>3.0045335191241099E-2</v>
      </c>
      <c r="L228" s="4">
        <f>RAW!K227</f>
        <v>-2.4365556771683999E-3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0.43</v>
      </c>
      <c r="C229">
        <f>RAW!C228</f>
        <v>0.435</v>
      </c>
      <c r="D229">
        <f>RAW!D228</f>
        <v>0.4229</v>
      </c>
      <c r="E229">
        <f>RAW!E228</f>
        <v>0.42559999999999998</v>
      </c>
      <c r="F229" s="3">
        <f>RAW!F228</f>
        <v>1.33019398835297E-2</v>
      </c>
      <c r="G229" s="4">
        <f>RAW!G228</f>
        <v>1.41067942005747E-2</v>
      </c>
      <c r="H229" s="4">
        <f>RAW!H228</f>
        <v>-8.0485431704501896E-4</v>
      </c>
      <c r="I229" s="5" t="str">
        <f t="shared" si="6"/>
        <v xml:space="preserve"> </v>
      </c>
      <c r="J229" s="4">
        <f>RAW!I228</f>
        <v>2.4421353909428602E-2</v>
      </c>
      <c r="K229" s="4">
        <f>RAW!J228</f>
        <v>2.8170674763970199E-2</v>
      </c>
      <c r="L229" s="4">
        <f>RAW!K228</f>
        <v>-3.7493208545416501E-3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0.4214</v>
      </c>
      <c r="C230">
        <f>RAW!C229</f>
        <v>0.42980000000000002</v>
      </c>
      <c r="D230">
        <f>RAW!D229</f>
        <v>0.40500000000000003</v>
      </c>
      <c r="E230">
        <f>RAW!E229</f>
        <v>0.41789999999999999</v>
      </c>
      <c r="F230" s="3">
        <f>RAW!F229</f>
        <v>1.17017331481175E-2</v>
      </c>
      <c r="G230" s="4">
        <f>RAW!G229</f>
        <v>1.36257819900833E-2</v>
      </c>
      <c r="H230" s="4">
        <f>RAW!H229</f>
        <v>-1.9240488419657901E-3</v>
      </c>
      <c r="I230" s="5" t="str">
        <f t="shared" si="6"/>
        <v/>
      </c>
      <c r="J230" s="4">
        <f>RAW!I229</f>
        <v>1.9823320122996601E-2</v>
      </c>
      <c r="K230" s="4">
        <f>RAW!J229</f>
        <v>2.5388223216978999E-2</v>
      </c>
      <c r="L230" s="4">
        <f>RAW!K229</f>
        <v>-5.5649030939824203E-3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0.4178</v>
      </c>
      <c r="C231">
        <f>RAW!C230</f>
        <v>0.41889999999999999</v>
      </c>
      <c r="D231">
        <f>RAW!D230</f>
        <v>0.40810000000000002</v>
      </c>
      <c r="E231">
        <f>RAW!E230</f>
        <v>0.41760000000000003</v>
      </c>
      <c r="F231" s="3">
        <f>RAW!F230</f>
        <v>1.0290725214126399E-2</v>
      </c>
      <c r="G231" s="4">
        <f>RAW!G230</f>
        <v>1.2958770634891899E-2</v>
      </c>
      <c r="H231" s="4">
        <f>RAW!H230</f>
        <v>-2.6680454207654398E-3</v>
      </c>
      <c r="I231" s="5" t="str">
        <f t="shared" si="6"/>
        <v/>
      </c>
      <c r="J231" s="4">
        <f>RAW!I230</f>
        <v>1.64778299588914E-2</v>
      </c>
      <c r="K231" s="4">
        <f>RAW!J230</f>
        <v>2.24180921309498E-2</v>
      </c>
      <c r="L231" s="4">
        <f>RAW!K230</f>
        <v>-5.94026217205843E-3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0.41899999999999998</v>
      </c>
      <c r="C232">
        <f>RAW!C231</f>
        <v>0.41899999999999998</v>
      </c>
      <c r="D232">
        <f>RAW!D231</f>
        <v>0.40229999999999999</v>
      </c>
      <c r="E232">
        <f>RAW!E231</f>
        <v>0.40629999999999999</v>
      </c>
      <c r="F232" s="3">
        <f>RAW!F231</f>
        <v>8.1665369443143995E-3</v>
      </c>
      <c r="G232" s="4">
        <f>RAW!G231</f>
        <v>1.20003238967764E-2</v>
      </c>
      <c r="H232" s="4">
        <f>RAW!H231</f>
        <v>-3.8337869524620199E-3</v>
      </c>
      <c r="I232" s="5" t="str">
        <f t="shared" si="6"/>
        <v/>
      </c>
      <c r="J232" s="4">
        <f>RAW!I231</f>
        <v>1.09273763378086E-2</v>
      </c>
      <c r="K232" s="4">
        <f>RAW!J231</f>
        <v>1.8587853533236099E-2</v>
      </c>
      <c r="L232" s="4">
        <f>RAW!K231</f>
        <v>-7.6604771954274899E-3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0.40279999999999999</v>
      </c>
      <c r="C233">
        <f>RAW!C232</f>
        <v>0.41589999999999999</v>
      </c>
      <c r="D233">
        <f>RAW!D232</f>
        <v>0.40279999999999999</v>
      </c>
      <c r="E233">
        <f>RAW!E232</f>
        <v>0.4133</v>
      </c>
      <c r="F233" s="3">
        <f>RAW!F232</f>
        <v>6.9676254856945704E-3</v>
      </c>
      <c r="G233" s="4">
        <f>RAW!G232</f>
        <v>1.0993784214559999E-2</v>
      </c>
      <c r="H233" s="4">
        <f>RAW!H232</f>
        <v>-4.0261587288654803E-3</v>
      </c>
      <c r="I233" s="5" t="str">
        <f t="shared" si="6"/>
        <v/>
      </c>
      <c r="J233" s="4">
        <f>RAW!I232</f>
        <v>9.1747319034637398E-3</v>
      </c>
      <c r="K233" s="4">
        <f>RAW!J232</f>
        <v>1.5450146323311899E-2</v>
      </c>
      <c r="L233" s="4">
        <f>RAW!K232</f>
        <v>-6.27541441984823E-3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0.41599999999999998</v>
      </c>
      <c r="C234">
        <f>RAW!C233</f>
        <v>0.41760000000000003</v>
      </c>
      <c r="D234">
        <f>RAW!D233</f>
        <v>0.40760000000000002</v>
      </c>
      <c r="E234">
        <f>RAW!E233</f>
        <v>0.41739999999999999</v>
      </c>
      <c r="F234" s="3">
        <f>RAW!F233</f>
        <v>6.2759697789617199E-3</v>
      </c>
      <c r="G234" s="4">
        <f>RAW!G233</f>
        <v>1.00502213274403E-2</v>
      </c>
      <c r="H234" s="4">
        <f>RAW!H233</f>
        <v>-3.7742515484786702E-3</v>
      </c>
      <c r="I234" s="5" t="str">
        <f t="shared" si="6"/>
        <v/>
      </c>
      <c r="J234" s="4">
        <f>RAW!I233</f>
        <v>9.0402014836268793E-3</v>
      </c>
      <c r="K234" s="4">
        <f>RAW!J233</f>
        <v>1.33134980434169E-2</v>
      </c>
      <c r="L234" s="4">
        <f>RAW!K233</f>
        <v>-4.27329655979006E-3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0.41460000000000002</v>
      </c>
      <c r="C235">
        <f>RAW!C234</f>
        <v>0.42699999999999999</v>
      </c>
      <c r="D235">
        <f>RAW!D234</f>
        <v>0.41360000000000002</v>
      </c>
      <c r="E235">
        <f>RAW!E234</f>
        <v>0.42699999999999999</v>
      </c>
      <c r="F235" s="3">
        <f>RAW!F234</f>
        <v>6.4283652249235703E-3</v>
      </c>
      <c r="G235" s="4">
        <f>RAW!G234</f>
        <v>9.3258501069370201E-3</v>
      </c>
      <c r="H235" s="4">
        <f>RAW!H234</f>
        <v>-2.8974848820134502E-3</v>
      </c>
      <c r="I235" s="5" t="str">
        <f t="shared" si="6"/>
        <v/>
      </c>
      <c r="J235" s="4">
        <f>RAW!I234</f>
        <v>1.1454752673292001E-2</v>
      </c>
      <c r="K235" s="4">
        <f>RAW!J234</f>
        <v>1.2693916253375299E-2</v>
      </c>
      <c r="L235" s="4">
        <f>RAW!K234</f>
        <v>-1.23916358008326E-3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0.43</v>
      </c>
      <c r="C236">
        <f>RAW!C235</f>
        <v>0.43099999999999999</v>
      </c>
      <c r="D236">
        <f>RAW!D235</f>
        <v>0.41049999999999998</v>
      </c>
      <c r="E236">
        <f>RAW!E235</f>
        <v>0.42799999999999999</v>
      </c>
      <c r="F236" s="3">
        <f>RAW!F235</f>
        <v>6.5542777227577901E-3</v>
      </c>
      <c r="G236" s="4">
        <f>RAW!G235</f>
        <v>8.77153563010118E-3</v>
      </c>
      <c r="H236" s="4">
        <f>RAW!H235</f>
        <v>-2.2172579073433799E-3</v>
      </c>
      <c r="I236" s="5" t="str">
        <f t="shared" si="6"/>
        <v/>
      </c>
      <c r="J236" s="4">
        <f>RAW!I235</f>
        <v>1.3040678372835001E-2</v>
      </c>
      <c r="K236" s="4">
        <f>RAW!J235</f>
        <v>1.2809503626528501E-2</v>
      </c>
      <c r="L236" s="4">
        <f>RAW!K235</f>
        <v>2.3117474630650101E-4</v>
      </c>
      <c r="M236" s="5" t="str">
        <f t="shared" si="7"/>
        <v xml:space="preserve"> </v>
      </c>
      <c r="N236">
        <v>0</v>
      </c>
    </row>
    <row r="237" spans="1:14" x14ac:dyDescent="0.2">
      <c r="A237" s="1">
        <f>RAW!A236</f>
        <v>42636</v>
      </c>
      <c r="B237">
        <f>RAW!B236</f>
        <v>0.43259999999999998</v>
      </c>
      <c r="C237">
        <f>RAW!C236</f>
        <v>0.43769999999999998</v>
      </c>
      <c r="D237">
        <f>RAW!D236</f>
        <v>0.42680000000000001</v>
      </c>
      <c r="E237">
        <f>RAW!E236</f>
        <v>0.43219999999999997</v>
      </c>
      <c r="F237" s="3">
        <f>RAW!F236</f>
        <v>6.9132772270694099E-3</v>
      </c>
      <c r="G237" s="4">
        <f>RAW!G236</f>
        <v>8.3998839494948199E-3</v>
      </c>
      <c r="H237" s="4">
        <f>RAW!H236</f>
        <v>-1.48660672242541E-3</v>
      </c>
      <c r="I237" s="5" t="str">
        <f t="shared" si="6"/>
        <v/>
      </c>
      <c r="J237" s="4">
        <f>RAW!I236</f>
        <v>1.4964396806383701E-2</v>
      </c>
      <c r="K237" s="4">
        <f>RAW!J236</f>
        <v>1.35278013531469E-2</v>
      </c>
      <c r="L237" s="4">
        <f>RAW!K236</f>
        <v>1.4365954532367701E-3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0.43219999999999997</v>
      </c>
      <c r="C238">
        <f>RAW!C237</f>
        <v>0.43390000000000001</v>
      </c>
      <c r="D238">
        <f>RAW!D237</f>
        <v>0.42099999999999999</v>
      </c>
      <c r="E238">
        <f>RAW!E237</f>
        <v>0.43390000000000001</v>
      </c>
      <c r="F238" s="3">
        <f>RAW!F237</f>
        <v>7.25137339452641E-3</v>
      </c>
      <c r="G238" s="4">
        <f>RAW!G237</f>
        <v>8.1701818385011404E-3</v>
      </c>
      <c r="H238" s="4">
        <f>RAW!H237</f>
        <v>-9.1880844397472798E-4</v>
      </c>
      <c r="I238" s="5" t="str">
        <f t="shared" si="6"/>
        <v/>
      </c>
      <c r="J238" s="4">
        <f>RAW!I237</f>
        <v>1.63707306940554E-2</v>
      </c>
      <c r="K238" s="4">
        <f>RAW!J237</f>
        <v>1.4475444466783101E-2</v>
      </c>
      <c r="L238" s="4">
        <f>RAW!K237</f>
        <v>1.8952862272723101E-3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0.43030000000000002</v>
      </c>
      <c r="C239">
        <f>RAW!C238</f>
        <v>0.435</v>
      </c>
      <c r="D239">
        <f>RAW!D238</f>
        <v>0.42309999999999998</v>
      </c>
      <c r="E239">
        <f>RAW!E238</f>
        <v>0.42970000000000003</v>
      </c>
      <c r="F239" s="3">
        <f>RAW!F238</f>
        <v>7.0985840853314804E-3</v>
      </c>
      <c r="G239" s="4">
        <f>RAW!G238</f>
        <v>7.9558622878672103E-3</v>
      </c>
      <c r="H239" s="4">
        <f>RAW!H238</f>
        <v>-8.5727820253573E-4</v>
      </c>
      <c r="I239" s="5" t="str">
        <f t="shared" si="6"/>
        <v/>
      </c>
      <c r="J239" s="4">
        <f>RAW!I238</f>
        <v>1.57863718326995E-2</v>
      </c>
      <c r="K239" s="4">
        <f>RAW!J238</f>
        <v>1.49124202554219E-2</v>
      </c>
      <c r="L239" s="4">
        <f>RAW!K238</f>
        <v>8.7395157727762098E-4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0.42830000000000001</v>
      </c>
      <c r="C240">
        <f>RAW!C239</f>
        <v>0.42949999999999999</v>
      </c>
      <c r="D240">
        <f>RAW!D239</f>
        <v>0.42270000000000002</v>
      </c>
      <c r="E240">
        <f>RAW!E239</f>
        <v>0.42949999999999999</v>
      </c>
      <c r="F240" s="3">
        <f>RAW!F239</f>
        <v>6.8820274005168504E-3</v>
      </c>
      <c r="G240" s="4">
        <f>RAW!G239</f>
        <v>7.7410953103971402E-3</v>
      </c>
      <c r="H240" s="4">
        <f>RAW!H239</f>
        <v>-8.5906790988028703E-4</v>
      </c>
      <c r="I240" s="5" t="str">
        <f t="shared" si="6"/>
        <v/>
      </c>
      <c r="J240" s="4">
        <f>RAW!I239</f>
        <v>1.5070546404573599E-2</v>
      </c>
      <c r="K240" s="4">
        <f>RAW!J239</f>
        <v>1.49651289718058E-2</v>
      </c>
      <c r="L240" s="4">
        <f>RAW!K239</f>
        <v>1.05417432767795E-4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0.42949999999999999</v>
      </c>
      <c r="C241">
        <f>RAW!C240</f>
        <v>0.43440000000000001</v>
      </c>
      <c r="D241">
        <f>RAW!D240</f>
        <v>0.4128</v>
      </c>
      <c r="E241">
        <f>RAW!E240</f>
        <v>0.43280000000000002</v>
      </c>
      <c r="F241" s="3">
        <f>RAW!F240</f>
        <v>6.89718068277872E-3</v>
      </c>
      <c r="G241" s="4">
        <f>RAW!G240</f>
        <v>7.5723123848734503E-3</v>
      </c>
      <c r="H241" s="4">
        <f>RAW!H240</f>
        <v>-6.7513170209473298E-4</v>
      </c>
      <c r="I241" s="5" t="str">
        <f t="shared" si="6"/>
        <v/>
      </c>
      <c r="J241" s="4">
        <f>RAW!I240</f>
        <v>1.5257423979372501E-2</v>
      </c>
      <c r="K241" s="4">
        <f>RAW!J240</f>
        <v>1.5062560640994699E-2</v>
      </c>
      <c r="L241" s="4">
        <f>RAW!K240</f>
        <v>1.9486333837783699E-4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0.42659999999999998</v>
      </c>
      <c r="C242">
        <f>RAW!C241</f>
        <v>0.43</v>
      </c>
      <c r="D242">
        <f>RAW!D241</f>
        <v>0.42059999999999997</v>
      </c>
      <c r="E242">
        <f>RAW!E241</f>
        <v>0.42530000000000001</v>
      </c>
      <c r="F242" s="3">
        <f>RAW!F241</f>
        <v>6.2321619645191399E-3</v>
      </c>
      <c r="G242" s="4">
        <f>RAW!G241</f>
        <v>7.3042823008025899E-3</v>
      </c>
      <c r="H242" s="4">
        <f>RAW!H241</f>
        <v>-1.0721203362834501E-3</v>
      </c>
      <c r="I242" s="5" t="str">
        <f t="shared" si="6"/>
        <v/>
      </c>
      <c r="J242" s="4">
        <f>RAW!I241</f>
        <v>1.3009209415739E-2</v>
      </c>
      <c r="K242" s="4">
        <f>RAW!J241</f>
        <v>1.43781102325761E-2</v>
      </c>
      <c r="L242" s="4">
        <f>RAW!K241</f>
        <v>-1.3689008168371001E-3</v>
      </c>
      <c r="M242" s="5" t="str">
        <f t="shared" si="7"/>
        <v xml:space="preserve"> </v>
      </c>
      <c r="N242">
        <v>0</v>
      </c>
    </row>
    <row r="243" spans="1:14" x14ac:dyDescent="0.2">
      <c r="A243" s="1">
        <f>RAW!A242</f>
        <v>42646</v>
      </c>
      <c r="B243">
        <f>RAW!B242</f>
        <v>0.41970000000000002</v>
      </c>
      <c r="C243">
        <f>RAW!C242</f>
        <v>0.43</v>
      </c>
      <c r="D243">
        <f>RAW!D242</f>
        <v>0.41970000000000002</v>
      </c>
      <c r="E243">
        <f>RAW!E242</f>
        <v>0.42799999999999999</v>
      </c>
      <c r="F243" s="3">
        <f>RAW!F242</f>
        <v>5.8554987298198302E-3</v>
      </c>
      <c r="G243" s="4">
        <f>RAW!G242</f>
        <v>7.0145255866060404E-3</v>
      </c>
      <c r="H243" s="4">
        <f>RAW!H242</f>
        <v>-1.15902685678621E-3</v>
      </c>
      <c r="I243" s="5" t="str">
        <f t="shared" si="6"/>
        <v/>
      </c>
      <c r="J243" s="4">
        <f>RAW!I242</f>
        <v>1.21027556272339E-2</v>
      </c>
      <c r="K243" s="4">
        <f>RAW!J242</f>
        <v>1.36196586974621E-2</v>
      </c>
      <c r="L243" s="4">
        <f>RAW!K242</f>
        <v>-1.5169030702281499E-3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0.43319999999999997</v>
      </c>
      <c r="C244">
        <f>RAW!C243</f>
        <v>0.44400000000000001</v>
      </c>
      <c r="D244">
        <f>RAW!D243</f>
        <v>0.42949999999999999</v>
      </c>
      <c r="E244">
        <f>RAW!E243</f>
        <v>0.439</v>
      </c>
      <c r="F244" s="3">
        <f>RAW!F243</f>
        <v>6.3711557541458099E-3</v>
      </c>
      <c r="G244" s="4">
        <f>RAW!G243</f>
        <v>6.8858516201139898E-3</v>
      </c>
      <c r="H244" s="4">
        <f>RAW!H243</f>
        <v>-5.1469586596817902E-4</v>
      </c>
      <c r="I244" s="5" t="str">
        <f t="shared" si="6"/>
        <v/>
      </c>
      <c r="J244" s="4">
        <f>RAW!I243</f>
        <v>1.43634559154486E-2</v>
      </c>
      <c r="K244" s="4">
        <f>RAW!J243</f>
        <v>1.38675911034576E-2</v>
      </c>
      <c r="L244" s="4">
        <f>RAW!K243</f>
        <v>4.9586481199101603E-4</v>
      </c>
      <c r="M244" s="5" t="str">
        <f t="shared" si="7"/>
        <v xml:space="preserve"> </v>
      </c>
      <c r="N244">
        <v>0</v>
      </c>
    </row>
    <row r="245" spans="1:14" x14ac:dyDescent="0.2">
      <c r="A245" s="1">
        <f>RAW!A244</f>
        <v>42648</v>
      </c>
      <c r="B245">
        <f>RAW!B244</f>
        <v>0.43830000000000002</v>
      </c>
      <c r="C245">
        <f>RAW!C244</f>
        <v>0.43990000000000001</v>
      </c>
      <c r="D245">
        <f>RAW!D244</f>
        <v>0.43530000000000002</v>
      </c>
      <c r="E245">
        <f>RAW!E244</f>
        <v>0.439</v>
      </c>
      <c r="F245" s="3">
        <f>RAW!F244</f>
        <v>6.7025547817043899E-3</v>
      </c>
      <c r="G245" s="4">
        <f>RAW!G244</f>
        <v>6.8491922524320696E-3</v>
      </c>
      <c r="H245" s="4">
        <f>RAW!H244</f>
        <v>-1.4663747072768201E-4</v>
      </c>
      <c r="I245" s="5" t="str">
        <f t="shared" si="6"/>
        <v/>
      </c>
      <c r="J245" s="4">
        <f>RAW!I244</f>
        <v>1.55208698762606E-2</v>
      </c>
      <c r="K245" s="4">
        <f>RAW!J244</f>
        <v>1.44186840277252E-2</v>
      </c>
      <c r="L245" s="4">
        <f>RAW!K244</f>
        <v>1.1021858485353599E-3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0.43890000000000001</v>
      </c>
      <c r="C246">
        <f>RAW!C245</f>
        <v>0.43990000000000001</v>
      </c>
      <c r="D246">
        <f>RAW!D245</f>
        <v>0.42370000000000002</v>
      </c>
      <c r="E246">
        <f>RAW!E245</f>
        <v>0.433</v>
      </c>
      <c r="F246" s="3">
        <f>RAW!F245</f>
        <v>6.4071830251567997E-3</v>
      </c>
      <c r="G246" s="4">
        <f>RAW!G245</f>
        <v>6.7607904069770198E-3</v>
      </c>
      <c r="H246" s="4">
        <f>RAW!H245</f>
        <v>-3.53607381820218E-4</v>
      </c>
      <c r="I246" s="5" t="str">
        <f t="shared" si="6"/>
        <v/>
      </c>
      <c r="J246" s="4">
        <f>RAW!I245</f>
        <v>1.42955218168411E-2</v>
      </c>
      <c r="K246" s="4">
        <f>RAW!J245</f>
        <v>1.4377629957430501E-2</v>
      </c>
      <c r="L246" s="4">
        <f>RAW!K245</f>
        <v>-8.2108140589410699E-5</v>
      </c>
      <c r="M246" s="5" t="str">
        <f t="shared" si="7"/>
        <v xml:space="preserve"> </v>
      </c>
      <c r="N246">
        <v>0</v>
      </c>
    </row>
    <row r="247" spans="1:14" x14ac:dyDescent="0.2">
      <c r="A247" s="1">
        <f>RAW!A246</f>
        <v>42650</v>
      </c>
      <c r="B247">
        <f>RAW!B246</f>
        <v>0.4299</v>
      </c>
      <c r="C247">
        <f>RAW!C246</f>
        <v>0.4325</v>
      </c>
      <c r="D247">
        <f>RAW!D246</f>
        <v>0.4239</v>
      </c>
      <c r="E247">
        <f>RAW!E246</f>
        <v>0.42770000000000002</v>
      </c>
      <c r="F247" s="3">
        <f>RAW!F246</f>
        <v>5.6799580532160198E-3</v>
      </c>
      <c r="G247" s="4">
        <f>RAW!G246</f>
        <v>6.5446239362248202E-3</v>
      </c>
      <c r="H247" s="4">
        <f>RAW!H246</f>
        <v>-8.6466588300879599E-4</v>
      </c>
      <c r="I247" s="5" t="str">
        <f t="shared" si="6"/>
        <v/>
      </c>
      <c r="J247" s="4">
        <f>RAW!I246</f>
        <v>1.1787052264302199E-2</v>
      </c>
      <c r="K247" s="4">
        <f>RAW!J246</f>
        <v>1.35141040597211E-2</v>
      </c>
      <c r="L247" s="4">
        <f>RAW!K246</f>
        <v>-1.7270517954188799E-3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0.4239</v>
      </c>
      <c r="C248">
        <f>RAW!C247</f>
        <v>0.439</v>
      </c>
      <c r="D248">
        <f>RAW!D247</f>
        <v>0.42049999999999998</v>
      </c>
      <c r="E248">
        <f>RAW!E247</f>
        <v>0.42959999999999998</v>
      </c>
      <c r="F248" s="3">
        <f>RAW!F247</f>
        <v>5.1970329834251597E-3</v>
      </c>
      <c r="G248" s="4">
        <f>RAW!G247</f>
        <v>6.2751057456648896E-3</v>
      </c>
      <c r="H248" s="4">
        <f>RAW!H247</f>
        <v>-1.0780727622397199E-3</v>
      </c>
      <c r="I248" s="5" t="str">
        <f t="shared" si="6"/>
        <v/>
      </c>
      <c r="J248" s="4">
        <f>RAW!I247</f>
        <v>1.05171445411425E-2</v>
      </c>
      <c r="K248" s="4">
        <f>RAW!J247</f>
        <v>1.25151175535282E-2</v>
      </c>
      <c r="L248" s="4">
        <f>RAW!K247</f>
        <v>-1.9979730123857301E-3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0.42959999999999998</v>
      </c>
      <c r="C249">
        <f>RAW!C248</f>
        <v>0.437999999999999</v>
      </c>
      <c r="D249">
        <f>RAW!D248</f>
        <v>0.42359999999999998</v>
      </c>
      <c r="E249">
        <f>RAW!E248</f>
        <v>0.43240000000000001</v>
      </c>
      <c r="F249" s="3">
        <f>RAW!F248</f>
        <v>4.9828092622679603E-3</v>
      </c>
      <c r="G249" s="4">
        <f>RAW!G248</f>
        <v>6.0166464489855003E-3</v>
      </c>
      <c r="H249" s="4">
        <f>RAW!H248</f>
        <v>-1.03383718671754E-3</v>
      </c>
      <c r="I249" s="5" t="str">
        <f t="shared" si="6"/>
        <v/>
      </c>
      <c r="J249" s="4">
        <f>RAW!I248</f>
        <v>1.0300588853576299E-2</v>
      </c>
      <c r="K249" s="4">
        <f>RAW!J248</f>
        <v>1.17769413202109E-2</v>
      </c>
      <c r="L249" s="4">
        <f>RAW!K248</f>
        <v>-1.4763524666346001E-3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0.43669999999999998</v>
      </c>
      <c r="C250">
        <f>RAW!C249</f>
        <v>0.43669999999999998</v>
      </c>
      <c r="D250">
        <f>RAW!D249</f>
        <v>0.4143</v>
      </c>
      <c r="E250">
        <f>RAW!E249</f>
        <v>0.43099999999999999</v>
      </c>
      <c r="F250" s="3">
        <f>RAW!F249</f>
        <v>4.6465051016773501E-3</v>
      </c>
      <c r="G250" s="4">
        <f>RAW!G249</f>
        <v>5.7426181795238703E-3</v>
      </c>
      <c r="H250" s="4">
        <f>RAW!H249</f>
        <v>-1.0961130778465199E-3</v>
      </c>
      <c r="I250" s="5" t="str">
        <f t="shared" si="6"/>
        <v/>
      </c>
      <c r="J250" s="4">
        <f>RAW!I249</f>
        <v>9.5845984418944097E-3</v>
      </c>
      <c r="K250" s="4">
        <f>RAW!J249</f>
        <v>1.1046160360772101E-2</v>
      </c>
      <c r="L250" s="4">
        <f>RAW!K249</f>
        <v>-1.4615619188777099E-3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0.42609999999999998</v>
      </c>
      <c r="C251">
        <f>RAW!C250</f>
        <v>0.42730000000000001</v>
      </c>
      <c r="D251">
        <f>RAW!D250</f>
        <v>0.42170000000000002</v>
      </c>
      <c r="E251">
        <f>RAW!E250</f>
        <v>0.4244</v>
      </c>
      <c r="F251" s="3">
        <f>RAW!F250</f>
        <v>3.80357158438637E-3</v>
      </c>
      <c r="G251" s="4">
        <f>RAW!G250</f>
        <v>5.3548088604963703E-3</v>
      </c>
      <c r="H251" s="4">
        <f>RAW!H250</f>
        <v>-1.5512372761099899E-3</v>
      </c>
      <c r="I251" s="5" t="str">
        <f t="shared" si="6"/>
        <v/>
      </c>
      <c r="J251" s="4">
        <f>RAW!I250</f>
        <v>7.1229637670965898E-3</v>
      </c>
      <c r="K251" s="4">
        <f>RAW!J250</f>
        <v>9.7384281628802808E-3</v>
      </c>
      <c r="L251" s="4">
        <f>RAW!K250</f>
        <v>-2.6154643957836902E-3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0.42049999999999998</v>
      </c>
      <c r="C252">
        <f>RAW!C251</f>
        <v>0.42830000000000001</v>
      </c>
      <c r="D252">
        <f>RAW!D251</f>
        <v>0.41399999999999998</v>
      </c>
      <c r="E252">
        <f>RAW!E251</f>
        <v>0.42349999999999999</v>
      </c>
      <c r="F252" s="3">
        <f>RAW!F251</f>
        <v>3.02801316959272E-3</v>
      </c>
      <c r="G252" s="4">
        <f>RAW!G251</f>
        <v>4.8894497223156402E-3</v>
      </c>
      <c r="H252" s="4">
        <f>RAW!H251</f>
        <v>-1.8614365527229199E-3</v>
      </c>
      <c r="I252" s="5" t="str">
        <f t="shared" si="6"/>
        <v/>
      </c>
      <c r="J252" s="4">
        <f>RAW!I251</f>
        <v>5.1911389020924403E-3</v>
      </c>
      <c r="K252" s="4">
        <f>RAW!J251</f>
        <v>8.2226650759509995E-3</v>
      </c>
      <c r="L252" s="4">
        <f>RAW!K251</f>
        <v>-3.03152617385856E-3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0.42399999999999999</v>
      </c>
      <c r="C253">
        <f>RAW!C252</f>
        <v>0.42949999999999999</v>
      </c>
      <c r="D253">
        <f>RAW!D252</f>
        <v>0.42399999999999999</v>
      </c>
      <c r="E253">
        <f>RAW!E252</f>
        <v>0.42949999999999999</v>
      </c>
      <c r="F253" s="3">
        <f>RAW!F252</f>
        <v>2.8645071389755599E-3</v>
      </c>
      <c r="G253" s="4">
        <f>RAW!G252</f>
        <v>4.4844612056476304E-3</v>
      </c>
      <c r="H253" s="4">
        <f>RAW!H252</f>
        <v>-1.6199540666720601E-3</v>
      </c>
      <c r="I253" s="5" t="str">
        <f t="shared" si="6"/>
        <v/>
      </c>
      <c r="J253" s="4">
        <f>RAW!I252</f>
        <v>5.5453391926066301E-3</v>
      </c>
      <c r="K253" s="4">
        <f>RAW!J252</f>
        <v>7.3302231148362103E-3</v>
      </c>
      <c r="L253" s="4">
        <f>RAW!K252</f>
        <v>-1.78488392222957E-3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0.43</v>
      </c>
      <c r="C254">
        <f>RAW!C253</f>
        <v>0.43180000000000002</v>
      </c>
      <c r="D254">
        <f>RAW!D253</f>
        <v>0.42020000000000002</v>
      </c>
      <c r="E254">
        <f>RAW!E253</f>
        <v>0.42199999999999999</v>
      </c>
      <c r="F254" s="3">
        <f>RAW!F253</f>
        <v>2.1054695692444502E-3</v>
      </c>
      <c r="G254" s="4">
        <f>RAW!G253</f>
        <v>4.0086628783669899E-3</v>
      </c>
      <c r="H254" s="4">
        <f>RAW!H253</f>
        <v>-1.9031933091225399E-3</v>
      </c>
      <c r="I254" s="5" t="str">
        <f t="shared" si="6"/>
        <v/>
      </c>
      <c r="J254" s="4">
        <f>RAW!I253</f>
        <v>3.5823293904746999E-3</v>
      </c>
      <c r="K254" s="4">
        <f>RAW!J253</f>
        <v>6.0809252067157097E-3</v>
      </c>
      <c r="L254" s="4">
        <f>RAW!K253</f>
        <v>-2.4985958162409999E-3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0.432</v>
      </c>
      <c r="C255">
        <f>RAW!C254</f>
        <v>0.43469999999999998</v>
      </c>
      <c r="D255">
        <f>RAW!D254</f>
        <v>0.42449999999999999</v>
      </c>
      <c r="E255">
        <f>RAW!E254</f>
        <v>0.43120000000000003</v>
      </c>
      <c r="F255" s="3">
        <f>RAW!F254</f>
        <v>2.2206911933099201E-3</v>
      </c>
      <c r="G255" s="4">
        <f>RAW!G254</f>
        <v>3.6510685413555801E-3</v>
      </c>
      <c r="H255" s="4">
        <f>RAW!H254</f>
        <v>-1.43037734804566E-3</v>
      </c>
      <c r="I255" s="5" t="str">
        <f t="shared" si="6"/>
        <v/>
      </c>
      <c r="J255" s="4">
        <f>RAW!I254</f>
        <v>4.8355763781977E-3</v>
      </c>
      <c r="K255" s="4">
        <f>RAW!J254</f>
        <v>5.6658089305430398E-3</v>
      </c>
      <c r="L255" s="4">
        <f>RAW!K254</f>
        <v>-8.3023255234533698E-4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0.42909999999999998</v>
      </c>
      <c r="C256">
        <f>RAW!C255</f>
        <v>0.43409999999999999</v>
      </c>
      <c r="D256">
        <f>RAW!D255</f>
        <v>0.42799999999999999</v>
      </c>
      <c r="E256">
        <f>RAW!E255</f>
        <v>0.42949999999999999</v>
      </c>
      <c r="F256" s="3">
        <f>RAW!F255</f>
        <v>2.1500449877394001E-3</v>
      </c>
      <c r="G256" s="4">
        <f>RAW!G255</f>
        <v>3.3508638306323402E-3</v>
      </c>
      <c r="H256" s="4">
        <f>RAW!H255</f>
        <v>-1.2008188428929299E-3</v>
      </c>
      <c r="I256" s="5" t="str">
        <f t="shared" si="6"/>
        <v/>
      </c>
      <c r="J256" s="4">
        <f>RAW!I255</f>
        <v>5.0628878819826096E-3</v>
      </c>
      <c r="K256" s="4">
        <f>RAW!J255</f>
        <v>5.4648352476895602E-3</v>
      </c>
      <c r="L256" s="4">
        <f>RAW!K255</f>
        <v>-4.0194736570695099E-4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0.43</v>
      </c>
      <c r="C257">
        <f>RAW!C256</f>
        <v>0.43</v>
      </c>
      <c r="D257">
        <f>RAW!D256</f>
        <v>0.42459999999999998</v>
      </c>
      <c r="E257">
        <f>RAW!E256</f>
        <v>0.42799999999999999</v>
      </c>
      <c r="F257" s="3">
        <f>RAW!F256</f>
        <v>1.9505353396401201E-3</v>
      </c>
      <c r="G257" s="4">
        <f>RAW!G256</f>
        <v>3.0707981324338998E-3</v>
      </c>
      <c r="H257" s="4">
        <f>RAW!H256</f>
        <v>-1.12026279279377E-3</v>
      </c>
      <c r="I257" s="5" t="str">
        <f t="shared" si="6"/>
        <v/>
      </c>
      <c r="J257" s="4">
        <f>RAW!I256</f>
        <v>4.6955860902548798E-3</v>
      </c>
      <c r="K257" s="4">
        <f>RAW!J256</f>
        <v>5.2084188618779998E-3</v>
      </c>
      <c r="L257" s="4">
        <f>RAW!K256</f>
        <v>-5.1283277162311801E-4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0.42359999999999998</v>
      </c>
      <c r="C258">
        <f>RAW!C257</f>
        <v>0.432</v>
      </c>
      <c r="D258">
        <f>RAW!D257</f>
        <v>0.42359999999999998</v>
      </c>
      <c r="E258">
        <f>RAW!E257</f>
        <v>0.42920000000000003</v>
      </c>
      <c r="F258" s="3">
        <f>RAW!F257</f>
        <v>1.8677225345521901E-3</v>
      </c>
      <c r="G258" s="4">
        <f>RAW!G257</f>
        <v>2.8301830128575601E-3</v>
      </c>
      <c r="H258" s="4">
        <f>RAW!H257</f>
        <v>-9.6246047830536401E-4</v>
      </c>
      <c r="I258" s="5" t="str">
        <f t="shared" si="6"/>
        <v/>
      </c>
      <c r="J258" s="4">
        <f>RAW!I257</f>
        <v>4.7107000345327204E-3</v>
      </c>
      <c r="K258" s="4">
        <f>RAW!J257</f>
        <v>5.04251258609624E-3</v>
      </c>
      <c r="L258" s="4">
        <f>RAW!K257</f>
        <v>-3.31812551563523E-4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0.43099999999999999</v>
      </c>
      <c r="C259">
        <f>RAW!C258</f>
        <v>0.43099999999999999</v>
      </c>
      <c r="D259">
        <f>RAW!D258</f>
        <v>0.42509999999999998</v>
      </c>
      <c r="E259">
        <f>RAW!E258</f>
        <v>0.42609999999999998</v>
      </c>
      <c r="F259" s="3">
        <f>RAW!F258</f>
        <v>1.5342626726222899E-3</v>
      </c>
      <c r="G259" s="4">
        <f>RAW!G258</f>
        <v>2.5709989448104999E-3</v>
      </c>
      <c r="H259" s="4">
        <f>RAW!H258</f>
        <v>-1.0367362721882001E-3</v>
      </c>
      <c r="I259" s="5" t="str">
        <f t="shared" si="6"/>
        <v/>
      </c>
      <c r="J259" s="4">
        <f>RAW!I258</f>
        <v>3.7718699247348201E-3</v>
      </c>
      <c r="K259" s="4">
        <f>RAW!J258</f>
        <v>4.6189650323090999E-3</v>
      </c>
      <c r="L259" s="4">
        <f>RAW!K258</f>
        <v>-8.4709510757427801E-4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0.42930000000000001</v>
      </c>
      <c r="C260">
        <f>RAW!C259</f>
        <v>0.42930000000000001</v>
      </c>
      <c r="D260">
        <f>RAW!D259</f>
        <v>0.41920000000000002</v>
      </c>
      <c r="E260">
        <f>RAW!E259</f>
        <v>0.42499999999999999</v>
      </c>
      <c r="F260" s="3">
        <f>RAW!F259</f>
        <v>1.1677711833880599E-3</v>
      </c>
      <c r="G260" s="4">
        <f>RAW!G259</f>
        <v>2.2903533925260201E-3</v>
      </c>
      <c r="H260" s="4">
        <f>RAW!H259</f>
        <v>-1.12258220913795E-3</v>
      </c>
      <c r="I260" s="5" t="str">
        <f t="shared" si="6"/>
        <v/>
      </c>
      <c r="J260" s="4">
        <f>RAW!I259</f>
        <v>2.8053496718114502E-3</v>
      </c>
      <c r="K260" s="4">
        <f>RAW!J259</f>
        <v>4.01442657880988E-3</v>
      </c>
      <c r="L260" s="4">
        <f>RAW!K259</f>
        <v>-1.20907690699843E-3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0.4289</v>
      </c>
      <c r="C261">
        <f>RAW!C260</f>
        <v>0.4289</v>
      </c>
      <c r="D261">
        <f>RAW!D260</f>
        <v>0.42080000000000001</v>
      </c>
      <c r="E261">
        <f>RAW!E260</f>
        <v>0.42309999999999998</v>
      </c>
      <c r="F261" s="3">
        <f>RAW!F260</f>
        <v>7.1575909144233596E-4</v>
      </c>
      <c r="G261" s="4">
        <f>RAW!G260</f>
        <v>1.9754345323092799E-3</v>
      </c>
      <c r="H261" s="4">
        <f>RAW!H260</f>
        <v>-1.25967544086694E-3</v>
      </c>
      <c r="I261" s="5" t="str">
        <f t="shared" ref="I261:I263" si="8">IF(SIGN(H260)&lt;&gt;SIGN(H261)," ","")</f>
        <v/>
      </c>
      <c r="J261" s="4">
        <f>RAW!I260</f>
        <v>1.61707118530762E-3</v>
      </c>
      <c r="K261" s="4">
        <f>RAW!J260</f>
        <v>3.2153081143091299E-3</v>
      </c>
      <c r="L261" s="4">
        <f>RAW!K260</f>
        <v>-1.5982369290014999E-3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0.42330000000000001</v>
      </c>
      <c r="C262">
        <f>RAW!C261</f>
        <v>0.42880000000000001</v>
      </c>
      <c r="D262">
        <f>RAW!D261</f>
        <v>0.41410000000000002</v>
      </c>
      <c r="E262">
        <f>RAW!E261</f>
        <v>0.41860000000000003</v>
      </c>
      <c r="F262" s="3">
        <f>RAW!F261</f>
        <v>-5.5125941726408202E-6</v>
      </c>
      <c r="G262" s="4">
        <f>RAW!G261</f>
        <v>1.57924510701289E-3</v>
      </c>
      <c r="H262" s="4">
        <f>RAW!H261</f>
        <v>-1.58475770118553E-3</v>
      </c>
      <c r="I262" s="5" t="str">
        <f t="shared" si="8"/>
        <v/>
      </c>
      <c r="J262" s="4">
        <f>RAW!I261</f>
        <v>-4.11049920737482E-4</v>
      </c>
      <c r="K262" s="4">
        <f>RAW!J261</f>
        <v>2.0065221026269201E-3</v>
      </c>
      <c r="L262" s="4">
        <f>RAW!K261</f>
        <v>-2.41757202336441E-3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0.4199</v>
      </c>
      <c r="C263">
        <f>RAW!C262</f>
        <v>0.4199</v>
      </c>
      <c r="D263">
        <f>RAW!D262</f>
        <v>0.41199999999999998</v>
      </c>
      <c r="E263">
        <f>RAW!E262</f>
        <v>0.41270000000000001</v>
      </c>
      <c r="F263" s="3">
        <f>RAW!F262</f>
        <v>-1.0412039422279501E-3</v>
      </c>
      <c r="G263" s="4">
        <f>RAW!G262</f>
        <v>1.05515529716472E-3</v>
      </c>
      <c r="H263" s="4">
        <f>RAW!H262</f>
        <v>-2.0963592393926801E-3</v>
      </c>
      <c r="I263" s="5" t="str">
        <f t="shared" si="8"/>
        <v/>
      </c>
      <c r="J263" s="4">
        <f>RAW!I262</f>
        <v>-3.3192919149003701E-3</v>
      </c>
      <c r="K263" s="4">
        <f>RAW!J262</f>
        <v>2.3125076345115899E-4</v>
      </c>
      <c r="L263" s="4">
        <f>RAW!K262</f>
        <v>-3.5505426783515302E-3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2" t="s">
        <v>54</v>
      </c>
      <c r="G4" s="183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 x14ac:dyDescent="0.2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 x14ac:dyDescent="0.2">
      <c r="B12" s="79"/>
      <c r="C12" s="80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1"/>
    </row>
    <row r="13" spans="2:11" x14ac:dyDescent="0.2">
      <c r="B13" s="79"/>
      <c r="C13" s="80"/>
      <c r="D13" s="173"/>
      <c r="E13" s="173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3"/>
      <c r="E14" s="173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4"/>
      <c r="I16" s="184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18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33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6" t="s">
        <v>88</v>
      </c>
      <c r="AK1" s="187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8" t="s">
        <v>88</v>
      </c>
      <c r="AV1" s="189"/>
    </row>
    <row r="2" spans="1:52" ht="17" thickTop="1" thickBot="1" x14ac:dyDescent="0.25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>
        <f>RAW!L2</f>
        <v>-57.433974775877601</v>
      </c>
      <c r="G2">
        <f>RAW!M2</f>
        <v>-72.645835494865594</v>
      </c>
      <c r="H2">
        <v>100</v>
      </c>
      <c r="I2">
        <v>-100</v>
      </c>
      <c r="V2" s="164" t="s">
        <v>54</v>
      </c>
      <c r="W2" s="165"/>
      <c r="X2" s="166"/>
      <c r="Y2" s="202" t="str">
        <f xml:space="preserve"> IF( SUBTOTAL(103,A2)=1, "VISIBLE", "" )</f>
        <v>VISIBLE</v>
      </c>
      <c r="Z2" s="202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>
        <f>RAW!L3</f>
        <v>-67.430746148497704</v>
      </c>
      <c r="G3">
        <f>RAW!M3</f>
        <v>-72.346786248131494</v>
      </c>
      <c r="H3">
        <v>100</v>
      </c>
      <c r="I3">
        <v>-100</v>
      </c>
      <c r="V3" s="16"/>
      <c r="W3" s="17" t="s">
        <v>35</v>
      </c>
      <c r="X3" s="18" t="s">
        <v>36</v>
      </c>
      <c r="Y3" s="202" t="str">
        <f t="shared" ref="Y3:Y66" si="4" xml:space="preserve"> IF( SUBTOTAL(103,A3)=1, "VISIBLE", "" )</f>
        <v>VISIBLE</v>
      </c>
      <c r="Z3" s="202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>
        <f>RAW!L4</f>
        <v>-84.586371397723596</v>
      </c>
      <c r="G4">
        <f>RAW!M4</f>
        <v>-72.819307434620896</v>
      </c>
      <c r="H4">
        <v>100</v>
      </c>
      <c r="I4">
        <v>-100</v>
      </c>
      <c r="V4" s="13" t="s">
        <v>33</v>
      </c>
      <c r="W4" s="4">
        <f>COUNTIF(F2:F262, "&gt;100")</f>
        <v>50</v>
      </c>
      <c r="X4" s="5">
        <f>COUNTIF(F2:F262, "&lt;-100")</f>
        <v>56</v>
      </c>
      <c r="Y4" s="202" t="str">
        <f t="shared" si="4"/>
        <v>VISIBLE</v>
      </c>
      <c r="Z4" s="202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51</v>
      </c>
    </row>
    <row r="5" spans="1:52" ht="16" thickBot="1" x14ac:dyDescent="0.25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>
        <f>RAW!L5</f>
        <v>-118.455359406482</v>
      </c>
      <c r="G5">
        <f>RAW!M5</f>
        <v>-76.249252095812494</v>
      </c>
      <c r="H5">
        <v>100</v>
      </c>
      <c r="I5">
        <v>-100</v>
      </c>
      <c r="V5" s="14" t="s">
        <v>34</v>
      </c>
      <c r="W5" s="15">
        <f>COUNTIF(G2:G262, "&gt;100")</f>
        <v>46</v>
      </c>
      <c r="X5" s="12">
        <f>COUNTIF(G2:G262, "&lt;-100")</f>
        <v>51</v>
      </c>
      <c r="Y5" s="202" t="str">
        <f t="shared" si="4"/>
        <v>VISIBLE</v>
      </c>
      <c r="Z5" s="202" t="str">
        <f t="shared" si="5"/>
        <v/>
      </c>
      <c r="AB5" s="28">
        <f t="shared" si="6"/>
        <v>1</v>
      </c>
      <c r="AC5" s="28" t="str">
        <f t="shared" si="7"/>
        <v/>
      </c>
      <c r="AD5" s="34">
        <f t="shared" si="14"/>
        <v>1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50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46</v>
      </c>
    </row>
    <row r="6" spans="1:52" x14ac:dyDescent="0.2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>
        <f>RAW!L6</f>
        <v>-176.63286004056701</v>
      </c>
      <c r="G6">
        <f>RAW!M6</f>
        <v>-83.006778982294605</v>
      </c>
      <c r="H6">
        <v>100</v>
      </c>
      <c r="I6">
        <v>-100</v>
      </c>
      <c r="Y6" s="202" t="str">
        <f t="shared" si="4"/>
        <v>VISIBLE</v>
      </c>
      <c r="Z6" s="202" t="str">
        <f t="shared" si="5"/>
        <v/>
      </c>
      <c r="AB6" s="28">
        <f t="shared" si="6"/>
        <v>1</v>
      </c>
      <c r="AC6" s="28" t="str">
        <f t="shared" si="7"/>
        <v>GROUP</v>
      </c>
      <c r="AD6" s="34">
        <f t="shared" si="14"/>
        <v>2</v>
      </c>
      <c r="AE6" s="34">
        <f t="shared" si="0"/>
        <v>2</v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13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10</v>
      </c>
    </row>
    <row r="7" spans="1:52" x14ac:dyDescent="0.2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>
        <f>RAW!L7</f>
        <v>-82.491101589244806</v>
      </c>
      <c r="G7">
        <f>RAW!M7</f>
        <v>-64.182693380086207</v>
      </c>
      <c r="H7">
        <v>100</v>
      </c>
      <c r="I7">
        <v>-100</v>
      </c>
      <c r="Y7" s="202" t="str">
        <f t="shared" si="4"/>
        <v>VISIBLE</v>
      </c>
      <c r="Z7" s="202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16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11</v>
      </c>
    </row>
    <row r="8" spans="1:52" x14ac:dyDescent="0.2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>
        <f>RAW!L8</f>
        <v>-81.310264035325005</v>
      </c>
      <c r="G8">
        <f>RAW!M8</f>
        <v>-67.4595656597551</v>
      </c>
      <c r="H8">
        <v>100</v>
      </c>
      <c r="I8">
        <v>-100</v>
      </c>
      <c r="Y8" s="202" t="str">
        <f t="shared" si="4"/>
        <v>VISIBLE</v>
      </c>
      <c r="Z8" s="202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4.3076923076923075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5.0999999999999996</v>
      </c>
    </row>
    <row r="9" spans="1:52" x14ac:dyDescent="0.2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>
        <f>RAW!L9</f>
        <v>-156.70749074337701</v>
      </c>
      <c r="G9">
        <f>RAW!M9</f>
        <v>-112.06397580826101</v>
      </c>
      <c r="H9">
        <v>100</v>
      </c>
      <c r="I9">
        <v>-100</v>
      </c>
      <c r="Y9" s="202" t="str">
        <f t="shared" si="4"/>
        <v>VISIBLE</v>
      </c>
      <c r="Z9" s="202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1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3.125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4.1818181818181817</v>
      </c>
    </row>
    <row r="10" spans="1:52" x14ac:dyDescent="0.2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>
        <f>RAW!L10</f>
        <v>-179.15499533146601</v>
      </c>
      <c r="G10">
        <f>RAW!M10</f>
        <v>-148.29629212322601</v>
      </c>
      <c r="H10">
        <v>100</v>
      </c>
      <c r="I10">
        <v>-100</v>
      </c>
      <c r="Y10" s="202" t="str">
        <f t="shared" si="4"/>
        <v>VISIBLE</v>
      </c>
      <c r="Z10" s="202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2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10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10</v>
      </c>
    </row>
    <row r="11" spans="1:52" x14ac:dyDescent="0.2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>
        <f>RAW!L11</f>
        <v>-223.68045649072701</v>
      </c>
      <c r="G11">
        <f>RAW!M11</f>
        <v>-212.253387451788</v>
      </c>
      <c r="H11">
        <v>100</v>
      </c>
      <c r="I11">
        <v>-100</v>
      </c>
      <c r="Y11" s="202" t="str">
        <f t="shared" si="4"/>
        <v>VISIBLE</v>
      </c>
      <c r="Z11" s="202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3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7</v>
      </c>
    </row>
    <row r="12" spans="1:52" ht="15" customHeight="1" x14ac:dyDescent="0.2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>
        <f>RAW!L12</f>
        <v>-184.70164494448699</v>
      </c>
      <c r="G12">
        <f>RAW!M12</f>
        <v>-211.244395617447</v>
      </c>
      <c r="H12">
        <v>100</v>
      </c>
      <c r="I12">
        <v>-100</v>
      </c>
      <c r="Y12" s="202" t="str">
        <f t="shared" si="4"/>
        <v>VISIBLE</v>
      </c>
      <c r="Z12" s="202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4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9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12</v>
      </c>
    </row>
    <row r="13" spans="1:52" ht="16" thickBot="1" x14ac:dyDescent="0.25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>
        <f>RAW!L13</f>
        <v>-105.624533550444</v>
      </c>
      <c r="G13">
        <f>RAW!M13</f>
        <v>-137.996966625694</v>
      </c>
      <c r="H13">
        <v>100</v>
      </c>
      <c r="I13">
        <v>-100</v>
      </c>
      <c r="Y13" s="202" t="str">
        <f t="shared" si="4"/>
        <v>VISIBLE</v>
      </c>
      <c r="Z13" s="202" t="str">
        <f t="shared" si="5"/>
        <v/>
      </c>
      <c r="AB13" s="28">
        <f t="shared" si="6"/>
        <v>1</v>
      </c>
      <c r="AC13" s="28" t="str">
        <f t="shared" si="7"/>
        <v>GROUP</v>
      </c>
      <c r="AD13" s="34">
        <f t="shared" si="14"/>
        <v>5</v>
      </c>
      <c r="AE13" s="34">
        <f t="shared" si="0"/>
        <v>5</v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>
        <f>RAW!L14</f>
        <v>-89.066578434616403</v>
      </c>
      <c r="G14">
        <f>RAW!M14</f>
        <v>-119.113585765975</v>
      </c>
      <c r="H14">
        <v>100</v>
      </c>
      <c r="I14">
        <v>-100</v>
      </c>
      <c r="Y14" s="202" t="str">
        <f t="shared" si="4"/>
        <v>VISIBLE</v>
      </c>
      <c r="Z14" s="202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6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>
        <f>RAW!L15</f>
        <v>-80.609508329947303</v>
      </c>
      <c r="G15">
        <f>RAW!M15</f>
        <v>-108.174118902337</v>
      </c>
      <c r="H15">
        <v>100</v>
      </c>
      <c r="I15">
        <v>-100</v>
      </c>
      <c r="Y15" s="202" t="str">
        <f t="shared" si="4"/>
        <v>VISIBLE</v>
      </c>
      <c r="Z15" s="202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7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>
        <f>RAW!L16</f>
        <v>-87.929884728970194</v>
      </c>
      <c r="G16">
        <f>RAW!M16</f>
        <v>-112.31305646230901</v>
      </c>
      <c r="H16">
        <v>100</v>
      </c>
      <c r="I16">
        <v>-100</v>
      </c>
      <c r="Y16" s="202" t="str">
        <f t="shared" si="4"/>
        <v>VISIBLE</v>
      </c>
      <c r="Z16" s="202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/>
      </c>
      <c r="AO16" s="33">
        <f t="shared" si="16"/>
        <v>8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>
        <f>RAW!L17</f>
        <v>-87.265954318203995</v>
      </c>
      <c r="G17">
        <f>RAW!M17</f>
        <v>-107.93577183931301</v>
      </c>
      <c r="H17">
        <v>100</v>
      </c>
      <c r="I17">
        <v>-100</v>
      </c>
      <c r="Y17" s="202" t="str">
        <f t="shared" si="4"/>
        <v>VISIBLE</v>
      </c>
      <c r="Z17" s="202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1</v>
      </c>
      <c r="AN17" s="33" t="str">
        <f t="shared" si="10"/>
        <v/>
      </c>
      <c r="AO17" s="33">
        <f t="shared" si="16"/>
        <v>9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>
        <f>RAW!L18</f>
        <v>-91.149205982115205</v>
      </c>
      <c r="G18">
        <f>RAW!M18</f>
        <v>-106.635920230078</v>
      </c>
      <c r="H18">
        <v>100</v>
      </c>
      <c r="I18">
        <v>-100</v>
      </c>
      <c r="Y18" s="202" t="str">
        <f t="shared" si="4"/>
        <v>VISIBLE</v>
      </c>
      <c r="Z18" s="202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10</v>
      </c>
      <c r="AP18" s="33">
        <f t="shared" si="11"/>
        <v>10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>
        <f>RAW!L19</f>
        <v>-76.288403204479906</v>
      </c>
      <c r="G19">
        <f>RAW!M19</f>
        <v>-90.519137703475593</v>
      </c>
      <c r="H19">
        <v>100</v>
      </c>
      <c r="I19">
        <v>-100</v>
      </c>
      <c r="Y19" s="202" t="str">
        <f t="shared" si="4"/>
        <v>VISIBLE</v>
      </c>
      <c r="Z19" s="202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>
        <f>RAW!L20</f>
        <v>-63.481637685668296</v>
      </c>
      <c r="G20">
        <f>RAW!M20</f>
        <v>-77.651430026817707</v>
      </c>
      <c r="H20">
        <v>100</v>
      </c>
      <c r="I20">
        <v>-100</v>
      </c>
      <c r="Y20" s="202" t="str">
        <f t="shared" si="4"/>
        <v>VISIBLE</v>
      </c>
      <c r="Z20" s="202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>
        <f>RAW!L21</f>
        <v>-49.352855705823401</v>
      </c>
      <c r="G21">
        <f>RAW!M21</f>
        <v>-65.093284680124697</v>
      </c>
      <c r="H21">
        <v>100</v>
      </c>
      <c r="I21">
        <v>-100</v>
      </c>
      <c r="Y21" s="202" t="str">
        <f t="shared" si="4"/>
        <v>VISIBLE</v>
      </c>
      <c r="Z21" s="202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>
        <f>RAW!L22</f>
        <v>67.687810581700901</v>
      </c>
      <c r="G22">
        <f>RAW!M22</f>
        <v>-11.904449746965</v>
      </c>
      <c r="H22">
        <v>100</v>
      </c>
      <c r="I22">
        <v>-100</v>
      </c>
      <c r="Y22" s="202" t="str">
        <f t="shared" si="4"/>
        <v>VISIBLE</v>
      </c>
      <c r="Z22" s="202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>
        <f>RAW!L23</f>
        <v>112.98545610820899</v>
      </c>
      <c r="G23">
        <f>RAW!M23</f>
        <v>5.1494786090956497</v>
      </c>
      <c r="H23">
        <v>100</v>
      </c>
      <c r="I23">
        <v>-100</v>
      </c>
      <c r="Y23" s="202" t="str">
        <f t="shared" si="4"/>
        <v>VISIBLE</v>
      </c>
      <c r="Z23" s="202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1</v>
      </c>
      <c r="AI23" s="28">
        <f t="shared" si="9"/>
        <v>1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>
        <f>RAW!L24</f>
        <v>51.631524092038703</v>
      </c>
      <c r="G24">
        <f>RAW!M24</f>
        <v>-24.3887476018384</v>
      </c>
      <c r="H24">
        <v>100</v>
      </c>
      <c r="I24">
        <v>-100</v>
      </c>
      <c r="Y24" s="202" t="str">
        <f t="shared" si="4"/>
        <v>VISIBLE</v>
      </c>
      <c r="Z24" s="202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>
        <f>RAW!L25</f>
        <v>4.1654992061266203</v>
      </c>
      <c r="G25">
        <f>RAW!M25</f>
        <v>-39.723289968793701</v>
      </c>
      <c r="H25">
        <v>100</v>
      </c>
      <c r="I25">
        <v>-100</v>
      </c>
      <c r="V25" s="185" t="s">
        <v>73</v>
      </c>
      <c r="W25" s="185"/>
      <c r="Y25" s="202" t="str">
        <f t="shared" si="4"/>
        <v>VISIBLE</v>
      </c>
      <c r="Z25" s="202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>
        <f>RAW!L26</f>
        <v>-77.967365967365097</v>
      </c>
      <c r="G26">
        <f>RAW!M26</f>
        <v>-76.080961835429093</v>
      </c>
      <c r="H26">
        <v>100</v>
      </c>
      <c r="I26">
        <v>-100</v>
      </c>
      <c r="V26" s="28"/>
      <c r="W26" s="49" t="s">
        <v>33</v>
      </c>
      <c r="Y26" s="202" t="str">
        <f t="shared" si="4"/>
        <v>VISIBLE</v>
      </c>
      <c r="Z26" s="202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>
        <f>RAW!L27</f>
        <v>-67.346228964336007</v>
      </c>
      <c r="G27">
        <f>RAW!M27</f>
        <v>-73.542059475372895</v>
      </c>
      <c r="H27">
        <v>100</v>
      </c>
      <c r="I27">
        <v>-100</v>
      </c>
      <c r="V27" s="33"/>
      <c r="W27" s="49" t="s">
        <v>34</v>
      </c>
      <c r="Y27" s="202" t="str">
        <f t="shared" si="4"/>
        <v>VISIBLE</v>
      </c>
      <c r="Z27" s="202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>
        <f>RAW!L28</f>
        <v>-83.340160017475696</v>
      </c>
      <c r="G28">
        <f>RAW!M28</f>
        <v>-88.217522658610307</v>
      </c>
      <c r="H28">
        <v>100</v>
      </c>
      <c r="I28">
        <v>-100</v>
      </c>
      <c r="V28" s="50"/>
      <c r="W28" s="49" t="s">
        <v>74</v>
      </c>
      <c r="Y28" s="202" t="str">
        <f t="shared" si="4"/>
        <v>VISIBLE</v>
      </c>
      <c r="Z28" s="202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>
        <f>RAW!L29</f>
        <v>-159.59136750796799</v>
      </c>
      <c r="G29">
        <f>RAW!M29</f>
        <v>-160.665438508346</v>
      </c>
      <c r="H29">
        <v>100</v>
      </c>
      <c r="I29">
        <v>-100</v>
      </c>
      <c r="V29" s="51"/>
      <c r="W29" s="49" t="s">
        <v>75</v>
      </c>
      <c r="Y29" s="202" t="str">
        <f t="shared" si="4"/>
        <v>VISIBLE</v>
      </c>
      <c r="Z29" s="202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1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1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>
        <f>RAW!L30</f>
        <v>-213.307707601564</v>
      </c>
      <c r="G30">
        <f>RAW!M30</f>
        <v>-235.43627434678001</v>
      </c>
      <c r="H30">
        <v>100</v>
      </c>
      <c r="I30">
        <v>-100</v>
      </c>
      <c r="Y30" s="202" t="str">
        <f t="shared" si="4"/>
        <v>VISIBLE</v>
      </c>
      <c r="Z30" s="202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2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2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>
        <f>RAW!L31</f>
        <v>-225.80416750960799</v>
      </c>
      <c r="G31">
        <f>RAW!M31</f>
        <v>-270.17349575488998</v>
      </c>
      <c r="H31">
        <v>100</v>
      </c>
      <c r="I31">
        <v>-100</v>
      </c>
      <c r="Y31" s="202" t="str">
        <f t="shared" si="4"/>
        <v>VISIBLE</v>
      </c>
      <c r="Z31" s="202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3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3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>
        <f>RAW!L32</f>
        <v>-176.25704256143101</v>
      </c>
      <c r="G32">
        <f>RAW!M32</f>
        <v>-231.876961428031</v>
      </c>
      <c r="H32">
        <v>100</v>
      </c>
      <c r="I32">
        <v>-100</v>
      </c>
      <c r="V32" s="52"/>
      <c r="W32" s="52"/>
      <c r="X32" s="52"/>
      <c r="Y32" s="202" t="str">
        <f t="shared" si="4"/>
        <v>VISIBLE</v>
      </c>
      <c r="Z32" s="202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4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4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>
        <f>RAW!L33</f>
        <v>-133.926074026951</v>
      </c>
      <c r="G33">
        <f>RAW!M33</f>
        <v>-184.365134903973</v>
      </c>
      <c r="H33">
        <v>100</v>
      </c>
      <c r="I33">
        <v>-100</v>
      </c>
      <c r="V33" s="52"/>
      <c r="W33" s="52"/>
      <c r="X33" s="52"/>
      <c r="Y33" s="202" t="str">
        <f t="shared" si="4"/>
        <v>VISIBLE</v>
      </c>
      <c r="Z33" s="202" t="str">
        <f t="shared" si="5"/>
        <v/>
      </c>
      <c r="AB33" s="28">
        <f t="shared" si="6"/>
        <v>1</v>
      </c>
      <c r="AC33" s="28" t="str">
        <f t="shared" si="7"/>
        <v/>
      </c>
      <c r="AD33" s="34">
        <f t="shared" si="14"/>
        <v>5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5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>
        <f>RAW!L34</f>
        <v>-113.02430005282601</v>
      </c>
      <c r="G34">
        <f>RAW!M34</f>
        <v>-154.60163848033301</v>
      </c>
      <c r="H34">
        <v>100</v>
      </c>
      <c r="I34">
        <v>-100</v>
      </c>
      <c r="V34" s="52"/>
      <c r="W34" s="52"/>
      <c r="X34" s="52"/>
      <c r="Y34" s="202" t="str">
        <f t="shared" si="4"/>
        <v>VISIBLE</v>
      </c>
      <c r="Z34" s="202" t="str">
        <f t="shared" si="5"/>
        <v/>
      </c>
      <c r="AB34" s="28">
        <f t="shared" si="6"/>
        <v>1</v>
      </c>
      <c r="AC34" s="28" t="str">
        <f t="shared" si="7"/>
        <v/>
      </c>
      <c r="AD34" s="34">
        <f t="shared" si="14"/>
        <v>6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/>
      </c>
      <c r="AO34" s="33">
        <f t="shared" si="16"/>
        <v>6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>
        <f>RAW!L35</f>
        <v>-101.291201922689</v>
      </c>
      <c r="G35">
        <f>RAW!M35</f>
        <v>-137.23193005625799</v>
      </c>
      <c r="H35">
        <v>100</v>
      </c>
      <c r="I35">
        <v>-100</v>
      </c>
      <c r="V35" s="52"/>
      <c r="W35" s="52"/>
      <c r="X35" s="52"/>
      <c r="Y35" s="202" t="str">
        <f t="shared" si="4"/>
        <v>VISIBLE</v>
      </c>
      <c r="Z35" s="202" t="str">
        <f t="shared" si="5"/>
        <v/>
      </c>
      <c r="AB35" s="28">
        <f t="shared" si="6"/>
        <v>1</v>
      </c>
      <c r="AC35" s="28" t="str">
        <f t="shared" si="7"/>
        <v>GROUP</v>
      </c>
      <c r="AD35" s="34">
        <f t="shared" si="14"/>
        <v>7</v>
      </c>
      <c r="AE35" s="34">
        <f t="shared" si="0"/>
        <v>7</v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1</v>
      </c>
      <c r="AN35" s="33" t="str">
        <f t="shared" si="10"/>
        <v>GROUP</v>
      </c>
      <c r="AO35" s="33">
        <f t="shared" si="16"/>
        <v>7</v>
      </c>
      <c r="AP35" s="33">
        <f t="shared" si="11"/>
        <v>7</v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>
        <f>RAW!L36</f>
        <v>-48.858204992034103</v>
      </c>
      <c r="G36">
        <f>RAW!M36</f>
        <v>-74.986427795873993</v>
      </c>
      <c r="H36">
        <v>100</v>
      </c>
      <c r="I36">
        <v>-100</v>
      </c>
      <c r="V36" s="52"/>
      <c r="W36" s="52"/>
      <c r="X36" s="52"/>
      <c r="Y36" s="202" t="str">
        <f t="shared" si="4"/>
        <v>VISIBLE</v>
      </c>
      <c r="Z36" s="202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>
        <f>RAW!L37</f>
        <v>-30.229230461036401</v>
      </c>
      <c r="G37">
        <f>RAW!M37</f>
        <v>-56.749347835698501</v>
      </c>
      <c r="H37">
        <v>100</v>
      </c>
      <c r="I37">
        <v>-100</v>
      </c>
      <c r="V37" s="52"/>
      <c r="W37" s="52"/>
      <c r="X37" s="52"/>
      <c r="Y37" s="202" t="str">
        <f t="shared" si="4"/>
        <v>VISIBLE</v>
      </c>
      <c r="Z37" s="202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>
        <f>RAW!L38</f>
        <v>-29.735526955906401</v>
      </c>
      <c r="G38">
        <f>RAW!M38</f>
        <v>-56.552754242744101</v>
      </c>
      <c r="H38">
        <v>100</v>
      </c>
      <c r="I38">
        <v>-100</v>
      </c>
      <c r="V38" s="52"/>
      <c r="W38" s="52"/>
      <c r="X38" s="52"/>
      <c r="Y38" s="202" t="str">
        <f t="shared" si="4"/>
        <v>VISIBLE</v>
      </c>
      <c r="Z38" s="202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>
        <f>RAW!L39</f>
        <v>5.3127746265076397</v>
      </c>
      <c r="G39">
        <f>RAW!M39</f>
        <v>-33.458306399482801</v>
      </c>
      <c r="H39">
        <v>100</v>
      </c>
      <c r="I39">
        <v>-100</v>
      </c>
      <c r="Y39" s="202" t="str">
        <f t="shared" si="4"/>
        <v>VISIBLE</v>
      </c>
      <c r="Z39" s="202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>
        <f>RAW!L40</f>
        <v>33.148712268069602</v>
      </c>
      <c r="G40">
        <f>RAW!M40</f>
        <v>-19.940214836300299</v>
      </c>
      <c r="H40">
        <v>100</v>
      </c>
      <c r="I40">
        <v>-100</v>
      </c>
      <c r="Y40" s="202" t="str">
        <f t="shared" si="4"/>
        <v>VISIBLE</v>
      </c>
      <c r="Z40" s="202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>
        <f>RAW!L41</f>
        <v>49.923664122137097</v>
      </c>
      <c r="G41">
        <f>RAW!M41</f>
        <v>-16.405354797238701</v>
      </c>
      <c r="H41">
        <v>100</v>
      </c>
      <c r="I41">
        <v>-100</v>
      </c>
      <c r="Y41" s="202" t="str">
        <f t="shared" si="4"/>
        <v>VISIBLE</v>
      </c>
      <c r="Z41" s="202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>
        <f>RAW!L42</f>
        <v>100.385109114248</v>
      </c>
      <c r="G42">
        <f>RAW!M42</f>
        <v>7.9749359156934299</v>
      </c>
      <c r="H42">
        <v>100</v>
      </c>
      <c r="I42">
        <v>-100</v>
      </c>
      <c r="Y42" s="202" t="str">
        <f t="shared" si="4"/>
        <v>VISIBLE</v>
      </c>
      <c r="Z42" s="202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1</v>
      </c>
      <c r="AG42" s="34" t="str">
        <f t="shared" si="8"/>
        <v/>
      </c>
      <c r="AH42" s="28">
        <f t="shared" si="15"/>
        <v>1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>
        <f>RAW!L43</f>
        <v>177.77328208240499</v>
      </c>
      <c r="G43">
        <f>RAW!M43</f>
        <v>68.659496696189706</v>
      </c>
      <c r="H43">
        <v>100</v>
      </c>
      <c r="I43">
        <v>-100</v>
      </c>
      <c r="Y43" s="202" t="str">
        <f t="shared" si="4"/>
        <v>VISIBLE</v>
      </c>
      <c r="Z43" s="202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/>
      </c>
      <c r="AH43" s="28">
        <f t="shared" si="15"/>
        <v>2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>
        <f>RAW!L44</f>
        <v>142.01925342488701</v>
      </c>
      <c r="G44">
        <f>RAW!M44</f>
        <v>74.926399675143401</v>
      </c>
      <c r="H44">
        <v>100</v>
      </c>
      <c r="I44">
        <v>-100</v>
      </c>
      <c r="Y44" s="202" t="str">
        <f t="shared" si="4"/>
        <v>VISIBLE</v>
      </c>
      <c r="Z44" s="202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>GROUP</v>
      </c>
      <c r="AH44" s="28">
        <f t="shared" si="15"/>
        <v>3</v>
      </c>
      <c r="AI44" s="28">
        <f t="shared" si="9"/>
        <v>3</v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>
        <f>RAW!L45</f>
        <v>98.3739837398372</v>
      </c>
      <c r="G45">
        <f>RAW!M45</f>
        <v>65.215456754628903</v>
      </c>
      <c r="H45">
        <v>100</v>
      </c>
      <c r="I45">
        <v>-100</v>
      </c>
      <c r="Y45" s="202" t="str">
        <f t="shared" si="4"/>
        <v>VISIBLE</v>
      </c>
      <c r="Z45" s="202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>
        <f>RAW!L46</f>
        <v>85.790084563090602</v>
      </c>
      <c r="G46">
        <f>RAW!M46</f>
        <v>70.614222602251303</v>
      </c>
      <c r="H46">
        <v>100</v>
      </c>
      <c r="I46">
        <v>-100</v>
      </c>
      <c r="Y46" s="202" t="str">
        <f t="shared" si="4"/>
        <v>VISIBLE</v>
      </c>
      <c r="Z46" s="202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>
        <f>RAW!L47</f>
        <v>119.165455937261</v>
      </c>
      <c r="G47">
        <f>RAW!M47</f>
        <v>119.38950988822</v>
      </c>
      <c r="H47">
        <v>100</v>
      </c>
      <c r="I47">
        <v>-100</v>
      </c>
      <c r="Y47" s="202" t="str">
        <f t="shared" si="4"/>
        <v>VISIBLE</v>
      </c>
      <c r="Z47" s="202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1</v>
      </c>
      <c r="AG47" s="34" t="str">
        <f t="shared" si="8"/>
        <v>GROUP</v>
      </c>
      <c r="AH47" s="28">
        <f t="shared" si="15"/>
        <v>1</v>
      </c>
      <c r="AI47" s="28">
        <f t="shared" si="9"/>
        <v>1</v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1</v>
      </c>
      <c r="AR47" s="33" t="str">
        <f t="shared" si="12"/>
        <v>GROUP</v>
      </c>
      <c r="AS47" s="33">
        <f t="shared" si="17"/>
        <v>1</v>
      </c>
      <c r="AT47" s="33">
        <f t="shared" si="13"/>
        <v>1</v>
      </c>
      <c r="AU47" s="33"/>
      <c r="AV47" s="33"/>
    </row>
    <row r="48" spans="1:48" x14ac:dyDescent="0.2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>
        <f>RAW!L48</f>
        <v>75.792490685010407</v>
      </c>
      <c r="G48">
        <f>RAW!M48</f>
        <v>92.863911363802302</v>
      </c>
      <c r="H48">
        <v>100</v>
      </c>
      <c r="I48">
        <v>-100</v>
      </c>
      <c r="Y48" s="202" t="str">
        <f t="shared" si="4"/>
        <v>VISIBLE</v>
      </c>
      <c r="Z48" s="202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>
        <f>RAW!L49</f>
        <v>16.659713530802598</v>
      </c>
      <c r="G49">
        <f>RAW!M49</f>
        <v>50.431969412889501</v>
      </c>
      <c r="H49">
        <v>100</v>
      </c>
      <c r="I49">
        <v>-100</v>
      </c>
      <c r="Y49" s="202" t="str">
        <f t="shared" si="4"/>
        <v>VISIBLE</v>
      </c>
      <c r="Z49" s="202" t="str">
        <f t="shared" si="5"/>
        <v/>
      </c>
      <c r="AB49" s="28">
        <f t="shared" si="6"/>
        <v>0</v>
      </c>
      <c r="AC49" s="28" t="str">
        <f t="shared" si="7"/>
        <v/>
      </c>
      <c r="AD49" s="34">
        <f t="shared" si="14"/>
        <v>0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>
        <f>RAW!L50</f>
        <v>-77.572559366754405</v>
      </c>
      <c r="G50">
        <f>RAW!M50</f>
        <v>-14.402797508469201</v>
      </c>
      <c r="H50">
        <v>100</v>
      </c>
      <c r="I50">
        <v>-100</v>
      </c>
      <c r="Y50" s="202" t="str">
        <f t="shared" si="4"/>
        <v>VISIBLE</v>
      </c>
      <c r="Z50" s="202" t="str">
        <f t="shared" si="5"/>
        <v/>
      </c>
      <c r="AB50" s="28">
        <f t="shared" si="6"/>
        <v>0</v>
      </c>
      <c r="AC50" s="28" t="str">
        <f t="shared" si="7"/>
        <v/>
      </c>
      <c r="AD50" s="34">
        <f t="shared" si="14"/>
        <v>0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0</v>
      </c>
      <c r="AN50" s="33" t="str">
        <f t="shared" si="10"/>
        <v/>
      </c>
      <c r="AO50" s="33">
        <f t="shared" si="16"/>
        <v>0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>
        <f>RAW!L51</f>
        <v>-101.283461679501</v>
      </c>
      <c r="G51">
        <f>RAW!M51</f>
        <v>-34.326113116727001</v>
      </c>
      <c r="H51">
        <v>100</v>
      </c>
      <c r="I51">
        <v>-100</v>
      </c>
      <c r="Y51" s="202" t="str">
        <f t="shared" si="4"/>
        <v>VISIBLE</v>
      </c>
      <c r="Z51" s="202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1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0</v>
      </c>
      <c r="AN51" s="33" t="str">
        <f t="shared" si="10"/>
        <v/>
      </c>
      <c r="AO51" s="33">
        <f t="shared" si="16"/>
        <v>0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>
        <f>RAW!L52</f>
        <v>-217.251842219331</v>
      </c>
      <c r="G52">
        <f>RAW!M52</f>
        <v>-144.77351916376199</v>
      </c>
      <c r="H52">
        <v>100</v>
      </c>
      <c r="I52">
        <v>-100</v>
      </c>
      <c r="Y52" s="202" t="str">
        <f t="shared" si="4"/>
        <v>VISIBLE</v>
      </c>
      <c r="Z52" s="202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2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1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>
        <f>RAW!L53</f>
        <v>-189.17597765363001</v>
      </c>
      <c r="G53">
        <f>RAW!M53</f>
        <v>-159.13154533844099</v>
      </c>
      <c r="H53">
        <v>100</v>
      </c>
      <c r="I53">
        <v>-100</v>
      </c>
      <c r="Y53" s="202" t="str">
        <f t="shared" si="4"/>
        <v>VISIBLE</v>
      </c>
      <c r="Z53" s="202" t="str">
        <f t="shared" si="5"/>
        <v/>
      </c>
      <c r="AB53" s="28">
        <f t="shared" si="6"/>
        <v>1</v>
      </c>
      <c r="AC53" s="28" t="str">
        <f t="shared" si="7"/>
        <v/>
      </c>
      <c r="AD53" s="34">
        <f t="shared" si="14"/>
        <v>3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2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>
        <f>RAW!L54</f>
        <v>-155.204029989524</v>
      </c>
      <c r="G54">
        <f>RAW!M54</f>
        <v>-162.93162813575901</v>
      </c>
      <c r="H54">
        <v>100</v>
      </c>
      <c r="I54">
        <v>-100</v>
      </c>
      <c r="Y54" s="202" t="str">
        <f t="shared" si="4"/>
        <v>VISIBLE</v>
      </c>
      <c r="Z54" s="202" t="str">
        <f t="shared" si="5"/>
        <v/>
      </c>
      <c r="AB54" s="28">
        <f t="shared" si="6"/>
        <v>1</v>
      </c>
      <c r="AC54" s="28" t="str">
        <f t="shared" si="7"/>
        <v/>
      </c>
      <c r="AD54" s="34">
        <f t="shared" si="14"/>
        <v>4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3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>
        <f>RAW!L55</f>
        <v>-126.884092067599</v>
      </c>
      <c r="G55">
        <f>RAW!M55</f>
        <v>-161.98506263501599</v>
      </c>
      <c r="H55">
        <v>100</v>
      </c>
      <c r="I55">
        <v>-100</v>
      </c>
      <c r="Y55" s="202" t="str">
        <f t="shared" si="4"/>
        <v>VISIBLE</v>
      </c>
      <c r="Z55" s="202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5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4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>
        <f>RAW!L56</f>
        <v>-101.31643657568399</v>
      </c>
      <c r="G56">
        <f>RAW!M56</f>
        <v>-137.17418801102099</v>
      </c>
      <c r="H56">
        <v>100</v>
      </c>
      <c r="I56">
        <v>-100</v>
      </c>
      <c r="Y56" s="202" t="str">
        <f t="shared" si="4"/>
        <v>VISIBLE</v>
      </c>
      <c r="Z56" s="202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6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5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>
        <f>RAW!L57</f>
        <v>-108.721584241747</v>
      </c>
      <c r="G57">
        <f>RAW!M57</f>
        <v>-147.67833142027399</v>
      </c>
      <c r="H57">
        <v>100</v>
      </c>
      <c r="I57">
        <v>-100</v>
      </c>
      <c r="Y57" s="202" t="str">
        <f t="shared" si="4"/>
        <v>VISIBLE</v>
      </c>
      <c r="Z57" s="202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7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6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>
        <f>RAW!L58</f>
        <v>-102.37901696201099</v>
      </c>
      <c r="G58">
        <f>RAW!M58</f>
        <v>-135.45023716925999</v>
      </c>
      <c r="H58">
        <v>100</v>
      </c>
      <c r="I58">
        <v>-100</v>
      </c>
      <c r="Y58" s="202" t="str">
        <f t="shared" si="4"/>
        <v>VISIBLE</v>
      </c>
      <c r="Z58" s="202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8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7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>
        <f>RAW!L59</f>
        <v>-129.371137768084</v>
      </c>
      <c r="G59">
        <f>RAW!M59</f>
        <v>-155.25426722900599</v>
      </c>
      <c r="H59">
        <v>100</v>
      </c>
      <c r="I59">
        <v>-100</v>
      </c>
      <c r="Y59" s="202" t="str">
        <f t="shared" si="4"/>
        <v>VISIBLE</v>
      </c>
      <c r="Z59" s="202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9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8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>
        <f>RAW!L60</f>
        <v>-105.007001184815</v>
      </c>
      <c r="G60">
        <f>RAW!M60</f>
        <v>-121.492781258512</v>
      </c>
      <c r="H60">
        <v>100</v>
      </c>
      <c r="I60">
        <v>-100</v>
      </c>
      <c r="Y60" s="202" t="str">
        <f t="shared" si="4"/>
        <v>VISIBLE</v>
      </c>
      <c r="Z60" s="202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10</v>
      </c>
      <c r="AE60" s="34">
        <f t="shared" si="0"/>
        <v>10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9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>
        <f>RAW!L61</f>
        <v>-51.090995712243902</v>
      </c>
      <c r="G61">
        <f>RAW!M61</f>
        <v>-70.662944643060996</v>
      </c>
      <c r="H61">
        <v>100</v>
      </c>
      <c r="I61">
        <v>-100</v>
      </c>
      <c r="Y61" s="202" t="str">
        <f t="shared" si="4"/>
        <v>VISIBLE</v>
      </c>
      <c r="Z61" s="202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>
        <f>RAW!L62</f>
        <v>-28.301833296474602</v>
      </c>
      <c r="G62">
        <f>RAW!M62</f>
        <v>-54.413398105719303</v>
      </c>
      <c r="H62">
        <v>100</v>
      </c>
      <c r="I62">
        <v>-100</v>
      </c>
      <c r="Y62" s="202" t="str">
        <f t="shared" si="4"/>
        <v>VISIBLE</v>
      </c>
      <c r="Z62" s="202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>
        <f>RAW!L63</f>
        <v>55.748456790123797</v>
      </c>
      <c r="G63">
        <f>RAW!M63</f>
        <v>-12.1636434355218</v>
      </c>
      <c r="H63">
        <v>100</v>
      </c>
      <c r="I63">
        <v>-100</v>
      </c>
      <c r="Y63" s="202" t="str">
        <f t="shared" si="4"/>
        <v>VISIBLE</v>
      </c>
      <c r="Z63" s="202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>
        <f>RAW!L64</f>
        <v>78.285942149013906</v>
      </c>
      <c r="G64">
        <f>RAW!M64</f>
        <v>-3.35911256933041</v>
      </c>
      <c r="H64">
        <v>100</v>
      </c>
      <c r="I64">
        <v>-100</v>
      </c>
      <c r="Y64" s="202" t="str">
        <f t="shared" si="4"/>
        <v>VISIBLE</v>
      </c>
      <c r="Z64" s="202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>
        <f>RAW!L65</f>
        <v>58.979771328055797</v>
      </c>
      <c r="G65">
        <f>RAW!M65</f>
        <v>-17.760236803157401</v>
      </c>
      <c r="H65">
        <v>100</v>
      </c>
      <c r="I65">
        <v>-100</v>
      </c>
      <c r="Y65" s="202" t="str">
        <f t="shared" si="4"/>
        <v>VISIBLE</v>
      </c>
      <c r="Z65" s="202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>
        <f>RAW!L66</f>
        <v>82.012651759440601</v>
      </c>
      <c r="G66">
        <f>RAW!M66</f>
        <v>0.29450743631306098</v>
      </c>
      <c r="H66">
        <v>100</v>
      </c>
      <c r="I66">
        <v>-100</v>
      </c>
      <c r="Y66" s="202" t="str">
        <f t="shared" si="4"/>
        <v>VISIBLE</v>
      </c>
      <c r="Z66" s="202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>
        <f>RAW!L67</f>
        <v>104.339270228803</v>
      </c>
      <c r="G67">
        <f>RAW!M67</f>
        <v>31.275720164609002</v>
      </c>
      <c r="H67">
        <v>100</v>
      </c>
      <c r="I67">
        <v>-100</v>
      </c>
      <c r="Y67" s="202" t="str">
        <f t="shared" ref="Y67:Y130" si="22" xml:space="preserve"> IF( SUBTOTAL(103,A67)=1, "VISIBLE", "" )</f>
        <v>VISIBLE</v>
      </c>
      <c r="Z67" s="202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1</v>
      </c>
      <c r="AG67" s="34" t="str">
        <f t="shared" ref="AG67:AG130" si="26">IF(AND(AF67=1,AF68=0),"GROUP",IF(AND(AF67=1,Z67="LAST"),"GROUP",""))</f>
        <v>GROUP</v>
      </c>
      <c r="AH67" s="28">
        <f t="shared" si="15"/>
        <v>1</v>
      </c>
      <c r="AI67" s="28">
        <f t="shared" ref="AI67:AI130" si="27">IF(AG67="GROUP",AH67,"")</f>
        <v>1</v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>
        <f>RAW!L68</f>
        <v>82.529864488408094</v>
      </c>
      <c r="G68">
        <f>RAW!M68</f>
        <v>36.593163914433497</v>
      </c>
      <c r="H68">
        <v>100</v>
      </c>
      <c r="I68">
        <v>-100</v>
      </c>
      <c r="Y68" s="202" t="str">
        <f t="shared" si="22"/>
        <v>VISIBLE</v>
      </c>
      <c r="Z68" s="202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>
        <f>RAW!L69</f>
        <v>7.8564898010655497</v>
      </c>
      <c r="G69">
        <f>RAW!M69</f>
        <v>-18.359686042543299</v>
      </c>
      <c r="H69">
        <v>100</v>
      </c>
      <c r="I69">
        <v>-100</v>
      </c>
      <c r="Y69" s="202" t="str">
        <f t="shared" si="22"/>
        <v>VISIBLE</v>
      </c>
      <c r="Z69" s="202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>
        <f>RAW!L70</f>
        <v>-34.912450316897697</v>
      </c>
      <c r="G70">
        <f>RAW!M70</f>
        <v>-58.302789210105701</v>
      </c>
      <c r="H70">
        <v>100</v>
      </c>
      <c r="I70">
        <v>-100</v>
      </c>
      <c r="Y70" s="202" t="str">
        <f t="shared" si="22"/>
        <v>VISIBLE</v>
      </c>
      <c r="Z70" s="202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>
        <f>RAW!L71</f>
        <v>-78.928844682478996</v>
      </c>
      <c r="G71">
        <f>RAW!M71</f>
        <v>-103.25211610294301</v>
      </c>
      <c r="H71">
        <v>100</v>
      </c>
      <c r="I71">
        <v>-100</v>
      </c>
      <c r="Y71" s="202" t="str">
        <f t="shared" si="22"/>
        <v>VISIBLE</v>
      </c>
      <c r="Z71" s="202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>
        <f>RAW!L72</f>
        <v>-116.414534143927</v>
      </c>
      <c r="G72">
        <f>RAW!M72</f>
        <v>-141.906000078793</v>
      </c>
      <c r="H72">
        <v>100</v>
      </c>
      <c r="I72">
        <v>-100</v>
      </c>
      <c r="Y72" s="202" t="str">
        <f t="shared" si="22"/>
        <v>VISIBLE</v>
      </c>
      <c r="Z72" s="202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>
        <f>RAW!L73</f>
        <v>-187.68787544440301</v>
      </c>
      <c r="G73">
        <f>RAW!M73</f>
        <v>-205.41325774007001</v>
      </c>
      <c r="H73">
        <v>100</v>
      </c>
      <c r="I73">
        <v>-100</v>
      </c>
      <c r="Y73" s="202" t="str">
        <f t="shared" si="22"/>
        <v>VISIBLE</v>
      </c>
      <c r="Z73" s="202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>
        <f>RAW!L74</f>
        <v>-154.14805927703301</v>
      </c>
      <c r="G74">
        <f>RAW!M74</f>
        <v>-162.37581906573601</v>
      </c>
      <c r="H74">
        <v>100</v>
      </c>
      <c r="I74">
        <v>-100</v>
      </c>
      <c r="Y74" s="202" t="str">
        <f t="shared" si="22"/>
        <v>VISIBLE</v>
      </c>
      <c r="Z74" s="202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>
        <f>RAW!L75</f>
        <v>-130.471718584798</v>
      </c>
      <c r="G75">
        <f>RAW!M75</f>
        <v>-147.78143894558301</v>
      </c>
      <c r="H75">
        <v>100</v>
      </c>
      <c r="I75">
        <v>-100</v>
      </c>
      <c r="Y75" s="202" t="str">
        <f t="shared" si="22"/>
        <v>VISIBLE</v>
      </c>
      <c r="Z75" s="202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4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>
        <f>RAW!L76</f>
        <v>-107.55331467721599</v>
      </c>
      <c r="G76">
        <f>RAW!M76</f>
        <v>-130.062419054852</v>
      </c>
      <c r="H76">
        <v>100</v>
      </c>
      <c r="I76">
        <v>-100</v>
      </c>
      <c r="Y76" s="202" t="str">
        <f t="shared" si="22"/>
        <v>VISIBLE</v>
      </c>
      <c r="Z76" s="202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5</v>
      </c>
      <c r="AE76" s="34">
        <f t="shared" si="18"/>
        <v>5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>
        <f>RAW!L77</f>
        <v>-52.333049161693403</v>
      </c>
      <c r="G77">
        <f>RAW!M77</f>
        <v>-65.154952973547296</v>
      </c>
      <c r="H77">
        <v>100</v>
      </c>
      <c r="I77">
        <v>-100</v>
      </c>
      <c r="Y77" s="202" t="str">
        <f t="shared" si="22"/>
        <v>VISIBLE</v>
      </c>
      <c r="Z77" s="202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>
        <f>RAW!L78</f>
        <v>-16.612689306313701</v>
      </c>
      <c r="G78">
        <f>RAW!M78</f>
        <v>-28.571428571428399</v>
      </c>
      <c r="H78">
        <v>100</v>
      </c>
      <c r="I78">
        <v>-100</v>
      </c>
      <c r="Y78" s="202" t="str">
        <f t="shared" si="22"/>
        <v>VISIBLE</v>
      </c>
      <c r="Z78" s="202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>
        <f>RAW!L79</f>
        <v>15.146666666666601</v>
      </c>
      <c r="G79">
        <f>RAW!M79</f>
        <v>-4.2533058926501202</v>
      </c>
      <c r="H79">
        <v>100</v>
      </c>
      <c r="I79">
        <v>-100</v>
      </c>
      <c r="Y79" s="202" t="str">
        <f t="shared" si="22"/>
        <v>VISIBLE</v>
      </c>
      <c r="Z79" s="202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>
        <f>RAW!L80</f>
        <v>63.4279705573082</v>
      </c>
      <c r="G80">
        <f>RAW!M80</f>
        <v>34.573124827277297</v>
      </c>
      <c r="H80">
        <v>100</v>
      </c>
      <c r="I80">
        <v>-100</v>
      </c>
      <c r="Y80" s="202" t="str">
        <f t="shared" si="22"/>
        <v>VISIBLE</v>
      </c>
      <c r="Z80" s="202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>
        <f>RAW!L81</f>
        <v>60.652782572009599</v>
      </c>
      <c r="G81">
        <f>RAW!M81</f>
        <v>20.9384292377995</v>
      </c>
      <c r="H81">
        <v>100</v>
      </c>
      <c r="I81">
        <v>-100</v>
      </c>
      <c r="Y81" s="202" t="str">
        <f t="shared" si="22"/>
        <v>VISIBLE</v>
      </c>
      <c r="Z81" s="202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>
        <f>RAW!L82</f>
        <v>97.1670121529895</v>
      </c>
      <c r="G82">
        <f>RAW!M82</f>
        <v>44.031331887753304</v>
      </c>
      <c r="H82">
        <v>100</v>
      </c>
      <c r="I82">
        <v>-100</v>
      </c>
      <c r="Y82" s="202" t="str">
        <f t="shared" si="22"/>
        <v>VISIBLE</v>
      </c>
      <c r="Z82" s="202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>
        <f>RAW!L83</f>
        <v>111.63793103448199</v>
      </c>
      <c r="G83">
        <f>RAW!M83</f>
        <v>61.146551786138303</v>
      </c>
      <c r="H83">
        <v>100</v>
      </c>
      <c r="I83">
        <v>-100</v>
      </c>
      <c r="Y83" s="202" t="str">
        <f t="shared" si="22"/>
        <v>VISIBLE</v>
      </c>
      <c r="Z83" s="202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1</v>
      </c>
      <c r="AG83" s="34" t="str">
        <f t="shared" si="26"/>
        <v>GROUP</v>
      </c>
      <c r="AH83" s="28">
        <f t="shared" si="32"/>
        <v>1</v>
      </c>
      <c r="AI83" s="28">
        <f t="shared" si="27"/>
        <v>1</v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>
        <f>RAW!L84</f>
        <v>74.850088183421704</v>
      </c>
      <c r="G84">
        <f>RAW!M84</f>
        <v>36.371275095279501</v>
      </c>
      <c r="H84">
        <v>100</v>
      </c>
      <c r="I84">
        <v>-100</v>
      </c>
      <c r="Y84" s="202" t="str">
        <f t="shared" si="22"/>
        <v>VISIBLE</v>
      </c>
      <c r="Z84" s="202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>
        <f>RAW!L85</f>
        <v>47.471643716095699</v>
      </c>
      <c r="G85">
        <f>RAW!M85</f>
        <v>18.678621819196401</v>
      </c>
      <c r="H85">
        <v>100</v>
      </c>
      <c r="I85">
        <v>-100</v>
      </c>
      <c r="Y85" s="202" t="str">
        <f t="shared" si="22"/>
        <v>VISIBLE</v>
      </c>
      <c r="Z85" s="202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>
        <f>RAW!L86</f>
        <v>32.720271898124402</v>
      </c>
      <c r="G86">
        <f>RAW!M86</f>
        <v>13.6891745632055</v>
      </c>
      <c r="H86">
        <v>100</v>
      </c>
      <c r="I86">
        <v>-100</v>
      </c>
      <c r="Y86" s="202" t="str">
        <f t="shared" si="22"/>
        <v>VISIBLE</v>
      </c>
      <c r="Z86" s="202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>
        <f>RAW!L87</f>
        <v>3.6159577828566598</v>
      </c>
      <c r="G87">
        <f>RAW!M87</f>
        <v>-2.21702918089755</v>
      </c>
      <c r="H87">
        <v>100</v>
      </c>
      <c r="I87">
        <v>-100</v>
      </c>
      <c r="Y87" s="202" t="str">
        <f t="shared" si="22"/>
        <v>VISIBLE</v>
      </c>
      <c r="Z87" s="202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>
        <f>RAW!L88</f>
        <v>-20.3679802673091</v>
      </c>
      <c r="G88">
        <f>RAW!M88</f>
        <v>-8.7777003843870993</v>
      </c>
      <c r="H88">
        <v>100</v>
      </c>
      <c r="I88">
        <v>-100</v>
      </c>
      <c r="Y88" s="202" t="str">
        <f t="shared" si="22"/>
        <v>VISIBLE</v>
      </c>
      <c r="Z88" s="202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>
        <f>RAW!L89</f>
        <v>-26.708340994055099</v>
      </c>
      <c r="G89">
        <f>RAW!M89</f>
        <v>4.4937988307928496</v>
      </c>
      <c r="H89">
        <v>100</v>
      </c>
      <c r="I89">
        <v>-100</v>
      </c>
      <c r="Y89" s="202" t="str">
        <f t="shared" si="22"/>
        <v>VISIBLE</v>
      </c>
      <c r="Z89" s="202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>
        <f>RAW!L90</f>
        <v>-22.222222222221799</v>
      </c>
      <c r="G90">
        <f>RAW!M90</f>
        <v>26.697944593387199</v>
      </c>
      <c r="H90">
        <v>100</v>
      </c>
      <c r="I90">
        <v>-100</v>
      </c>
      <c r="Y90" s="202" t="str">
        <f t="shared" si="22"/>
        <v>VISIBLE</v>
      </c>
      <c r="Z90" s="202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>
        <f>RAW!L91</f>
        <v>5.3951005623872303</v>
      </c>
      <c r="G91">
        <f>RAW!M91</f>
        <v>48.9721721065007</v>
      </c>
      <c r="H91">
        <v>100</v>
      </c>
      <c r="I91">
        <v>-100</v>
      </c>
      <c r="Y91" s="202" t="str">
        <f t="shared" si="22"/>
        <v>VISIBLE</v>
      </c>
      <c r="Z91" s="202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>
        <f>RAW!L92</f>
        <v>24.5232768722705</v>
      </c>
      <c r="G92">
        <f>RAW!M92</f>
        <v>58.180299357736601</v>
      </c>
      <c r="H92">
        <v>100</v>
      </c>
      <c r="I92">
        <v>-100</v>
      </c>
      <c r="Y92" s="202" t="str">
        <f t="shared" si="22"/>
        <v>VISIBLE</v>
      </c>
      <c r="Z92" s="202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>
        <f>RAW!L93</f>
        <v>2.1242937853111701</v>
      </c>
      <c r="G93">
        <f>RAW!M93</f>
        <v>45.216432313206496</v>
      </c>
      <c r="H93">
        <v>100</v>
      </c>
      <c r="I93">
        <v>-100</v>
      </c>
      <c r="Y93" s="202" t="str">
        <f t="shared" si="22"/>
        <v>VISIBLE</v>
      </c>
      <c r="Z93" s="202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>
        <f>RAW!L94</f>
        <v>1.9432145618118</v>
      </c>
      <c r="G94">
        <f>RAW!M94</f>
        <v>37.266208518743099</v>
      </c>
      <c r="H94">
        <v>100</v>
      </c>
      <c r="I94">
        <v>-100</v>
      </c>
      <c r="Y94" s="202" t="str">
        <f t="shared" si="22"/>
        <v>VISIBLE</v>
      </c>
      <c r="Z94" s="202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>
        <f>RAW!L95</f>
        <v>-19.969969969969501</v>
      </c>
      <c r="G95">
        <f>RAW!M95</f>
        <v>14.9216959101913</v>
      </c>
      <c r="H95">
        <v>100</v>
      </c>
      <c r="I95">
        <v>-100</v>
      </c>
      <c r="Y95" s="202" t="str">
        <f t="shared" si="22"/>
        <v>VISIBLE</v>
      </c>
      <c r="Z95" s="202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>
        <f>RAW!L96</f>
        <v>21.5912775616092</v>
      </c>
      <c r="G96">
        <f>RAW!M96</f>
        <v>23.467872042529098</v>
      </c>
      <c r="H96">
        <v>100</v>
      </c>
      <c r="I96">
        <v>-100</v>
      </c>
      <c r="Y96" s="202" t="str">
        <f t="shared" si="22"/>
        <v>VISIBLE</v>
      </c>
      <c r="Z96" s="202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>
        <f>RAW!L97</f>
        <v>191.996960871217</v>
      </c>
      <c r="G97">
        <f>RAW!M97</f>
        <v>134.904412648792</v>
      </c>
      <c r="H97">
        <v>100</v>
      </c>
      <c r="I97">
        <v>-100</v>
      </c>
      <c r="Y97" s="202" t="str">
        <f t="shared" si="22"/>
        <v>VISIBLE</v>
      </c>
      <c r="Z97" s="202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1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1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>
        <f>RAW!L98</f>
        <v>161.80638484197101</v>
      </c>
      <c r="G98">
        <f>RAW!M98</f>
        <v>110.31993757315701</v>
      </c>
      <c r="H98">
        <v>100</v>
      </c>
      <c r="I98">
        <v>-100</v>
      </c>
      <c r="Y98" s="202" t="str">
        <f t="shared" si="22"/>
        <v>VISIBLE</v>
      </c>
      <c r="Z98" s="202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2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2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>
        <f>RAW!L99</f>
        <v>195.71396846546699</v>
      </c>
      <c r="G99">
        <f>RAW!M99</f>
        <v>163.407023249681</v>
      </c>
      <c r="H99">
        <v>100</v>
      </c>
      <c r="I99">
        <v>-100</v>
      </c>
      <c r="Y99" s="202" t="str">
        <f t="shared" si="22"/>
        <v>VISIBLE</v>
      </c>
      <c r="Z99" s="202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>GROUP</v>
      </c>
      <c r="AH99" s="28">
        <f t="shared" si="32"/>
        <v>3</v>
      </c>
      <c r="AI99" s="28">
        <f t="shared" si="27"/>
        <v>3</v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>GROUP</v>
      </c>
      <c r="AS99" s="33">
        <f t="shared" si="34"/>
        <v>3</v>
      </c>
      <c r="AT99" s="33">
        <f t="shared" si="30"/>
        <v>3</v>
      </c>
      <c r="AU99" s="33"/>
      <c r="AV99" s="33"/>
    </row>
    <row r="100" spans="1:48" x14ac:dyDescent="0.2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>
        <f>RAW!L100</f>
        <v>92.277598230992197</v>
      </c>
      <c r="G100">
        <f>RAW!M100</f>
        <v>81.840159271900404</v>
      </c>
      <c r="H100">
        <v>100</v>
      </c>
      <c r="I100">
        <v>-100</v>
      </c>
      <c r="Y100" s="202" t="str">
        <f t="shared" si="22"/>
        <v>VISIBLE</v>
      </c>
      <c r="Z100" s="202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>
        <f>RAW!L101</f>
        <v>130.698890431693</v>
      </c>
      <c r="G101">
        <f>RAW!M101</f>
        <v>132.671728942686</v>
      </c>
      <c r="H101">
        <v>100</v>
      </c>
      <c r="I101">
        <v>-100</v>
      </c>
      <c r="Y101" s="202" t="str">
        <f t="shared" si="22"/>
        <v>VISIBLE</v>
      </c>
      <c r="Z101" s="202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1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1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>
        <f>RAW!L102</f>
        <v>164.376874411681</v>
      </c>
      <c r="G102">
        <f>RAW!M102</f>
        <v>183.282614448266</v>
      </c>
      <c r="H102">
        <v>100</v>
      </c>
      <c r="I102">
        <v>-100</v>
      </c>
      <c r="Y102" s="202" t="str">
        <f t="shared" si="22"/>
        <v>VISIBLE</v>
      </c>
      <c r="Z102" s="202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/>
      </c>
      <c r="AH102" s="28">
        <f t="shared" si="32"/>
        <v>2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2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>
        <f>RAW!L103</f>
        <v>118.23701371711201</v>
      </c>
      <c r="G103">
        <f>RAW!M103</f>
        <v>144.31272757365099</v>
      </c>
      <c r="H103">
        <v>100</v>
      </c>
      <c r="I103">
        <v>-100</v>
      </c>
      <c r="Y103" s="202" t="str">
        <f t="shared" si="22"/>
        <v>VISIBLE</v>
      </c>
      <c r="Z103" s="202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1</v>
      </c>
      <c r="AG103" s="34" t="str">
        <f t="shared" si="26"/>
        <v>GROUP</v>
      </c>
      <c r="AH103" s="28">
        <f t="shared" si="32"/>
        <v>3</v>
      </c>
      <c r="AI103" s="28">
        <f t="shared" si="27"/>
        <v>3</v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>GROUP</v>
      </c>
      <c r="AS103" s="33">
        <f t="shared" si="34"/>
        <v>3</v>
      </c>
      <c r="AT103" s="33">
        <f t="shared" si="30"/>
        <v>3</v>
      </c>
      <c r="AU103" s="33"/>
      <c r="AV103" s="33"/>
    </row>
    <row r="104" spans="1:48" x14ac:dyDescent="0.2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>
        <f>RAW!L104</f>
        <v>69.927093239143204</v>
      </c>
      <c r="G104">
        <f>RAW!M104</f>
        <v>93.303946263644505</v>
      </c>
      <c r="H104">
        <v>100</v>
      </c>
      <c r="I104">
        <v>-100</v>
      </c>
      <c r="Y104" s="202" t="str">
        <f t="shared" si="22"/>
        <v>VISIBLE</v>
      </c>
      <c r="Z104" s="202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>
        <f>RAW!L105</f>
        <v>5.2954585305975197</v>
      </c>
      <c r="G105">
        <f>RAW!M105</f>
        <v>38.7722893552871</v>
      </c>
      <c r="H105">
        <v>100</v>
      </c>
      <c r="I105">
        <v>-100</v>
      </c>
      <c r="Y105" s="202" t="str">
        <f t="shared" si="22"/>
        <v>VISIBLE</v>
      </c>
      <c r="Z105" s="202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>
        <f>RAW!L106</f>
        <v>-11.9939462731747</v>
      </c>
      <c r="G106">
        <f>RAW!M106</f>
        <v>26.1420954027958</v>
      </c>
      <c r="H106">
        <v>100</v>
      </c>
      <c r="I106">
        <v>-100</v>
      </c>
      <c r="Y106" s="202" t="str">
        <f t="shared" si="22"/>
        <v>VISIBLE</v>
      </c>
      <c r="Z106" s="202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>
        <f>RAW!L107</f>
        <v>-19.879042860899698</v>
      </c>
      <c r="G107">
        <f>RAW!M107</f>
        <v>21.200396672472799</v>
      </c>
      <c r="H107">
        <v>100</v>
      </c>
      <c r="I107">
        <v>-100</v>
      </c>
      <c r="Y107" s="202" t="str">
        <f t="shared" si="22"/>
        <v>VISIBLE</v>
      </c>
      <c r="Z107" s="202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>
        <f>RAW!L108</f>
        <v>-28.642116281282998</v>
      </c>
      <c r="G108">
        <f>RAW!M108</f>
        <v>15.5842055405371</v>
      </c>
      <c r="H108">
        <v>100</v>
      </c>
      <c r="I108">
        <v>-100</v>
      </c>
      <c r="Y108" s="202" t="str">
        <f t="shared" si="22"/>
        <v>VISIBLE</v>
      </c>
      <c r="Z108" s="202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>
        <f>RAW!L109</f>
        <v>7.6761074800284304</v>
      </c>
      <c r="G109">
        <f>RAW!M109</f>
        <v>47.1740097908325</v>
      </c>
      <c r="H109">
        <v>100</v>
      </c>
      <c r="I109">
        <v>-100</v>
      </c>
      <c r="Y109" s="202" t="str">
        <f t="shared" si="22"/>
        <v>VISIBLE</v>
      </c>
      <c r="Z109" s="202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>
        <f>RAW!L110</f>
        <v>-23.750899014258501</v>
      </c>
      <c r="G110">
        <f>RAW!M110</f>
        <v>29.864051704925</v>
      </c>
      <c r="H110">
        <v>100</v>
      </c>
      <c r="I110">
        <v>-100</v>
      </c>
      <c r="Y110" s="202" t="str">
        <f t="shared" si="22"/>
        <v>VISIBLE</v>
      </c>
      <c r="Z110" s="202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>
        <f>RAW!L111</f>
        <v>18.702749140893101</v>
      </c>
      <c r="G111">
        <f>RAW!M111</f>
        <v>57.111834961997303</v>
      </c>
      <c r="H111">
        <v>100</v>
      </c>
      <c r="I111">
        <v>-100</v>
      </c>
      <c r="Y111" s="202" t="str">
        <f t="shared" si="22"/>
        <v>VISIBLE</v>
      </c>
      <c r="Z111" s="202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>
        <f>RAW!L112</f>
        <v>158.78678407465901</v>
      </c>
      <c r="G112">
        <f>RAW!M112</f>
        <v>163.067998710925</v>
      </c>
      <c r="H112">
        <v>100</v>
      </c>
      <c r="I112">
        <v>-100</v>
      </c>
      <c r="Y112" s="202" t="str">
        <f t="shared" si="22"/>
        <v>VISIBLE</v>
      </c>
      <c r="Z112" s="202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1</v>
      </c>
      <c r="AG112" s="34" t="str">
        <f t="shared" si="26"/>
        <v/>
      </c>
      <c r="AH112" s="28">
        <f t="shared" si="32"/>
        <v>1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1</v>
      </c>
      <c r="AR112" s="33" t="str">
        <f t="shared" si="29"/>
        <v/>
      </c>
      <c r="AS112" s="33">
        <f t="shared" si="34"/>
        <v>1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>
        <f>RAW!L113</f>
        <v>202.78942390491</v>
      </c>
      <c r="G113">
        <f>RAW!M113</f>
        <v>217.989579556081</v>
      </c>
      <c r="H113">
        <v>100</v>
      </c>
      <c r="I113">
        <v>-100</v>
      </c>
      <c r="Y113" s="202" t="str">
        <f t="shared" si="22"/>
        <v>VISIBLE</v>
      </c>
      <c r="Z113" s="202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1</v>
      </c>
      <c r="AG113" s="34" t="str">
        <f t="shared" si="26"/>
        <v/>
      </c>
      <c r="AH113" s="28">
        <f t="shared" si="32"/>
        <v>2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1</v>
      </c>
      <c r="AR113" s="33" t="str">
        <f t="shared" si="29"/>
        <v/>
      </c>
      <c r="AS113" s="33">
        <f t="shared" si="34"/>
        <v>2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>
        <f>RAW!L114</f>
        <v>205.98694292251801</v>
      </c>
      <c r="G114">
        <f>RAW!M114</f>
        <v>246.13184241320999</v>
      </c>
      <c r="H114">
        <v>100</v>
      </c>
      <c r="I114">
        <v>-100</v>
      </c>
      <c r="Y114" s="202" t="str">
        <f t="shared" si="22"/>
        <v>VISIBLE</v>
      </c>
      <c r="Z114" s="202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1</v>
      </c>
      <c r="AG114" s="34" t="str">
        <f t="shared" si="26"/>
        <v/>
      </c>
      <c r="AH114" s="28">
        <f t="shared" si="32"/>
        <v>3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1</v>
      </c>
      <c r="AR114" s="33" t="str">
        <f t="shared" si="29"/>
        <v/>
      </c>
      <c r="AS114" s="33">
        <f t="shared" si="34"/>
        <v>3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>
        <f>RAW!L115</f>
        <v>164.06048744584299</v>
      </c>
      <c r="G115">
        <f>RAW!M115</f>
        <v>208.80548672402099</v>
      </c>
      <c r="H115">
        <v>100</v>
      </c>
      <c r="I115">
        <v>-100</v>
      </c>
      <c r="Y115" s="202" t="str">
        <f t="shared" si="22"/>
        <v>VISIBLE</v>
      </c>
      <c r="Z115" s="202" t="str">
        <f t="shared" si="23"/>
        <v/>
      </c>
      <c r="AB115" s="28">
        <f t="shared" si="24"/>
        <v>0</v>
      </c>
      <c r="AC115" s="28" t="str">
        <f t="shared" si="25"/>
        <v/>
      </c>
      <c r="AD115" s="34">
        <f t="shared" si="31"/>
        <v>0</v>
      </c>
      <c r="AE115" s="34" t="str">
        <f t="shared" si="18"/>
        <v/>
      </c>
      <c r="AF115" s="28">
        <f t="shared" si="19"/>
        <v>1</v>
      </c>
      <c r="AG115" s="34" t="str">
        <f t="shared" si="26"/>
        <v/>
      </c>
      <c r="AH115" s="28">
        <f t="shared" si="32"/>
        <v>4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1</v>
      </c>
      <c r="AR115" s="33" t="str">
        <f t="shared" si="29"/>
        <v/>
      </c>
      <c r="AS115" s="33">
        <f t="shared" si="34"/>
        <v>4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>
        <f>RAW!L116</f>
        <v>113.578190743338</v>
      </c>
      <c r="G116">
        <f>RAW!M116</f>
        <v>148.12023148497099</v>
      </c>
      <c r="H116">
        <v>100</v>
      </c>
      <c r="I116">
        <v>-100</v>
      </c>
      <c r="Y116" s="202" t="str">
        <f t="shared" si="22"/>
        <v>VISIBLE</v>
      </c>
      <c r="Z116" s="202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1</v>
      </c>
      <c r="AG116" s="34" t="str">
        <f t="shared" si="26"/>
        <v/>
      </c>
      <c r="AH116" s="28">
        <f t="shared" si="32"/>
        <v>5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1</v>
      </c>
      <c r="AR116" s="33" t="str">
        <f t="shared" si="29"/>
        <v/>
      </c>
      <c r="AS116" s="33">
        <f t="shared" si="34"/>
        <v>5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>
        <f>RAW!L117</f>
        <v>103.025818122019</v>
      </c>
      <c r="G117">
        <f>RAW!M117</f>
        <v>138.52109599771001</v>
      </c>
      <c r="H117">
        <v>100</v>
      </c>
      <c r="I117">
        <v>-100</v>
      </c>
      <c r="Y117" s="202" t="str">
        <f t="shared" si="22"/>
        <v>VISIBLE</v>
      </c>
      <c r="Z117" s="202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1</v>
      </c>
      <c r="AG117" s="34" t="str">
        <f t="shared" si="26"/>
        <v>GROUP</v>
      </c>
      <c r="AH117" s="28">
        <f t="shared" si="32"/>
        <v>6</v>
      </c>
      <c r="AI117" s="28">
        <f t="shared" si="27"/>
        <v>6</v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1</v>
      </c>
      <c r="AR117" s="33" t="str">
        <f t="shared" si="29"/>
        <v>GROUP</v>
      </c>
      <c r="AS117" s="33">
        <f t="shared" si="34"/>
        <v>6</v>
      </c>
      <c r="AT117" s="33">
        <f t="shared" si="30"/>
        <v>6</v>
      </c>
      <c r="AU117" s="33"/>
      <c r="AV117" s="33"/>
    </row>
    <row r="118" spans="1:48" x14ac:dyDescent="0.2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>
        <f>RAW!L118</f>
        <v>70.2675416456335</v>
      </c>
      <c r="G118">
        <f>RAW!M118</f>
        <v>98.322367484120605</v>
      </c>
      <c r="H118">
        <v>100</v>
      </c>
      <c r="I118">
        <v>-100</v>
      </c>
      <c r="Y118" s="202" t="str">
        <f t="shared" si="22"/>
        <v>VISIBLE</v>
      </c>
      <c r="Z118" s="202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>
        <f>RAW!L119</f>
        <v>44.728572043566601</v>
      </c>
      <c r="G119">
        <f>RAW!M119</f>
        <v>68.4896235645502</v>
      </c>
      <c r="H119">
        <v>100</v>
      </c>
      <c r="I119">
        <v>-100</v>
      </c>
      <c r="Y119" s="202" t="str">
        <f t="shared" si="22"/>
        <v>VISIBLE</v>
      </c>
      <c r="Z119" s="202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>
        <f>RAW!L120</f>
        <v>11.1638216491645</v>
      </c>
      <c r="G120">
        <f>RAW!M120</f>
        <v>32.625149523113897</v>
      </c>
      <c r="H120">
        <v>100</v>
      </c>
      <c r="I120">
        <v>-100</v>
      </c>
      <c r="Y120" s="202" t="str">
        <f t="shared" si="22"/>
        <v>VISIBLE</v>
      </c>
      <c r="Z120" s="202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>
        <f>RAW!L121</f>
        <v>-10.7773715308308</v>
      </c>
      <c r="G121">
        <f>RAW!M121</f>
        <v>15.3223474992774</v>
      </c>
      <c r="H121">
        <v>100</v>
      </c>
      <c r="I121">
        <v>-100</v>
      </c>
      <c r="Y121" s="202" t="str">
        <f t="shared" si="22"/>
        <v>VISIBLE</v>
      </c>
      <c r="Z121" s="202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>
        <f>RAW!L122</f>
        <v>-20.167228254086499</v>
      </c>
      <c r="G122">
        <f>RAW!M122</f>
        <v>15.6229825693999</v>
      </c>
      <c r="H122">
        <v>100</v>
      </c>
      <c r="I122">
        <v>-100</v>
      </c>
      <c r="Y122" s="202" t="str">
        <f t="shared" si="22"/>
        <v>VISIBLE</v>
      </c>
      <c r="Z122" s="202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>
        <f>RAW!L123</f>
        <v>-21.470378301212499</v>
      </c>
      <c r="G123">
        <f>RAW!M123</f>
        <v>21.342726149701502</v>
      </c>
      <c r="H123">
        <v>100</v>
      </c>
      <c r="I123">
        <v>-100</v>
      </c>
      <c r="Y123" s="202" t="str">
        <f t="shared" si="22"/>
        <v>VISIBLE</v>
      </c>
      <c r="Z123" s="202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>
        <f>RAW!L124</f>
        <v>-69.747081712062098</v>
      </c>
      <c r="G124">
        <f>RAW!M124</f>
        <v>-4.5005381078173903</v>
      </c>
      <c r="H124">
        <v>100</v>
      </c>
      <c r="I124">
        <v>-100</v>
      </c>
      <c r="Y124" s="202" t="str">
        <f t="shared" si="22"/>
        <v>VISIBLE</v>
      </c>
      <c r="Z124" s="202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>
        <f>RAW!L125</f>
        <v>-63.5922459536567</v>
      </c>
      <c r="G125">
        <f>RAW!M125</f>
        <v>6.0255779636004698</v>
      </c>
      <c r="H125">
        <v>100</v>
      </c>
      <c r="I125">
        <v>-100</v>
      </c>
      <c r="Y125" s="202" t="str">
        <f t="shared" si="22"/>
        <v>VISIBLE</v>
      </c>
      <c r="Z125" s="202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>
        <f>RAW!L126</f>
        <v>-74.30912902611</v>
      </c>
      <c r="G126">
        <f>RAW!M126</f>
        <v>-5.4178145087239198</v>
      </c>
      <c r="H126">
        <v>100</v>
      </c>
      <c r="I126">
        <v>-100</v>
      </c>
      <c r="Y126" s="202" t="str">
        <f t="shared" si="22"/>
        <v>VISIBLE</v>
      </c>
      <c r="Z126" s="202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>
        <f>RAW!L127</f>
        <v>-84.501475811695897</v>
      </c>
      <c r="G127">
        <f>RAW!M127</f>
        <v>-30.808588031317999</v>
      </c>
      <c r="H127">
        <v>100</v>
      </c>
      <c r="I127">
        <v>-100</v>
      </c>
      <c r="Y127" s="202" t="str">
        <f t="shared" si="22"/>
        <v>VISIBLE</v>
      </c>
      <c r="Z127" s="202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>
        <f>RAW!L128</f>
        <v>-61.001558582367302</v>
      </c>
      <c r="G128">
        <f>RAW!M128</f>
        <v>-26.901628865524302</v>
      </c>
      <c r="H128">
        <v>100</v>
      </c>
      <c r="I128">
        <v>-100</v>
      </c>
      <c r="Y128" s="202" t="str">
        <f t="shared" si="22"/>
        <v>VISIBLE</v>
      </c>
      <c r="Z128" s="202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>
        <f>RAW!L129</f>
        <v>-37.148634314505699</v>
      </c>
      <c r="G129">
        <f>RAW!M129</f>
        <v>-20.724767894579301</v>
      </c>
      <c r="H129">
        <v>100</v>
      </c>
      <c r="I129">
        <v>-100</v>
      </c>
      <c r="Y129" s="202" t="str">
        <f t="shared" si="22"/>
        <v>VISIBLE</v>
      </c>
      <c r="Z129" s="202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>
        <f>RAW!L130</f>
        <v>-43.712055507373201</v>
      </c>
      <c r="G130">
        <f>RAW!M130</f>
        <v>-39.513123256966203</v>
      </c>
      <c r="H130">
        <v>100</v>
      </c>
      <c r="I130">
        <v>-100</v>
      </c>
      <c r="Y130" s="202" t="str">
        <f t="shared" si="22"/>
        <v>VISIBLE</v>
      </c>
      <c r="Z130" s="202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>
        <f>RAW!L131</f>
        <v>-38.094345517025097</v>
      </c>
      <c r="G131">
        <f>RAW!M131</f>
        <v>-50.266500937492602</v>
      </c>
      <c r="H131">
        <v>100</v>
      </c>
      <c r="I131">
        <v>-100</v>
      </c>
      <c r="Y131" s="202" t="str">
        <f t="shared" ref="Y131:Y194" si="39" xml:space="preserve"> IF( SUBTOTAL(103,A131)=1, "VISIBLE", "" )</f>
        <v>VISIBLE</v>
      </c>
      <c r="Z131" s="202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>
        <f>RAW!L132</f>
        <v>-105.88116817724099</v>
      </c>
      <c r="G132">
        <f>RAW!M132</f>
        <v>-74.649115405169198</v>
      </c>
      <c r="H132">
        <v>100</v>
      </c>
      <c r="I132">
        <v>-100</v>
      </c>
      <c r="Y132" s="202" t="str">
        <f t="shared" si="39"/>
        <v>VISIBLE</v>
      </c>
      <c r="Z132" s="202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1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>
        <f>RAW!L133</f>
        <v>-187.08001180986301</v>
      </c>
      <c r="G133">
        <f>RAW!M133</f>
        <v>-92.135883559851493</v>
      </c>
      <c r="H133">
        <v>100</v>
      </c>
      <c r="I133">
        <v>-100</v>
      </c>
      <c r="Y133" s="202" t="str">
        <f t="shared" si="39"/>
        <v>VISIBLE</v>
      </c>
      <c r="Z133" s="202" t="str">
        <f t="shared" si="40"/>
        <v/>
      </c>
      <c r="AB133" s="28">
        <f t="shared" si="41"/>
        <v>1</v>
      </c>
      <c r="AC133" s="28" t="str">
        <f t="shared" si="42"/>
        <v/>
      </c>
      <c r="AD133" s="34">
        <f t="shared" si="48"/>
        <v>2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>
        <f>RAW!L134</f>
        <v>-272.04063242401998</v>
      </c>
      <c r="G134">
        <f>RAW!M134</f>
        <v>-149.81527557867699</v>
      </c>
      <c r="H134">
        <v>100</v>
      </c>
      <c r="I134">
        <v>-100</v>
      </c>
      <c r="Y134" s="202" t="str">
        <f t="shared" si="39"/>
        <v>VISIBLE</v>
      </c>
      <c r="Z134" s="202" t="str">
        <f t="shared" si="40"/>
        <v/>
      </c>
      <c r="AB134" s="28">
        <f t="shared" si="41"/>
        <v>1</v>
      </c>
      <c r="AC134" s="28" t="str">
        <f t="shared" si="42"/>
        <v/>
      </c>
      <c r="AD134" s="34">
        <f t="shared" si="48"/>
        <v>3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/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>
        <f>RAW!L135</f>
        <v>-165.81282102594901</v>
      </c>
      <c r="G135">
        <f>RAW!M135</f>
        <v>-135.43651633848501</v>
      </c>
      <c r="H135">
        <v>100</v>
      </c>
      <c r="I135">
        <v>-100</v>
      </c>
      <c r="Y135" s="202" t="str">
        <f t="shared" si="39"/>
        <v>VISIBLE</v>
      </c>
      <c r="Z135" s="202" t="str">
        <f t="shared" si="40"/>
        <v/>
      </c>
      <c r="AB135" s="28">
        <f t="shared" si="41"/>
        <v>1</v>
      </c>
      <c r="AC135" s="28" t="str">
        <f t="shared" si="42"/>
        <v/>
      </c>
      <c r="AD135" s="34">
        <f t="shared" si="48"/>
        <v>4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1</v>
      </c>
      <c r="AN135" s="33" t="str">
        <f t="shared" si="45"/>
        <v/>
      </c>
      <c r="AO135" s="33">
        <f t="shared" si="50"/>
        <v>2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>
        <f>RAW!L136</f>
        <v>-183.83294901357999</v>
      </c>
      <c r="G136">
        <f>RAW!M136</f>
        <v>-186.09020735876501</v>
      </c>
      <c r="H136">
        <v>100</v>
      </c>
      <c r="I136">
        <v>-100</v>
      </c>
      <c r="Y136" s="202" t="str">
        <f t="shared" si="39"/>
        <v>VISIBLE</v>
      </c>
      <c r="Z136" s="202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5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1</v>
      </c>
      <c r="AN136" s="33" t="str">
        <f t="shared" si="45"/>
        <v/>
      </c>
      <c r="AO136" s="33">
        <f t="shared" si="50"/>
        <v>3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>
        <f>RAW!L137</f>
        <v>-249.46821244143501</v>
      </c>
      <c r="G137">
        <f>RAW!M137</f>
        <v>-288.951120162932</v>
      </c>
      <c r="H137">
        <v>100</v>
      </c>
      <c r="I137">
        <v>-100</v>
      </c>
      <c r="Y137" s="202" t="str">
        <f t="shared" si="39"/>
        <v>VISIBLE</v>
      </c>
      <c r="Z137" s="202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6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4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>
        <f>RAW!L138</f>
        <v>-182.03537790029901</v>
      </c>
      <c r="G138">
        <f>RAW!M138</f>
        <v>-231.031972674841</v>
      </c>
      <c r="H138">
        <v>100</v>
      </c>
      <c r="I138">
        <v>-100</v>
      </c>
      <c r="Y138" s="202" t="str">
        <f t="shared" si="39"/>
        <v>VISIBLE</v>
      </c>
      <c r="Z138" s="202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7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5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>
        <f>RAW!L139</f>
        <v>-164.27377552099799</v>
      </c>
      <c r="G139">
        <f>RAW!M139</f>
        <v>-207.42998314515901</v>
      </c>
      <c r="H139">
        <v>100</v>
      </c>
      <c r="I139">
        <v>-100</v>
      </c>
      <c r="Y139" s="202" t="str">
        <f t="shared" si="39"/>
        <v>VISIBLE</v>
      </c>
      <c r="Z139" s="202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8</v>
      </c>
      <c r="AE139" s="34">
        <f t="shared" si="35"/>
        <v>8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>GROUP</v>
      </c>
      <c r="AO139" s="33">
        <f t="shared" si="50"/>
        <v>6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>
        <f>RAW!L140</f>
        <v>25.770823745972901</v>
      </c>
      <c r="G140">
        <f>RAW!M140</f>
        <v>3.65958668197481</v>
      </c>
      <c r="H140">
        <v>100</v>
      </c>
      <c r="I140">
        <v>-100</v>
      </c>
      <c r="Y140" s="202" t="str">
        <f t="shared" si="39"/>
        <v>VISIBLE</v>
      </c>
      <c r="Z140" s="202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>
        <f>RAW!L141</f>
        <v>118.24100889354401</v>
      </c>
      <c r="G141">
        <f>RAW!M141</f>
        <v>115.45396382248499</v>
      </c>
      <c r="H141">
        <v>100</v>
      </c>
      <c r="I141">
        <v>-100</v>
      </c>
      <c r="Y141" s="202" t="str">
        <f t="shared" si="39"/>
        <v>VISIBLE</v>
      </c>
      <c r="Z141" s="202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1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1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>
        <f>RAW!L142</f>
        <v>104.160809122149</v>
      </c>
      <c r="G142">
        <f>RAW!M142</f>
        <v>104.643128192929</v>
      </c>
      <c r="H142">
        <v>100</v>
      </c>
      <c r="I142">
        <v>-100</v>
      </c>
      <c r="Y142" s="202" t="str">
        <f t="shared" si="39"/>
        <v>VISIBLE</v>
      </c>
      <c r="Z142" s="202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>GROUP</v>
      </c>
      <c r="AH142" s="28">
        <f t="shared" si="49"/>
        <v>2</v>
      </c>
      <c r="AI142" s="28">
        <f t="shared" si="44"/>
        <v>2</v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>GROUP</v>
      </c>
      <c r="AS142" s="33">
        <f t="shared" si="51"/>
        <v>2</v>
      </c>
      <c r="AT142" s="33">
        <f t="shared" si="47"/>
        <v>2</v>
      </c>
      <c r="AU142" s="33"/>
      <c r="AV142" s="33"/>
    </row>
    <row r="143" spans="1:48" x14ac:dyDescent="0.2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>
        <f>RAW!L143</f>
        <v>56.502674217398003</v>
      </c>
      <c r="G143">
        <f>RAW!M143</f>
        <v>48.518753682380002</v>
      </c>
      <c r="H143">
        <v>100</v>
      </c>
      <c r="I143">
        <v>-100</v>
      </c>
      <c r="Y143" s="202" t="str">
        <f t="shared" si="39"/>
        <v>VISIBLE</v>
      </c>
      <c r="Z143" s="202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>
        <f>RAW!L144</f>
        <v>104.233309014722</v>
      </c>
      <c r="G144">
        <f>RAW!M144</f>
        <v>107.176488623174</v>
      </c>
      <c r="H144">
        <v>100</v>
      </c>
      <c r="I144">
        <v>-100</v>
      </c>
      <c r="Y144" s="202" t="str">
        <f t="shared" si="39"/>
        <v>VISIBLE</v>
      </c>
      <c r="Z144" s="202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/>
      </c>
      <c r="AH144" s="28">
        <f t="shared" si="49"/>
        <v>1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/>
      </c>
      <c r="AS144" s="33">
        <f t="shared" si="51"/>
        <v>1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>
        <f>RAW!L145</f>
        <v>103.193220818738</v>
      </c>
      <c r="G145">
        <f>RAW!M145</f>
        <v>110.743269286615</v>
      </c>
      <c r="H145">
        <v>100</v>
      </c>
      <c r="I145">
        <v>-100</v>
      </c>
      <c r="Y145" s="202" t="str">
        <f t="shared" si="39"/>
        <v>VISIBLE</v>
      </c>
      <c r="Z145" s="202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1</v>
      </c>
      <c r="AG145" s="34" t="str">
        <f t="shared" si="43"/>
        <v>GROUP</v>
      </c>
      <c r="AH145" s="28">
        <f t="shared" si="49"/>
        <v>2</v>
      </c>
      <c r="AI145" s="28">
        <f t="shared" si="44"/>
        <v>2</v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1</v>
      </c>
      <c r="AR145" s="33" t="str">
        <f t="shared" si="46"/>
        <v/>
      </c>
      <c r="AS145" s="33">
        <f t="shared" si="51"/>
        <v>2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>
        <f>RAW!L146</f>
        <v>92.768154067603305</v>
      </c>
      <c r="G146">
        <f>RAW!M146</f>
        <v>104.137568065423</v>
      </c>
      <c r="H146">
        <v>100</v>
      </c>
      <c r="I146">
        <v>-100</v>
      </c>
      <c r="Y146" s="202" t="str">
        <f t="shared" si="39"/>
        <v>VISIBLE</v>
      </c>
      <c r="Z146" s="202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1</v>
      </c>
      <c r="AR146" s="33" t="str">
        <f t="shared" si="46"/>
        <v/>
      </c>
      <c r="AS146" s="33">
        <f t="shared" si="51"/>
        <v>3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>
        <f>RAW!L147</f>
        <v>84.774703557312506</v>
      </c>
      <c r="G147">
        <f>RAW!M147</f>
        <v>101.759009912336</v>
      </c>
      <c r="H147">
        <v>100</v>
      </c>
      <c r="I147">
        <v>-100</v>
      </c>
      <c r="Y147" s="202" t="str">
        <f t="shared" si="39"/>
        <v>VISIBLE</v>
      </c>
      <c r="Z147" s="202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1</v>
      </c>
      <c r="AR147" s="33" t="str">
        <f t="shared" si="46"/>
        <v>GROUP</v>
      </c>
      <c r="AS147" s="33">
        <f t="shared" si="51"/>
        <v>4</v>
      </c>
      <c r="AT147" s="33">
        <f t="shared" si="47"/>
        <v>4</v>
      </c>
      <c r="AU147" s="33"/>
      <c r="AV147" s="33"/>
    </row>
    <row r="148" spans="1:48" x14ac:dyDescent="0.2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>
        <f>RAW!L148</f>
        <v>78.664478703344002</v>
      </c>
      <c r="G148">
        <f>RAW!M148</f>
        <v>99.970993999383893</v>
      </c>
      <c r="H148">
        <v>100</v>
      </c>
      <c r="I148">
        <v>-100</v>
      </c>
      <c r="Y148" s="202" t="str">
        <f t="shared" si="39"/>
        <v>VISIBLE</v>
      </c>
      <c r="Z148" s="202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>
        <f>RAW!L149</f>
        <v>73.784674636474406</v>
      </c>
      <c r="G149">
        <f>RAW!M149</f>
        <v>97.748005054439105</v>
      </c>
      <c r="H149">
        <v>100</v>
      </c>
      <c r="I149">
        <v>-100</v>
      </c>
      <c r="Y149" s="202" t="str">
        <f t="shared" si="39"/>
        <v>VISIBLE</v>
      </c>
      <c r="Z149" s="202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>
        <f>RAW!L150</f>
        <v>74.487570867858693</v>
      </c>
      <c r="G150">
        <f>RAW!M150</f>
        <v>97.633728461044896</v>
      </c>
      <c r="H150">
        <v>100</v>
      </c>
      <c r="I150">
        <v>-100</v>
      </c>
      <c r="Y150" s="202" t="str">
        <f t="shared" si="39"/>
        <v>VISIBLE</v>
      </c>
      <c r="Z150" s="202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>
        <f>RAW!L151</f>
        <v>83.760069782954503</v>
      </c>
      <c r="G151">
        <f>RAW!M151</f>
        <v>100.03979551229</v>
      </c>
      <c r="H151">
        <v>100</v>
      </c>
      <c r="I151">
        <v>-100</v>
      </c>
      <c r="Y151" s="202" t="str">
        <f t="shared" si="39"/>
        <v>VISIBLE</v>
      </c>
      <c r="Z151" s="202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>GROUP</v>
      </c>
      <c r="AS151" s="33">
        <f t="shared" si="51"/>
        <v>1</v>
      </c>
      <c r="AT151" s="33">
        <f t="shared" si="47"/>
        <v>1</v>
      </c>
      <c r="AU151" s="33"/>
      <c r="AV151" s="33"/>
    </row>
    <row r="152" spans="1:48" x14ac:dyDescent="0.2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>
        <f>RAW!L152</f>
        <v>76.671021503478102</v>
      </c>
      <c r="G152">
        <f>RAW!M152</f>
        <v>82.278296169740798</v>
      </c>
      <c r="H152">
        <v>100</v>
      </c>
      <c r="I152">
        <v>-100</v>
      </c>
      <c r="Y152" s="202" t="str">
        <f t="shared" si="39"/>
        <v>VISIBLE</v>
      </c>
      <c r="Z152" s="202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>
        <f>RAW!L153</f>
        <v>53.487872934106299</v>
      </c>
      <c r="G153">
        <f>RAW!M153</f>
        <v>62.972996216030502</v>
      </c>
      <c r="H153">
        <v>100</v>
      </c>
      <c r="I153">
        <v>-100</v>
      </c>
      <c r="Y153" s="202" t="str">
        <f t="shared" si="39"/>
        <v>VISIBLE</v>
      </c>
      <c r="Z153" s="202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>
        <f>RAW!L154</f>
        <v>32.781360757654603</v>
      </c>
      <c r="G154">
        <f>RAW!M154</f>
        <v>55.326073350857499</v>
      </c>
      <c r="H154">
        <v>100</v>
      </c>
      <c r="I154">
        <v>-100</v>
      </c>
      <c r="Y154" s="202" t="str">
        <f t="shared" si="39"/>
        <v>VISIBLE</v>
      </c>
      <c r="Z154" s="202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>
        <f>RAW!L155</f>
        <v>113.99010346378699</v>
      </c>
      <c r="G155">
        <f>RAW!M155</f>
        <v>75.869463447047096</v>
      </c>
      <c r="H155">
        <v>100</v>
      </c>
      <c r="I155">
        <v>-100</v>
      </c>
      <c r="Y155" s="202" t="str">
        <f t="shared" si="39"/>
        <v>VISIBLE</v>
      </c>
      <c r="Z155" s="202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1</v>
      </c>
      <c r="AG155" s="34" t="str">
        <f t="shared" si="43"/>
        <v>GROUP</v>
      </c>
      <c r="AH155" s="28">
        <f t="shared" si="49"/>
        <v>1</v>
      </c>
      <c r="AI155" s="28">
        <f t="shared" si="44"/>
        <v>1</v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>
        <f>RAW!L156</f>
        <v>19.0601668862537</v>
      </c>
      <c r="G156">
        <f>RAW!M156</f>
        <v>48.443759630200503</v>
      </c>
      <c r="H156">
        <v>100</v>
      </c>
      <c r="I156">
        <v>-100</v>
      </c>
      <c r="Y156" s="202" t="str">
        <f t="shared" si="39"/>
        <v>VISIBLE</v>
      </c>
      <c r="Z156" s="202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>
        <f>RAW!L157</f>
        <v>-102.527924750144</v>
      </c>
      <c r="G157">
        <f>RAW!M157</f>
        <v>20.756944876018</v>
      </c>
      <c r="H157">
        <v>100</v>
      </c>
      <c r="I157">
        <v>-100</v>
      </c>
      <c r="Y157" s="202" t="str">
        <f t="shared" si="39"/>
        <v>VISIBLE</v>
      </c>
      <c r="Z157" s="202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1</v>
      </c>
      <c r="AE157" s="34">
        <f t="shared" si="35"/>
        <v>1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>
        <f>RAW!L158</f>
        <v>-80.602636534840101</v>
      </c>
      <c r="G158">
        <f>RAW!M158</f>
        <v>20.844280959887701</v>
      </c>
      <c r="H158">
        <v>100</v>
      </c>
      <c r="I158">
        <v>-100</v>
      </c>
      <c r="Y158" s="202" t="str">
        <f t="shared" si="39"/>
        <v>VISIBLE</v>
      </c>
      <c r="Z158" s="202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>
        <f>RAW!L159</f>
        <v>-21.6911045943278</v>
      </c>
      <c r="G159">
        <f>RAW!M159</f>
        <v>34.056106823472803</v>
      </c>
      <c r="H159">
        <v>100</v>
      </c>
      <c r="I159">
        <v>-100</v>
      </c>
      <c r="Y159" s="202" t="str">
        <f t="shared" si="39"/>
        <v>VISIBLE</v>
      </c>
      <c r="Z159" s="202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>
        <f>RAW!L160</f>
        <v>-124.88262910797999</v>
      </c>
      <c r="G160">
        <f>RAW!M160</f>
        <v>-43.890196078430399</v>
      </c>
      <c r="H160">
        <v>100</v>
      </c>
      <c r="I160">
        <v>-100</v>
      </c>
      <c r="Y160" s="202" t="str">
        <f t="shared" si="39"/>
        <v>VISIBLE</v>
      </c>
      <c r="Z160" s="202" t="str">
        <f t="shared" si="40"/>
        <v/>
      </c>
      <c r="AB160" s="28">
        <f t="shared" si="41"/>
        <v>1</v>
      </c>
      <c r="AC160" s="28" t="str">
        <f t="shared" si="42"/>
        <v/>
      </c>
      <c r="AD160" s="34">
        <f t="shared" si="48"/>
        <v>1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>
        <f>RAW!L161</f>
        <v>-185.35050071530699</v>
      </c>
      <c r="G161">
        <f>RAW!M161</f>
        <v>-108.910285801618</v>
      </c>
      <c r="H161">
        <v>100</v>
      </c>
      <c r="I161">
        <v>-100</v>
      </c>
      <c r="Y161" s="202" t="str">
        <f t="shared" si="39"/>
        <v>VISIBLE</v>
      </c>
      <c r="Z161" s="202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2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1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>
        <f>RAW!L162</f>
        <v>-316.10668825619302</v>
      </c>
      <c r="G162">
        <f>RAW!M162</f>
        <v>-327.28135754123502</v>
      </c>
      <c r="H162">
        <v>100</v>
      </c>
      <c r="I162">
        <v>-100</v>
      </c>
      <c r="Y162" s="202" t="str">
        <f t="shared" si="39"/>
        <v>VISIBLE</v>
      </c>
      <c r="Z162" s="202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3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2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>
        <f>RAW!L163</f>
        <v>-190.14815192801501</v>
      </c>
      <c r="G163">
        <f>RAW!M163</f>
        <v>-252.47524752474999</v>
      </c>
      <c r="H163">
        <v>100</v>
      </c>
      <c r="I163">
        <v>-100</v>
      </c>
      <c r="Y163" s="202" t="str">
        <f t="shared" si="39"/>
        <v>VISIBLE</v>
      </c>
      <c r="Z163" s="202" t="str">
        <f t="shared" si="40"/>
        <v/>
      </c>
      <c r="AB163" s="28">
        <f t="shared" si="41"/>
        <v>1</v>
      </c>
      <c r="AC163" s="28" t="str">
        <f t="shared" si="42"/>
        <v>GROUP</v>
      </c>
      <c r="AD163" s="34">
        <f t="shared" si="48"/>
        <v>4</v>
      </c>
      <c r="AE163" s="34">
        <f t="shared" si="35"/>
        <v>4</v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3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>
        <f>RAW!L164</f>
        <v>-55.412657896459301</v>
      </c>
      <c r="G164">
        <f>RAW!M164</f>
        <v>-83.589428395818999</v>
      </c>
      <c r="H164">
        <v>100</v>
      </c>
      <c r="I164">
        <v>-100</v>
      </c>
      <c r="Y164" s="202" t="str">
        <f t="shared" si="39"/>
        <v>VISIBLE</v>
      </c>
      <c r="Z164" s="202" t="str">
        <f t="shared" si="40"/>
        <v/>
      </c>
      <c r="AB164" s="28">
        <f t="shared" si="41"/>
        <v>0</v>
      </c>
      <c r="AC164" s="28" t="str">
        <f t="shared" si="42"/>
        <v/>
      </c>
      <c r="AD164" s="34">
        <f t="shared" si="48"/>
        <v>0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>
        <f>RAW!L165</f>
        <v>-133.33053021065399</v>
      </c>
      <c r="G165">
        <f>RAW!M165</f>
        <v>-181.529294935449</v>
      </c>
      <c r="H165">
        <v>100</v>
      </c>
      <c r="I165">
        <v>-100</v>
      </c>
      <c r="Y165" s="202" t="str">
        <f t="shared" si="39"/>
        <v>VISIBLE</v>
      </c>
      <c r="Z165" s="202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1</v>
      </c>
      <c r="AE165" s="34">
        <f t="shared" si="35"/>
        <v>1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>
        <f>RAW!L166</f>
        <v>4.3448927270277498</v>
      </c>
      <c r="G166">
        <f>RAW!M166</f>
        <v>-21.196481319179401</v>
      </c>
      <c r="H166">
        <v>100</v>
      </c>
      <c r="I166">
        <v>-100</v>
      </c>
      <c r="Y166" s="202" t="str">
        <f t="shared" si="39"/>
        <v>VISIBLE</v>
      </c>
      <c r="Z166" s="202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>
        <f>RAW!L167</f>
        <v>42.334468059006497</v>
      </c>
      <c r="G167">
        <f>RAW!M167</f>
        <v>17.9211469534057</v>
      </c>
      <c r="H167">
        <v>100</v>
      </c>
      <c r="I167">
        <v>-100</v>
      </c>
      <c r="Y167" s="202" t="str">
        <f t="shared" si="39"/>
        <v>VISIBLE</v>
      </c>
      <c r="Z167" s="202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>
        <f>RAW!L168</f>
        <v>34.010776065790402</v>
      </c>
      <c r="G168">
        <f>RAW!M168</f>
        <v>7.0675472135325901</v>
      </c>
      <c r="H168">
        <v>100</v>
      </c>
      <c r="I168">
        <v>-100</v>
      </c>
      <c r="Y168" s="202" t="str">
        <f t="shared" si="39"/>
        <v>VISIBLE</v>
      </c>
      <c r="Z168" s="202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>
        <f>RAW!L169</f>
        <v>-29.894792128283701</v>
      </c>
      <c r="G169">
        <f>RAW!M169</f>
        <v>-63.665952210843002</v>
      </c>
      <c r="H169">
        <v>100</v>
      </c>
      <c r="I169">
        <v>-100</v>
      </c>
      <c r="Y169" s="202" t="str">
        <f t="shared" si="39"/>
        <v>VISIBLE</v>
      </c>
      <c r="Z169" s="202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>
        <f>RAW!L170</f>
        <v>-58.499264345266802</v>
      </c>
      <c r="G170">
        <f>RAW!M170</f>
        <v>-90.119188426894596</v>
      </c>
      <c r="H170">
        <v>100</v>
      </c>
      <c r="I170">
        <v>-100</v>
      </c>
      <c r="Y170" s="202" t="str">
        <f t="shared" si="39"/>
        <v>VISIBLE</v>
      </c>
      <c r="Z170" s="202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>
        <f>RAW!L171</f>
        <v>-232.60116681774801</v>
      </c>
      <c r="G171">
        <f>RAW!M171</f>
        <v>-271.867864030573</v>
      </c>
      <c r="H171">
        <v>100</v>
      </c>
      <c r="I171">
        <v>-100</v>
      </c>
      <c r="Y171" s="202" t="str">
        <f t="shared" si="39"/>
        <v>VISIBLE</v>
      </c>
      <c r="Z171" s="202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>
        <f>RAW!L172</f>
        <v>-177.043340589748</v>
      </c>
      <c r="G172">
        <f>RAW!M172</f>
        <v>-215.706928838951</v>
      </c>
      <c r="H172">
        <v>100</v>
      </c>
      <c r="I172">
        <v>-100</v>
      </c>
      <c r="Y172" s="202" t="str">
        <f t="shared" si="39"/>
        <v>VISIBLE</v>
      </c>
      <c r="Z172" s="202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>
        <f>RAW!L173</f>
        <v>-140.492058755263</v>
      </c>
      <c r="G173">
        <f>RAW!M173</f>
        <v>-173.60729223949701</v>
      </c>
      <c r="H173">
        <v>100</v>
      </c>
      <c r="I173">
        <v>-100</v>
      </c>
      <c r="Y173" s="202" t="str">
        <f t="shared" si="39"/>
        <v>VISIBLE</v>
      </c>
      <c r="Z173" s="202" t="str">
        <f t="shared" si="40"/>
        <v/>
      </c>
      <c r="AB173" s="28">
        <f t="shared" si="41"/>
        <v>1</v>
      </c>
      <c r="AC173" s="28" t="str">
        <f t="shared" si="42"/>
        <v/>
      </c>
      <c r="AD173" s="34">
        <f t="shared" si="48"/>
        <v>3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>
        <f>RAW!L174</f>
        <v>-129.323590031853</v>
      </c>
      <c r="G174">
        <f>RAW!M174</f>
        <v>-158.865685217378</v>
      </c>
      <c r="H174">
        <v>100</v>
      </c>
      <c r="I174">
        <v>-100</v>
      </c>
      <c r="Y174" s="202" t="str">
        <f t="shared" si="39"/>
        <v>VISIBLE</v>
      </c>
      <c r="Z174" s="202" t="str">
        <f t="shared" si="40"/>
        <v/>
      </c>
      <c r="AB174" s="28">
        <f t="shared" si="41"/>
        <v>1</v>
      </c>
      <c r="AC174" s="28" t="str">
        <f t="shared" si="42"/>
        <v/>
      </c>
      <c r="AD174" s="34">
        <f t="shared" si="48"/>
        <v>4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/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>
        <f>RAW!L175</f>
        <v>-104.280821917808</v>
      </c>
      <c r="G175">
        <f>RAW!M175</f>
        <v>-134.57712452799501</v>
      </c>
      <c r="H175">
        <v>100</v>
      </c>
      <c r="I175">
        <v>-100</v>
      </c>
      <c r="Y175" s="202" t="str">
        <f t="shared" si="39"/>
        <v>VISIBLE</v>
      </c>
      <c r="Z175" s="202" t="str">
        <f t="shared" si="40"/>
        <v/>
      </c>
      <c r="AB175" s="28">
        <f t="shared" si="41"/>
        <v>1</v>
      </c>
      <c r="AC175" s="28" t="str">
        <f t="shared" si="42"/>
        <v>GROUP</v>
      </c>
      <c r="AD175" s="34">
        <f t="shared" si="48"/>
        <v>5</v>
      </c>
      <c r="AE175" s="34">
        <f t="shared" si="35"/>
        <v>5</v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1</v>
      </c>
      <c r="AN175" s="33" t="str">
        <f t="shared" si="45"/>
        <v/>
      </c>
      <c r="AO175" s="33">
        <f t="shared" si="50"/>
        <v>5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>
        <f>RAW!L176</f>
        <v>-82.853813096365201</v>
      </c>
      <c r="G176">
        <f>RAW!M176</f>
        <v>-113.78415195209</v>
      </c>
      <c r="H176">
        <v>100</v>
      </c>
      <c r="I176">
        <v>-100</v>
      </c>
      <c r="Y176" s="202" t="str">
        <f t="shared" si="39"/>
        <v>VISIBLE</v>
      </c>
      <c r="Z176" s="202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1</v>
      </c>
      <c r="AN176" s="33" t="str">
        <f t="shared" si="45"/>
        <v>GROUP</v>
      </c>
      <c r="AO176" s="33">
        <f t="shared" si="50"/>
        <v>6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>
        <f>RAW!L177</f>
        <v>-44.397776405188097</v>
      </c>
      <c r="G177">
        <f>RAW!M177</f>
        <v>-70.138157564816098</v>
      </c>
      <c r="H177">
        <v>100</v>
      </c>
      <c r="I177">
        <v>-100</v>
      </c>
      <c r="Y177" s="202" t="str">
        <f t="shared" si="39"/>
        <v>VISIBLE</v>
      </c>
      <c r="Z177" s="202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>
        <f>RAW!L178</f>
        <v>-50.095890078411003</v>
      </c>
      <c r="G178">
        <f>RAW!M178</f>
        <v>-74.811095522902207</v>
      </c>
      <c r="H178">
        <v>100</v>
      </c>
      <c r="I178">
        <v>-100</v>
      </c>
      <c r="Y178" s="202" t="str">
        <f t="shared" si="39"/>
        <v>VISIBLE</v>
      </c>
      <c r="Z178" s="202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>
        <f>RAW!L179</f>
        <v>-82.220995852099705</v>
      </c>
      <c r="G179">
        <f>RAW!M179</f>
        <v>-105.155400016664</v>
      </c>
      <c r="H179">
        <v>100</v>
      </c>
      <c r="I179">
        <v>-100</v>
      </c>
      <c r="Y179" s="202" t="str">
        <f t="shared" si="39"/>
        <v>VISIBLE</v>
      </c>
      <c r="Z179" s="202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>GROUP</v>
      </c>
      <c r="AO179" s="33">
        <f t="shared" si="50"/>
        <v>1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>
        <f>RAW!L180</f>
        <v>-72.503974562798206</v>
      </c>
      <c r="G180">
        <f>RAW!M180</f>
        <v>-90.168290522586403</v>
      </c>
      <c r="H180">
        <v>100</v>
      </c>
      <c r="I180">
        <v>-100</v>
      </c>
      <c r="Y180" s="202" t="str">
        <f t="shared" si="39"/>
        <v>VISIBLE</v>
      </c>
      <c r="Z180" s="202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>
        <f>RAW!L181</f>
        <v>-29.719979968254499</v>
      </c>
      <c r="G181">
        <f>RAW!M181</f>
        <v>-51.287683268354101</v>
      </c>
      <c r="H181">
        <v>100</v>
      </c>
      <c r="I181">
        <v>-100</v>
      </c>
      <c r="Y181" s="202" t="str">
        <f t="shared" si="39"/>
        <v>VISIBLE</v>
      </c>
      <c r="Z181" s="202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>
        <f>RAW!L182</f>
        <v>13.093229663317</v>
      </c>
      <c r="G182">
        <f>RAW!M182</f>
        <v>-30.057263633906</v>
      </c>
      <c r="H182">
        <v>100</v>
      </c>
      <c r="I182">
        <v>-100</v>
      </c>
      <c r="Y182" s="202" t="str">
        <f t="shared" si="39"/>
        <v>VISIBLE</v>
      </c>
      <c r="Z182" s="202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>
        <f>RAW!L183</f>
        <v>118.08312455836</v>
      </c>
      <c r="G183">
        <f>RAW!M183</f>
        <v>5.9033760929223202</v>
      </c>
      <c r="H183">
        <v>100</v>
      </c>
      <c r="I183">
        <v>-100</v>
      </c>
      <c r="Y183" s="202" t="str">
        <f t="shared" si="39"/>
        <v>VISIBLE</v>
      </c>
      <c r="Z183" s="202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>
        <f>RAW!L184</f>
        <v>187.02246964379299</v>
      </c>
      <c r="G184">
        <f>RAW!M184</f>
        <v>19.754158226190899</v>
      </c>
      <c r="H184">
        <v>100</v>
      </c>
      <c r="I184">
        <v>-100</v>
      </c>
      <c r="Y184" s="202" t="str">
        <f t="shared" si="39"/>
        <v>VISIBLE</v>
      </c>
      <c r="Z184" s="202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2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>
        <f>RAW!L185</f>
        <v>171.21093208993099</v>
      </c>
      <c r="G185">
        <f>RAW!M185</f>
        <v>40.328906819073602</v>
      </c>
      <c r="H185">
        <v>100</v>
      </c>
      <c r="I185">
        <v>-100</v>
      </c>
      <c r="Y185" s="202" t="str">
        <f t="shared" si="39"/>
        <v>VISIBLE</v>
      </c>
      <c r="Z185" s="202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3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>
        <f>RAW!L186</f>
        <v>116.211191671314</v>
      </c>
      <c r="G186">
        <f>RAW!M186</f>
        <v>37.037037037036903</v>
      </c>
      <c r="H186">
        <v>100</v>
      </c>
      <c r="I186">
        <v>-100</v>
      </c>
      <c r="Y186" s="202" t="str">
        <f t="shared" si="39"/>
        <v>VISIBLE</v>
      </c>
      <c r="Z186" s="202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>GROUP</v>
      </c>
      <c r="AH186" s="28">
        <f t="shared" si="49"/>
        <v>4</v>
      </c>
      <c r="AI186" s="28">
        <f t="shared" si="44"/>
        <v>4</v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>
        <f>RAW!L187</f>
        <v>95.521367521367694</v>
      </c>
      <c r="G187">
        <f>RAW!M187</f>
        <v>47.5844658851193</v>
      </c>
      <c r="H187">
        <v>100</v>
      </c>
      <c r="I187">
        <v>-100</v>
      </c>
      <c r="Y187" s="202" t="str">
        <f t="shared" si="39"/>
        <v>VISIBLE</v>
      </c>
      <c r="Z187" s="202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>
        <f>RAW!L188</f>
        <v>65.050708480184497</v>
      </c>
      <c r="G188">
        <f>RAW!M188</f>
        <v>47.676042290045899</v>
      </c>
      <c r="H188">
        <v>100</v>
      </c>
      <c r="I188">
        <v>-100</v>
      </c>
      <c r="Y188" s="202" t="str">
        <f t="shared" si="39"/>
        <v>VISIBLE</v>
      </c>
      <c r="Z188" s="202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>
        <f>RAW!L189</f>
        <v>107.14115118223</v>
      </c>
      <c r="G189">
        <f>RAW!M189</f>
        <v>111.185596628998</v>
      </c>
      <c r="H189">
        <v>100</v>
      </c>
      <c r="I189">
        <v>-100</v>
      </c>
      <c r="Y189" s="202" t="str">
        <f t="shared" si="39"/>
        <v>VISIBLE</v>
      </c>
      <c r="Z189" s="202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/>
      </c>
      <c r="AH189" s="28">
        <f t="shared" si="49"/>
        <v>1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1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>
        <f>RAW!L190</f>
        <v>173.92143435223801</v>
      </c>
      <c r="G190">
        <f>RAW!M190</f>
        <v>198.891938599166</v>
      </c>
      <c r="H190">
        <v>100</v>
      </c>
      <c r="I190">
        <v>-100</v>
      </c>
      <c r="Y190" s="202" t="str">
        <f t="shared" si="39"/>
        <v>VISIBLE</v>
      </c>
      <c r="Z190" s="202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1</v>
      </c>
      <c r="AG190" s="34" t="str">
        <f t="shared" si="43"/>
        <v/>
      </c>
      <c r="AH190" s="28">
        <f t="shared" si="49"/>
        <v>2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/>
      </c>
      <c r="AS190" s="33">
        <f t="shared" si="51"/>
        <v>2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>
        <f>RAW!L191</f>
        <v>177.17593626684501</v>
      </c>
      <c r="G191">
        <f>RAW!M191</f>
        <v>193.38323028528001</v>
      </c>
      <c r="H191">
        <v>100</v>
      </c>
      <c r="I191">
        <v>-100</v>
      </c>
      <c r="Y191" s="202" t="str">
        <f t="shared" si="39"/>
        <v>VISIBLE</v>
      </c>
      <c r="Z191" s="202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1</v>
      </c>
      <c r="AG191" s="34" t="str">
        <f t="shared" si="43"/>
        <v/>
      </c>
      <c r="AH191" s="28">
        <f t="shared" si="49"/>
        <v>3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3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>
        <f>RAW!L192</f>
        <v>159.41925502796599</v>
      </c>
      <c r="G192">
        <f>RAW!M192</f>
        <v>175.197049116676</v>
      </c>
      <c r="H192">
        <v>100</v>
      </c>
      <c r="I192">
        <v>-100</v>
      </c>
      <c r="Y192" s="202" t="str">
        <f t="shared" si="39"/>
        <v>VISIBLE</v>
      </c>
      <c r="Z192" s="202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1</v>
      </c>
      <c r="AG192" s="34" t="str">
        <f t="shared" si="43"/>
        <v/>
      </c>
      <c r="AH192" s="28">
        <f t="shared" si="49"/>
        <v>4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4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>
        <f>RAW!L193</f>
        <v>120.965046144902</v>
      </c>
      <c r="G193">
        <f>RAW!M193</f>
        <v>144.23392837586201</v>
      </c>
      <c r="H193">
        <v>100</v>
      </c>
      <c r="I193">
        <v>-100</v>
      </c>
      <c r="Y193" s="202" t="str">
        <f t="shared" si="39"/>
        <v>VISIBLE</v>
      </c>
      <c r="Z193" s="202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5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5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>
        <f>RAW!L194</f>
        <v>111.239060340856</v>
      </c>
      <c r="G194">
        <f>RAW!M194</f>
        <v>139.417509290467</v>
      </c>
      <c r="H194">
        <v>100</v>
      </c>
      <c r="I194">
        <v>-100</v>
      </c>
      <c r="Y194" s="202" t="str">
        <f t="shared" si="39"/>
        <v>VISIBLE</v>
      </c>
      <c r="Z194" s="202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6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6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>
        <f>RAW!L195</f>
        <v>101.48066298342501</v>
      </c>
      <c r="G195">
        <f>RAW!M195</f>
        <v>129.17701220773799</v>
      </c>
      <c r="H195">
        <v>100</v>
      </c>
      <c r="I195">
        <v>-100</v>
      </c>
      <c r="Y195" s="202" t="str">
        <f t="shared" ref="Y195:Y258" si="56" xml:space="preserve"> IF( SUBTOTAL(103,A195)=1, "VISIBLE", "" )</f>
        <v>VISIBLE</v>
      </c>
      <c r="Z195" s="202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7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7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>
        <f>RAW!L196</f>
        <v>105.62823243078699</v>
      </c>
      <c r="G196">
        <f>RAW!M196</f>
        <v>127.773564007175</v>
      </c>
      <c r="H196">
        <v>100</v>
      </c>
      <c r="I196">
        <v>-100</v>
      </c>
      <c r="Y196" s="202" t="str">
        <f t="shared" si="56"/>
        <v>VISIBLE</v>
      </c>
      <c r="Z196" s="202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>GROUP</v>
      </c>
      <c r="AH196" s="28">
        <f t="shared" ref="AH196:AH259" si="66">IF(AND(Z196="FIRST", AF196=1),1,IF(AND(AG195="GROUP",AF196=0),0,AF196+AH195))</f>
        <v>8</v>
      </c>
      <c r="AI196" s="28">
        <f t="shared" si="61"/>
        <v>8</v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8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>
        <f>RAW!L197</f>
        <v>85.577134804245304</v>
      </c>
      <c r="G197">
        <f>RAW!M197</f>
        <v>104.757056394592</v>
      </c>
      <c r="H197">
        <v>100</v>
      </c>
      <c r="I197">
        <v>-100</v>
      </c>
      <c r="Y197" s="202" t="str">
        <f t="shared" si="56"/>
        <v>VISIBLE</v>
      </c>
      <c r="Z197" s="202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>GROUP</v>
      </c>
      <c r="AS197" s="33">
        <f t="shared" si="68"/>
        <v>9</v>
      </c>
      <c r="AT197" s="33">
        <f t="shared" si="64"/>
        <v>9</v>
      </c>
      <c r="AU197" s="33"/>
      <c r="AV197" s="33"/>
    </row>
    <row r="198" spans="1:48" x14ac:dyDescent="0.2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>
        <f>RAW!L198</f>
        <v>45.2126042216778</v>
      </c>
      <c r="G198">
        <f>RAW!M198</f>
        <v>69.324177627426593</v>
      </c>
      <c r="H198">
        <v>100</v>
      </c>
      <c r="I198">
        <v>-100</v>
      </c>
      <c r="Y198" s="202" t="str">
        <f t="shared" si="56"/>
        <v>VISIBLE</v>
      </c>
      <c r="Z198" s="202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>
        <f>RAW!L199</f>
        <v>40.175785541638803</v>
      </c>
      <c r="G199">
        <f>RAW!M199</f>
        <v>62.7153525019109</v>
      </c>
      <c r="H199">
        <v>100</v>
      </c>
      <c r="I199">
        <v>-100</v>
      </c>
      <c r="Y199" s="202" t="str">
        <f t="shared" si="56"/>
        <v>VISIBLE</v>
      </c>
      <c r="Z199" s="202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>
        <f>RAW!L200</f>
        <v>15.988010047917401</v>
      </c>
      <c r="G200">
        <f>RAW!M200</f>
        <v>45.3717247927733</v>
      </c>
      <c r="H200">
        <v>100</v>
      </c>
      <c r="I200">
        <v>-100</v>
      </c>
      <c r="Y200" s="202" t="str">
        <f t="shared" si="56"/>
        <v>VISIBLE</v>
      </c>
      <c r="Z200" s="202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>
        <f>RAW!L201</f>
        <v>20.541605120630201</v>
      </c>
      <c r="G201">
        <f>RAW!M201</f>
        <v>48.130218199677103</v>
      </c>
      <c r="H201">
        <v>100</v>
      </c>
      <c r="I201">
        <v>-100</v>
      </c>
      <c r="Y201" s="202" t="str">
        <f t="shared" si="56"/>
        <v>VISIBLE</v>
      </c>
      <c r="Z201" s="202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>
        <f>RAW!L202</f>
        <v>51.914024336087202</v>
      </c>
      <c r="G202">
        <f>RAW!M202</f>
        <v>61.3031271178236</v>
      </c>
      <c r="H202">
        <v>100</v>
      </c>
      <c r="I202">
        <v>-100</v>
      </c>
      <c r="Y202" s="202" t="str">
        <f t="shared" si="56"/>
        <v>VISIBLE</v>
      </c>
      <c r="Z202" s="202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>
        <f>RAW!L203</f>
        <v>95.672174807821406</v>
      </c>
      <c r="G203">
        <f>RAW!M203</f>
        <v>74.391447713859804</v>
      </c>
      <c r="H203">
        <v>100</v>
      </c>
      <c r="I203">
        <v>-100</v>
      </c>
      <c r="Y203" s="202" t="str">
        <f t="shared" si="56"/>
        <v>VISIBLE</v>
      </c>
      <c r="Z203" s="202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>
        <f>RAW!L204</f>
        <v>67.478365868385197</v>
      </c>
      <c r="G204">
        <f>RAW!M204</f>
        <v>66.733707645465003</v>
      </c>
      <c r="H204">
        <v>100</v>
      </c>
      <c r="I204">
        <v>-100</v>
      </c>
      <c r="Y204" s="202" t="str">
        <f t="shared" si="56"/>
        <v>VISIBLE</v>
      </c>
      <c r="Z204" s="202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>
        <f>RAW!L205</f>
        <v>98.386991869919399</v>
      </c>
      <c r="G205">
        <f>RAW!M205</f>
        <v>78.799718684066804</v>
      </c>
      <c r="H205">
        <v>100</v>
      </c>
      <c r="I205">
        <v>-100</v>
      </c>
      <c r="Y205" s="202" t="str">
        <f t="shared" si="56"/>
        <v>VISIBLE</v>
      </c>
      <c r="Z205" s="202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>
        <f>RAW!L206</f>
        <v>166.070398153491</v>
      </c>
      <c r="G206">
        <f>RAW!M206</f>
        <v>121.351766513057</v>
      </c>
      <c r="H206">
        <v>100</v>
      </c>
      <c r="I206">
        <v>-100</v>
      </c>
      <c r="Y206" s="202" t="str">
        <f t="shared" si="56"/>
        <v>VISIBLE</v>
      </c>
      <c r="Z206" s="202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1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1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>
        <f>RAW!L207</f>
        <v>167.466110531803</v>
      </c>
      <c r="G207">
        <f>RAW!M207</f>
        <v>143.33585558318001</v>
      </c>
      <c r="H207">
        <v>100</v>
      </c>
      <c r="I207">
        <v>-100</v>
      </c>
      <c r="Y207" s="202" t="str">
        <f t="shared" si="56"/>
        <v>VISIBLE</v>
      </c>
      <c r="Z207" s="202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/>
      </c>
      <c r="AH207" s="28">
        <f t="shared" si="66"/>
        <v>2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2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>
        <f>RAW!L208</f>
        <v>103.942652329748</v>
      </c>
      <c r="G208">
        <f>RAW!M208</f>
        <v>115.151515151514</v>
      </c>
      <c r="H208">
        <v>100</v>
      </c>
      <c r="I208">
        <v>-100</v>
      </c>
      <c r="Y208" s="202" t="str">
        <f t="shared" si="56"/>
        <v>VISIBLE</v>
      </c>
      <c r="Z208" s="202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3</v>
      </c>
      <c r="AI208" s="28">
        <f t="shared" si="61"/>
        <v>3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3</v>
      </c>
      <c r="AT208" s="33">
        <f t="shared" si="64"/>
        <v>3</v>
      </c>
      <c r="AU208" s="33"/>
      <c r="AV208" s="33"/>
    </row>
    <row r="209" spans="1:48" x14ac:dyDescent="0.2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>
        <f>RAW!L209</f>
        <v>6.9721115537848499</v>
      </c>
      <c r="G209">
        <f>RAW!M209</f>
        <v>33.722520248238297</v>
      </c>
      <c r="H209">
        <v>100</v>
      </c>
      <c r="I209">
        <v>-100</v>
      </c>
      <c r="Y209" s="202" t="str">
        <f t="shared" si="56"/>
        <v>VISIBLE</v>
      </c>
      <c r="Z209" s="202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>
        <f>RAW!L210</f>
        <v>-6.7773167358229998</v>
      </c>
      <c r="G210">
        <f>RAW!M210</f>
        <v>9.6739519885343004</v>
      </c>
      <c r="H210">
        <v>100</v>
      </c>
      <c r="I210">
        <v>-100</v>
      </c>
      <c r="Y210" s="202" t="str">
        <f t="shared" si="56"/>
        <v>VISIBLE</v>
      </c>
      <c r="Z210" s="202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>
        <f>RAW!L211</f>
        <v>-16.7943901828191</v>
      </c>
      <c r="G211">
        <f>RAW!M211</f>
        <v>-8.7943262411348098</v>
      </c>
      <c r="H211">
        <v>100</v>
      </c>
      <c r="I211">
        <v>-100</v>
      </c>
      <c r="Y211" s="202" t="str">
        <f t="shared" si="56"/>
        <v>VISIBLE</v>
      </c>
      <c r="Z211" s="202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>
        <f>RAW!L212</f>
        <v>64.679794216783094</v>
      </c>
      <c r="G212">
        <f>RAW!M212</f>
        <v>79.766387458695405</v>
      </c>
      <c r="H212">
        <v>100</v>
      </c>
      <c r="I212">
        <v>-100</v>
      </c>
      <c r="Y212" s="202" t="str">
        <f t="shared" si="56"/>
        <v>VISIBLE</v>
      </c>
      <c r="Z212" s="202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>
        <f>RAW!L213</f>
        <v>144.34387102584901</v>
      </c>
      <c r="G213">
        <f>RAW!M213</f>
        <v>173.36779628565901</v>
      </c>
      <c r="H213">
        <v>100</v>
      </c>
      <c r="I213">
        <v>-100</v>
      </c>
      <c r="Y213" s="202" t="str">
        <f t="shared" si="56"/>
        <v>VISIBLE</v>
      </c>
      <c r="Z213" s="202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1</v>
      </c>
      <c r="AR213" s="33" t="str">
        <f t="shared" si="63"/>
        <v/>
      </c>
      <c r="AS213" s="33">
        <f t="shared" si="68"/>
        <v>1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>
        <f>RAW!L214</f>
        <v>171.262299016079</v>
      </c>
      <c r="G214">
        <f>RAW!M214</f>
        <v>204.762492796575</v>
      </c>
      <c r="H214">
        <v>100</v>
      </c>
      <c r="I214">
        <v>-100</v>
      </c>
      <c r="Y214" s="202" t="str">
        <f t="shared" si="56"/>
        <v>VISIBLE</v>
      </c>
      <c r="Z214" s="202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/>
      </c>
      <c r="AH214" s="28">
        <f t="shared" si="66"/>
        <v>2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1</v>
      </c>
      <c r="AR214" s="33" t="str">
        <f t="shared" si="63"/>
        <v/>
      </c>
      <c r="AS214" s="33">
        <f t="shared" si="68"/>
        <v>2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>
        <f>RAW!L215</f>
        <v>131.33173205230801</v>
      </c>
      <c r="G215">
        <f>RAW!M215</f>
        <v>157.29223003425099</v>
      </c>
      <c r="H215">
        <v>100</v>
      </c>
      <c r="I215">
        <v>-100</v>
      </c>
      <c r="Y215" s="202" t="str">
        <f t="shared" si="56"/>
        <v>VISIBLE</v>
      </c>
      <c r="Z215" s="202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1</v>
      </c>
      <c r="AG215" s="34" t="str">
        <f t="shared" si="60"/>
        <v/>
      </c>
      <c r="AH215" s="28">
        <f t="shared" si="66"/>
        <v>3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1</v>
      </c>
      <c r="AR215" s="33" t="str">
        <f t="shared" si="63"/>
        <v/>
      </c>
      <c r="AS215" s="33">
        <f t="shared" si="68"/>
        <v>3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>
        <f>RAW!L216</f>
        <v>182.04500408067901</v>
      </c>
      <c r="G216">
        <f>RAW!M216</f>
        <v>198.47463639588301</v>
      </c>
      <c r="H216">
        <v>100</v>
      </c>
      <c r="I216">
        <v>-100</v>
      </c>
      <c r="Y216" s="202" t="str">
        <f t="shared" si="56"/>
        <v>VISIBLE</v>
      </c>
      <c r="Z216" s="202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1</v>
      </c>
      <c r="AG216" s="34" t="str">
        <f t="shared" si="60"/>
        <v/>
      </c>
      <c r="AH216" s="28">
        <f t="shared" si="66"/>
        <v>4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1</v>
      </c>
      <c r="AR216" s="33" t="str">
        <f t="shared" si="63"/>
        <v/>
      </c>
      <c r="AS216" s="33">
        <f t="shared" si="68"/>
        <v>4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>
        <f>RAW!L217</f>
        <v>208.76141552511299</v>
      </c>
      <c r="G217">
        <f>RAW!M217</f>
        <v>227.95775483564699</v>
      </c>
      <c r="H217">
        <v>100</v>
      </c>
      <c r="I217">
        <v>-100</v>
      </c>
      <c r="Y217" s="202" t="str">
        <f t="shared" si="56"/>
        <v>VISIBLE</v>
      </c>
      <c r="Z217" s="202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5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5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>
        <f>RAW!L218</f>
        <v>193.880212344309</v>
      </c>
      <c r="G218">
        <f>RAW!M218</f>
        <v>225.03930227202</v>
      </c>
      <c r="H218">
        <v>100</v>
      </c>
      <c r="I218">
        <v>-100</v>
      </c>
      <c r="Y218" s="202" t="str">
        <f t="shared" si="56"/>
        <v>VISIBLE</v>
      </c>
      <c r="Z218" s="202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6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6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>
        <f>RAW!L219</f>
        <v>117.97347753315201</v>
      </c>
      <c r="G219">
        <f>RAW!M219</f>
        <v>149.065800162469</v>
      </c>
      <c r="H219">
        <v>100</v>
      </c>
      <c r="I219">
        <v>-100</v>
      </c>
      <c r="Y219" s="202" t="str">
        <f t="shared" si="56"/>
        <v>VISIBLE</v>
      </c>
      <c r="Z219" s="202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/>
      </c>
      <c r="AH219" s="28">
        <f t="shared" si="66"/>
        <v>7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/>
      </c>
      <c r="AS219" s="33">
        <f t="shared" si="68"/>
        <v>7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>
        <f>RAW!L220</f>
        <v>113.91455343686501</v>
      </c>
      <c r="G220">
        <f>RAW!M220</f>
        <v>145.00953302645601</v>
      </c>
      <c r="H220">
        <v>100</v>
      </c>
      <c r="I220">
        <v>-100</v>
      </c>
      <c r="Y220" s="202" t="str">
        <f t="shared" si="56"/>
        <v>VISIBLE</v>
      </c>
      <c r="Z220" s="202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1</v>
      </c>
      <c r="AG220" s="34" t="str">
        <f t="shared" si="60"/>
        <v/>
      </c>
      <c r="AH220" s="28">
        <f t="shared" si="66"/>
        <v>8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1</v>
      </c>
      <c r="AR220" s="33" t="str">
        <f t="shared" si="63"/>
        <v/>
      </c>
      <c r="AS220" s="33">
        <f t="shared" si="68"/>
        <v>8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>
        <f>RAW!L221</f>
        <v>105.95877158527099</v>
      </c>
      <c r="G221">
        <f>RAW!M221</f>
        <v>137.93602216842399</v>
      </c>
      <c r="H221">
        <v>100</v>
      </c>
      <c r="I221">
        <v>-100</v>
      </c>
      <c r="Y221" s="202" t="str">
        <f t="shared" si="56"/>
        <v>VISIBLE</v>
      </c>
      <c r="Z221" s="202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>GROUP</v>
      </c>
      <c r="AH221" s="28">
        <f t="shared" si="66"/>
        <v>9</v>
      </c>
      <c r="AI221" s="28">
        <f t="shared" si="61"/>
        <v>9</v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9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>
        <f>RAW!L222</f>
        <v>90.641918020108093</v>
      </c>
      <c r="G222">
        <f>RAW!M222</f>
        <v>120.46665520797499</v>
      </c>
      <c r="H222">
        <v>100</v>
      </c>
      <c r="I222">
        <v>-100</v>
      </c>
      <c r="Y222" s="202" t="str">
        <f t="shared" si="56"/>
        <v>VISIBLE</v>
      </c>
      <c r="Z222" s="202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0</v>
      </c>
      <c r="AG222" s="34" t="str">
        <f t="shared" si="60"/>
        <v/>
      </c>
      <c r="AH222" s="28">
        <f t="shared" si="66"/>
        <v>0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10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>
        <f>RAW!L223</f>
        <v>87.378640776698902</v>
      </c>
      <c r="G223">
        <f>RAW!M223</f>
        <v>112.152596577148</v>
      </c>
      <c r="H223">
        <v>100</v>
      </c>
      <c r="I223">
        <v>-100</v>
      </c>
      <c r="Y223" s="202" t="str">
        <f t="shared" si="56"/>
        <v>VISIBLE</v>
      </c>
      <c r="Z223" s="202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11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>
        <f>RAW!L224</f>
        <v>80.357195922854999</v>
      </c>
      <c r="G224">
        <f>RAW!M224</f>
        <v>101.265496533416</v>
      </c>
      <c r="H224">
        <v>100</v>
      </c>
      <c r="I224">
        <v>-100</v>
      </c>
      <c r="Y224" s="202" t="str">
        <f t="shared" si="56"/>
        <v>VISIBLE</v>
      </c>
      <c r="Z224" s="202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12</v>
      </c>
      <c r="AT224" s="33">
        <f t="shared" si="64"/>
        <v>12</v>
      </c>
      <c r="AU224" s="33"/>
      <c r="AV224" s="33"/>
    </row>
    <row r="225" spans="1:48" x14ac:dyDescent="0.2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>
        <f>RAW!L225</f>
        <v>79.081271482059194</v>
      </c>
      <c r="G225">
        <f>RAW!M225</f>
        <v>94.340577647021604</v>
      </c>
      <c r="H225">
        <v>100</v>
      </c>
      <c r="I225">
        <v>-100</v>
      </c>
      <c r="Y225" s="202" t="str">
        <f t="shared" si="56"/>
        <v>VISIBLE</v>
      </c>
      <c r="Z225" s="202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>
        <f>RAW!L226</f>
        <v>95.381821150156696</v>
      </c>
      <c r="G226">
        <f>RAW!M226</f>
        <v>96.803990393497003</v>
      </c>
      <c r="H226">
        <v>100</v>
      </c>
      <c r="I226">
        <v>-100</v>
      </c>
      <c r="Y226" s="202" t="str">
        <f t="shared" si="56"/>
        <v>VISIBLE</v>
      </c>
      <c r="Z226" s="202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>
        <f>RAW!L227</f>
        <v>17.977132805628099</v>
      </c>
      <c r="G227">
        <f>RAW!M227</f>
        <v>49.776244406110003</v>
      </c>
      <c r="H227">
        <v>100</v>
      </c>
      <c r="I227">
        <v>-100</v>
      </c>
      <c r="Y227" s="202" t="str">
        <f t="shared" si="56"/>
        <v>VISIBLE</v>
      </c>
      <c r="Z227" s="202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>
        <f>RAW!L228</f>
        <v>19.790241678066501</v>
      </c>
      <c r="G228">
        <f>RAW!M228</f>
        <v>50.467374889340199</v>
      </c>
      <c r="H228">
        <v>100</v>
      </c>
      <c r="I228">
        <v>-100</v>
      </c>
      <c r="Y228" s="202" t="str">
        <f t="shared" si="56"/>
        <v>VISIBLE</v>
      </c>
      <c r="Z228" s="202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>
        <f>RAW!L229</f>
        <v>-113.862735381566</v>
      </c>
      <c r="G229">
        <f>RAW!M229</f>
        <v>4.40415834485594</v>
      </c>
      <c r="H229">
        <v>100</v>
      </c>
      <c r="I229">
        <v>-100</v>
      </c>
      <c r="Y229" s="202" t="str">
        <f t="shared" si="56"/>
        <v>VISIBLE</v>
      </c>
      <c r="Z229" s="202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1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>
        <f>RAW!L230</f>
        <v>-162.51112297561801</v>
      </c>
      <c r="G230">
        <f>RAW!M230</f>
        <v>-16.559694075234798</v>
      </c>
      <c r="H230">
        <v>100</v>
      </c>
      <c r="I230">
        <v>-100</v>
      </c>
      <c r="Y230" s="202" t="str">
        <f t="shared" si="56"/>
        <v>VISIBLE</v>
      </c>
      <c r="Z230" s="202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2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>
        <f>RAW!L231</f>
        <v>-188.197233377956</v>
      </c>
      <c r="G231">
        <f>RAW!M231</f>
        <v>-59.204466958323998</v>
      </c>
      <c r="H231">
        <v>100</v>
      </c>
      <c r="I231">
        <v>-100</v>
      </c>
      <c r="Y231" s="202" t="str">
        <f t="shared" si="56"/>
        <v>VISIBLE</v>
      </c>
      <c r="Z231" s="202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3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>
        <f>RAW!L232</f>
        <v>-131.07056074043001</v>
      </c>
      <c r="G232">
        <f>RAW!M232</f>
        <v>-64.461628435895193</v>
      </c>
      <c r="H232">
        <v>100</v>
      </c>
      <c r="I232">
        <v>-100</v>
      </c>
      <c r="Y232" s="202" t="str">
        <f t="shared" si="56"/>
        <v>VISIBLE</v>
      </c>
      <c r="Z232" s="202" t="str">
        <f t="shared" si="57"/>
        <v/>
      </c>
      <c r="AB232" s="28">
        <f t="shared" si="58"/>
        <v>1</v>
      </c>
      <c r="AC232" s="28" t="str">
        <f t="shared" si="59"/>
        <v>GROUP</v>
      </c>
      <c r="AD232" s="34">
        <f t="shared" si="65"/>
        <v>4</v>
      </c>
      <c r="AE232" s="34">
        <f t="shared" si="52"/>
        <v>4</v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>
        <f>RAW!L233</f>
        <v>-85.852417302799296</v>
      </c>
      <c r="G233">
        <f>RAW!M233</f>
        <v>-52.6830682271097</v>
      </c>
      <c r="H233">
        <v>100</v>
      </c>
      <c r="I233">
        <v>-100</v>
      </c>
      <c r="Y233" s="202" t="str">
        <f t="shared" si="56"/>
        <v>VISIBLE</v>
      </c>
      <c r="Z233" s="202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>
        <f>RAW!L234</f>
        <v>-14.379799338601501</v>
      </c>
      <c r="G234">
        <f>RAW!M234</f>
        <v>0.36781985001228701</v>
      </c>
      <c r="H234">
        <v>100</v>
      </c>
      <c r="I234">
        <v>-100</v>
      </c>
      <c r="Y234" s="202" t="str">
        <f t="shared" si="56"/>
        <v>VISIBLE</v>
      </c>
      <c r="Z234" s="202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>
        <f>RAW!L235</f>
        <v>-5.54536187563677</v>
      </c>
      <c r="G235">
        <f>RAW!M235</f>
        <v>-4.0365815200248898</v>
      </c>
      <c r="H235">
        <v>100</v>
      </c>
      <c r="I235">
        <v>-100</v>
      </c>
      <c r="Y235" s="202" t="str">
        <f t="shared" si="56"/>
        <v>VISIBLE</v>
      </c>
      <c r="Z235" s="202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>
        <f>RAW!L236</f>
        <v>69.263031755542201</v>
      </c>
      <c r="G236">
        <f>RAW!M236</f>
        <v>75.041108176790402</v>
      </c>
      <c r="H236">
        <v>100</v>
      </c>
      <c r="I236">
        <v>-100</v>
      </c>
      <c r="Y236" s="202" t="str">
        <f t="shared" si="56"/>
        <v>VISIBLE</v>
      </c>
      <c r="Z236" s="202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>
        <f>RAW!L237</f>
        <v>49.969306322897502</v>
      </c>
      <c r="G237">
        <f>RAW!M237</f>
        <v>44.734482415064697</v>
      </c>
      <c r="H237">
        <v>100</v>
      </c>
      <c r="I237">
        <v>-100</v>
      </c>
      <c r="Y237" s="202" t="str">
        <f t="shared" si="56"/>
        <v>VISIBLE</v>
      </c>
      <c r="Z237" s="202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>
        <f>RAW!L238</f>
        <v>51.154905700360302</v>
      </c>
      <c r="G238">
        <f>RAW!M238</f>
        <v>41.587681665503602</v>
      </c>
      <c r="H238">
        <v>100</v>
      </c>
      <c r="I238">
        <v>-100</v>
      </c>
      <c r="Y238" s="202" t="str">
        <f t="shared" si="56"/>
        <v>VISIBLE</v>
      </c>
      <c r="Z238" s="202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>
        <f>RAW!L239</f>
        <v>39.898598462829703</v>
      </c>
      <c r="G239">
        <f>RAW!M239</f>
        <v>18.9767505075482</v>
      </c>
      <c r="H239">
        <v>100</v>
      </c>
      <c r="I239">
        <v>-100</v>
      </c>
      <c r="Y239" s="202" t="str">
        <f t="shared" si="56"/>
        <v>VISIBLE</v>
      </c>
      <c r="Z239" s="202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>
        <f>RAW!L240</f>
        <v>46.169684061057602</v>
      </c>
      <c r="G240">
        <f>RAW!M240</f>
        <v>12.834188381504999</v>
      </c>
      <c r="H240">
        <v>100</v>
      </c>
      <c r="I240">
        <v>-100</v>
      </c>
      <c r="Y240" s="202" t="str">
        <f t="shared" si="56"/>
        <v>VISIBLE</v>
      </c>
      <c r="Z240" s="202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>
        <f>RAW!L241</f>
        <v>32.982456140350699</v>
      </c>
      <c r="G241">
        <f>RAW!M241</f>
        <v>1.19614114465597</v>
      </c>
      <c r="H241">
        <v>100</v>
      </c>
      <c r="I241">
        <v>-100</v>
      </c>
      <c r="Y241" s="202" t="str">
        <f t="shared" si="56"/>
        <v>VISIBLE</v>
      </c>
      <c r="Z241" s="202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>
        <f>RAW!L242</f>
        <v>41.396617566829299</v>
      </c>
      <c r="G242">
        <f>RAW!M242</f>
        <v>9.7687241266218798</v>
      </c>
      <c r="H242">
        <v>100</v>
      </c>
      <c r="I242">
        <v>-100</v>
      </c>
      <c r="Y242" s="202" t="str">
        <f t="shared" si="56"/>
        <v>VISIBLE</v>
      </c>
      <c r="Z242" s="202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>
        <f>RAW!L243</f>
        <v>142.26172023009801</v>
      </c>
      <c r="G243">
        <f>RAW!M243</f>
        <v>126.677346562624</v>
      </c>
      <c r="H243">
        <v>100</v>
      </c>
      <c r="I243">
        <v>-100</v>
      </c>
      <c r="Y243" s="202" t="str">
        <f t="shared" si="56"/>
        <v>VISIBLE</v>
      </c>
      <c r="Z243" s="202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/>
      </c>
      <c r="AH243" s="28">
        <f t="shared" si="66"/>
        <v>1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1</v>
      </c>
      <c r="AR243" s="33" t="str">
        <f t="shared" si="63"/>
        <v/>
      </c>
      <c r="AS243" s="33">
        <f t="shared" si="68"/>
        <v>1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>
        <f>RAW!L244</f>
        <v>132.078219263573</v>
      </c>
      <c r="G244">
        <f>RAW!M244</f>
        <v>126.065590211613</v>
      </c>
      <c r="H244">
        <v>100</v>
      </c>
      <c r="I244">
        <v>-100</v>
      </c>
      <c r="Y244" s="202" t="str">
        <f t="shared" si="56"/>
        <v>VISIBLE</v>
      </c>
      <c r="Z244" s="202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1</v>
      </c>
      <c r="AG244" s="34" t="str">
        <f t="shared" si="60"/>
        <v>GROUP</v>
      </c>
      <c r="AH244" s="28">
        <f t="shared" si="66"/>
        <v>2</v>
      </c>
      <c r="AI244" s="28">
        <f t="shared" si="61"/>
        <v>2</v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1</v>
      </c>
      <c r="AR244" s="33" t="str">
        <f t="shared" si="63"/>
        <v>GROUP</v>
      </c>
      <c r="AS244" s="33">
        <f t="shared" si="68"/>
        <v>2</v>
      </c>
      <c r="AT244" s="33">
        <f t="shared" si="64"/>
        <v>2</v>
      </c>
      <c r="AU244" s="33"/>
      <c r="AV244" s="33"/>
    </row>
    <row r="245" spans="1:48" x14ac:dyDescent="0.2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>
        <f>RAW!L245</f>
        <v>65.464949928467803</v>
      </c>
      <c r="G245">
        <f>RAW!M245</f>
        <v>68.938702370084798</v>
      </c>
      <c r="H245">
        <v>100</v>
      </c>
      <c r="I245">
        <v>-100</v>
      </c>
      <c r="Y245" s="202" t="str">
        <f t="shared" si="56"/>
        <v>VISIBLE</v>
      </c>
      <c r="Z245" s="202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>
        <f>RAW!L246</f>
        <v>0.61030335666696001</v>
      </c>
      <c r="G246">
        <f>RAW!M246</f>
        <v>33.3476149671529</v>
      </c>
      <c r="H246">
        <v>100</v>
      </c>
      <c r="I246">
        <v>-100</v>
      </c>
      <c r="Y246" s="202" t="str">
        <f t="shared" si="56"/>
        <v>VISIBLE</v>
      </c>
      <c r="Z246" s="202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>
        <f>RAW!L247</f>
        <v>11.260053619300701</v>
      </c>
      <c r="G247">
        <f>RAW!M247</f>
        <v>48.505239547191003</v>
      </c>
      <c r="H247">
        <v>100</v>
      </c>
      <c r="I247">
        <v>-100</v>
      </c>
      <c r="Y247" s="202" t="str">
        <f t="shared" si="56"/>
        <v>VISIBLE</v>
      </c>
      <c r="Z247" s="202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>
        <f>RAW!L248</f>
        <v>33.004547044419297</v>
      </c>
      <c r="G248">
        <f>RAW!M248</f>
        <v>62.628398531851602</v>
      </c>
      <c r="H248">
        <v>100</v>
      </c>
      <c r="I248">
        <v>-100</v>
      </c>
      <c r="Y248" s="202" t="str">
        <f t="shared" si="56"/>
        <v>VISIBLE</v>
      </c>
      <c r="Z248" s="202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>
        <f>RAW!L249</f>
        <v>-59.270072992701998</v>
      </c>
      <c r="G249">
        <f>RAW!M249</f>
        <v>17.500230266188201</v>
      </c>
      <c r="H249">
        <v>100</v>
      </c>
      <c r="I249">
        <v>-100</v>
      </c>
      <c r="Y249" s="202" t="str">
        <f t="shared" si="56"/>
        <v>VISIBLE</v>
      </c>
      <c r="Z249" s="202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>
        <f>RAW!L250</f>
        <v>-108.27078734363501</v>
      </c>
      <c r="G250">
        <f>RAW!M250</f>
        <v>-21.606829228443601</v>
      </c>
      <c r="H250">
        <v>100</v>
      </c>
      <c r="I250">
        <v>-100</v>
      </c>
      <c r="Y250" s="202" t="str">
        <f t="shared" si="56"/>
        <v>VISIBLE</v>
      </c>
      <c r="Z250" s="202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>
        <f>RAW!L251</f>
        <v>-133.02265372168401</v>
      </c>
      <c r="G251">
        <f>RAW!M251</f>
        <v>-70.026023184290807</v>
      </c>
      <c r="H251">
        <v>100</v>
      </c>
      <c r="I251">
        <v>-100</v>
      </c>
      <c r="Y251" s="202" t="str">
        <f t="shared" si="56"/>
        <v>VISIBLE</v>
      </c>
      <c r="Z251" s="202" t="str">
        <f t="shared" si="57"/>
        <v/>
      </c>
      <c r="AB251" s="28">
        <f t="shared" si="58"/>
        <v>1</v>
      </c>
      <c r="AC251" s="28" t="str">
        <f t="shared" si="59"/>
        <v>GROUP</v>
      </c>
      <c r="AD251" s="34">
        <f t="shared" si="65"/>
        <v>2</v>
      </c>
      <c r="AE251" s="34">
        <f t="shared" si="52"/>
        <v>2</v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>
        <f>RAW!L252</f>
        <v>-21.5467487495205</v>
      </c>
      <c r="G252">
        <f>RAW!M252</f>
        <v>-0.86617583369414597</v>
      </c>
      <c r="H252">
        <v>100</v>
      </c>
      <c r="I252">
        <v>-100</v>
      </c>
      <c r="Y252" s="202" t="str">
        <f t="shared" si="56"/>
        <v>VISIBLE</v>
      </c>
      <c r="Z252" s="202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>
        <f>RAW!L253</f>
        <v>-71.984664378690795</v>
      </c>
      <c r="G253">
        <f>RAW!M253</f>
        <v>-70.1065986528004</v>
      </c>
      <c r="H253">
        <v>100</v>
      </c>
      <c r="I253">
        <v>-100</v>
      </c>
      <c r="Y253" s="202" t="str">
        <f t="shared" si="56"/>
        <v>VISIBLE</v>
      </c>
      <c r="Z253" s="202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>
        <f>RAW!L254</f>
        <v>22.8792091442686</v>
      </c>
      <c r="G254">
        <f>RAW!M254</f>
        <v>31.087373322379399</v>
      </c>
      <c r="H254">
        <v>100</v>
      </c>
      <c r="I254">
        <v>-100</v>
      </c>
      <c r="Y254" s="202" t="str">
        <f t="shared" si="56"/>
        <v>VISIBLE</v>
      </c>
      <c r="Z254" s="202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>
        <f>RAW!L255</f>
        <v>24.258760107815601</v>
      </c>
      <c r="G255">
        <f>RAW!M255</f>
        <v>33.568712656164401</v>
      </c>
      <c r="H255">
        <v>100</v>
      </c>
      <c r="I255">
        <v>-100</v>
      </c>
      <c r="Y255" s="202" t="str">
        <f t="shared" si="56"/>
        <v>VISIBLE</v>
      </c>
      <c r="Z255" s="202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>
        <f>RAW!L256</f>
        <v>-35.725900116143997</v>
      </c>
      <c r="G256">
        <f>RAW!M256</f>
        <v>-27.5208662305437</v>
      </c>
      <c r="H256">
        <v>100</v>
      </c>
      <c r="I256">
        <v>-100</v>
      </c>
      <c r="Y256" s="202" t="str">
        <f t="shared" si="56"/>
        <v>VISIBLE</v>
      </c>
      <c r="Z256" s="202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>
        <f>RAW!L257</f>
        <v>-10.357860876555501</v>
      </c>
      <c r="G257">
        <f>RAW!M257</f>
        <v>-9.5759233926110898</v>
      </c>
      <c r="H257">
        <v>100</v>
      </c>
      <c r="I257">
        <v>-100</v>
      </c>
      <c r="Y257" s="202" t="str">
        <f t="shared" si="56"/>
        <v>VISIBLE</v>
      </c>
      <c r="Z257" s="202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>
        <f>RAW!L258</f>
        <v>-17.351598173513601</v>
      </c>
      <c r="G258">
        <f>RAW!M258</f>
        <v>-27.139716473352902</v>
      </c>
      <c r="H258">
        <v>100</v>
      </c>
      <c r="I258">
        <v>-100</v>
      </c>
      <c r="Y258" s="202" t="str">
        <f t="shared" si="56"/>
        <v>VISIBLE</v>
      </c>
      <c r="Z258" s="202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>
        <f>RAW!L259</f>
        <v>-95.987811071605904</v>
      </c>
      <c r="G259">
        <f>RAW!M259</f>
        <v>-87.141651066328194</v>
      </c>
      <c r="H259">
        <v>100</v>
      </c>
      <c r="I259">
        <v>-100</v>
      </c>
      <c r="Y259" s="202" t="str">
        <f t="shared" ref="Y259:Y263" si="70" xml:space="preserve"> IF( SUBTOTAL(103,A259)=1, "VISIBLE", "" )</f>
        <v>VISIBLE</v>
      </c>
      <c r="Z259" s="202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>
        <f>RAW!L260</f>
        <v>-84.464555052787105</v>
      </c>
      <c r="G260">
        <f>RAW!M260</f>
        <v>-87.217400621450906</v>
      </c>
      <c r="H260">
        <v>100</v>
      </c>
      <c r="I260">
        <v>-100</v>
      </c>
      <c r="Y260" s="202" t="str">
        <f t="shared" si="70"/>
        <v>VISIBLE</v>
      </c>
      <c r="Z260" s="202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>
        <f>RAW!L261</f>
        <v>-150.78219013236799</v>
      </c>
      <c r="G261">
        <f>RAW!M261</f>
        <v>-153.65426105717199</v>
      </c>
      <c r="H261">
        <v>100</v>
      </c>
      <c r="I261">
        <v>-100</v>
      </c>
      <c r="Y261" s="202" t="str">
        <f t="shared" si="70"/>
        <v>VISIBLE</v>
      </c>
      <c r="Z261" s="202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1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1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>
        <f>RAW!L262</f>
        <v>-222.79898218829399</v>
      </c>
      <c r="G262">
        <f>RAW!M262</f>
        <v>-222.52449904928901</v>
      </c>
      <c r="H262">
        <v>100</v>
      </c>
      <c r="I262">
        <v>-100</v>
      </c>
      <c r="Y262" s="202" t="str">
        <f t="shared" si="70"/>
        <v>VISIBLE</v>
      </c>
      <c r="Z262" s="202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2</v>
      </c>
      <c r="AE262" s="34">
        <f t="shared" si="69"/>
        <v>2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2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4" t="s">
        <v>54</v>
      </c>
      <c r="C3" s="165"/>
      <c r="D3" s="166"/>
      <c r="G3" s="185" t="s">
        <v>73</v>
      </c>
      <c r="H3" s="185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50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46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 x14ac:dyDescent="0.2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 x14ac:dyDescent="0.2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 x14ac:dyDescent="0.2">
      <c r="A12" s="79"/>
      <c r="B12" s="173"/>
      <c r="C12" s="173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0" t="s">
        <v>33</v>
      </c>
      <c r="D15" s="190"/>
      <c r="E15" s="80"/>
      <c r="F15" s="80"/>
      <c r="G15" s="80"/>
      <c r="H15" s="191" t="s">
        <v>34</v>
      </c>
      <c r="I15" s="191"/>
      <c r="J15" s="81"/>
    </row>
    <row r="16" spans="1:10" x14ac:dyDescent="0.2">
      <c r="A16" s="79"/>
      <c r="B16" s="80"/>
      <c r="C16" s="190"/>
      <c r="D16" s="190"/>
      <c r="E16" s="80"/>
      <c r="F16" s="80"/>
      <c r="G16" s="80"/>
      <c r="H16" s="191"/>
      <c r="I16" s="191"/>
      <c r="J16" s="81"/>
    </row>
    <row r="17" spans="1:10" x14ac:dyDescent="0.2">
      <c r="A17" s="79"/>
      <c r="B17" s="80"/>
      <c r="C17" s="57" t="s">
        <v>63</v>
      </c>
      <c r="D17" s="28">
        <f>CCI!$AK$4</f>
        <v>56</v>
      </c>
      <c r="E17" s="80"/>
      <c r="F17" s="80"/>
      <c r="G17" s="80"/>
      <c r="H17" s="59" t="s">
        <v>63</v>
      </c>
      <c r="I17" s="33">
        <f>CCI!$AV$4</f>
        <v>51</v>
      </c>
      <c r="J17" s="81"/>
    </row>
    <row r="18" spans="1:10" x14ac:dyDescent="0.2">
      <c r="A18" s="79"/>
      <c r="B18" s="80"/>
      <c r="C18" s="57" t="s">
        <v>64</v>
      </c>
      <c r="D18" s="28">
        <f>CCI!$AK$5</f>
        <v>50</v>
      </c>
      <c r="E18" s="80"/>
      <c r="F18" s="80"/>
      <c r="G18" s="80"/>
      <c r="H18" s="59" t="s">
        <v>64</v>
      </c>
      <c r="I18" s="33">
        <f>CCI!$AV$5</f>
        <v>46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13</v>
      </c>
      <c r="E19" s="80"/>
      <c r="F19" s="80"/>
      <c r="G19" s="80"/>
      <c r="H19" s="59" t="s">
        <v>65</v>
      </c>
      <c r="I19" s="33">
        <f ca="1">CCI!$AV$6</f>
        <v>10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16</v>
      </c>
      <c r="E20" s="80"/>
      <c r="F20" s="80"/>
      <c r="G20" s="80"/>
      <c r="H20" s="59" t="s">
        <v>66</v>
      </c>
      <c r="I20" s="33">
        <f ca="1">CCI!$AV$7</f>
        <v>11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3.125</v>
      </c>
      <c r="E21" s="80"/>
      <c r="F21" s="80"/>
      <c r="G21" s="80"/>
      <c r="H21" s="60" t="s">
        <v>72</v>
      </c>
      <c r="I21" s="33">
        <f ca="1">CCI!$AV$9</f>
        <v>4.1818181818181817</v>
      </c>
      <c r="J21" s="81"/>
    </row>
    <row r="22" spans="1:10" x14ac:dyDescent="0.2">
      <c r="A22" s="79"/>
      <c r="B22" s="80"/>
      <c r="C22" s="28" t="s">
        <v>78</v>
      </c>
      <c r="D22" s="28">
        <f>CCI!$AK$12</f>
        <v>9</v>
      </c>
      <c r="E22" s="80"/>
      <c r="F22" s="80"/>
      <c r="G22" s="80"/>
      <c r="H22" s="33" t="s">
        <v>78</v>
      </c>
      <c r="I22" s="33">
        <f>CCI!$AV$12</f>
        <v>12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4.3076923076923075</v>
      </c>
      <c r="E24" s="80"/>
      <c r="F24" s="80"/>
      <c r="G24" s="80"/>
      <c r="H24" s="60" t="s">
        <v>71</v>
      </c>
      <c r="I24" s="33">
        <f ca="1">CCI!$AV$8</f>
        <v>5.0999999999999996</v>
      </c>
      <c r="J24" s="81"/>
    </row>
    <row r="25" spans="1:10" x14ac:dyDescent="0.2">
      <c r="A25" s="79"/>
      <c r="B25" s="80"/>
      <c r="C25" s="28" t="s">
        <v>76</v>
      </c>
      <c r="D25" s="28">
        <f>CCI!$AK$10</f>
        <v>10</v>
      </c>
      <c r="E25" s="80"/>
      <c r="F25" s="80"/>
      <c r="G25" s="80"/>
      <c r="H25" s="33" t="s">
        <v>76</v>
      </c>
      <c r="I25" s="33">
        <f>CCI!$AV$10</f>
        <v>10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7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6" t="s">
        <v>88</v>
      </c>
      <c r="AO1" s="187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88" t="s">
        <v>88</v>
      </c>
      <c r="AZ1" s="189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2" t="s">
        <v>88</v>
      </c>
      <c r="BK1" s="193"/>
    </row>
    <row r="2" spans="1:63" ht="19" thickTop="1" thickBot="1" x14ac:dyDescent="0.25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 s="5">
        <f>RAW!E2</f>
        <v>0.496</v>
      </c>
      <c r="F2" s="3">
        <f>RAW!N2</f>
        <v>20.971164331922701</v>
      </c>
      <c r="G2" s="5"/>
      <c r="H2" s="3">
        <f>RAW!O2</f>
        <v>22.973903819371301</v>
      </c>
      <c r="I2" s="5"/>
      <c r="J2" s="3">
        <f>RAW!P2</f>
        <v>26.116489311750399</v>
      </c>
      <c r="K2" s="5"/>
      <c r="L2">
        <v>70</v>
      </c>
      <c r="M2">
        <v>30</v>
      </c>
      <c r="Y2" s="201" t="str">
        <f xml:space="preserve"> IF( SUBTOTAL(103,A2)=1, "VISIBLE", "" )</f>
        <v>VISIBLE</v>
      </c>
      <c r="Z2" s="201" t="str">
        <f>IF(AND(Y1="",Y2="VISIBLE"),"FIRST",IF(AND(Y2="VISIBLE",Y3=""),"LAST",""))</f>
        <v>FIRST</v>
      </c>
      <c r="AA2" s="164" t="s">
        <v>54</v>
      </c>
      <c r="AB2" s="165"/>
      <c r="AC2" s="165"/>
      <c r="AD2" s="166"/>
      <c r="AF2" s="28">
        <f>IF(F2&lt;30, 1,0)</f>
        <v>1</v>
      </c>
      <c r="AG2" s="28" t="str">
        <f>IF(AND(AF2=1,AF3=0),"GROUP",IF(AND(AF2=1,Z2="LAST"),"GROUP",""))</f>
        <v/>
      </c>
      <c r="AH2" s="34">
        <f>AF2</f>
        <v>1</v>
      </c>
      <c r="AI2" s="34" t="str">
        <f t="shared" ref="AI2:AI65" si="0">IF(AG2="GROUP",AH2,"")</f>
        <v/>
      </c>
      <c r="AJ2" s="28">
        <f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>IF(H2&lt;30,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>
        <f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>IF(J2&lt;30, 1,0)</f>
        <v>1</v>
      </c>
      <c r="BC2" s="141" t="str">
        <f>IF(AND(BB2=1,BB3=0),"GROUP",IF(AND(BB2=1,Z2="LAST"),"GROUP",""))</f>
        <v/>
      </c>
      <c r="BD2" s="141">
        <f>BB2</f>
        <v>1</v>
      </c>
      <c r="BE2" s="141" t="str">
        <f>IF(BC2="GROUP",BD2,"")</f>
        <v/>
      </c>
      <c r="BF2" s="141">
        <f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 s="5">
        <f>RAW!E3</f>
        <v>0.48749999999999999</v>
      </c>
      <c r="F3" s="3">
        <f>RAW!N3</f>
        <v>18.4828545458194</v>
      </c>
      <c r="G3" s="5" t="str">
        <f>IF(SIGN(F2-50)&lt;&gt;SIGN(F3-50)," ","")</f>
        <v/>
      </c>
      <c r="H3" s="3">
        <f>RAW!O3</f>
        <v>21.7955014648849</v>
      </c>
      <c r="I3" s="5" t="str">
        <f>IF(SIGN(H2-50)&lt;&gt;SIGN(H3-50)," ","")</f>
        <v/>
      </c>
      <c r="J3" s="3">
        <f>RAW!P3</f>
        <v>25.221041664453999</v>
      </c>
      <c r="K3" s="5" t="str">
        <f>IF(SIGN(J2-50)&lt;&gt;SIGN(J3-50)," ","")</f>
        <v/>
      </c>
      <c r="L3">
        <v>70</v>
      </c>
      <c r="M3">
        <v>30</v>
      </c>
      <c r="Y3" s="201" t="str">
        <f t="shared" ref="Y3:Y66" si="1" xml:space="preserve"> IF( SUBTOTAL(103,A3)=1, "VISIBLE", "" )</f>
        <v>VISIBLE</v>
      </c>
      <c r="Z3" s="201" t="str">
        <f t="shared" ref="Z3:Z66" si="2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>IF(F3&lt;30, 1,0)</f>
        <v>1</v>
      </c>
      <c r="AG3" s="28" t="str">
        <f t="shared" ref="AG3:AG66" si="3">IF(AND(AF3=1,AF4=0),"GROUP",IF(AND(AF3=1,Z3="LAST"),"GROUP",""))</f>
        <v/>
      </c>
      <c r="AH3" s="34">
        <f>IF(AND(Z3="FIRST", AF3=1),1,IF(AND(AG2="GROUP",AF3=0),0,AF3+AH2))</f>
        <v>2</v>
      </c>
      <c r="AI3" s="34" t="str">
        <f t="shared" si="0"/>
        <v/>
      </c>
      <c r="AJ3" s="28">
        <f>IF(F3&gt;70, 1,0)</f>
        <v>0</v>
      </c>
      <c r="AK3" s="34" t="str">
        <f t="shared" ref="AK3:AK66" si="4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5">IF(AK3="GROUP",AL3,"")</f>
        <v/>
      </c>
      <c r="AN3" s="55"/>
      <c r="AO3" s="35"/>
      <c r="AQ3" s="33">
        <f>IF(H3&lt;30, 1,0)</f>
        <v>1</v>
      </c>
      <c r="AR3" s="33" t="str">
        <f t="shared" ref="AR3:AR66" si="6">IF(AND(AQ3=1,AQ4=0),"GROUP",IF(AND(AQ3=1,Z3="LAST"),"GROUP",""))</f>
        <v/>
      </c>
      <c r="AS3" s="33">
        <f>IF(AND(Z3="FIRST",AQ3=1),1,IF(AND(AR2="GROUP",AQ3=0),0,AQ3+AS2))</f>
        <v>2</v>
      </c>
      <c r="AT3" s="33" t="str">
        <f t="shared" ref="AT3:AT66" si="7">IF(AR3="GROUP",AS3,"")</f>
        <v/>
      </c>
      <c r="AU3" s="33">
        <f>IF(H3&gt;70, 1,0)</f>
        <v>0</v>
      </c>
      <c r="AV3" s="33" t="str">
        <f t="shared" ref="AV3:AV66" si="8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9">IF(AV3="GROUP",AW3,"")</f>
        <v/>
      </c>
      <c r="AY3" s="40"/>
      <c r="AZ3" s="40"/>
      <c r="BB3" s="141">
        <f>IF(J3&lt;30, 1,0)</f>
        <v>1</v>
      </c>
      <c r="BC3" s="141" t="str">
        <f t="shared" ref="BC3:BC66" si="10">IF(AND(BB3=1,BB4=0),"GROUP",IF(AND(BB3=1,Z3="LAST"),"GROUP",""))</f>
        <v/>
      </c>
      <c r="BD3" s="141">
        <f>IF(AND(Z3="FIRST", BB3=1),1,IF(AND(BC2="GROUP",BB3=0),0,BB3+BD2))</f>
        <v>2</v>
      </c>
      <c r="BE3" s="141" t="str">
        <f t="shared" ref="BE3:BE66" si="11">IF(BC3="GROUP",BD3,"")</f>
        <v/>
      </c>
      <c r="BF3" s="141">
        <f>IF(J3&gt;70, 1,0)</f>
        <v>0</v>
      </c>
      <c r="BG3" s="141" t="str">
        <f t="shared" ref="BG3:BG66" si="12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3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 s="5">
        <f>RAW!E4</f>
        <v>0.48060000000000003</v>
      </c>
      <c r="F4" s="3">
        <f>RAW!N4</f>
        <v>16.615710687428599</v>
      </c>
      <c r="G4" s="5" t="str">
        <f t="shared" ref="G4:I67" si="14">IF(SIGN(F3-50)&lt;&gt;SIGN(F4-50)," ","")</f>
        <v/>
      </c>
      <c r="H4" s="3">
        <f>RAW!O4</f>
        <v>20.8601165081155</v>
      </c>
      <c r="I4" s="5" t="str">
        <f t="shared" si="14"/>
        <v/>
      </c>
      <c r="J4" s="3">
        <f>RAW!P4</f>
        <v>24.504901826053899</v>
      </c>
      <c r="K4" s="5" t="str">
        <f t="shared" ref="K4" si="15">IF(SIGN(J3-50)&lt;&gt;SIGN(J4-50)," ","")</f>
        <v/>
      </c>
      <c r="L4">
        <v>70</v>
      </c>
      <c r="M4">
        <v>30</v>
      </c>
      <c r="Y4" s="201" t="str">
        <f t="shared" si="1"/>
        <v>VISIBLE</v>
      </c>
      <c r="Z4" s="201" t="str">
        <f t="shared" si="2"/>
        <v/>
      </c>
      <c r="AA4" s="13" t="s">
        <v>37</v>
      </c>
      <c r="AB4" s="4">
        <f>COUNTIF(F2:F262, "&gt;70")</f>
        <v>31</v>
      </c>
      <c r="AC4" s="4">
        <f>COUNTIF(F2:F262, "&lt;30")</f>
        <v>50</v>
      </c>
      <c r="AD4" s="5">
        <f>COUNTIF(G2:G262, " ")</f>
        <v>44</v>
      </c>
      <c r="AF4" s="28">
        <f>IF(F4&lt;30, 1,0)</f>
        <v>1</v>
      </c>
      <c r="AG4" s="28" t="str">
        <f t="shared" si="3"/>
        <v/>
      </c>
      <c r="AH4" s="34">
        <f t="shared" ref="AH4:AH67" si="16">IF(AND(Z4="FIRST", AF4=1),1,IF(AND(AG3="GROUP",AF4=0),0,AF4+AH3))</f>
        <v>3</v>
      </c>
      <c r="AI4" s="34" t="str">
        <f t="shared" si="0"/>
        <v/>
      </c>
      <c r="AJ4" s="28">
        <f>IF(F4&gt;70, 1,0)</f>
        <v>0</v>
      </c>
      <c r="AK4" s="34" t="str">
        <f t="shared" si="4"/>
        <v/>
      </c>
      <c r="AL4" s="28">
        <f t="shared" ref="AL4:AL67" si="17">IF(AND(Z4="FIRST",AJ4=1),1,IF(AND(AK3="GROUP",AJ4=0),0,AJ4+AL3))</f>
        <v>0</v>
      </c>
      <c r="AM4" s="34" t="str">
        <f t="shared" si="5"/>
        <v/>
      </c>
      <c r="AN4" s="61" t="s">
        <v>63</v>
      </c>
      <c r="AO4" s="37">
        <f>SUBTOTAL(9,AF2:AF262)</f>
        <v>50</v>
      </c>
      <c r="AQ4" s="33">
        <f>IF(H4&lt;30, 1,0)</f>
        <v>1</v>
      </c>
      <c r="AR4" s="33" t="str">
        <f t="shared" si="6"/>
        <v/>
      </c>
      <c r="AS4" s="33">
        <f t="shared" ref="AS4:AS67" si="18">IF(AND(Z4="FIRST",AQ4=1),1,IF(AND(AR3="GROUP",AQ4=0),0,AQ4+AS3))</f>
        <v>3</v>
      </c>
      <c r="AT4" s="33" t="str">
        <f t="shared" si="7"/>
        <v/>
      </c>
      <c r="AU4" s="33">
        <f>IF(H4&gt;70, 1,0)</f>
        <v>0</v>
      </c>
      <c r="AV4" s="33" t="str">
        <f t="shared" si="8"/>
        <v/>
      </c>
      <c r="AW4" s="33">
        <f t="shared" ref="AW4:AW67" si="19">IF(AND(Z4="FIRST",AU4=1),1,IF(AND(AV3="GROUP",AU4=0),0,AU4+AW3))</f>
        <v>0</v>
      </c>
      <c r="AX4" s="39" t="str">
        <f t="shared" si="9"/>
        <v/>
      </c>
      <c r="AY4" s="42" t="s">
        <v>63</v>
      </c>
      <c r="AZ4" s="43">
        <f>SUBTOTAL(9,AQ2:AQ262)</f>
        <v>32</v>
      </c>
      <c r="BB4" s="141">
        <f>IF(J4&lt;30, 1,0)</f>
        <v>1</v>
      </c>
      <c r="BC4" s="141" t="str">
        <f t="shared" si="10"/>
        <v/>
      </c>
      <c r="BD4" s="141">
        <f t="shared" ref="BD4:BD67" si="20">IF(AND(Z4="FIRST", BB4=1),1,IF(AND(BC3="GROUP",BB4=0),0,BB4+BD3))</f>
        <v>3</v>
      </c>
      <c r="BE4" s="141" t="str">
        <f t="shared" si="11"/>
        <v/>
      </c>
      <c r="BF4" s="141">
        <f>IF(J4&gt;70, 1,0)</f>
        <v>0</v>
      </c>
      <c r="BG4" s="141" t="str">
        <f t="shared" si="12"/>
        <v/>
      </c>
      <c r="BH4" s="141">
        <f t="shared" ref="BH4:BH67" si="21">IF(AND(Z4="FIRST", BF4=1),1,IF(AND(BG3="GROUP",BF4=0),0,BF4+BH3))</f>
        <v>0</v>
      </c>
      <c r="BI4" s="143" t="str">
        <f t="shared" si="13"/>
        <v/>
      </c>
      <c r="BJ4" s="144" t="s">
        <v>63</v>
      </c>
      <c r="BK4" s="145">
        <f>SUBTOTAL(9,BB2:BB262)</f>
        <v>29</v>
      </c>
    </row>
    <row r="5" spans="1:63" ht="17" x14ac:dyDescent="0.2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 s="5">
        <f>RAW!E5</f>
        <v>0.47089999999999999</v>
      </c>
      <c r="F5" s="3">
        <f>RAW!N5</f>
        <v>14.254054919728301</v>
      </c>
      <c r="G5" s="5" t="str">
        <f t="shared" si="14"/>
        <v/>
      </c>
      <c r="H5" s="3">
        <f>RAW!O5</f>
        <v>19.5874661573128</v>
      </c>
      <c r="I5" s="5" t="str">
        <f t="shared" si="14"/>
        <v/>
      </c>
      <c r="J5" s="3">
        <f>RAW!P5</f>
        <v>23.519148281965201</v>
      </c>
      <c r="K5" s="5" t="str">
        <f t="shared" ref="K5" si="22">IF(SIGN(J4-50)&lt;&gt;SIGN(J5-50)," ","")</f>
        <v/>
      </c>
      <c r="L5">
        <v>70</v>
      </c>
      <c r="M5">
        <v>30</v>
      </c>
      <c r="Y5" s="201" t="str">
        <f t="shared" si="1"/>
        <v>VISIBLE</v>
      </c>
      <c r="Z5" s="201" t="str">
        <f t="shared" si="2"/>
        <v/>
      </c>
      <c r="AA5" s="13" t="s">
        <v>38</v>
      </c>
      <c r="AB5" s="4">
        <f>COUNTIF(H2:H262, "&gt;70")</f>
        <v>13</v>
      </c>
      <c r="AC5" s="4">
        <f>COUNTIF(H2:H262, "&lt;30")</f>
        <v>32</v>
      </c>
      <c r="AD5" s="5">
        <f>COUNTIF(I2:I262, " ")</f>
        <v>32</v>
      </c>
      <c r="AF5" s="28">
        <f>IF(F5&lt;30, 1,0)</f>
        <v>1</v>
      </c>
      <c r="AG5" s="28" t="str">
        <f t="shared" si="3"/>
        <v/>
      </c>
      <c r="AH5" s="34">
        <f t="shared" si="16"/>
        <v>4</v>
      </c>
      <c r="AI5" s="34" t="str">
        <f t="shared" si="0"/>
        <v/>
      </c>
      <c r="AJ5" s="28">
        <f>IF(F5&gt;70, 1,0)</f>
        <v>0</v>
      </c>
      <c r="AK5" s="34" t="str">
        <f t="shared" si="4"/>
        <v/>
      </c>
      <c r="AL5" s="28">
        <f t="shared" si="17"/>
        <v>0</v>
      </c>
      <c r="AM5" s="34" t="str">
        <f t="shared" si="5"/>
        <v/>
      </c>
      <c r="AN5" s="62" t="s">
        <v>64</v>
      </c>
      <c r="AO5" s="38">
        <f>SUBTOTAL(9,AJ2:AJ262)</f>
        <v>31</v>
      </c>
      <c r="AQ5" s="33">
        <f>IF(H5&lt;30, 1,0)</f>
        <v>1</v>
      </c>
      <c r="AR5" s="33" t="str">
        <f t="shared" si="6"/>
        <v/>
      </c>
      <c r="AS5" s="33">
        <f t="shared" si="18"/>
        <v>4</v>
      </c>
      <c r="AT5" s="33" t="str">
        <f t="shared" si="7"/>
        <v/>
      </c>
      <c r="AU5" s="33">
        <f>IF(H5&gt;70, 1,0)</f>
        <v>0</v>
      </c>
      <c r="AV5" s="33" t="str">
        <f t="shared" si="8"/>
        <v/>
      </c>
      <c r="AW5" s="33">
        <f t="shared" si="19"/>
        <v>0</v>
      </c>
      <c r="AX5" s="39" t="str">
        <f t="shared" si="9"/>
        <v/>
      </c>
      <c r="AY5" s="44" t="s">
        <v>64</v>
      </c>
      <c r="AZ5" s="45">
        <f>SUBTOTAL(9,AU2:AU262)</f>
        <v>13</v>
      </c>
      <c r="BB5" s="141">
        <f>IF(J5&lt;30, 1,0)</f>
        <v>1</v>
      </c>
      <c r="BC5" s="141" t="str">
        <f t="shared" si="10"/>
        <v/>
      </c>
      <c r="BD5" s="141">
        <f t="shared" si="20"/>
        <v>4</v>
      </c>
      <c r="BE5" s="141" t="str">
        <f t="shared" si="11"/>
        <v/>
      </c>
      <c r="BF5" s="141">
        <f>IF(J5&gt;70, 1,0)</f>
        <v>0</v>
      </c>
      <c r="BG5" s="141" t="str">
        <f t="shared" si="12"/>
        <v/>
      </c>
      <c r="BH5" s="141">
        <f t="shared" si="21"/>
        <v>0</v>
      </c>
      <c r="BI5" s="143" t="str">
        <f t="shared" si="13"/>
        <v/>
      </c>
      <c r="BJ5" s="146" t="s">
        <v>64</v>
      </c>
      <c r="BK5" s="147">
        <f>SUBTOTAL(9,BF2:BF262)</f>
        <v>1</v>
      </c>
    </row>
    <row r="6" spans="1:63" ht="18" thickBot="1" x14ac:dyDescent="0.25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 s="5">
        <f>RAW!E6</f>
        <v>0.46500000000000002</v>
      </c>
      <c r="F6" s="3">
        <f>RAW!N6</f>
        <v>12.9480928978147</v>
      </c>
      <c r="G6" s="5" t="str">
        <f t="shared" si="14"/>
        <v/>
      </c>
      <c r="H6" s="3">
        <f>RAW!O6</f>
        <v>18.834773408225001</v>
      </c>
      <c r="I6" s="5" t="str">
        <f t="shared" si="14"/>
        <v/>
      </c>
      <c r="J6" s="3">
        <f>RAW!P6</f>
        <v>22.9300470875929</v>
      </c>
      <c r="K6" s="5" t="str">
        <f t="shared" ref="K6" si="23">IF(SIGN(J5-50)&lt;&gt;SIGN(J6-50)," ","")</f>
        <v/>
      </c>
      <c r="L6">
        <v>70</v>
      </c>
      <c r="M6">
        <v>30</v>
      </c>
      <c r="Y6" s="201" t="str">
        <f t="shared" si="1"/>
        <v>VISIBLE</v>
      </c>
      <c r="Z6" s="201" t="str">
        <f t="shared" si="2"/>
        <v/>
      </c>
      <c r="AA6" s="14" t="s">
        <v>39</v>
      </c>
      <c r="AB6" s="15">
        <f>COUNTIF(J2:J262, "&gt;70")</f>
        <v>1</v>
      </c>
      <c r="AC6" s="15">
        <f>COUNTIF(J2:J262, "&lt;30")</f>
        <v>29</v>
      </c>
      <c r="AD6" s="12">
        <f>COUNTIF(K2:K262, " ")</f>
        <v>14</v>
      </c>
      <c r="AF6" s="28">
        <f>IF(F6&lt;30, 1,0)</f>
        <v>1</v>
      </c>
      <c r="AG6" s="28" t="str">
        <f t="shared" si="3"/>
        <v>GROUP</v>
      </c>
      <c r="AH6" s="34">
        <f t="shared" si="16"/>
        <v>5</v>
      </c>
      <c r="AI6" s="34">
        <f t="shared" si="0"/>
        <v>5</v>
      </c>
      <c r="AJ6" s="28">
        <f>IF(F6&gt;70, 1,0)</f>
        <v>0</v>
      </c>
      <c r="AK6" s="34" t="str">
        <f t="shared" si="4"/>
        <v/>
      </c>
      <c r="AL6" s="28">
        <f t="shared" si="17"/>
        <v>0</v>
      </c>
      <c r="AM6" s="34" t="str">
        <f t="shared" si="5"/>
        <v/>
      </c>
      <c r="AN6" s="62" t="s">
        <v>65</v>
      </c>
      <c r="AO6" s="38">
        <f ca="1">SUMPRODUCT(SUBTOTAL(3,OFFSET(AG2:AG262,ROW(AG2:AG262)-MIN(ROW(AG2:AG262)),,1)),ISNUMBER(SEARCH("GROUP",AG2:AG262))+0)</f>
        <v>13</v>
      </c>
      <c r="AQ6" s="33">
        <f>IF(H6&lt;30, 1,0)</f>
        <v>1</v>
      </c>
      <c r="AR6" s="33" t="str">
        <f t="shared" si="6"/>
        <v/>
      </c>
      <c r="AS6" s="33">
        <f t="shared" si="18"/>
        <v>5</v>
      </c>
      <c r="AT6" s="33" t="str">
        <f t="shared" si="7"/>
        <v/>
      </c>
      <c r="AU6" s="33">
        <f>IF(H6&gt;70, 1,0)</f>
        <v>0</v>
      </c>
      <c r="AV6" s="33" t="str">
        <f t="shared" si="8"/>
        <v/>
      </c>
      <c r="AW6" s="33">
        <f t="shared" si="19"/>
        <v>0</v>
      </c>
      <c r="AX6" s="39" t="str">
        <f t="shared" si="9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>IF(J6&lt;30, 1,0)</f>
        <v>1</v>
      </c>
      <c r="BC6" s="141" t="str">
        <f t="shared" si="10"/>
        <v/>
      </c>
      <c r="BD6" s="141">
        <f t="shared" si="20"/>
        <v>5</v>
      </c>
      <c r="BE6" s="141" t="str">
        <f t="shared" si="11"/>
        <v/>
      </c>
      <c r="BF6" s="141">
        <f>IF(J6&gt;70, 1,0)</f>
        <v>0</v>
      </c>
      <c r="BG6" s="141" t="str">
        <f t="shared" si="12"/>
        <v/>
      </c>
      <c r="BH6" s="141">
        <f t="shared" si="21"/>
        <v>0</v>
      </c>
      <c r="BI6" s="143" t="str">
        <f t="shared" si="13"/>
        <v/>
      </c>
      <c r="BJ6" s="146" t="s">
        <v>65</v>
      </c>
      <c r="BK6" s="147">
        <f ca="1">SUMPRODUCT(SUBTOTAL(3,OFFSET(BC2:BC262,ROW(BC2:BC262)-MIN(ROW(BC2:BC262)),,1)),ISNUMBER(SEARCH("GROUP",BC2:BC262))+0)</f>
        <v>3</v>
      </c>
    </row>
    <row r="7" spans="1:63" ht="17" x14ac:dyDescent="0.2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 s="5">
        <f>RAW!E7</f>
        <v>0.4864</v>
      </c>
      <c r="F7" s="3">
        <f>RAW!N7</f>
        <v>37.2691256263833</v>
      </c>
      <c r="G7" s="5" t="str">
        <f t="shared" si="14"/>
        <v/>
      </c>
      <c r="H7" s="3">
        <f>RAW!O7</f>
        <v>29.427789651879099</v>
      </c>
      <c r="I7" s="5" t="str">
        <f t="shared" si="14"/>
        <v/>
      </c>
      <c r="J7" s="3">
        <f>RAW!P7</f>
        <v>29.641773674669899</v>
      </c>
      <c r="K7" s="5" t="str">
        <f t="shared" ref="K7" si="24">IF(SIGN(J6-50)&lt;&gt;SIGN(J7-50)," ","")</f>
        <v/>
      </c>
      <c r="L7">
        <v>70</v>
      </c>
      <c r="M7">
        <v>30</v>
      </c>
      <c r="Y7" s="201" t="str">
        <f t="shared" si="1"/>
        <v>VISIBLE</v>
      </c>
      <c r="Z7" s="201" t="str">
        <f t="shared" si="2"/>
        <v/>
      </c>
      <c r="AF7" s="28">
        <f>IF(F7&lt;30, 1,0)</f>
        <v>0</v>
      </c>
      <c r="AG7" s="28" t="str">
        <f t="shared" si="3"/>
        <v/>
      </c>
      <c r="AH7" s="34">
        <f t="shared" si="16"/>
        <v>0</v>
      </c>
      <c r="AI7" s="34" t="str">
        <f t="shared" si="0"/>
        <v/>
      </c>
      <c r="AJ7" s="28">
        <f>IF(F7&gt;70, 1,0)</f>
        <v>0</v>
      </c>
      <c r="AK7" s="34" t="str">
        <f t="shared" si="4"/>
        <v/>
      </c>
      <c r="AL7" s="28">
        <f t="shared" si="17"/>
        <v>0</v>
      </c>
      <c r="AM7" s="34" t="str">
        <f t="shared" si="5"/>
        <v/>
      </c>
      <c r="AN7" s="62" t="s">
        <v>66</v>
      </c>
      <c r="AO7" s="38">
        <f ca="1">SUMPRODUCT(SUBTOTAL(3,OFFSET(AK2:AK262,ROW(AK2:AK262)-MIN(ROW(AK2:AK262)),,1)),ISNUMBER(SEARCH("GROUP",AK2:AK262))+0)</f>
        <v>8</v>
      </c>
      <c r="AQ7" s="33">
        <f>IF(H7&lt;30, 1,0)</f>
        <v>1</v>
      </c>
      <c r="AR7" s="33" t="str">
        <f t="shared" si="6"/>
        <v/>
      </c>
      <c r="AS7" s="33">
        <f t="shared" si="18"/>
        <v>6</v>
      </c>
      <c r="AT7" s="33" t="str">
        <f t="shared" si="7"/>
        <v/>
      </c>
      <c r="AU7" s="33">
        <f>IF(H7&gt;70, 1,0)</f>
        <v>0</v>
      </c>
      <c r="AV7" s="33" t="str">
        <f t="shared" si="8"/>
        <v/>
      </c>
      <c r="AW7" s="33">
        <f t="shared" si="19"/>
        <v>0</v>
      </c>
      <c r="AX7" s="39" t="str">
        <f t="shared" si="9"/>
        <v/>
      </c>
      <c r="AY7" s="44" t="s">
        <v>66</v>
      </c>
      <c r="AZ7" s="45">
        <f ca="1">SUMPRODUCT(SUBTOTAL(3,OFFSET(AV2:AV262,ROW(AV2:AV262)-MIN(ROW(AV2:AV262)),,1)),ISNUMBER(SEARCH("GROUP",AV2:AV262))+0)</f>
        <v>3</v>
      </c>
      <c r="BB7" s="141">
        <f>IF(J7&lt;30, 1,0)</f>
        <v>1</v>
      </c>
      <c r="BC7" s="141" t="str">
        <f t="shared" si="10"/>
        <v/>
      </c>
      <c r="BD7" s="141">
        <f t="shared" si="20"/>
        <v>6</v>
      </c>
      <c r="BE7" s="141" t="str">
        <f t="shared" si="11"/>
        <v/>
      </c>
      <c r="BF7" s="141">
        <f>IF(J7&gt;70, 1,0)</f>
        <v>0</v>
      </c>
      <c r="BG7" s="141" t="str">
        <f t="shared" si="12"/>
        <v/>
      </c>
      <c r="BH7" s="141">
        <f t="shared" si="21"/>
        <v>0</v>
      </c>
      <c r="BI7" s="143" t="str">
        <f t="shared" si="13"/>
        <v/>
      </c>
      <c r="BJ7" s="146" t="s">
        <v>66</v>
      </c>
      <c r="BK7" s="147">
        <f ca="1">SUMPRODUCT(SUBTOTAL(3,OFFSET(BG2:BG262,ROW(BG2:BG262)-MIN(ROW(BG2:BG262)),,1)),ISNUMBER(SEARCH("GROUP",BG2:BG262))+0)</f>
        <v>1</v>
      </c>
    </row>
    <row r="8" spans="1:63" ht="17" x14ac:dyDescent="0.2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 s="5">
        <f>RAW!E8</f>
        <v>0.47749999999999998</v>
      </c>
      <c r="F8" s="3">
        <f>RAW!N8</f>
        <v>32.820084322244099</v>
      </c>
      <c r="G8" s="5" t="str">
        <f t="shared" si="14"/>
        <v/>
      </c>
      <c r="H8" s="3">
        <f>RAW!O8</f>
        <v>27.8026285925183</v>
      </c>
      <c r="I8" s="5" t="str">
        <f t="shared" si="14"/>
        <v/>
      </c>
      <c r="J8" s="3">
        <f>RAW!P8</f>
        <v>28.555824741318499</v>
      </c>
      <c r="K8" s="5" t="str">
        <f t="shared" ref="K8" si="25">IF(SIGN(J7-50)&lt;&gt;SIGN(J8-50)," ","")</f>
        <v/>
      </c>
      <c r="L8">
        <v>70</v>
      </c>
      <c r="M8">
        <v>30</v>
      </c>
      <c r="Y8" s="201" t="str">
        <f t="shared" si="1"/>
        <v>VISIBLE</v>
      </c>
      <c r="Z8" s="201" t="str">
        <f t="shared" si="2"/>
        <v/>
      </c>
      <c r="AF8" s="28">
        <f>IF(F8&lt;30, 1,0)</f>
        <v>0</v>
      </c>
      <c r="AG8" s="28" t="str">
        <f t="shared" si="3"/>
        <v/>
      </c>
      <c r="AH8" s="34">
        <f t="shared" si="16"/>
        <v>0</v>
      </c>
      <c r="AI8" s="34" t="str">
        <f t="shared" si="0"/>
        <v/>
      </c>
      <c r="AJ8" s="28">
        <f>IF(F8&gt;70, 1,0)</f>
        <v>0</v>
      </c>
      <c r="AK8" s="34" t="str">
        <f t="shared" si="4"/>
        <v/>
      </c>
      <c r="AL8" s="28">
        <f t="shared" si="17"/>
        <v>0</v>
      </c>
      <c r="AM8" s="34" t="str">
        <f t="shared" si="5"/>
        <v/>
      </c>
      <c r="AN8" s="63" t="s">
        <v>71</v>
      </c>
      <c r="AO8" s="46">
        <f ca="1">IF(AO4&lt;&gt;0,AO4/AO6,0)</f>
        <v>3.8461538461538463</v>
      </c>
      <c r="AQ8" s="33">
        <f>IF(H8&lt;30, 1,0)</f>
        <v>1</v>
      </c>
      <c r="AR8" s="33" t="str">
        <f t="shared" si="6"/>
        <v/>
      </c>
      <c r="AS8" s="33">
        <f t="shared" si="18"/>
        <v>7</v>
      </c>
      <c r="AT8" s="33" t="str">
        <f t="shared" si="7"/>
        <v/>
      </c>
      <c r="AU8" s="33">
        <f>IF(H8&gt;70, 1,0)</f>
        <v>0</v>
      </c>
      <c r="AV8" s="33" t="str">
        <f t="shared" si="8"/>
        <v/>
      </c>
      <c r="AW8" s="33">
        <f t="shared" si="19"/>
        <v>0</v>
      </c>
      <c r="AX8" s="39" t="str">
        <f t="shared" si="9"/>
        <v/>
      </c>
      <c r="AY8" s="47" t="s">
        <v>71</v>
      </c>
      <c r="AZ8" s="48">
        <f ca="1">IF(AZ4&lt;&gt;0,AZ4/AZ6,0)</f>
        <v>5.333333333333333</v>
      </c>
      <c r="BB8" s="141">
        <f>IF(J8&lt;30, 1,0)</f>
        <v>1</v>
      </c>
      <c r="BC8" s="141" t="str">
        <f t="shared" si="10"/>
        <v/>
      </c>
      <c r="BD8" s="141">
        <f t="shared" si="20"/>
        <v>7</v>
      </c>
      <c r="BE8" s="141" t="str">
        <f t="shared" si="11"/>
        <v/>
      </c>
      <c r="BF8" s="141">
        <f>IF(J8&gt;70, 1,0)</f>
        <v>0</v>
      </c>
      <c r="BG8" s="141" t="str">
        <f t="shared" si="12"/>
        <v/>
      </c>
      <c r="BH8" s="141">
        <f t="shared" si="21"/>
        <v>0</v>
      </c>
      <c r="BI8" s="143" t="str">
        <f t="shared" si="13"/>
        <v/>
      </c>
      <c r="BJ8" s="148" t="s">
        <v>71</v>
      </c>
      <c r="BK8" s="149">
        <f ca="1">IF(BK4&lt;&gt;0,BK4/BK6,0)</f>
        <v>9.6666666666666661</v>
      </c>
    </row>
    <row r="9" spans="1:63" ht="17" x14ac:dyDescent="0.2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 s="5">
        <f>RAW!E9</f>
        <v>0.46160000000000001</v>
      </c>
      <c r="F9" s="3">
        <f>RAW!N9</f>
        <v>26.281047145979201</v>
      </c>
      <c r="G9" s="5" t="str">
        <f t="shared" si="14"/>
        <v/>
      </c>
      <c r="H9" s="3">
        <f>RAW!O9</f>
        <v>25.132310589429601</v>
      </c>
      <c r="I9" s="5" t="str">
        <f t="shared" si="14"/>
        <v/>
      </c>
      <c r="J9" s="3">
        <f>RAW!P9</f>
        <v>26.719577250158</v>
      </c>
      <c r="K9" s="5" t="str">
        <f t="shared" ref="K9" si="26">IF(SIGN(J8-50)&lt;&gt;SIGN(J9-50)," ","")</f>
        <v/>
      </c>
      <c r="L9">
        <v>70</v>
      </c>
      <c r="M9">
        <v>30</v>
      </c>
      <c r="Y9" s="201" t="str">
        <f t="shared" si="1"/>
        <v>VISIBLE</v>
      </c>
      <c r="Z9" s="201" t="str">
        <f t="shared" si="2"/>
        <v/>
      </c>
      <c r="AF9" s="28">
        <f>IF(F9&lt;30, 1,0)</f>
        <v>1</v>
      </c>
      <c r="AG9" s="28" t="str">
        <f t="shared" si="3"/>
        <v/>
      </c>
      <c r="AH9" s="34">
        <f t="shared" si="16"/>
        <v>1</v>
      </c>
      <c r="AI9" s="34" t="str">
        <f t="shared" si="0"/>
        <v/>
      </c>
      <c r="AJ9" s="28">
        <f>IF(F9&gt;70, 1,0)</f>
        <v>0</v>
      </c>
      <c r="AK9" s="34" t="str">
        <f t="shared" si="4"/>
        <v/>
      </c>
      <c r="AL9" s="28">
        <f t="shared" si="17"/>
        <v>0</v>
      </c>
      <c r="AM9" s="34" t="str">
        <f t="shared" si="5"/>
        <v/>
      </c>
      <c r="AN9" s="63" t="s">
        <v>72</v>
      </c>
      <c r="AO9" s="46">
        <f ca="1">IF(AO5&lt;&gt;0,AO5/AO7,0)</f>
        <v>3.875</v>
      </c>
      <c r="AQ9" s="33">
        <f>IF(H9&lt;30, 1,0)</f>
        <v>1</v>
      </c>
      <c r="AR9" s="33" t="str">
        <f t="shared" si="6"/>
        <v/>
      </c>
      <c r="AS9" s="33">
        <f t="shared" si="18"/>
        <v>8</v>
      </c>
      <c r="AT9" s="33" t="str">
        <f t="shared" si="7"/>
        <v/>
      </c>
      <c r="AU9" s="33">
        <f>IF(H9&gt;70, 1,0)</f>
        <v>0</v>
      </c>
      <c r="AV9" s="33" t="str">
        <f t="shared" si="8"/>
        <v/>
      </c>
      <c r="AW9" s="33">
        <f t="shared" si="19"/>
        <v>0</v>
      </c>
      <c r="AX9" s="39" t="str">
        <f t="shared" si="9"/>
        <v/>
      </c>
      <c r="AY9" s="47" t="s">
        <v>72</v>
      </c>
      <c r="AZ9" s="48">
        <f ca="1">IF(AZ5&lt;&gt;0,AZ5/AZ7,0)</f>
        <v>4.333333333333333</v>
      </c>
      <c r="BB9" s="141">
        <f>IF(J9&lt;30, 1,0)</f>
        <v>1</v>
      </c>
      <c r="BC9" s="141" t="str">
        <f t="shared" si="10"/>
        <v/>
      </c>
      <c r="BD9" s="141">
        <f t="shared" si="20"/>
        <v>8</v>
      </c>
      <c r="BE9" s="141" t="str">
        <f t="shared" si="11"/>
        <v/>
      </c>
      <c r="BF9" s="141">
        <f>IF(J9&gt;70, 1,0)</f>
        <v>0</v>
      </c>
      <c r="BG9" s="141" t="str">
        <f t="shared" si="12"/>
        <v/>
      </c>
      <c r="BH9" s="141">
        <f t="shared" si="21"/>
        <v>0</v>
      </c>
      <c r="BI9" s="143" t="str">
        <f t="shared" si="13"/>
        <v/>
      </c>
      <c r="BJ9" s="148" t="s">
        <v>72</v>
      </c>
      <c r="BK9" s="149">
        <f ca="1">IF(BK5&lt;&gt;0,BK5/BK7,0)</f>
        <v>1</v>
      </c>
    </row>
    <row r="10" spans="1:63" ht="17" x14ac:dyDescent="0.2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 s="5">
        <f>RAW!E10</f>
        <v>0.44350000000000001</v>
      </c>
      <c r="F10" s="3">
        <f>RAW!N10</f>
        <v>20.7819774566644</v>
      </c>
      <c r="G10" s="5" t="str">
        <f t="shared" si="14"/>
        <v/>
      </c>
      <c r="H10" s="3">
        <f>RAW!O10</f>
        <v>22.484829545995201</v>
      </c>
      <c r="I10" s="5" t="str">
        <f t="shared" si="14"/>
        <v/>
      </c>
      <c r="J10" s="3">
        <f>RAW!P10</f>
        <v>24.812461277382901</v>
      </c>
      <c r="K10" s="5" t="str">
        <f t="shared" ref="K10" si="27">IF(SIGN(J9-50)&lt;&gt;SIGN(J10-50)," ","")</f>
        <v/>
      </c>
      <c r="L10">
        <v>70</v>
      </c>
      <c r="M10">
        <v>30</v>
      </c>
      <c r="Y10" s="201" t="str">
        <f t="shared" si="1"/>
        <v>VISIBLE</v>
      </c>
      <c r="Z10" s="201" t="str">
        <f t="shared" si="2"/>
        <v/>
      </c>
      <c r="AF10" s="28">
        <f>IF(F10&lt;30, 1,0)</f>
        <v>1</v>
      </c>
      <c r="AG10" s="28" t="str">
        <f t="shared" si="3"/>
        <v/>
      </c>
      <c r="AH10" s="34">
        <f t="shared" si="16"/>
        <v>2</v>
      </c>
      <c r="AI10" s="34" t="str">
        <f t="shared" si="0"/>
        <v/>
      </c>
      <c r="AJ10" s="28">
        <f>IF(F10&gt;70, 1,0)</f>
        <v>0</v>
      </c>
      <c r="AK10" s="34" t="str">
        <f t="shared" si="4"/>
        <v/>
      </c>
      <c r="AL10" s="28">
        <f t="shared" si="17"/>
        <v>0</v>
      </c>
      <c r="AM10" s="34" t="str">
        <f t="shared" si="5"/>
        <v/>
      </c>
      <c r="AN10" s="64" t="s">
        <v>76</v>
      </c>
      <c r="AO10" s="38">
        <f>SUBTOTAL(4,AI2:AI262)</f>
        <v>10</v>
      </c>
      <c r="AQ10" s="33">
        <f>IF(H10&lt;30, 1,0)</f>
        <v>1</v>
      </c>
      <c r="AR10" s="33" t="str">
        <f t="shared" si="6"/>
        <v/>
      </c>
      <c r="AS10" s="33">
        <f t="shared" si="18"/>
        <v>9</v>
      </c>
      <c r="AT10" s="33" t="str">
        <f t="shared" si="7"/>
        <v/>
      </c>
      <c r="AU10" s="33">
        <f>IF(H10&gt;70, 1,0)</f>
        <v>0</v>
      </c>
      <c r="AV10" s="33" t="str">
        <f t="shared" si="8"/>
        <v/>
      </c>
      <c r="AW10" s="33">
        <f t="shared" si="19"/>
        <v>0</v>
      </c>
      <c r="AX10" s="39" t="str">
        <f t="shared" si="9"/>
        <v/>
      </c>
      <c r="AY10" s="67" t="s">
        <v>76</v>
      </c>
      <c r="AZ10" s="45">
        <f>SUBTOTAL(4,AT2:AT262)</f>
        <v>19</v>
      </c>
      <c r="BB10" s="141">
        <f>IF(J10&lt;30, 1,0)</f>
        <v>1</v>
      </c>
      <c r="BC10" s="141" t="str">
        <f t="shared" si="10"/>
        <v/>
      </c>
      <c r="BD10" s="141">
        <f t="shared" si="20"/>
        <v>9</v>
      </c>
      <c r="BE10" s="141" t="str">
        <f t="shared" si="11"/>
        <v/>
      </c>
      <c r="BF10" s="141">
        <f>IF(J10&gt;70, 1,0)</f>
        <v>0</v>
      </c>
      <c r="BG10" s="141" t="str">
        <f t="shared" si="12"/>
        <v/>
      </c>
      <c r="BH10" s="141">
        <f t="shared" si="21"/>
        <v>0</v>
      </c>
      <c r="BI10" s="143" t="str">
        <f t="shared" si="13"/>
        <v/>
      </c>
      <c r="BJ10" s="150" t="s">
        <v>76</v>
      </c>
      <c r="BK10" s="147">
        <f>SUBTOTAL(4,BE2:BE262)</f>
        <v>20</v>
      </c>
    </row>
    <row r="11" spans="1:63" ht="17" x14ac:dyDescent="0.2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 s="5">
        <f>RAW!E11</f>
        <v>0.41699999999999998</v>
      </c>
      <c r="F11" s="3">
        <f>RAW!N11</f>
        <v>15.3100785446731</v>
      </c>
      <c r="G11" s="5" t="str">
        <f t="shared" si="14"/>
        <v/>
      </c>
      <c r="H11" s="3">
        <f>RAW!O11</f>
        <v>19.282185450747399</v>
      </c>
      <c r="I11" s="5" t="str">
        <f t="shared" si="14"/>
        <v/>
      </c>
      <c r="J11" s="3">
        <f>RAW!P11</f>
        <v>22.359115622169799</v>
      </c>
      <c r="K11" s="5" t="str">
        <f t="shared" ref="K11" si="28">IF(SIGN(J10-50)&lt;&gt;SIGN(J11-50)," ","")</f>
        <v/>
      </c>
      <c r="L11">
        <v>70</v>
      </c>
      <c r="M11">
        <v>30</v>
      </c>
      <c r="Y11" s="201" t="str">
        <f t="shared" si="1"/>
        <v>VISIBLE</v>
      </c>
      <c r="Z11" s="201" t="str">
        <f t="shared" si="2"/>
        <v/>
      </c>
      <c r="AF11" s="28">
        <f>IF(F11&lt;30, 1,0)</f>
        <v>1</v>
      </c>
      <c r="AG11" s="28" t="str">
        <f t="shared" si="3"/>
        <v/>
      </c>
      <c r="AH11" s="34">
        <f t="shared" si="16"/>
        <v>3</v>
      </c>
      <c r="AI11" s="34" t="str">
        <f t="shared" si="0"/>
        <v/>
      </c>
      <c r="AJ11" s="28">
        <f>IF(F11&gt;70, 1,0)</f>
        <v>0</v>
      </c>
      <c r="AK11" s="34" t="str">
        <f t="shared" si="4"/>
        <v/>
      </c>
      <c r="AL11" s="28">
        <f t="shared" si="17"/>
        <v>0</v>
      </c>
      <c r="AM11" s="34" t="str">
        <f t="shared" si="5"/>
        <v/>
      </c>
      <c r="AN11" s="64" t="s">
        <v>77</v>
      </c>
      <c r="AO11" s="38">
        <f>SUBTOTAL(5,AI3:AI263)</f>
        <v>1</v>
      </c>
      <c r="AQ11" s="33">
        <f>IF(H11&lt;30, 1,0)</f>
        <v>1</v>
      </c>
      <c r="AR11" s="33" t="str">
        <f t="shared" si="6"/>
        <v/>
      </c>
      <c r="AS11" s="33">
        <f t="shared" si="18"/>
        <v>10</v>
      </c>
      <c r="AT11" s="33" t="str">
        <f t="shared" si="7"/>
        <v/>
      </c>
      <c r="AU11" s="33">
        <f>IF(H11&gt;70, 1,0)</f>
        <v>0</v>
      </c>
      <c r="AV11" s="33" t="str">
        <f t="shared" si="8"/>
        <v/>
      </c>
      <c r="AW11" s="33">
        <f t="shared" si="19"/>
        <v>0</v>
      </c>
      <c r="AX11" s="39" t="str">
        <f t="shared" si="9"/>
        <v/>
      </c>
      <c r="AY11" s="67" t="s">
        <v>77</v>
      </c>
      <c r="AZ11" s="45">
        <f>SUBTOTAL(5,AT3:AT263)</f>
        <v>1</v>
      </c>
      <c r="BB11" s="141">
        <f>IF(J11&lt;30, 1,0)</f>
        <v>1</v>
      </c>
      <c r="BC11" s="141" t="str">
        <f t="shared" si="10"/>
        <v/>
      </c>
      <c r="BD11" s="141">
        <f t="shared" si="20"/>
        <v>10</v>
      </c>
      <c r="BE11" s="141" t="str">
        <f t="shared" si="11"/>
        <v/>
      </c>
      <c r="BF11" s="141">
        <f>IF(J11&gt;70, 1,0)</f>
        <v>0</v>
      </c>
      <c r="BG11" s="141" t="str">
        <f t="shared" si="12"/>
        <v/>
      </c>
      <c r="BH11" s="141">
        <f t="shared" si="21"/>
        <v>0</v>
      </c>
      <c r="BI11" s="143" t="str">
        <f t="shared" si="13"/>
        <v/>
      </c>
      <c r="BJ11" s="150" t="s">
        <v>77</v>
      </c>
      <c r="BK11" s="147">
        <f>SUBTOTAL(5,BE3:BE263)</f>
        <v>2</v>
      </c>
    </row>
    <row r="12" spans="1:63" ht="17" x14ac:dyDescent="0.2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 s="5">
        <f>RAW!E12</f>
        <v>0.42</v>
      </c>
      <c r="F12" s="3">
        <f>RAW!N12</f>
        <v>18.1562362442065</v>
      </c>
      <c r="G12" s="5" t="str">
        <f t="shared" si="14"/>
        <v/>
      </c>
      <c r="H12" s="3">
        <f>RAW!O12</f>
        <v>20.6599394209526</v>
      </c>
      <c r="I12" s="5" t="str">
        <f t="shared" si="14"/>
        <v/>
      </c>
      <c r="J12" s="3">
        <f>RAW!P12</f>
        <v>23.261038682269501</v>
      </c>
      <c r="K12" s="5" t="str">
        <f t="shared" ref="K12" si="29">IF(SIGN(J11-50)&lt;&gt;SIGN(J12-50)," ","")</f>
        <v/>
      </c>
      <c r="L12">
        <v>70</v>
      </c>
      <c r="M12">
        <v>30</v>
      </c>
      <c r="Y12" s="201" t="str">
        <f t="shared" si="1"/>
        <v>VISIBLE</v>
      </c>
      <c r="Z12" s="201" t="str">
        <f t="shared" si="2"/>
        <v/>
      </c>
      <c r="AF12" s="28">
        <f>IF(F12&lt;30, 1,0)</f>
        <v>1</v>
      </c>
      <c r="AG12" s="28" t="str">
        <f t="shared" si="3"/>
        <v/>
      </c>
      <c r="AH12" s="34">
        <f t="shared" si="16"/>
        <v>4</v>
      </c>
      <c r="AI12" s="34" t="str">
        <f t="shared" si="0"/>
        <v/>
      </c>
      <c r="AJ12" s="28">
        <f>IF(F12&gt;70, 1,0)</f>
        <v>0</v>
      </c>
      <c r="AK12" s="34" t="str">
        <f t="shared" si="4"/>
        <v/>
      </c>
      <c r="AL12" s="28">
        <f t="shared" si="17"/>
        <v>0</v>
      </c>
      <c r="AM12" s="34" t="str">
        <f t="shared" si="5"/>
        <v/>
      </c>
      <c r="AN12" s="64" t="s">
        <v>78</v>
      </c>
      <c r="AO12" s="38">
        <f>SUBTOTAL(4,AM2:AM262)</f>
        <v>14</v>
      </c>
      <c r="AQ12" s="33">
        <f>IF(H12&lt;30, 1,0)</f>
        <v>1</v>
      </c>
      <c r="AR12" s="33" t="str">
        <f t="shared" si="6"/>
        <v/>
      </c>
      <c r="AS12" s="33">
        <f t="shared" si="18"/>
        <v>11</v>
      </c>
      <c r="AT12" s="33" t="str">
        <f t="shared" si="7"/>
        <v/>
      </c>
      <c r="AU12" s="33">
        <f>IF(H12&gt;70, 1,0)</f>
        <v>0</v>
      </c>
      <c r="AV12" s="33" t="str">
        <f t="shared" si="8"/>
        <v/>
      </c>
      <c r="AW12" s="33">
        <f t="shared" si="19"/>
        <v>0</v>
      </c>
      <c r="AX12" s="39" t="str">
        <f t="shared" si="9"/>
        <v/>
      </c>
      <c r="AY12" s="67" t="s">
        <v>78</v>
      </c>
      <c r="AZ12" s="45">
        <f>SUBTOTAL(4,AX2:AX262)</f>
        <v>11</v>
      </c>
      <c r="BB12" s="141">
        <f>IF(J12&lt;30, 1,0)</f>
        <v>1</v>
      </c>
      <c r="BC12" s="141" t="str">
        <f t="shared" si="10"/>
        <v/>
      </c>
      <c r="BD12" s="141">
        <f t="shared" si="20"/>
        <v>11</v>
      </c>
      <c r="BE12" s="141" t="str">
        <f t="shared" si="11"/>
        <v/>
      </c>
      <c r="BF12" s="141">
        <f>IF(J12&gt;70, 1,0)</f>
        <v>0</v>
      </c>
      <c r="BG12" s="141" t="str">
        <f t="shared" si="12"/>
        <v/>
      </c>
      <c r="BH12" s="141">
        <f t="shared" si="21"/>
        <v>0</v>
      </c>
      <c r="BI12" s="143" t="str">
        <f t="shared" si="13"/>
        <v/>
      </c>
      <c r="BJ12" s="150" t="s">
        <v>78</v>
      </c>
      <c r="BK12" s="147">
        <f>SUBTOTAL(4,BI2:BI262)</f>
        <v>1</v>
      </c>
    </row>
    <row r="13" spans="1:63" ht="17" x14ac:dyDescent="0.2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 s="5">
        <f>RAW!E13</f>
        <v>0.42349999999999999</v>
      </c>
      <c r="F13" s="3">
        <f>RAW!N13</f>
        <v>21.7362245136345</v>
      </c>
      <c r="G13" s="5" t="str">
        <f t="shared" si="14"/>
        <v/>
      </c>
      <c r="H13" s="3">
        <f>RAW!O13</f>
        <v>22.325694432777698</v>
      </c>
      <c r="I13" s="5" t="str">
        <f t="shared" si="14"/>
        <v/>
      </c>
      <c r="J13" s="3">
        <f>RAW!P13</f>
        <v>24.337737973164899</v>
      </c>
      <c r="K13" s="5" t="str">
        <f t="shared" ref="K13" si="30">IF(SIGN(J12-50)&lt;&gt;SIGN(J13-50)," ","")</f>
        <v/>
      </c>
      <c r="L13">
        <v>70</v>
      </c>
      <c r="M13">
        <v>30</v>
      </c>
      <c r="Y13" s="201" t="str">
        <f t="shared" si="1"/>
        <v>VISIBLE</v>
      </c>
      <c r="Z13" s="201" t="str">
        <f t="shared" si="2"/>
        <v/>
      </c>
      <c r="AF13" s="28">
        <f>IF(F13&lt;30, 1,0)</f>
        <v>1</v>
      </c>
      <c r="AG13" s="28" t="str">
        <f t="shared" si="3"/>
        <v>GROUP</v>
      </c>
      <c r="AH13" s="34">
        <f t="shared" si="16"/>
        <v>5</v>
      </c>
      <c r="AI13" s="34">
        <f t="shared" si="0"/>
        <v>5</v>
      </c>
      <c r="AJ13" s="28">
        <f>IF(F13&gt;70, 1,0)</f>
        <v>0</v>
      </c>
      <c r="AK13" s="34" t="str">
        <f t="shared" si="4"/>
        <v/>
      </c>
      <c r="AL13" s="28">
        <f t="shared" si="17"/>
        <v>0</v>
      </c>
      <c r="AM13" s="34" t="str">
        <f t="shared" si="5"/>
        <v/>
      </c>
      <c r="AN13" s="64" t="s">
        <v>79</v>
      </c>
      <c r="AO13" s="38">
        <f>SUBTOTAL(5,AM2:AM262)</f>
        <v>1</v>
      </c>
      <c r="AQ13" s="33">
        <f>IF(H13&lt;30, 1,0)</f>
        <v>1</v>
      </c>
      <c r="AR13" s="33" t="str">
        <f t="shared" si="6"/>
        <v/>
      </c>
      <c r="AS13" s="33">
        <f t="shared" si="18"/>
        <v>12</v>
      </c>
      <c r="AT13" s="33" t="str">
        <f t="shared" si="7"/>
        <v/>
      </c>
      <c r="AU13" s="33">
        <f>IF(H13&gt;70, 1,0)</f>
        <v>0</v>
      </c>
      <c r="AV13" s="33" t="str">
        <f t="shared" si="8"/>
        <v/>
      </c>
      <c r="AW13" s="33">
        <f t="shared" si="19"/>
        <v>0</v>
      </c>
      <c r="AX13" s="39" t="str">
        <f t="shared" si="9"/>
        <v/>
      </c>
      <c r="AY13" s="67" t="s">
        <v>79</v>
      </c>
      <c r="AZ13" s="45">
        <f>SUBTOTAL(5,AX2:AX262)</f>
        <v>1</v>
      </c>
      <c r="BB13" s="141">
        <f>IF(J13&lt;30, 1,0)</f>
        <v>1</v>
      </c>
      <c r="BC13" s="141" t="str">
        <f t="shared" si="10"/>
        <v/>
      </c>
      <c r="BD13" s="141">
        <f t="shared" si="20"/>
        <v>12</v>
      </c>
      <c r="BE13" s="141" t="str">
        <f t="shared" si="11"/>
        <v/>
      </c>
      <c r="BF13" s="141">
        <f>IF(J13&gt;70, 1,0)</f>
        <v>0</v>
      </c>
      <c r="BG13" s="141" t="str">
        <f t="shared" si="12"/>
        <v/>
      </c>
      <c r="BH13" s="141">
        <f t="shared" si="21"/>
        <v>0</v>
      </c>
      <c r="BI13" s="143" t="str">
        <f t="shared" si="13"/>
        <v/>
      </c>
      <c r="BJ13" s="150" t="s">
        <v>79</v>
      </c>
      <c r="BK13" s="147">
        <f>SUBTOTAL(5,BI2:BI262)</f>
        <v>1</v>
      </c>
    </row>
    <row r="14" spans="1:63" ht="18" thickBot="1" x14ac:dyDescent="0.25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 s="5">
        <f>RAW!E14</f>
        <v>0.43430000000000002</v>
      </c>
      <c r="F14" s="3">
        <f>RAW!N14</f>
        <v>32.3837691495714</v>
      </c>
      <c r="G14" s="5" t="str">
        <f t="shared" si="14"/>
        <v/>
      </c>
      <c r="H14" s="3">
        <f>RAW!O14</f>
        <v>27.391477574682298</v>
      </c>
      <c r="I14" s="5" t="str">
        <f t="shared" si="14"/>
        <v/>
      </c>
      <c r="J14" s="3">
        <f>RAW!P14</f>
        <v>27.627736303514698</v>
      </c>
      <c r="K14" s="5" t="str">
        <f t="shared" ref="K14" si="31">IF(SIGN(J13-50)&lt;&gt;SIGN(J14-50)," ","")</f>
        <v/>
      </c>
      <c r="L14">
        <v>70</v>
      </c>
      <c r="M14">
        <v>30</v>
      </c>
      <c r="Y14" s="201" t="str">
        <f t="shared" si="1"/>
        <v>VISIBLE</v>
      </c>
      <c r="Z14" s="201" t="str">
        <f t="shared" si="2"/>
        <v/>
      </c>
      <c r="AF14" s="28">
        <f>IF(F14&lt;30, 1,0)</f>
        <v>0</v>
      </c>
      <c r="AG14" s="28" t="str">
        <f t="shared" si="3"/>
        <v/>
      </c>
      <c r="AH14" s="34">
        <f t="shared" si="16"/>
        <v>0</v>
      </c>
      <c r="AI14" s="34" t="str">
        <f t="shared" si="0"/>
        <v/>
      </c>
      <c r="AJ14" s="28">
        <f>IF(F14&gt;70, 1,0)</f>
        <v>0</v>
      </c>
      <c r="AK14" s="34" t="str">
        <f t="shared" si="4"/>
        <v/>
      </c>
      <c r="AL14" s="28">
        <f t="shared" si="17"/>
        <v>0</v>
      </c>
      <c r="AM14" s="34" t="str">
        <f t="shared" si="5"/>
        <v/>
      </c>
      <c r="AN14" s="65" t="s">
        <v>58</v>
      </c>
      <c r="AO14" s="138">
        <f ca="1">SUMPRODUCT(SUBTOTAL(3,OFFSET(G2:G262,ROW(G2:G262)-MIN(ROW(G2:G262)),,1)),ISNUMBER(SEARCH(" ",G2:G262))+0)</f>
        <v>44</v>
      </c>
      <c r="AQ14" s="33">
        <f>IF(H14&lt;30, 1,0)</f>
        <v>1</v>
      </c>
      <c r="AR14" s="33" t="str">
        <f t="shared" si="6"/>
        <v/>
      </c>
      <c r="AS14" s="33">
        <f t="shared" si="18"/>
        <v>13</v>
      </c>
      <c r="AT14" s="33" t="str">
        <f t="shared" si="7"/>
        <v/>
      </c>
      <c r="AU14" s="33">
        <f>IF(H14&gt;70, 1,0)</f>
        <v>0</v>
      </c>
      <c r="AV14" s="33" t="str">
        <f t="shared" si="8"/>
        <v/>
      </c>
      <c r="AW14" s="33">
        <f t="shared" si="19"/>
        <v>0</v>
      </c>
      <c r="AX14" s="39" t="str">
        <f t="shared" si="9"/>
        <v/>
      </c>
      <c r="AY14" s="68" t="s">
        <v>58</v>
      </c>
      <c r="AZ14" s="69">
        <f ca="1">SUMPRODUCT(SUBTOTAL(3,OFFSET(I2:I262,ROW(I2:I262)-MIN(ROW(I2:I262)),,1)),ISNUMBER(SEARCH(" ",I2:I262))+0)</f>
        <v>32</v>
      </c>
      <c r="BB14" s="141">
        <f>IF(J14&lt;30, 1,0)</f>
        <v>1</v>
      </c>
      <c r="BC14" s="141" t="str">
        <f t="shared" si="10"/>
        <v/>
      </c>
      <c r="BD14" s="141">
        <f t="shared" si="20"/>
        <v>13</v>
      </c>
      <c r="BE14" s="141" t="str">
        <f t="shared" si="11"/>
        <v/>
      </c>
      <c r="BF14" s="141">
        <f>IF(J14&gt;70, 1,0)</f>
        <v>0</v>
      </c>
      <c r="BG14" s="141" t="str">
        <f t="shared" si="12"/>
        <v/>
      </c>
      <c r="BH14" s="141">
        <f t="shared" si="21"/>
        <v>0</v>
      </c>
      <c r="BI14" s="143" t="str">
        <f t="shared" si="13"/>
        <v/>
      </c>
      <c r="BJ14" s="151" t="s">
        <v>58</v>
      </c>
      <c r="BK14" s="152">
        <f ca="1">SUMPRODUCT(SUBTOTAL(3,OFFSET(K2:K262,ROW(K2:K262)-MIN(ROW(K2:K262)),,1)),ISNUMBER(SEARCH(" ",K2:K262))+0)</f>
        <v>14</v>
      </c>
    </row>
    <row r="15" spans="1:63" ht="17" x14ac:dyDescent="0.2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 s="5">
        <f>RAW!E15</f>
        <v>0.42180000000000001</v>
      </c>
      <c r="F15" s="3">
        <f>RAW!N15</f>
        <v>27.357965480163699</v>
      </c>
      <c r="G15" s="5" t="str">
        <f t="shared" si="14"/>
        <v/>
      </c>
      <c r="H15" s="3">
        <f>RAW!O15</f>
        <v>25.332208006722698</v>
      </c>
      <c r="I15" s="5" t="str">
        <f t="shared" si="14"/>
        <v/>
      </c>
      <c r="J15" s="3">
        <f>RAW!P15</f>
        <v>26.2410654790527</v>
      </c>
      <c r="K15" s="5" t="str">
        <f t="shared" ref="K15" si="32">IF(SIGN(J14-50)&lt;&gt;SIGN(J15-50)," ","")</f>
        <v/>
      </c>
      <c r="L15">
        <v>70</v>
      </c>
      <c r="M15">
        <v>30</v>
      </c>
      <c r="Y15" s="201" t="str">
        <f t="shared" si="1"/>
        <v>VISIBLE</v>
      </c>
      <c r="Z15" s="201" t="str">
        <f t="shared" si="2"/>
        <v/>
      </c>
      <c r="AF15" s="28">
        <f>IF(F15&lt;30, 1,0)</f>
        <v>1</v>
      </c>
      <c r="AG15" s="28" t="str">
        <f t="shared" si="3"/>
        <v/>
      </c>
      <c r="AH15" s="34">
        <f t="shared" si="16"/>
        <v>1</v>
      </c>
      <c r="AI15" s="34" t="str">
        <f t="shared" si="0"/>
        <v/>
      </c>
      <c r="AJ15" s="28">
        <f>IF(F15&gt;70, 1,0)</f>
        <v>0</v>
      </c>
      <c r="AK15" s="34" t="str">
        <f t="shared" si="4"/>
        <v/>
      </c>
      <c r="AL15" s="28">
        <f t="shared" si="17"/>
        <v>0</v>
      </c>
      <c r="AM15" s="28" t="str">
        <f t="shared" si="5"/>
        <v/>
      </c>
      <c r="AN15" s="56"/>
      <c r="AO15" s="36"/>
      <c r="AQ15" s="33">
        <f>IF(H15&lt;30, 1,0)</f>
        <v>1</v>
      </c>
      <c r="AR15" s="33" t="str">
        <f t="shared" si="6"/>
        <v/>
      </c>
      <c r="AS15" s="33">
        <f t="shared" si="18"/>
        <v>14</v>
      </c>
      <c r="AT15" s="33" t="str">
        <f t="shared" si="7"/>
        <v/>
      </c>
      <c r="AU15" s="33">
        <f>IF(H15&gt;70, 1,0)</f>
        <v>0</v>
      </c>
      <c r="AV15" s="33" t="str">
        <f t="shared" si="8"/>
        <v/>
      </c>
      <c r="AW15" s="33">
        <f t="shared" si="19"/>
        <v>0</v>
      </c>
      <c r="AX15" s="33" t="str">
        <f t="shared" si="9"/>
        <v/>
      </c>
      <c r="AY15" s="41"/>
      <c r="AZ15" s="41"/>
      <c r="BB15" s="141">
        <f>IF(J15&lt;30, 1,0)</f>
        <v>1</v>
      </c>
      <c r="BC15" s="141" t="str">
        <f t="shared" si="10"/>
        <v/>
      </c>
      <c r="BD15" s="141">
        <f t="shared" si="20"/>
        <v>14</v>
      </c>
      <c r="BE15" s="141" t="str">
        <f t="shared" si="11"/>
        <v/>
      </c>
      <c r="BF15" s="141">
        <f>IF(J15&gt;70, 1,0)</f>
        <v>0</v>
      </c>
      <c r="BG15" s="141" t="str">
        <f t="shared" si="12"/>
        <v/>
      </c>
      <c r="BH15" s="141">
        <f t="shared" si="21"/>
        <v>0</v>
      </c>
      <c r="BI15" s="141" t="str">
        <f t="shared" si="13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 s="5">
        <f>RAW!E16</f>
        <v>0.41699999999999998</v>
      </c>
      <c r="F16" s="3">
        <f>RAW!N16</f>
        <v>25.579489473387198</v>
      </c>
      <c r="G16" s="5" t="str">
        <f t="shared" si="14"/>
        <v/>
      </c>
      <c r="H16" s="3">
        <f>RAW!O16</f>
        <v>24.5683892251065</v>
      </c>
      <c r="I16" s="5" t="str">
        <f t="shared" si="14"/>
        <v/>
      </c>
      <c r="J16" s="3">
        <f>RAW!P16</f>
        <v>25.720555637078501</v>
      </c>
      <c r="K16" s="5" t="str">
        <f t="shared" ref="K16" si="33">IF(SIGN(J15-50)&lt;&gt;SIGN(J16-50)," ","")</f>
        <v/>
      </c>
      <c r="L16">
        <v>70</v>
      </c>
      <c r="M16">
        <v>30</v>
      </c>
      <c r="Y16" s="201" t="str">
        <f t="shared" si="1"/>
        <v>VISIBLE</v>
      </c>
      <c r="Z16" s="201" t="str">
        <f t="shared" si="2"/>
        <v/>
      </c>
      <c r="AF16" s="28">
        <f>IF(F16&lt;30, 1,0)</f>
        <v>1</v>
      </c>
      <c r="AG16" s="28" t="str">
        <f t="shared" si="3"/>
        <v/>
      </c>
      <c r="AH16" s="34">
        <f t="shared" si="16"/>
        <v>2</v>
      </c>
      <c r="AI16" s="34" t="str">
        <f t="shared" si="0"/>
        <v/>
      </c>
      <c r="AJ16" s="28">
        <f>IF(F16&gt;70, 1,0)</f>
        <v>0</v>
      </c>
      <c r="AK16" s="34" t="str">
        <f t="shared" si="4"/>
        <v/>
      </c>
      <c r="AL16" s="28">
        <f t="shared" si="17"/>
        <v>0</v>
      </c>
      <c r="AM16" s="28" t="str">
        <f t="shared" si="5"/>
        <v/>
      </c>
      <c r="AN16" s="54"/>
      <c r="AO16" s="28"/>
      <c r="AQ16" s="33">
        <f>IF(H16&lt;30, 1,0)</f>
        <v>1</v>
      </c>
      <c r="AR16" s="33" t="str">
        <f t="shared" si="6"/>
        <v/>
      </c>
      <c r="AS16" s="33">
        <f t="shared" si="18"/>
        <v>15</v>
      </c>
      <c r="AT16" s="33" t="str">
        <f t="shared" si="7"/>
        <v/>
      </c>
      <c r="AU16" s="33">
        <f>IF(H16&gt;70, 1,0)</f>
        <v>0</v>
      </c>
      <c r="AV16" s="33" t="str">
        <f t="shared" si="8"/>
        <v/>
      </c>
      <c r="AW16" s="33">
        <f t="shared" si="19"/>
        <v>0</v>
      </c>
      <c r="AX16" s="33" t="str">
        <f t="shared" si="9"/>
        <v/>
      </c>
      <c r="AY16" s="33"/>
      <c r="AZ16" s="33"/>
      <c r="BB16" s="141">
        <f>IF(J16&lt;30, 1,0)</f>
        <v>1</v>
      </c>
      <c r="BC16" s="141" t="str">
        <f t="shared" si="10"/>
        <v/>
      </c>
      <c r="BD16" s="141">
        <f t="shared" si="20"/>
        <v>15</v>
      </c>
      <c r="BE16" s="141" t="str">
        <f t="shared" si="11"/>
        <v/>
      </c>
      <c r="BF16" s="141">
        <f>IF(J16&gt;70, 1,0)</f>
        <v>0</v>
      </c>
      <c r="BG16" s="141" t="str">
        <f t="shared" si="12"/>
        <v/>
      </c>
      <c r="BH16" s="141">
        <f t="shared" si="21"/>
        <v>0</v>
      </c>
      <c r="BI16" s="141" t="str">
        <f t="shared" si="13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 s="5">
        <f>RAW!E17</f>
        <v>0.41549999999999998</v>
      </c>
      <c r="F17" s="3">
        <f>RAW!N17</f>
        <v>24.987273795780201</v>
      </c>
      <c r="G17" s="5" t="str">
        <f t="shared" si="14"/>
        <v/>
      </c>
      <c r="H17" s="3">
        <f>RAW!O17</f>
        <v>24.321589907724199</v>
      </c>
      <c r="I17" s="5" t="str">
        <f t="shared" si="14"/>
        <v/>
      </c>
      <c r="J17" s="3">
        <f>RAW!P17</f>
        <v>25.554233650785999</v>
      </c>
      <c r="K17" s="5" t="str">
        <f t="shared" ref="K17" si="34">IF(SIGN(J16-50)&lt;&gt;SIGN(J17-50)," ","")</f>
        <v/>
      </c>
      <c r="L17">
        <v>70</v>
      </c>
      <c r="M17">
        <v>30</v>
      </c>
      <c r="Y17" s="201" t="str">
        <f t="shared" si="1"/>
        <v>VISIBLE</v>
      </c>
      <c r="Z17" s="201" t="str">
        <f t="shared" si="2"/>
        <v/>
      </c>
      <c r="AF17" s="28">
        <f>IF(F17&lt;30, 1,0)</f>
        <v>1</v>
      </c>
      <c r="AG17" s="28" t="str">
        <f t="shared" si="3"/>
        <v/>
      </c>
      <c r="AH17" s="34">
        <f t="shared" si="16"/>
        <v>3</v>
      </c>
      <c r="AI17" s="34" t="str">
        <f t="shared" si="0"/>
        <v/>
      </c>
      <c r="AJ17" s="28">
        <f>IF(F17&gt;70, 1,0)</f>
        <v>0</v>
      </c>
      <c r="AK17" s="34" t="str">
        <f t="shared" si="4"/>
        <v/>
      </c>
      <c r="AL17" s="28">
        <f t="shared" si="17"/>
        <v>0</v>
      </c>
      <c r="AM17" s="28" t="str">
        <f t="shared" si="5"/>
        <v/>
      </c>
      <c r="AN17" s="54"/>
      <c r="AO17" s="28"/>
      <c r="AQ17" s="33">
        <f>IF(H17&lt;30, 1,0)</f>
        <v>1</v>
      </c>
      <c r="AR17" s="33" t="str">
        <f t="shared" si="6"/>
        <v/>
      </c>
      <c r="AS17" s="33">
        <f t="shared" si="18"/>
        <v>16</v>
      </c>
      <c r="AT17" s="33" t="str">
        <f t="shared" si="7"/>
        <v/>
      </c>
      <c r="AU17" s="33">
        <f>IF(H17&gt;70, 1,0)</f>
        <v>0</v>
      </c>
      <c r="AV17" s="33" t="str">
        <f t="shared" si="8"/>
        <v/>
      </c>
      <c r="AW17" s="33">
        <f t="shared" si="19"/>
        <v>0</v>
      </c>
      <c r="AX17" s="33" t="str">
        <f t="shared" si="9"/>
        <v/>
      </c>
      <c r="AY17" s="33"/>
      <c r="AZ17" s="33"/>
      <c r="BB17" s="141">
        <f>IF(J17&lt;30, 1,0)</f>
        <v>1</v>
      </c>
      <c r="BC17" s="141" t="str">
        <f t="shared" si="10"/>
        <v/>
      </c>
      <c r="BD17" s="141">
        <f t="shared" si="20"/>
        <v>16</v>
      </c>
      <c r="BE17" s="141" t="str">
        <f t="shared" si="11"/>
        <v/>
      </c>
      <c r="BF17" s="141">
        <f>IF(J17&gt;70, 1,0)</f>
        <v>0</v>
      </c>
      <c r="BG17" s="141" t="str">
        <f t="shared" si="12"/>
        <v/>
      </c>
      <c r="BH17" s="141">
        <f t="shared" si="21"/>
        <v>0</v>
      </c>
      <c r="BI17" s="141" t="str">
        <f t="shared" si="13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 s="5">
        <f>RAW!E18</f>
        <v>0.4073</v>
      </c>
      <c r="F18" s="3">
        <f>RAW!N18</f>
        <v>21.772401377013299</v>
      </c>
      <c r="G18" s="5" t="str">
        <f t="shared" si="14"/>
        <v/>
      </c>
      <c r="H18" s="3">
        <f>RAW!O18</f>
        <v>22.963546922567598</v>
      </c>
      <c r="I18" s="5" t="str">
        <f t="shared" si="14"/>
        <v/>
      </c>
      <c r="J18" s="3">
        <f>RAW!P18</f>
        <v>24.639665615046301</v>
      </c>
      <c r="K18" s="5" t="str">
        <f t="shared" ref="K18" si="35">IF(SIGN(J17-50)&lt;&gt;SIGN(J18-50)," ","")</f>
        <v/>
      </c>
      <c r="L18">
        <v>70</v>
      </c>
      <c r="M18">
        <v>30</v>
      </c>
      <c r="Y18" s="201" t="str">
        <f t="shared" si="1"/>
        <v>VISIBLE</v>
      </c>
      <c r="Z18" s="201" t="str">
        <f t="shared" si="2"/>
        <v/>
      </c>
      <c r="AF18" s="28">
        <f>IF(F18&lt;30, 1,0)</f>
        <v>1</v>
      </c>
      <c r="AG18" s="28" t="str">
        <f t="shared" si="3"/>
        <v/>
      </c>
      <c r="AH18" s="34">
        <f t="shared" si="16"/>
        <v>4</v>
      </c>
      <c r="AI18" s="34" t="str">
        <f t="shared" si="0"/>
        <v/>
      </c>
      <c r="AJ18" s="28">
        <f>IF(F18&gt;70, 1,0)</f>
        <v>0</v>
      </c>
      <c r="AK18" s="34" t="str">
        <f t="shared" si="4"/>
        <v/>
      </c>
      <c r="AL18" s="28">
        <f t="shared" si="17"/>
        <v>0</v>
      </c>
      <c r="AM18" s="28" t="str">
        <f t="shared" si="5"/>
        <v/>
      </c>
      <c r="AN18" s="54"/>
      <c r="AO18" s="28"/>
      <c r="AQ18" s="33">
        <f>IF(H18&lt;30, 1,0)</f>
        <v>1</v>
      </c>
      <c r="AR18" s="33" t="str">
        <f t="shared" si="6"/>
        <v/>
      </c>
      <c r="AS18" s="33">
        <f t="shared" si="18"/>
        <v>17</v>
      </c>
      <c r="AT18" s="33" t="str">
        <f t="shared" si="7"/>
        <v/>
      </c>
      <c r="AU18" s="33">
        <f>IF(H18&gt;70, 1,0)</f>
        <v>0</v>
      </c>
      <c r="AV18" s="33" t="str">
        <f t="shared" si="8"/>
        <v/>
      </c>
      <c r="AW18" s="33">
        <f t="shared" si="19"/>
        <v>0</v>
      </c>
      <c r="AX18" s="33" t="str">
        <f t="shared" si="9"/>
        <v/>
      </c>
      <c r="AY18" s="33"/>
      <c r="AZ18" s="33"/>
      <c r="BB18" s="141">
        <f>IF(J18&lt;30, 1,0)</f>
        <v>1</v>
      </c>
      <c r="BC18" s="141" t="str">
        <f t="shared" si="10"/>
        <v/>
      </c>
      <c r="BD18" s="141">
        <f t="shared" si="20"/>
        <v>17</v>
      </c>
      <c r="BE18" s="141" t="str">
        <f t="shared" si="11"/>
        <v/>
      </c>
      <c r="BF18" s="141">
        <f>IF(J18&gt;70, 1,0)</f>
        <v>0</v>
      </c>
      <c r="BG18" s="141" t="str">
        <f t="shared" si="12"/>
        <v/>
      </c>
      <c r="BH18" s="141">
        <f t="shared" si="21"/>
        <v>0</v>
      </c>
      <c r="BI18" s="141" t="str">
        <f t="shared" si="13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 s="5">
        <f>RAW!E19</f>
        <v>0.4093</v>
      </c>
      <c r="F19" s="3">
        <f>RAW!N19</f>
        <v>24.535218377736498</v>
      </c>
      <c r="G19" s="5" t="str">
        <f t="shared" si="14"/>
        <v/>
      </c>
      <c r="H19" s="3">
        <f>RAW!O19</f>
        <v>24.077060194621499</v>
      </c>
      <c r="I19" s="5" t="str">
        <f t="shared" si="14"/>
        <v/>
      </c>
      <c r="J19" s="3">
        <f>RAW!P19</f>
        <v>25.324111314886299</v>
      </c>
      <c r="K19" s="5" t="str">
        <f t="shared" ref="K19" si="36">IF(SIGN(J18-50)&lt;&gt;SIGN(J19-50)," ","")</f>
        <v/>
      </c>
      <c r="L19">
        <v>70</v>
      </c>
      <c r="M19">
        <v>30</v>
      </c>
      <c r="Y19" s="201" t="str">
        <f t="shared" si="1"/>
        <v>VISIBLE</v>
      </c>
      <c r="Z19" s="201" t="str">
        <f t="shared" si="2"/>
        <v/>
      </c>
      <c r="AF19" s="28">
        <f>IF(F19&lt;30, 1,0)</f>
        <v>1</v>
      </c>
      <c r="AG19" s="28" t="str">
        <f t="shared" si="3"/>
        <v>GROUP</v>
      </c>
      <c r="AH19" s="34">
        <f t="shared" si="16"/>
        <v>5</v>
      </c>
      <c r="AI19" s="34">
        <f t="shared" si="0"/>
        <v>5</v>
      </c>
      <c r="AJ19" s="28">
        <f>IF(F19&gt;70, 1,0)</f>
        <v>0</v>
      </c>
      <c r="AK19" s="34" t="str">
        <f t="shared" si="4"/>
        <v/>
      </c>
      <c r="AL19" s="28">
        <f t="shared" si="17"/>
        <v>0</v>
      </c>
      <c r="AM19" s="28" t="str">
        <f t="shared" si="5"/>
        <v/>
      </c>
      <c r="AN19" s="54"/>
      <c r="AO19" s="28"/>
      <c r="AQ19" s="33">
        <f>IF(H19&lt;30, 1,0)</f>
        <v>1</v>
      </c>
      <c r="AR19" s="33" t="str">
        <f t="shared" si="6"/>
        <v/>
      </c>
      <c r="AS19" s="33">
        <f t="shared" si="18"/>
        <v>18</v>
      </c>
      <c r="AT19" s="33" t="str">
        <f t="shared" si="7"/>
        <v/>
      </c>
      <c r="AU19" s="33">
        <f>IF(H19&gt;70, 1,0)</f>
        <v>0</v>
      </c>
      <c r="AV19" s="33" t="str">
        <f t="shared" si="8"/>
        <v/>
      </c>
      <c r="AW19" s="33">
        <f t="shared" si="19"/>
        <v>0</v>
      </c>
      <c r="AX19" s="33" t="str">
        <f t="shared" si="9"/>
        <v/>
      </c>
      <c r="AY19" s="33"/>
      <c r="AZ19" s="33"/>
      <c r="BB19" s="141">
        <f>IF(J19&lt;30, 1,0)</f>
        <v>1</v>
      </c>
      <c r="BC19" s="141" t="str">
        <f t="shared" si="10"/>
        <v/>
      </c>
      <c r="BD19" s="141">
        <f t="shared" si="20"/>
        <v>18</v>
      </c>
      <c r="BE19" s="141" t="str">
        <f t="shared" si="11"/>
        <v/>
      </c>
      <c r="BF19" s="141">
        <f>IF(J19&gt;70, 1,0)</f>
        <v>0</v>
      </c>
      <c r="BG19" s="141" t="str">
        <f t="shared" si="12"/>
        <v/>
      </c>
      <c r="BH19" s="141">
        <f t="shared" si="21"/>
        <v>0</v>
      </c>
      <c r="BI19" s="141" t="str">
        <f t="shared" si="13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 s="5">
        <f>RAW!E20</f>
        <v>0.41360000000000002</v>
      </c>
      <c r="F20" s="3">
        <f>RAW!N20</f>
        <v>30.676484909949</v>
      </c>
      <c r="G20" s="5" t="str">
        <f t="shared" si="14"/>
        <v/>
      </c>
      <c r="H20" s="3">
        <f>RAW!O20</f>
        <v>26.535720260525501</v>
      </c>
      <c r="I20" s="5" t="str">
        <f t="shared" si="14"/>
        <v/>
      </c>
      <c r="J20" s="3">
        <f>RAW!P20</f>
        <v>26.824452130833201</v>
      </c>
      <c r="K20" s="5" t="str">
        <f t="shared" ref="K20" si="37">IF(SIGN(J19-50)&lt;&gt;SIGN(J20-50)," ","")</f>
        <v/>
      </c>
      <c r="L20">
        <v>70</v>
      </c>
      <c r="M20">
        <v>30</v>
      </c>
      <c r="Y20" s="201" t="str">
        <f t="shared" si="1"/>
        <v>VISIBLE</v>
      </c>
      <c r="Z20" s="201" t="str">
        <f t="shared" si="2"/>
        <v/>
      </c>
      <c r="AF20" s="28">
        <f>IF(F20&lt;30, 1,0)</f>
        <v>0</v>
      </c>
      <c r="AG20" s="28" t="str">
        <f t="shared" si="3"/>
        <v/>
      </c>
      <c r="AH20" s="34">
        <f t="shared" si="16"/>
        <v>0</v>
      </c>
      <c r="AI20" s="34" t="str">
        <f t="shared" si="0"/>
        <v/>
      </c>
      <c r="AJ20" s="28">
        <f>IF(F20&gt;70, 1,0)</f>
        <v>0</v>
      </c>
      <c r="AK20" s="34" t="str">
        <f t="shared" si="4"/>
        <v/>
      </c>
      <c r="AL20" s="28">
        <f t="shared" si="17"/>
        <v>0</v>
      </c>
      <c r="AM20" s="28" t="str">
        <f t="shared" si="5"/>
        <v/>
      </c>
      <c r="AN20" s="54"/>
      <c r="AO20" s="30"/>
      <c r="AQ20" s="33">
        <f>IF(H20&lt;30, 1,0)</f>
        <v>1</v>
      </c>
      <c r="AR20" s="33" t="str">
        <f t="shared" si="6"/>
        <v>GROUP</v>
      </c>
      <c r="AS20" s="33">
        <f t="shared" si="18"/>
        <v>19</v>
      </c>
      <c r="AT20" s="33">
        <f t="shared" si="7"/>
        <v>19</v>
      </c>
      <c r="AU20" s="33">
        <f>IF(H20&gt;70, 1,0)</f>
        <v>0</v>
      </c>
      <c r="AV20" s="33" t="str">
        <f t="shared" si="8"/>
        <v/>
      </c>
      <c r="AW20" s="33">
        <f t="shared" si="19"/>
        <v>0</v>
      </c>
      <c r="AX20" s="33" t="str">
        <f t="shared" si="9"/>
        <v/>
      </c>
      <c r="AY20" s="33"/>
      <c r="AZ20" s="33"/>
      <c r="BB20" s="141">
        <f>IF(J20&lt;30, 1,0)</f>
        <v>1</v>
      </c>
      <c r="BC20" s="141" t="str">
        <f t="shared" si="10"/>
        <v/>
      </c>
      <c r="BD20" s="141">
        <f t="shared" si="20"/>
        <v>19</v>
      </c>
      <c r="BE20" s="141" t="str">
        <f t="shared" si="11"/>
        <v/>
      </c>
      <c r="BF20" s="141">
        <f>IF(J20&gt;70, 1,0)</f>
        <v>0</v>
      </c>
      <c r="BG20" s="141" t="str">
        <f t="shared" si="12"/>
        <v/>
      </c>
      <c r="BH20" s="141">
        <f t="shared" si="21"/>
        <v>0</v>
      </c>
      <c r="BI20" s="141" t="str">
        <f t="shared" si="13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 s="5">
        <f>RAW!E21</f>
        <v>0.42</v>
      </c>
      <c r="F21" s="3">
        <f>RAW!N21</f>
        <v>39.259680457260103</v>
      </c>
      <c r="G21" s="5" t="str">
        <f t="shared" si="14"/>
        <v/>
      </c>
      <c r="H21" s="3">
        <f>RAW!O21</f>
        <v>30.160826702289199</v>
      </c>
      <c r="I21" s="5" t="str">
        <f t="shared" si="14"/>
        <v/>
      </c>
      <c r="J21" s="3">
        <f>RAW!P21</f>
        <v>29.052116637825801</v>
      </c>
      <c r="K21" s="5" t="str">
        <f t="shared" ref="K21" si="38">IF(SIGN(J20-50)&lt;&gt;SIGN(J21-50)," ","")</f>
        <v/>
      </c>
      <c r="L21">
        <v>70</v>
      </c>
      <c r="M21">
        <v>30</v>
      </c>
      <c r="Y21" s="201" t="str">
        <f t="shared" si="1"/>
        <v>VISIBLE</v>
      </c>
      <c r="Z21" s="201" t="str">
        <f t="shared" si="2"/>
        <v/>
      </c>
      <c r="AF21" s="28">
        <f>IF(F21&lt;30, 1,0)</f>
        <v>0</v>
      </c>
      <c r="AG21" s="28" t="str">
        <f t="shared" si="3"/>
        <v/>
      </c>
      <c r="AH21" s="34">
        <f t="shared" si="16"/>
        <v>0</v>
      </c>
      <c r="AI21" s="34" t="str">
        <f t="shared" si="0"/>
        <v/>
      </c>
      <c r="AJ21" s="28">
        <f>IF(F21&gt;70, 1,0)</f>
        <v>0</v>
      </c>
      <c r="AK21" s="34" t="str">
        <f t="shared" si="4"/>
        <v/>
      </c>
      <c r="AL21" s="28">
        <f t="shared" si="17"/>
        <v>0</v>
      </c>
      <c r="AM21" s="28" t="str">
        <f t="shared" si="5"/>
        <v/>
      </c>
      <c r="AN21" s="54"/>
      <c r="AO21" s="28"/>
      <c r="AQ21" s="33">
        <f>IF(H21&lt;30, 1,0)</f>
        <v>0</v>
      </c>
      <c r="AR21" s="33" t="str">
        <f t="shared" si="6"/>
        <v/>
      </c>
      <c r="AS21" s="33">
        <f t="shared" si="18"/>
        <v>0</v>
      </c>
      <c r="AT21" s="33" t="str">
        <f t="shared" si="7"/>
        <v/>
      </c>
      <c r="AU21" s="33">
        <f>IF(H21&gt;70, 1,0)</f>
        <v>0</v>
      </c>
      <c r="AV21" s="33" t="str">
        <f t="shared" si="8"/>
        <v/>
      </c>
      <c r="AW21" s="33">
        <f t="shared" si="19"/>
        <v>0</v>
      </c>
      <c r="AX21" s="33" t="str">
        <f t="shared" si="9"/>
        <v/>
      </c>
      <c r="AY21" s="33"/>
      <c r="AZ21" s="33"/>
      <c r="BB21" s="141">
        <f>IF(J21&lt;30, 1,0)</f>
        <v>1</v>
      </c>
      <c r="BC21" s="141" t="str">
        <f t="shared" si="10"/>
        <v>GROUP</v>
      </c>
      <c r="BD21" s="141">
        <f t="shared" si="20"/>
        <v>20</v>
      </c>
      <c r="BE21" s="141">
        <f t="shared" si="11"/>
        <v>20</v>
      </c>
      <c r="BF21" s="141">
        <f>IF(J21&gt;70, 1,0)</f>
        <v>0</v>
      </c>
      <c r="BG21" s="141" t="str">
        <f t="shared" si="12"/>
        <v/>
      </c>
      <c r="BH21" s="141">
        <f t="shared" si="21"/>
        <v>0</v>
      </c>
      <c r="BI21" s="141" t="str">
        <f t="shared" si="13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 s="5">
        <f>RAW!E22</f>
        <v>0.44</v>
      </c>
      <c r="F22" s="3">
        <f>RAW!N22</f>
        <v>58.150641358964599</v>
      </c>
      <c r="G22" s="5" t="str">
        <f t="shared" si="14"/>
        <v xml:space="preserve"> </v>
      </c>
      <c r="H22" s="3">
        <f>RAW!O22</f>
        <v>40.10698602131</v>
      </c>
      <c r="I22" s="5" t="str">
        <f t="shared" si="14"/>
        <v/>
      </c>
      <c r="J22" s="3">
        <f>RAW!P22</f>
        <v>35.495488740157903</v>
      </c>
      <c r="K22" s="5" t="str">
        <f t="shared" ref="K22" si="39">IF(SIGN(J21-50)&lt;&gt;SIGN(J22-50)," ","")</f>
        <v/>
      </c>
      <c r="L22">
        <v>70</v>
      </c>
      <c r="M22">
        <v>30</v>
      </c>
      <c r="Y22" s="201" t="str">
        <f t="shared" si="1"/>
        <v>VISIBLE</v>
      </c>
      <c r="Z22" s="201" t="str">
        <f t="shared" si="2"/>
        <v/>
      </c>
      <c r="AF22" s="28">
        <f>IF(F22&lt;30, 1,0)</f>
        <v>0</v>
      </c>
      <c r="AG22" s="28" t="str">
        <f t="shared" si="3"/>
        <v/>
      </c>
      <c r="AH22" s="34">
        <f t="shared" si="16"/>
        <v>0</v>
      </c>
      <c r="AI22" s="34" t="str">
        <f t="shared" si="0"/>
        <v/>
      </c>
      <c r="AJ22" s="28">
        <f>IF(F22&gt;70, 1,0)</f>
        <v>0</v>
      </c>
      <c r="AK22" s="34" t="str">
        <f t="shared" si="4"/>
        <v/>
      </c>
      <c r="AL22" s="28">
        <f t="shared" si="17"/>
        <v>0</v>
      </c>
      <c r="AM22" s="28" t="str">
        <f t="shared" si="5"/>
        <v/>
      </c>
      <c r="AN22" s="54"/>
      <c r="AO22" s="28"/>
      <c r="AQ22" s="33">
        <f>IF(H22&lt;30, 1,0)</f>
        <v>0</v>
      </c>
      <c r="AR22" s="33" t="str">
        <f t="shared" si="6"/>
        <v/>
      </c>
      <c r="AS22" s="33">
        <f t="shared" si="18"/>
        <v>0</v>
      </c>
      <c r="AT22" s="33" t="str">
        <f t="shared" si="7"/>
        <v/>
      </c>
      <c r="AU22" s="33">
        <f>IF(H22&gt;70, 1,0)</f>
        <v>0</v>
      </c>
      <c r="AV22" s="33" t="str">
        <f t="shared" si="8"/>
        <v/>
      </c>
      <c r="AW22" s="33">
        <f t="shared" si="19"/>
        <v>0</v>
      </c>
      <c r="AX22" s="33" t="str">
        <f t="shared" si="9"/>
        <v/>
      </c>
      <c r="AY22" s="33"/>
      <c r="AZ22" s="33"/>
      <c r="BB22" s="141">
        <f>IF(J22&lt;30, 1,0)</f>
        <v>0</v>
      </c>
      <c r="BC22" s="141" t="str">
        <f t="shared" si="10"/>
        <v/>
      </c>
      <c r="BD22" s="141">
        <f t="shared" si="20"/>
        <v>0</v>
      </c>
      <c r="BE22" s="141" t="str">
        <f t="shared" si="11"/>
        <v/>
      </c>
      <c r="BF22" s="141">
        <f>IF(J22&gt;70, 1,0)</f>
        <v>0</v>
      </c>
      <c r="BG22" s="141" t="str">
        <f t="shared" si="12"/>
        <v/>
      </c>
      <c r="BH22" s="141">
        <f t="shared" si="21"/>
        <v>0</v>
      </c>
      <c r="BI22" s="141" t="str">
        <f t="shared" si="13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 s="5">
        <f>RAW!E23</f>
        <v>0.43890000000000001</v>
      </c>
      <c r="F23" s="3">
        <f>RAW!N23</f>
        <v>57.012858794385998</v>
      </c>
      <c r="G23" s="5" t="str">
        <f t="shared" si="14"/>
        <v/>
      </c>
      <c r="H23" s="3">
        <f>RAW!O23</f>
        <v>39.771499052971798</v>
      </c>
      <c r="I23" s="5" t="str">
        <f t="shared" si="14"/>
        <v/>
      </c>
      <c r="J23" s="3">
        <f>RAW!P23</f>
        <v>35.310294660324203</v>
      </c>
      <c r="K23" s="5" t="str">
        <f t="shared" ref="K23" si="40">IF(SIGN(J22-50)&lt;&gt;SIGN(J23-50)," ","")</f>
        <v/>
      </c>
      <c r="L23">
        <v>70</v>
      </c>
      <c r="M23">
        <v>30</v>
      </c>
      <c r="Y23" s="201" t="str">
        <f t="shared" si="1"/>
        <v>VISIBLE</v>
      </c>
      <c r="Z23" s="201" t="str">
        <f t="shared" si="2"/>
        <v/>
      </c>
      <c r="AF23" s="28">
        <f>IF(F23&lt;30, 1,0)</f>
        <v>0</v>
      </c>
      <c r="AG23" s="28" t="str">
        <f t="shared" si="3"/>
        <v/>
      </c>
      <c r="AH23" s="34">
        <f t="shared" si="16"/>
        <v>0</v>
      </c>
      <c r="AI23" s="34" t="str">
        <f t="shared" si="0"/>
        <v/>
      </c>
      <c r="AJ23" s="28">
        <f>IF(F23&gt;70, 1,0)</f>
        <v>0</v>
      </c>
      <c r="AK23" s="34" t="str">
        <f t="shared" si="4"/>
        <v/>
      </c>
      <c r="AL23" s="28">
        <f t="shared" si="17"/>
        <v>0</v>
      </c>
      <c r="AM23" s="28" t="str">
        <f t="shared" si="5"/>
        <v/>
      </c>
      <c r="AN23" s="54"/>
      <c r="AO23" s="28"/>
      <c r="AQ23" s="33">
        <f>IF(H23&lt;30, 1,0)</f>
        <v>0</v>
      </c>
      <c r="AR23" s="33" t="str">
        <f t="shared" si="6"/>
        <v/>
      </c>
      <c r="AS23" s="33">
        <f t="shared" si="18"/>
        <v>0</v>
      </c>
      <c r="AT23" s="33" t="str">
        <f t="shared" si="7"/>
        <v/>
      </c>
      <c r="AU23" s="33">
        <f>IF(H23&gt;70, 1,0)</f>
        <v>0</v>
      </c>
      <c r="AV23" s="33" t="str">
        <f t="shared" si="8"/>
        <v/>
      </c>
      <c r="AW23" s="33">
        <f t="shared" si="19"/>
        <v>0</v>
      </c>
      <c r="AX23" s="33" t="str">
        <f t="shared" si="9"/>
        <v/>
      </c>
      <c r="AY23" s="33"/>
      <c r="AZ23" s="33"/>
      <c r="BB23" s="141">
        <f>IF(J23&lt;30, 1,0)</f>
        <v>0</v>
      </c>
      <c r="BC23" s="141" t="str">
        <f t="shared" si="10"/>
        <v/>
      </c>
      <c r="BD23" s="141">
        <f t="shared" si="20"/>
        <v>0</v>
      </c>
      <c r="BE23" s="141" t="str">
        <f t="shared" si="11"/>
        <v/>
      </c>
      <c r="BF23" s="141">
        <f>IF(J23&gt;70, 1,0)</f>
        <v>0</v>
      </c>
      <c r="BG23" s="141" t="str">
        <f t="shared" si="12"/>
        <v/>
      </c>
      <c r="BH23" s="141">
        <f t="shared" si="21"/>
        <v>0</v>
      </c>
      <c r="BI23" s="141" t="str">
        <f t="shared" si="13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 s="5">
        <f>RAW!E24</f>
        <v>0.42499999999999999</v>
      </c>
      <c r="F24" s="3">
        <f>RAW!N24</f>
        <v>44.249110870680603</v>
      </c>
      <c r="G24" s="5" t="str">
        <f t="shared" si="14"/>
        <v xml:space="preserve"> </v>
      </c>
      <c r="H24" s="3">
        <f>RAW!O24</f>
        <v>35.706926362638796</v>
      </c>
      <c r="I24" s="5" t="str">
        <f t="shared" si="14"/>
        <v/>
      </c>
      <c r="J24" s="3">
        <f>RAW!P24</f>
        <v>33.024183017066797</v>
      </c>
      <c r="K24" s="5" t="str">
        <f t="shared" ref="K24" si="41">IF(SIGN(J23-50)&lt;&gt;SIGN(J24-50)," ","")</f>
        <v/>
      </c>
      <c r="L24">
        <v>70</v>
      </c>
      <c r="M24">
        <v>30</v>
      </c>
      <c r="Y24" s="201" t="str">
        <f t="shared" si="1"/>
        <v>VISIBLE</v>
      </c>
      <c r="Z24" s="201" t="str">
        <f t="shared" si="2"/>
        <v/>
      </c>
      <c r="AF24" s="28">
        <f>IF(F24&lt;30, 1,0)</f>
        <v>0</v>
      </c>
      <c r="AG24" s="28" t="str">
        <f t="shared" si="3"/>
        <v/>
      </c>
      <c r="AH24" s="34">
        <f t="shared" si="16"/>
        <v>0</v>
      </c>
      <c r="AI24" s="34" t="str">
        <f t="shared" si="0"/>
        <v/>
      </c>
      <c r="AJ24" s="28">
        <f>IF(F24&gt;70, 1,0)</f>
        <v>0</v>
      </c>
      <c r="AK24" s="34" t="str">
        <f t="shared" si="4"/>
        <v/>
      </c>
      <c r="AL24" s="28">
        <f t="shared" si="17"/>
        <v>0</v>
      </c>
      <c r="AM24" s="28" t="str">
        <f t="shared" si="5"/>
        <v/>
      </c>
      <c r="AN24" s="54"/>
      <c r="AO24" s="28"/>
      <c r="AQ24" s="33">
        <f>IF(H24&lt;30, 1,0)</f>
        <v>0</v>
      </c>
      <c r="AR24" s="33" t="str">
        <f t="shared" si="6"/>
        <v/>
      </c>
      <c r="AS24" s="33">
        <f t="shared" si="18"/>
        <v>0</v>
      </c>
      <c r="AT24" s="33" t="str">
        <f t="shared" si="7"/>
        <v/>
      </c>
      <c r="AU24" s="33">
        <f>IF(H24&gt;70, 1,0)</f>
        <v>0</v>
      </c>
      <c r="AV24" s="33" t="str">
        <f t="shared" si="8"/>
        <v/>
      </c>
      <c r="AW24" s="33">
        <f t="shared" si="19"/>
        <v>0</v>
      </c>
      <c r="AX24" s="33" t="str">
        <f t="shared" si="9"/>
        <v/>
      </c>
      <c r="AY24" s="33"/>
      <c r="AZ24" s="33"/>
      <c r="BB24" s="141">
        <f>IF(J24&lt;30, 1,0)</f>
        <v>0</v>
      </c>
      <c r="BC24" s="141" t="str">
        <f t="shared" si="10"/>
        <v/>
      </c>
      <c r="BD24" s="141">
        <f t="shared" si="20"/>
        <v>0</v>
      </c>
      <c r="BE24" s="141" t="str">
        <f t="shared" si="11"/>
        <v/>
      </c>
      <c r="BF24" s="141">
        <f>IF(J24&gt;70, 1,0)</f>
        <v>0</v>
      </c>
      <c r="BG24" s="141" t="str">
        <f t="shared" si="12"/>
        <v/>
      </c>
      <c r="BH24" s="141">
        <f t="shared" si="21"/>
        <v>0</v>
      </c>
      <c r="BI24" s="141" t="str">
        <f t="shared" si="13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 s="5">
        <f>RAW!E25</f>
        <v>0.41789999999999999</v>
      </c>
      <c r="F25" s="3">
        <f>RAW!N25</f>
        <v>39.0406143174229</v>
      </c>
      <c r="G25" s="5" t="str">
        <f t="shared" si="14"/>
        <v/>
      </c>
      <c r="H25" s="3">
        <f>RAW!O25</f>
        <v>33.806415770252698</v>
      </c>
      <c r="I25" s="5" t="str">
        <f t="shared" si="14"/>
        <v/>
      </c>
      <c r="J25" s="3">
        <f>RAW!P25</f>
        <v>31.915936108891401</v>
      </c>
      <c r="K25" s="5" t="str">
        <f t="shared" ref="K25" si="42">IF(SIGN(J24-50)&lt;&gt;SIGN(J25-50)," ","")</f>
        <v/>
      </c>
      <c r="L25">
        <v>70</v>
      </c>
      <c r="M25">
        <v>30</v>
      </c>
      <c r="Y25" s="201" t="str">
        <f t="shared" si="1"/>
        <v>VISIBLE</v>
      </c>
      <c r="Z25" s="201" t="str">
        <f t="shared" si="2"/>
        <v/>
      </c>
      <c r="AF25" s="28">
        <f>IF(F25&lt;30, 1,0)</f>
        <v>0</v>
      </c>
      <c r="AG25" s="28" t="str">
        <f t="shared" si="3"/>
        <v/>
      </c>
      <c r="AH25" s="34">
        <f t="shared" si="16"/>
        <v>0</v>
      </c>
      <c r="AI25" s="34" t="str">
        <f t="shared" si="0"/>
        <v/>
      </c>
      <c r="AJ25" s="28">
        <f>IF(F25&gt;70, 1,0)</f>
        <v>0</v>
      </c>
      <c r="AK25" s="34" t="str">
        <f t="shared" si="4"/>
        <v/>
      </c>
      <c r="AL25" s="28">
        <f t="shared" si="17"/>
        <v>0</v>
      </c>
      <c r="AM25" s="28" t="str">
        <f t="shared" si="5"/>
        <v/>
      </c>
      <c r="AN25" s="54"/>
      <c r="AO25" s="28"/>
      <c r="AQ25" s="33">
        <f>IF(H25&lt;30, 1,0)</f>
        <v>0</v>
      </c>
      <c r="AR25" s="33" t="str">
        <f t="shared" si="6"/>
        <v/>
      </c>
      <c r="AS25" s="33">
        <f t="shared" si="18"/>
        <v>0</v>
      </c>
      <c r="AT25" s="33" t="str">
        <f t="shared" si="7"/>
        <v/>
      </c>
      <c r="AU25" s="33">
        <f>IF(H25&gt;70, 1,0)</f>
        <v>0</v>
      </c>
      <c r="AV25" s="33" t="str">
        <f t="shared" si="8"/>
        <v/>
      </c>
      <c r="AW25" s="33">
        <f t="shared" si="19"/>
        <v>0</v>
      </c>
      <c r="AX25" s="33" t="str">
        <f t="shared" si="9"/>
        <v/>
      </c>
      <c r="AY25" s="33"/>
      <c r="AZ25" s="33"/>
      <c r="BB25" s="141">
        <f>IF(J25&lt;30, 1,0)</f>
        <v>0</v>
      </c>
      <c r="BC25" s="141" t="str">
        <f t="shared" si="10"/>
        <v/>
      </c>
      <c r="BD25" s="141">
        <f t="shared" si="20"/>
        <v>0</v>
      </c>
      <c r="BE25" s="141" t="str">
        <f t="shared" si="11"/>
        <v/>
      </c>
      <c r="BF25" s="141">
        <f>IF(J25&gt;70, 1,0)</f>
        <v>0</v>
      </c>
      <c r="BG25" s="141" t="str">
        <f t="shared" si="12"/>
        <v/>
      </c>
      <c r="BH25" s="141">
        <f t="shared" si="21"/>
        <v>0</v>
      </c>
      <c r="BI25" s="141" t="str">
        <f t="shared" si="13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 s="5">
        <f>RAW!E26</f>
        <v>0.40920000000000001</v>
      </c>
      <c r="F26" s="3">
        <f>RAW!N26</f>
        <v>33.417360686985703</v>
      </c>
      <c r="G26" s="5" t="str">
        <f t="shared" si="14"/>
        <v/>
      </c>
      <c r="H26" s="3">
        <f>RAW!O26</f>
        <v>31.5877966696073</v>
      </c>
      <c r="I26" s="5" t="str">
        <f t="shared" si="14"/>
        <v/>
      </c>
      <c r="J26" s="3">
        <f>RAW!P26</f>
        <v>30.5949320795734</v>
      </c>
      <c r="K26" s="5" t="str">
        <f t="shared" ref="K26" si="43">IF(SIGN(J25-50)&lt;&gt;SIGN(J26-50)," ","")</f>
        <v/>
      </c>
      <c r="L26">
        <v>70</v>
      </c>
      <c r="M26">
        <v>30</v>
      </c>
      <c r="Y26" s="201" t="str">
        <f t="shared" si="1"/>
        <v>VISIBLE</v>
      </c>
      <c r="Z26" s="201" t="str">
        <f t="shared" si="2"/>
        <v/>
      </c>
      <c r="AF26" s="28">
        <f>IF(F26&lt;30, 1,0)</f>
        <v>0</v>
      </c>
      <c r="AG26" s="28" t="str">
        <f t="shared" si="3"/>
        <v/>
      </c>
      <c r="AH26" s="34">
        <f t="shared" si="16"/>
        <v>0</v>
      </c>
      <c r="AI26" s="34" t="str">
        <f t="shared" si="0"/>
        <v/>
      </c>
      <c r="AJ26" s="28">
        <f>IF(F26&gt;70, 1,0)</f>
        <v>0</v>
      </c>
      <c r="AK26" s="34" t="str">
        <f t="shared" si="4"/>
        <v/>
      </c>
      <c r="AL26" s="28">
        <f t="shared" si="17"/>
        <v>0</v>
      </c>
      <c r="AM26" s="28" t="str">
        <f t="shared" si="5"/>
        <v/>
      </c>
      <c r="AN26" s="54"/>
      <c r="AO26" s="28"/>
      <c r="AQ26" s="33">
        <f>IF(H26&lt;30, 1,0)</f>
        <v>0</v>
      </c>
      <c r="AR26" s="33" t="str">
        <f t="shared" si="6"/>
        <v/>
      </c>
      <c r="AS26" s="33">
        <f t="shared" si="18"/>
        <v>0</v>
      </c>
      <c r="AT26" s="33" t="str">
        <f t="shared" si="7"/>
        <v/>
      </c>
      <c r="AU26" s="33">
        <f>IF(H26&gt;70, 1,0)</f>
        <v>0</v>
      </c>
      <c r="AV26" s="33" t="str">
        <f t="shared" si="8"/>
        <v/>
      </c>
      <c r="AW26" s="33">
        <f t="shared" si="19"/>
        <v>0</v>
      </c>
      <c r="AX26" s="33" t="str">
        <f t="shared" si="9"/>
        <v/>
      </c>
      <c r="AY26" s="33"/>
      <c r="AZ26" s="33"/>
      <c r="BB26" s="141">
        <f>IF(J26&lt;30, 1,0)</f>
        <v>0</v>
      </c>
      <c r="BC26" s="141" t="str">
        <f t="shared" si="10"/>
        <v/>
      </c>
      <c r="BD26" s="141">
        <f t="shared" si="20"/>
        <v>0</v>
      </c>
      <c r="BE26" s="141" t="str">
        <f t="shared" si="11"/>
        <v/>
      </c>
      <c r="BF26" s="141">
        <f>IF(J26&gt;70, 1,0)</f>
        <v>0</v>
      </c>
      <c r="BG26" s="141" t="str">
        <f t="shared" si="12"/>
        <v/>
      </c>
      <c r="BH26" s="141">
        <f t="shared" si="21"/>
        <v>0</v>
      </c>
      <c r="BI26" s="141" t="str">
        <f t="shared" si="13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 s="5">
        <f>RAW!E27</f>
        <v>0.41389999999999999</v>
      </c>
      <c r="F27" s="3">
        <f>RAW!N27</f>
        <v>38.958763804742603</v>
      </c>
      <c r="G27" s="5" t="str">
        <f t="shared" si="14"/>
        <v/>
      </c>
      <c r="H27" s="3">
        <f>RAW!O27</f>
        <v>34.103778055192201</v>
      </c>
      <c r="I27" s="5" t="str">
        <f t="shared" si="14"/>
        <v/>
      </c>
      <c r="J27" s="3">
        <f>RAW!P27</f>
        <v>32.187056685543098</v>
      </c>
      <c r="K27" s="5" t="str">
        <f t="shared" ref="K27" si="44">IF(SIGN(J26-50)&lt;&gt;SIGN(J27-50)," ","")</f>
        <v/>
      </c>
      <c r="L27">
        <v>70</v>
      </c>
      <c r="M27">
        <v>30</v>
      </c>
      <c r="Y27" s="201" t="str">
        <f t="shared" si="1"/>
        <v>VISIBLE</v>
      </c>
      <c r="Z27" s="201" t="str">
        <f t="shared" si="2"/>
        <v/>
      </c>
      <c r="AF27" s="28">
        <f>IF(F27&lt;30, 1,0)</f>
        <v>0</v>
      </c>
      <c r="AG27" s="28" t="str">
        <f t="shared" si="3"/>
        <v/>
      </c>
      <c r="AH27" s="34">
        <f t="shared" si="16"/>
        <v>0</v>
      </c>
      <c r="AI27" s="34" t="str">
        <f t="shared" si="0"/>
        <v/>
      </c>
      <c r="AJ27" s="28">
        <f>IF(F27&gt;70, 1,0)</f>
        <v>0</v>
      </c>
      <c r="AK27" s="34" t="str">
        <f t="shared" si="4"/>
        <v/>
      </c>
      <c r="AL27" s="28">
        <f t="shared" si="17"/>
        <v>0</v>
      </c>
      <c r="AM27" s="28" t="str">
        <f t="shared" si="5"/>
        <v/>
      </c>
      <c r="AN27" s="54"/>
      <c r="AO27" s="28"/>
      <c r="AQ27" s="33">
        <f>IF(H27&lt;30, 1,0)</f>
        <v>0</v>
      </c>
      <c r="AR27" s="33" t="str">
        <f t="shared" si="6"/>
        <v/>
      </c>
      <c r="AS27" s="33">
        <f t="shared" si="18"/>
        <v>0</v>
      </c>
      <c r="AT27" s="33" t="str">
        <f t="shared" si="7"/>
        <v/>
      </c>
      <c r="AU27" s="33">
        <f>IF(H27&gt;70, 1,0)</f>
        <v>0</v>
      </c>
      <c r="AV27" s="33" t="str">
        <f t="shared" si="8"/>
        <v/>
      </c>
      <c r="AW27" s="33">
        <f t="shared" si="19"/>
        <v>0</v>
      </c>
      <c r="AX27" s="33" t="str">
        <f t="shared" si="9"/>
        <v/>
      </c>
      <c r="AY27" s="33"/>
      <c r="AZ27" s="33"/>
      <c r="BB27" s="141">
        <f>IF(J27&lt;30, 1,0)</f>
        <v>0</v>
      </c>
      <c r="BC27" s="141" t="str">
        <f t="shared" si="10"/>
        <v/>
      </c>
      <c r="BD27" s="141">
        <f t="shared" si="20"/>
        <v>0</v>
      </c>
      <c r="BE27" s="141" t="str">
        <f t="shared" si="11"/>
        <v/>
      </c>
      <c r="BF27" s="141">
        <f>IF(J27&gt;70, 1,0)</f>
        <v>0</v>
      </c>
      <c r="BG27" s="141" t="str">
        <f t="shared" si="12"/>
        <v/>
      </c>
      <c r="BH27" s="141">
        <f t="shared" si="21"/>
        <v>0</v>
      </c>
      <c r="BI27" s="141" t="str">
        <f t="shared" si="13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 s="5">
        <f>RAW!E28</f>
        <v>0.40839999999999999</v>
      </c>
      <c r="F28" s="3">
        <f>RAW!N28</f>
        <v>34.983765788402003</v>
      </c>
      <c r="G28" s="5" t="str">
        <f t="shared" si="14"/>
        <v/>
      </c>
      <c r="H28" s="3">
        <f>RAW!O28</f>
        <v>32.5931760952977</v>
      </c>
      <c r="I28" s="5" t="str">
        <f t="shared" si="14"/>
        <v/>
      </c>
      <c r="J28" s="3">
        <f>RAW!P28</f>
        <v>31.304689394813501</v>
      </c>
      <c r="K28" s="5" t="str">
        <f t="shared" ref="K28" si="45">IF(SIGN(J27-50)&lt;&gt;SIGN(J28-50)," ","")</f>
        <v/>
      </c>
      <c r="L28">
        <v>70</v>
      </c>
      <c r="M28">
        <v>30</v>
      </c>
      <c r="Y28" s="201" t="str">
        <f t="shared" si="1"/>
        <v>VISIBLE</v>
      </c>
      <c r="Z28" s="201" t="str">
        <f t="shared" si="2"/>
        <v/>
      </c>
      <c r="AF28" s="28">
        <f>IF(F28&lt;30, 1,0)</f>
        <v>0</v>
      </c>
      <c r="AG28" s="28" t="str">
        <f t="shared" si="3"/>
        <v/>
      </c>
      <c r="AH28" s="34">
        <f t="shared" si="16"/>
        <v>0</v>
      </c>
      <c r="AI28" s="34" t="str">
        <f t="shared" si="0"/>
        <v/>
      </c>
      <c r="AJ28" s="28">
        <f>IF(F28&gt;70, 1,0)</f>
        <v>0</v>
      </c>
      <c r="AK28" s="34" t="str">
        <f t="shared" si="4"/>
        <v/>
      </c>
      <c r="AL28" s="28">
        <f t="shared" si="17"/>
        <v>0</v>
      </c>
      <c r="AM28" s="28" t="str">
        <f t="shared" si="5"/>
        <v/>
      </c>
      <c r="AN28" s="54"/>
      <c r="AO28" s="28"/>
      <c r="AQ28" s="33">
        <f>IF(H28&lt;30, 1,0)</f>
        <v>0</v>
      </c>
      <c r="AR28" s="33" t="str">
        <f t="shared" si="6"/>
        <v/>
      </c>
      <c r="AS28" s="33">
        <f t="shared" si="18"/>
        <v>0</v>
      </c>
      <c r="AT28" s="33" t="str">
        <f t="shared" si="7"/>
        <v/>
      </c>
      <c r="AU28" s="33">
        <f>IF(H28&gt;70, 1,0)</f>
        <v>0</v>
      </c>
      <c r="AV28" s="33" t="str">
        <f t="shared" si="8"/>
        <v/>
      </c>
      <c r="AW28" s="33">
        <f t="shared" si="19"/>
        <v>0</v>
      </c>
      <c r="AX28" s="33" t="str">
        <f t="shared" si="9"/>
        <v/>
      </c>
      <c r="AY28" s="33"/>
      <c r="AZ28" s="33"/>
      <c r="BB28" s="141">
        <f>IF(J28&lt;30, 1,0)</f>
        <v>0</v>
      </c>
      <c r="BC28" s="141" t="str">
        <f t="shared" si="10"/>
        <v/>
      </c>
      <c r="BD28" s="141">
        <f t="shared" si="20"/>
        <v>0</v>
      </c>
      <c r="BE28" s="141" t="str">
        <f t="shared" si="11"/>
        <v/>
      </c>
      <c r="BF28" s="141">
        <f>IF(J28&gt;70, 1,0)</f>
        <v>0</v>
      </c>
      <c r="BG28" s="141" t="str">
        <f t="shared" si="12"/>
        <v/>
      </c>
      <c r="BH28" s="141">
        <f t="shared" si="21"/>
        <v>0</v>
      </c>
      <c r="BI28" s="141" t="str">
        <f t="shared" si="13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 s="5">
        <f>RAW!E29</f>
        <v>0.39179999999999998</v>
      </c>
      <c r="F29" s="3">
        <f>RAW!N29</f>
        <v>25.737125284876399</v>
      </c>
      <c r="G29" s="5" t="str">
        <f t="shared" si="14"/>
        <v/>
      </c>
      <c r="H29" s="3">
        <f>RAW!O29</f>
        <v>28.491239228957099</v>
      </c>
      <c r="I29" s="5" t="str">
        <f t="shared" si="14"/>
        <v/>
      </c>
      <c r="J29" s="3">
        <f>RAW!P29</f>
        <v>28.802431937323199</v>
      </c>
      <c r="K29" s="5" t="str">
        <f t="shared" ref="K29" si="46">IF(SIGN(J28-50)&lt;&gt;SIGN(J29-50)," ","")</f>
        <v/>
      </c>
      <c r="L29">
        <v>70</v>
      </c>
      <c r="M29">
        <v>30</v>
      </c>
      <c r="Y29" s="201" t="str">
        <f t="shared" si="1"/>
        <v>VISIBLE</v>
      </c>
      <c r="Z29" s="201" t="str">
        <f t="shared" si="2"/>
        <v/>
      </c>
      <c r="AF29" s="28">
        <f>IF(F29&lt;30, 1,0)</f>
        <v>1</v>
      </c>
      <c r="AG29" s="28" t="str">
        <f t="shared" si="3"/>
        <v/>
      </c>
      <c r="AH29" s="34">
        <f t="shared" si="16"/>
        <v>1</v>
      </c>
      <c r="AI29" s="34" t="str">
        <f t="shared" si="0"/>
        <v/>
      </c>
      <c r="AJ29" s="28">
        <f>IF(F29&gt;70, 1,0)</f>
        <v>0</v>
      </c>
      <c r="AK29" s="34" t="str">
        <f t="shared" si="4"/>
        <v/>
      </c>
      <c r="AL29" s="28">
        <f t="shared" si="17"/>
        <v>0</v>
      </c>
      <c r="AM29" s="28" t="str">
        <f t="shared" si="5"/>
        <v/>
      </c>
      <c r="AN29" s="54"/>
      <c r="AO29" s="28"/>
      <c r="AQ29" s="33">
        <f>IF(H29&lt;30, 1,0)</f>
        <v>1</v>
      </c>
      <c r="AR29" s="33" t="str">
        <f t="shared" si="6"/>
        <v/>
      </c>
      <c r="AS29" s="33">
        <f t="shared" si="18"/>
        <v>1</v>
      </c>
      <c r="AT29" s="33" t="str">
        <f t="shared" si="7"/>
        <v/>
      </c>
      <c r="AU29" s="33">
        <f>IF(H29&gt;70, 1,0)</f>
        <v>0</v>
      </c>
      <c r="AV29" s="33" t="str">
        <f t="shared" si="8"/>
        <v/>
      </c>
      <c r="AW29" s="33">
        <f t="shared" si="19"/>
        <v>0</v>
      </c>
      <c r="AX29" s="33" t="str">
        <f t="shared" si="9"/>
        <v/>
      </c>
      <c r="AY29" s="33"/>
      <c r="AZ29" s="33"/>
      <c r="BB29" s="141">
        <f>IF(J29&lt;30, 1,0)</f>
        <v>1</v>
      </c>
      <c r="BC29" s="141" t="str">
        <f t="shared" si="10"/>
        <v/>
      </c>
      <c r="BD29" s="141">
        <f t="shared" si="20"/>
        <v>1</v>
      </c>
      <c r="BE29" s="141" t="str">
        <f t="shared" si="11"/>
        <v/>
      </c>
      <c r="BF29" s="141">
        <f>IF(J29&gt;70, 1,0)</f>
        <v>0</v>
      </c>
      <c r="BG29" s="141" t="str">
        <f t="shared" si="12"/>
        <v/>
      </c>
      <c r="BH29" s="141">
        <f t="shared" si="21"/>
        <v>0</v>
      </c>
      <c r="BI29" s="141" t="str">
        <f t="shared" si="13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 s="5">
        <f>RAW!E30</f>
        <v>0.37669999999999998</v>
      </c>
      <c r="F30" s="3">
        <f>RAW!N30</f>
        <v>20.099275824038401</v>
      </c>
      <c r="G30" s="5" t="str">
        <f t="shared" si="14"/>
        <v/>
      </c>
      <c r="H30" s="3">
        <f>RAW!O30</f>
        <v>25.3641764700468</v>
      </c>
      <c r="I30" s="5" t="str">
        <f t="shared" si="14"/>
        <v/>
      </c>
      <c r="J30" s="3">
        <f>RAW!P30</f>
        <v>26.759478812063499</v>
      </c>
      <c r="K30" s="5" t="str">
        <f t="shared" ref="K30" si="47">IF(SIGN(J29-50)&lt;&gt;SIGN(J30-50)," ","")</f>
        <v/>
      </c>
      <c r="L30">
        <v>70</v>
      </c>
      <c r="M30">
        <v>30</v>
      </c>
      <c r="Y30" s="201" t="str">
        <f t="shared" si="1"/>
        <v>VISIBLE</v>
      </c>
      <c r="Z30" s="201" t="str">
        <f t="shared" si="2"/>
        <v/>
      </c>
      <c r="AF30" s="28">
        <f>IF(F30&lt;30, 1,0)</f>
        <v>1</v>
      </c>
      <c r="AG30" s="28" t="str">
        <f t="shared" si="3"/>
        <v/>
      </c>
      <c r="AH30" s="34">
        <f t="shared" si="16"/>
        <v>2</v>
      </c>
      <c r="AI30" s="34" t="str">
        <f t="shared" si="0"/>
        <v/>
      </c>
      <c r="AJ30" s="28">
        <f>IF(F30&gt;70, 1,0)</f>
        <v>0</v>
      </c>
      <c r="AK30" s="34" t="str">
        <f t="shared" si="4"/>
        <v/>
      </c>
      <c r="AL30" s="28">
        <f t="shared" si="17"/>
        <v>0</v>
      </c>
      <c r="AM30" s="28" t="str">
        <f t="shared" si="5"/>
        <v/>
      </c>
      <c r="AN30" s="54"/>
      <c r="AO30" s="28"/>
      <c r="AQ30" s="33">
        <f>IF(H30&lt;30, 1,0)</f>
        <v>1</v>
      </c>
      <c r="AR30" s="33" t="str">
        <f t="shared" si="6"/>
        <v/>
      </c>
      <c r="AS30" s="33">
        <f t="shared" si="18"/>
        <v>2</v>
      </c>
      <c r="AT30" s="33" t="str">
        <f t="shared" si="7"/>
        <v/>
      </c>
      <c r="AU30" s="33">
        <f>IF(H30&gt;70, 1,0)</f>
        <v>0</v>
      </c>
      <c r="AV30" s="33" t="str">
        <f t="shared" si="8"/>
        <v/>
      </c>
      <c r="AW30" s="33">
        <f t="shared" si="19"/>
        <v>0</v>
      </c>
      <c r="AX30" s="33" t="str">
        <f t="shared" si="9"/>
        <v/>
      </c>
      <c r="AY30" s="33"/>
      <c r="AZ30" s="33"/>
      <c r="BB30" s="141">
        <f>IF(J30&lt;30, 1,0)</f>
        <v>1</v>
      </c>
      <c r="BC30" s="141" t="str">
        <f t="shared" si="10"/>
        <v/>
      </c>
      <c r="BD30" s="141">
        <f t="shared" si="20"/>
        <v>2</v>
      </c>
      <c r="BE30" s="141" t="str">
        <f t="shared" si="11"/>
        <v/>
      </c>
      <c r="BF30" s="141">
        <f>IF(J30&gt;70, 1,0)</f>
        <v>0</v>
      </c>
      <c r="BG30" s="141" t="str">
        <f t="shared" si="12"/>
        <v/>
      </c>
      <c r="BH30" s="141">
        <f t="shared" si="21"/>
        <v>0</v>
      </c>
      <c r="BI30" s="141" t="str">
        <f t="shared" si="13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 s="5">
        <f>RAW!E31</f>
        <v>0.36</v>
      </c>
      <c r="F31" s="3">
        <f>RAW!N31</f>
        <v>15.670190646787299</v>
      </c>
      <c r="G31" s="5" t="str">
        <f t="shared" si="14"/>
        <v/>
      </c>
      <c r="H31" s="3">
        <f>RAW!O31</f>
        <v>22.431836643317801</v>
      </c>
      <c r="I31" s="5" t="str">
        <f t="shared" si="14"/>
        <v/>
      </c>
      <c r="J31" s="3">
        <f>RAW!P31</f>
        <v>24.723089508666298</v>
      </c>
      <c r="K31" s="5" t="str">
        <f t="shared" ref="K31" si="48">IF(SIGN(J30-50)&lt;&gt;SIGN(J31-50)," ","")</f>
        <v/>
      </c>
      <c r="L31">
        <v>70</v>
      </c>
      <c r="M31">
        <v>30</v>
      </c>
      <c r="Y31" s="201" t="str">
        <f t="shared" si="1"/>
        <v>VISIBLE</v>
      </c>
      <c r="Z31" s="201" t="str">
        <f t="shared" si="2"/>
        <v/>
      </c>
      <c r="AF31" s="28">
        <f>IF(F31&lt;30, 1,0)</f>
        <v>1</v>
      </c>
      <c r="AG31" s="28" t="str">
        <f t="shared" si="3"/>
        <v/>
      </c>
      <c r="AH31" s="34">
        <f t="shared" si="16"/>
        <v>3</v>
      </c>
      <c r="AI31" s="34" t="str">
        <f t="shared" si="0"/>
        <v/>
      </c>
      <c r="AJ31" s="28">
        <f>IF(F31&gt;70, 1,0)</f>
        <v>0</v>
      </c>
      <c r="AK31" s="34" t="str">
        <f t="shared" si="4"/>
        <v/>
      </c>
      <c r="AL31" s="28">
        <f t="shared" si="17"/>
        <v>0</v>
      </c>
      <c r="AM31" s="28" t="str">
        <f t="shared" si="5"/>
        <v/>
      </c>
      <c r="AN31" s="54"/>
      <c r="AO31" s="28"/>
      <c r="AQ31" s="33">
        <f>IF(H31&lt;30, 1,0)</f>
        <v>1</v>
      </c>
      <c r="AR31" s="33" t="str">
        <f t="shared" si="6"/>
        <v/>
      </c>
      <c r="AS31" s="33">
        <f t="shared" si="18"/>
        <v>3</v>
      </c>
      <c r="AT31" s="33" t="str">
        <f t="shared" si="7"/>
        <v/>
      </c>
      <c r="AU31" s="33">
        <f>IF(H31&gt;70, 1,0)</f>
        <v>0</v>
      </c>
      <c r="AV31" s="33" t="str">
        <f t="shared" si="8"/>
        <v/>
      </c>
      <c r="AW31" s="33">
        <f t="shared" si="19"/>
        <v>0</v>
      </c>
      <c r="AX31" s="33" t="str">
        <f t="shared" si="9"/>
        <v/>
      </c>
      <c r="AY31" s="33"/>
      <c r="AZ31" s="33"/>
      <c r="BB31" s="141">
        <f>IF(J31&lt;30, 1,0)</f>
        <v>1</v>
      </c>
      <c r="BC31" s="141" t="str">
        <f t="shared" si="10"/>
        <v/>
      </c>
      <c r="BD31" s="141">
        <f t="shared" si="20"/>
        <v>3</v>
      </c>
      <c r="BE31" s="141" t="str">
        <f t="shared" si="11"/>
        <v/>
      </c>
      <c r="BF31" s="141">
        <f>IF(J31&gt;70, 1,0)</f>
        <v>0</v>
      </c>
      <c r="BG31" s="141" t="str">
        <f t="shared" si="12"/>
        <v/>
      </c>
      <c r="BH31" s="141">
        <f t="shared" si="21"/>
        <v>0</v>
      </c>
      <c r="BI31" s="141" t="str">
        <f t="shared" si="13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 s="5">
        <f>RAW!E32</f>
        <v>0.35580000000000001</v>
      </c>
      <c r="F32" s="3">
        <f>RAW!N32</f>
        <v>14.7185391426123</v>
      </c>
      <c r="G32" s="5" t="str">
        <f t="shared" si="14"/>
        <v/>
      </c>
      <c r="H32" s="3">
        <f>RAW!O32</f>
        <v>21.750775989313698</v>
      </c>
      <c r="I32" s="5" t="str">
        <f t="shared" si="14"/>
        <v/>
      </c>
      <c r="J32" s="3">
        <f>RAW!P32</f>
        <v>24.236046787564099</v>
      </c>
      <c r="K32" s="5" t="str">
        <f t="shared" ref="K32" si="49">IF(SIGN(J31-50)&lt;&gt;SIGN(J32-50)," ","")</f>
        <v/>
      </c>
      <c r="L32">
        <v>70</v>
      </c>
      <c r="M32">
        <v>30</v>
      </c>
      <c r="Y32" s="201" t="str">
        <f t="shared" si="1"/>
        <v>VISIBLE</v>
      </c>
      <c r="Z32" s="201" t="str">
        <f t="shared" si="2"/>
        <v/>
      </c>
      <c r="AF32" s="28">
        <f>IF(F32&lt;30, 1,0)</f>
        <v>1</v>
      </c>
      <c r="AG32" s="28" t="str">
        <f t="shared" si="3"/>
        <v/>
      </c>
      <c r="AH32" s="34">
        <f t="shared" si="16"/>
        <v>4</v>
      </c>
      <c r="AI32" s="34" t="str">
        <f t="shared" si="0"/>
        <v/>
      </c>
      <c r="AJ32" s="28">
        <f>IF(F32&gt;70, 1,0)</f>
        <v>0</v>
      </c>
      <c r="AK32" s="34" t="str">
        <f t="shared" si="4"/>
        <v/>
      </c>
      <c r="AL32" s="28">
        <f t="shared" si="17"/>
        <v>0</v>
      </c>
      <c r="AM32" s="28" t="str">
        <f t="shared" si="5"/>
        <v/>
      </c>
      <c r="AN32" s="54"/>
      <c r="AO32" s="28"/>
      <c r="AQ32" s="33">
        <f>IF(H32&lt;30, 1,0)</f>
        <v>1</v>
      </c>
      <c r="AR32" s="33" t="str">
        <f t="shared" si="6"/>
        <v/>
      </c>
      <c r="AS32" s="33">
        <f t="shared" si="18"/>
        <v>4</v>
      </c>
      <c r="AT32" s="33" t="str">
        <f t="shared" si="7"/>
        <v/>
      </c>
      <c r="AU32" s="33">
        <f>IF(H32&gt;70, 1,0)</f>
        <v>0</v>
      </c>
      <c r="AV32" s="33" t="str">
        <f t="shared" si="8"/>
        <v/>
      </c>
      <c r="AW32" s="33">
        <f t="shared" si="19"/>
        <v>0</v>
      </c>
      <c r="AX32" s="33" t="str">
        <f t="shared" si="9"/>
        <v/>
      </c>
      <c r="AY32" s="33"/>
      <c r="AZ32" s="33"/>
      <c r="BB32" s="141">
        <f>IF(J32&lt;30, 1,0)</f>
        <v>1</v>
      </c>
      <c r="BC32" s="141" t="str">
        <f t="shared" si="10"/>
        <v/>
      </c>
      <c r="BD32" s="141">
        <f t="shared" si="20"/>
        <v>4</v>
      </c>
      <c r="BE32" s="141" t="str">
        <f t="shared" si="11"/>
        <v/>
      </c>
      <c r="BF32" s="141">
        <f>IF(J32&gt;70, 1,0)</f>
        <v>0</v>
      </c>
      <c r="BG32" s="141" t="str">
        <f t="shared" si="12"/>
        <v/>
      </c>
      <c r="BH32" s="141">
        <f t="shared" si="21"/>
        <v>0</v>
      </c>
      <c r="BI32" s="141" t="str">
        <f t="shared" si="13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 s="5">
        <f>RAW!E33</f>
        <v>0.35699999999999998</v>
      </c>
      <c r="F33" s="3">
        <f>RAW!N33</f>
        <v>16.4106673358982</v>
      </c>
      <c r="G33" s="5" t="str">
        <f t="shared" si="14"/>
        <v/>
      </c>
      <c r="H33" s="3">
        <f>RAW!O33</f>
        <v>22.4750106601727</v>
      </c>
      <c r="I33" s="5" t="str">
        <f t="shared" si="14"/>
        <v/>
      </c>
      <c r="J33" s="3">
        <f>RAW!P33</f>
        <v>24.681179061432299</v>
      </c>
      <c r="K33" s="5" t="str">
        <f t="shared" ref="K33" si="50">IF(SIGN(J32-50)&lt;&gt;SIGN(J33-50)," ","")</f>
        <v/>
      </c>
      <c r="L33">
        <v>70</v>
      </c>
      <c r="M33">
        <v>30</v>
      </c>
      <c r="Y33" s="201" t="str">
        <f t="shared" si="1"/>
        <v>VISIBLE</v>
      </c>
      <c r="Z33" s="201" t="str">
        <f t="shared" si="2"/>
        <v/>
      </c>
      <c r="AF33" s="28">
        <f>IF(F33&lt;30, 1,0)</f>
        <v>1</v>
      </c>
      <c r="AG33" s="28" t="str">
        <f t="shared" si="3"/>
        <v/>
      </c>
      <c r="AH33" s="34">
        <f t="shared" si="16"/>
        <v>5</v>
      </c>
      <c r="AI33" s="34" t="str">
        <f t="shared" si="0"/>
        <v/>
      </c>
      <c r="AJ33" s="28">
        <f>IF(F33&gt;70, 1,0)</f>
        <v>0</v>
      </c>
      <c r="AK33" s="34" t="str">
        <f t="shared" si="4"/>
        <v/>
      </c>
      <c r="AL33" s="28">
        <f t="shared" si="17"/>
        <v>0</v>
      </c>
      <c r="AM33" s="28" t="str">
        <f t="shared" si="5"/>
        <v/>
      </c>
      <c r="AN33" s="54"/>
      <c r="AO33" s="28"/>
      <c r="AQ33" s="33">
        <f>IF(H33&lt;30, 1,0)</f>
        <v>1</v>
      </c>
      <c r="AR33" s="33" t="str">
        <f t="shared" si="6"/>
        <v/>
      </c>
      <c r="AS33" s="33">
        <f t="shared" si="18"/>
        <v>5</v>
      </c>
      <c r="AT33" s="33" t="str">
        <f t="shared" si="7"/>
        <v/>
      </c>
      <c r="AU33" s="33">
        <f>IF(H33&gt;70, 1,0)</f>
        <v>0</v>
      </c>
      <c r="AV33" s="33" t="str">
        <f t="shared" si="8"/>
        <v/>
      </c>
      <c r="AW33" s="33">
        <f t="shared" si="19"/>
        <v>0</v>
      </c>
      <c r="AX33" s="33" t="str">
        <f t="shared" si="9"/>
        <v/>
      </c>
      <c r="AY33" s="33"/>
      <c r="AZ33" s="33"/>
      <c r="BB33" s="141">
        <f>IF(J33&lt;30, 1,0)</f>
        <v>1</v>
      </c>
      <c r="BC33" s="141" t="str">
        <f t="shared" si="10"/>
        <v/>
      </c>
      <c r="BD33" s="141">
        <f t="shared" si="20"/>
        <v>5</v>
      </c>
      <c r="BE33" s="141" t="str">
        <f t="shared" si="11"/>
        <v/>
      </c>
      <c r="BF33" s="141">
        <f>IF(J33&gt;70, 1,0)</f>
        <v>0</v>
      </c>
      <c r="BG33" s="141" t="str">
        <f t="shared" si="12"/>
        <v/>
      </c>
      <c r="BH33" s="141">
        <f t="shared" si="21"/>
        <v>0</v>
      </c>
      <c r="BI33" s="141" t="str">
        <f t="shared" si="13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 s="5">
        <f>RAW!E34</f>
        <v>0.3543</v>
      </c>
      <c r="F34" s="3">
        <f>RAW!N34</f>
        <v>15.598241762787101</v>
      </c>
      <c r="G34" s="5" t="str">
        <f t="shared" si="14"/>
        <v/>
      </c>
      <c r="H34" s="3">
        <f>RAW!O34</f>
        <v>21.982025128318501</v>
      </c>
      <c r="I34" s="5" t="str">
        <f t="shared" si="14"/>
        <v/>
      </c>
      <c r="J34" s="3">
        <f>RAW!P34</f>
        <v>24.343287380320401</v>
      </c>
      <c r="K34" s="5" t="str">
        <f t="shared" ref="K34" si="51">IF(SIGN(J33-50)&lt;&gt;SIGN(J34-50)," ","")</f>
        <v/>
      </c>
      <c r="L34">
        <v>70</v>
      </c>
      <c r="M34">
        <v>30</v>
      </c>
      <c r="Y34" s="201" t="str">
        <f t="shared" si="1"/>
        <v>VISIBLE</v>
      </c>
      <c r="Z34" s="201" t="str">
        <f t="shared" si="2"/>
        <v/>
      </c>
      <c r="AF34" s="28">
        <f>IF(F34&lt;30, 1,0)</f>
        <v>1</v>
      </c>
      <c r="AG34" s="28" t="str">
        <f t="shared" si="3"/>
        <v/>
      </c>
      <c r="AH34" s="34">
        <f t="shared" si="16"/>
        <v>6</v>
      </c>
      <c r="AI34" s="34" t="str">
        <f t="shared" si="0"/>
        <v/>
      </c>
      <c r="AJ34" s="28">
        <f>IF(F34&gt;70, 1,0)</f>
        <v>0</v>
      </c>
      <c r="AK34" s="34" t="str">
        <f t="shared" si="4"/>
        <v/>
      </c>
      <c r="AL34" s="28">
        <f t="shared" si="17"/>
        <v>0</v>
      </c>
      <c r="AM34" s="28" t="str">
        <f t="shared" si="5"/>
        <v/>
      </c>
      <c r="AN34" s="54"/>
      <c r="AO34" s="28"/>
      <c r="AQ34" s="33">
        <f>IF(H34&lt;30, 1,0)</f>
        <v>1</v>
      </c>
      <c r="AR34" s="33" t="str">
        <f t="shared" si="6"/>
        <v/>
      </c>
      <c r="AS34" s="33">
        <f t="shared" si="18"/>
        <v>6</v>
      </c>
      <c r="AT34" s="33" t="str">
        <f t="shared" si="7"/>
        <v/>
      </c>
      <c r="AU34" s="33">
        <f>IF(H34&gt;70, 1,0)</f>
        <v>0</v>
      </c>
      <c r="AV34" s="33" t="str">
        <f t="shared" si="8"/>
        <v/>
      </c>
      <c r="AW34" s="33">
        <f t="shared" si="19"/>
        <v>0</v>
      </c>
      <c r="AX34" s="33" t="str">
        <f t="shared" si="9"/>
        <v/>
      </c>
      <c r="AY34" s="33"/>
      <c r="AZ34" s="33"/>
      <c r="BB34" s="141">
        <f>IF(J34&lt;30, 1,0)</f>
        <v>1</v>
      </c>
      <c r="BC34" s="141" t="str">
        <f t="shared" si="10"/>
        <v/>
      </c>
      <c r="BD34" s="141">
        <f t="shared" si="20"/>
        <v>6</v>
      </c>
      <c r="BE34" s="141" t="str">
        <f t="shared" si="11"/>
        <v/>
      </c>
      <c r="BF34" s="141">
        <f>IF(J34&gt;70, 1,0)</f>
        <v>0</v>
      </c>
      <c r="BG34" s="141" t="str">
        <f t="shared" si="12"/>
        <v/>
      </c>
      <c r="BH34" s="141">
        <f t="shared" si="21"/>
        <v>0</v>
      </c>
      <c r="BI34" s="141" t="str">
        <f t="shared" si="13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 s="5">
        <f>RAW!E35</f>
        <v>0.3579</v>
      </c>
      <c r="F35" s="3">
        <f>RAW!N35</f>
        <v>21.633209212851099</v>
      </c>
      <c r="G35" s="5" t="str">
        <f t="shared" si="14"/>
        <v/>
      </c>
      <c r="H35" s="3">
        <f>RAW!O35</f>
        <v>24.364260903975399</v>
      </c>
      <c r="I35" s="5" t="str">
        <f t="shared" si="14"/>
        <v/>
      </c>
      <c r="J35" s="3">
        <f>RAW!P35</f>
        <v>25.766081360425598</v>
      </c>
      <c r="K35" s="5" t="str">
        <f t="shared" ref="K35" si="52">IF(SIGN(J34-50)&lt;&gt;SIGN(J35-50)," ","")</f>
        <v/>
      </c>
      <c r="L35">
        <v>70</v>
      </c>
      <c r="M35">
        <v>30</v>
      </c>
      <c r="Y35" s="201" t="str">
        <f t="shared" si="1"/>
        <v>VISIBLE</v>
      </c>
      <c r="Z35" s="201" t="str">
        <f t="shared" si="2"/>
        <v/>
      </c>
      <c r="AF35" s="28">
        <f>IF(F35&lt;30, 1,0)</f>
        <v>1</v>
      </c>
      <c r="AG35" s="28" t="str">
        <f t="shared" si="3"/>
        <v>GROUP</v>
      </c>
      <c r="AH35" s="34">
        <f t="shared" si="16"/>
        <v>7</v>
      </c>
      <c r="AI35" s="34">
        <f t="shared" si="0"/>
        <v>7</v>
      </c>
      <c r="AJ35" s="28">
        <f>IF(F35&gt;70, 1,0)</f>
        <v>0</v>
      </c>
      <c r="AK35" s="34" t="str">
        <f t="shared" si="4"/>
        <v/>
      </c>
      <c r="AL35" s="28">
        <f t="shared" si="17"/>
        <v>0</v>
      </c>
      <c r="AM35" s="28" t="str">
        <f t="shared" si="5"/>
        <v/>
      </c>
      <c r="AN35" s="54"/>
      <c r="AO35" s="28"/>
      <c r="AQ35" s="33">
        <f>IF(H35&lt;30, 1,0)</f>
        <v>1</v>
      </c>
      <c r="AR35" s="33" t="str">
        <f t="shared" si="6"/>
        <v>GROUP</v>
      </c>
      <c r="AS35" s="33">
        <f t="shared" si="18"/>
        <v>7</v>
      </c>
      <c r="AT35" s="33">
        <f t="shared" si="7"/>
        <v>7</v>
      </c>
      <c r="AU35" s="33">
        <f>IF(H35&gt;70, 1,0)</f>
        <v>0</v>
      </c>
      <c r="AV35" s="33" t="str">
        <f t="shared" si="8"/>
        <v/>
      </c>
      <c r="AW35" s="33">
        <f t="shared" si="19"/>
        <v>0</v>
      </c>
      <c r="AX35" s="33" t="str">
        <f t="shared" si="9"/>
        <v/>
      </c>
      <c r="AY35" s="33"/>
      <c r="AZ35" s="33"/>
      <c r="BB35" s="141">
        <f>IF(J35&lt;30, 1,0)</f>
        <v>1</v>
      </c>
      <c r="BC35" s="141" t="str">
        <f t="shared" si="10"/>
        <v>GROUP</v>
      </c>
      <c r="BD35" s="141">
        <f t="shared" si="20"/>
        <v>7</v>
      </c>
      <c r="BE35" s="141">
        <f t="shared" si="11"/>
        <v>7</v>
      </c>
      <c r="BF35" s="141">
        <f>IF(J35&gt;70, 1,0)</f>
        <v>0</v>
      </c>
      <c r="BG35" s="141" t="str">
        <f t="shared" si="12"/>
        <v/>
      </c>
      <c r="BH35" s="141">
        <f t="shared" si="21"/>
        <v>0</v>
      </c>
      <c r="BI35" s="141" t="str">
        <f t="shared" si="13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 s="5">
        <f>RAW!E36</f>
        <v>0.38</v>
      </c>
      <c r="F36" s="3">
        <f>RAW!N36</f>
        <v>48.173750754381501</v>
      </c>
      <c r="G36" s="5" t="str">
        <f t="shared" si="14"/>
        <v/>
      </c>
      <c r="H36" s="3">
        <f>RAW!O36</f>
        <v>37.068109373676698</v>
      </c>
      <c r="I36" s="5" t="str">
        <f t="shared" si="14"/>
        <v/>
      </c>
      <c r="J36" s="3">
        <f>RAW!P36</f>
        <v>33.7918243061781</v>
      </c>
      <c r="K36" s="5" t="str">
        <f t="shared" ref="K36" si="53">IF(SIGN(J35-50)&lt;&gt;SIGN(J36-50)," ","")</f>
        <v/>
      </c>
      <c r="L36">
        <v>70</v>
      </c>
      <c r="M36">
        <v>30</v>
      </c>
      <c r="Y36" s="201" t="str">
        <f t="shared" si="1"/>
        <v>VISIBLE</v>
      </c>
      <c r="Z36" s="201" t="str">
        <f t="shared" si="2"/>
        <v/>
      </c>
      <c r="AF36" s="28">
        <f>IF(F36&lt;30, 1,0)</f>
        <v>0</v>
      </c>
      <c r="AG36" s="28" t="str">
        <f t="shared" si="3"/>
        <v/>
      </c>
      <c r="AH36" s="34">
        <f t="shared" si="16"/>
        <v>0</v>
      </c>
      <c r="AI36" s="34" t="str">
        <f t="shared" si="0"/>
        <v/>
      </c>
      <c r="AJ36" s="28">
        <f>IF(F36&gt;70, 1,0)</f>
        <v>0</v>
      </c>
      <c r="AK36" s="34" t="str">
        <f t="shared" si="4"/>
        <v/>
      </c>
      <c r="AL36" s="28">
        <f t="shared" si="17"/>
        <v>0</v>
      </c>
      <c r="AM36" s="28" t="str">
        <f t="shared" si="5"/>
        <v/>
      </c>
      <c r="AN36" s="54"/>
      <c r="AO36" s="28"/>
      <c r="AQ36" s="33">
        <f>IF(H36&lt;30, 1,0)</f>
        <v>0</v>
      </c>
      <c r="AR36" s="33" t="str">
        <f t="shared" si="6"/>
        <v/>
      </c>
      <c r="AS36" s="33">
        <f t="shared" si="18"/>
        <v>0</v>
      </c>
      <c r="AT36" s="33" t="str">
        <f t="shared" si="7"/>
        <v/>
      </c>
      <c r="AU36" s="33">
        <f>IF(H36&gt;70, 1,0)</f>
        <v>0</v>
      </c>
      <c r="AV36" s="33" t="str">
        <f t="shared" si="8"/>
        <v/>
      </c>
      <c r="AW36" s="33">
        <f t="shared" si="19"/>
        <v>0</v>
      </c>
      <c r="AX36" s="33" t="str">
        <f t="shared" si="9"/>
        <v/>
      </c>
      <c r="AY36" s="33"/>
      <c r="AZ36" s="33"/>
      <c r="BB36" s="141">
        <f>IF(J36&lt;30, 1,0)</f>
        <v>0</v>
      </c>
      <c r="BC36" s="141" t="str">
        <f t="shared" si="10"/>
        <v/>
      </c>
      <c r="BD36" s="141">
        <f t="shared" si="20"/>
        <v>0</v>
      </c>
      <c r="BE36" s="141" t="str">
        <f t="shared" si="11"/>
        <v/>
      </c>
      <c r="BF36" s="141">
        <f>IF(J36&gt;70, 1,0)</f>
        <v>0</v>
      </c>
      <c r="BG36" s="141" t="str">
        <f t="shared" si="12"/>
        <v/>
      </c>
      <c r="BH36" s="141">
        <f t="shared" si="21"/>
        <v>0</v>
      </c>
      <c r="BI36" s="141" t="str">
        <f t="shared" si="13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 s="5">
        <f>RAW!E37</f>
        <v>0.37019999999999997</v>
      </c>
      <c r="F37" s="3">
        <f>RAW!N37</f>
        <v>40.991618815785202</v>
      </c>
      <c r="G37" s="5" t="str">
        <f t="shared" si="14"/>
        <v/>
      </c>
      <c r="H37" s="3">
        <f>RAW!O37</f>
        <v>34.315661456768403</v>
      </c>
      <c r="I37" s="5" t="str">
        <f t="shared" si="14"/>
        <v/>
      </c>
      <c r="J37" s="3">
        <f>RAW!P37</f>
        <v>32.172297871194601</v>
      </c>
      <c r="K37" s="5" t="str">
        <f t="shared" ref="K37" si="54">IF(SIGN(J36-50)&lt;&gt;SIGN(J37-50)," ","")</f>
        <v/>
      </c>
      <c r="L37">
        <v>70</v>
      </c>
      <c r="M37">
        <v>30</v>
      </c>
      <c r="Y37" s="201" t="str">
        <f t="shared" si="1"/>
        <v>VISIBLE</v>
      </c>
      <c r="Z37" s="201" t="str">
        <f t="shared" si="2"/>
        <v/>
      </c>
      <c r="AF37" s="28">
        <f>IF(F37&lt;30, 1,0)</f>
        <v>0</v>
      </c>
      <c r="AG37" s="28" t="str">
        <f t="shared" si="3"/>
        <v/>
      </c>
      <c r="AH37" s="34">
        <f t="shared" si="16"/>
        <v>0</v>
      </c>
      <c r="AI37" s="34" t="str">
        <f t="shared" si="0"/>
        <v/>
      </c>
      <c r="AJ37" s="28">
        <f>IF(F37&gt;70, 1,0)</f>
        <v>0</v>
      </c>
      <c r="AK37" s="34" t="str">
        <f t="shared" si="4"/>
        <v/>
      </c>
      <c r="AL37" s="28">
        <f t="shared" si="17"/>
        <v>0</v>
      </c>
      <c r="AM37" s="28" t="str">
        <f t="shared" si="5"/>
        <v/>
      </c>
      <c r="AN37" s="54"/>
      <c r="AO37" s="28"/>
      <c r="AQ37" s="33">
        <f>IF(H37&lt;30, 1,0)</f>
        <v>0</v>
      </c>
      <c r="AR37" s="33" t="str">
        <f t="shared" si="6"/>
        <v/>
      </c>
      <c r="AS37" s="33">
        <f t="shared" si="18"/>
        <v>0</v>
      </c>
      <c r="AT37" s="33" t="str">
        <f t="shared" si="7"/>
        <v/>
      </c>
      <c r="AU37" s="33">
        <f>IF(H37&gt;70, 1,0)</f>
        <v>0</v>
      </c>
      <c r="AV37" s="33" t="str">
        <f t="shared" si="8"/>
        <v/>
      </c>
      <c r="AW37" s="33">
        <f t="shared" si="19"/>
        <v>0</v>
      </c>
      <c r="AX37" s="33" t="str">
        <f t="shared" si="9"/>
        <v/>
      </c>
      <c r="AY37" s="33"/>
      <c r="AZ37" s="33"/>
      <c r="BB37" s="141">
        <f>IF(J37&lt;30, 1,0)</f>
        <v>0</v>
      </c>
      <c r="BC37" s="141" t="str">
        <f t="shared" si="10"/>
        <v/>
      </c>
      <c r="BD37" s="141">
        <f t="shared" si="20"/>
        <v>0</v>
      </c>
      <c r="BE37" s="141" t="str">
        <f t="shared" si="11"/>
        <v/>
      </c>
      <c r="BF37" s="141">
        <f>IF(J37&gt;70, 1,0)</f>
        <v>0</v>
      </c>
      <c r="BG37" s="141" t="str">
        <f t="shared" si="12"/>
        <v/>
      </c>
      <c r="BH37" s="141">
        <f t="shared" si="21"/>
        <v>0</v>
      </c>
      <c r="BI37" s="141" t="str">
        <f t="shared" si="13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 s="5">
        <f>RAW!E38</f>
        <v>0.375</v>
      </c>
      <c r="F38" s="3">
        <f>RAW!N38</f>
        <v>45.624077031290497</v>
      </c>
      <c r="G38" s="5" t="str">
        <f t="shared" si="14"/>
        <v/>
      </c>
      <c r="H38" s="3">
        <f>RAW!O38</f>
        <v>36.791344662620801</v>
      </c>
      <c r="I38" s="5" t="str">
        <f t="shared" si="14"/>
        <v/>
      </c>
      <c r="J38" s="3">
        <f>RAW!P38</f>
        <v>33.803896346602599</v>
      </c>
      <c r="K38" s="5" t="str">
        <f t="shared" ref="K38" si="55">IF(SIGN(J37-50)&lt;&gt;SIGN(J38-50)," ","")</f>
        <v/>
      </c>
      <c r="L38">
        <v>70</v>
      </c>
      <c r="M38">
        <v>30</v>
      </c>
      <c r="Y38" s="201" t="str">
        <f t="shared" si="1"/>
        <v>VISIBLE</v>
      </c>
      <c r="Z38" s="201" t="str">
        <f t="shared" si="2"/>
        <v/>
      </c>
      <c r="AF38" s="28">
        <f>IF(F38&lt;30, 1,0)</f>
        <v>0</v>
      </c>
      <c r="AG38" s="28" t="str">
        <f t="shared" si="3"/>
        <v/>
      </c>
      <c r="AH38" s="34">
        <f t="shared" si="16"/>
        <v>0</v>
      </c>
      <c r="AI38" s="34" t="str">
        <f t="shared" si="0"/>
        <v/>
      </c>
      <c r="AJ38" s="28">
        <f>IF(F38&gt;70, 1,0)</f>
        <v>0</v>
      </c>
      <c r="AK38" s="34" t="str">
        <f t="shared" si="4"/>
        <v/>
      </c>
      <c r="AL38" s="28">
        <f t="shared" si="17"/>
        <v>0</v>
      </c>
      <c r="AM38" s="28" t="str">
        <f t="shared" si="5"/>
        <v/>
      </c>
      <c r="AN38" s="54"/>
      <c r="AO38" s="28"/>
      <c r="AQ38" s="33">
        <f>IF(H38&lt;30, 1,0)</f>
        <v>0</v>
      </c>
      <c r="AR38" s="33" t="str">
        <f t="shared" si="6"/>
        <v/>
      </c>
      <c r="AS38" s="33">
        <f t="shared" si="18"/>
        <v>0</v>
      </c>
      <c r="AT38" s="33" t="str">
        <f t="shared" si="7"/>
        <v/>
      </c>
      <c r="AU38" s="33">
        <f>IF(H38&gt;70, 1,0)</f>
        <v>0</v>
      </c>
      <c r="AV38" s="33" t="str">
        <f t="shared" si="8"/>
        <v/>
      </c>
      <c r="AW38" s="33">
        <f t="shared" si="19"/>
        <v>0</v>
      </c>
      <c r="AX38" s="33" t="str">
        <f t="shared" si="9"/>
        <v/>
      </c>
      <c r="AY38" s="33"/>
      <c r="AZ38" s="33"/>
      <c r="BB38" s="141">
        <f>IF(J38&lt;30, 1,0)</f>
        <v>0</v>
      </c>
      <c r="BC38" s="141" t="str">
        <f t="shared" si="10"/>
        <v/>
      </c>
      <c r="BD38" s="141">
        <f t="shared" si="20"/>
        <v>0</v>
      </c>
      <c r="BE38" s="141" t="str">
        <f t="shared" si="11"/>
        <v/>
      </c>
      <c r="BF38" s="141">
        <f>IF(J38&gt;70, 1,0)</f>
        <v>0</v>
      </c>
      <c r="BG38" s="141" t="str">
        <f t="shared" si="12"/>
        <v/>
      </c>
      <c r="BH38" s="141">
        <f t="shared" si="21"/>
        <v>0</v>
      </c>
      <c r="BI38" s="141" t="str">
        <f t="shared" si="13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 s="5">
        <f>RAW!E39</f>
        <v>0.38500000000000001</v>
      </c>
      <c r="F39" s="3">
        <f>RAW!N39</f>
        <v>54.337066188893203</v>
      </c>
      <c r="G39" s="5" t="str">
        <f t="shared" si="14"/>
        <v xml:space="preserve"> </v>
      </c>
      <c r="H39" s="3">
        <f>RAW!O39</f>
        <v>41.719662868706202</v>
      </c>
      <c r="I39" s="5" t="str">
        <f t="shared" si="14"/>
        <v/>
      </c>
      <c r="J39" s="3">
        <f>RAW!P39</f>
        <v>37.113034416489697</v>
      </c>
      <c r="K39" s="5" t="str">
        <f t="shared" ref="K39" si="56">IF(SIGN(J38-50)&lt;&gt;SIGN(J39-50)," ","")</f>
        <v/>
      </c>
      <c r="L39">
        <v>70</v>
      </c>
      <c r="M39">
        <v>30</v>
      </c>
      <c r="Y39" s="201" t="str">
        <f t="shared" si="1"/>
        <v>VISIBLE</v>
      </c>
      <c r="Z39" s="201" t="str">
        <f t="shared" si="2"/>
        <v/>
      </c>
      <c r="AF39" s="28">
        <f>IF(F39&lt;30, 1,0)</f>
        <v>0</v>
      </c>
      <c r="AG39" s="28" t="str">
        <f t="shared" si="3"/>
        <v/>
      </c>
      <c r="AH39" s="34">
        <f t="shared" si="16"/>
        <v>0</v>
      </c>
      <c r="AI39" s="34" t="str">
        <f t="shared" si="0"/>
        <v/>
      </c>
      <c r="AJ39" s="28">
        <f>IF(F39&gt;70, 1,0)</f>
        <v>0</v>
      </c>
      <c r="AK39" s="34" t="str">
        <f t="shared" si="4"/>
        <v/>
      </c>
      <c r="AL39" s="28">
        <f t="shared" si="17"/>
        <v>0</v>
      </c>
      <c r="AM39" s="28" t="str">
        <f t="shared" si="5"/>
        <v/>
      </c>
      <c r="AN39" s="54"/>
      <c r="AO39" s="28"/>
      <c r="AQ39" s="33">
        <f>IF(H39&lt;30, 1,0)</f>
        <v>0</v>
      </c>
      <c r="AR39" s="33" t="str">
        <f t="shared" si="6"/>
        <v/>
      </c>
      <c r="AS39" s="33">
        <f t="shared" si="18"/>
        <v>0</v>
      </c>
      <c r="AT39" s="33" t="str">
        <f t="shared" si="7"/>
        <v/>
      </c>
      <c r="AU39" s="33">
        <f>IF(H39&gt;70, 1,0)</f>
        <v>0</v>
      </c>
      <c r="AV39" s="33" t="str">
        <f t="shared" si="8"/>
        <v/>
      </c>
      <c r="AW39" s="33">
        <f t="shared" si="19"/>
        <v>0</v>
      </c>
      <c r="AX39" s="33" t="str">
        <f t="shared" si="9"/>
        <v/>
      </c>
      <c r="AY39" s="33"/>
      <c r="AZ39" s="33"/>
      <c r="BB39" s="141">
        <f>IF(J39&lt;30, 1,0)</f>
        <v>0</v>
      </c>
      <c r="BC39" s="141" t="str">
        <f t="shared" si="10"/>
        <v/>
      </c>
      <c r="BD39" s="141">
        <f t="shared" si="20"/>
        <v>0</v>
      </c>
      <c r="BE39" s="141" t="str">
        <f t="shared" si="11"/>
        <v/>
      </c>
      <c r="BF39" s="141">
        <f>IF(J39&gt;70, 1,0)</f>
        <v>0</v>
      </c>
      <c r="BG39" s="141" t="str">
        <f t="shared" si="12"/>
        <v/>
      </c>
      <c r="BH39" s="141">
        <f t="shared" si="21"/>
        <v>0</v>
      </c>
      <c r="BI39" s="141" t="str">
        <f t="shared" si="13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 s="5">
        <f>RAW!E40</f>
        <v>0.38500000000000001</v>
      </c>
      <c r="F40" s="3">
        <f>RAW!N40</f>
        <v>54.337066188893203</v>
      </c>
      <c r="G40" s="5" t="str">
        <f t="shared" si="14"/>
        <v/>
      </c>
      <c r="H40" s="3">
        <f>RAW!O40</f>
        <v>41.719662868706202</v>
      </c>
      <c r="I40" s="5" t="str">
        <f t="shared" si="14"/>
        <v/>
      </c>
      <c r="J40" s="3">
        <f>RAW!P40</f>
        <v>37.113034416489697</v>
      </c>
      <c r="K40" s="5" t="str">
        <f t="shared" ref="K40" si="57">IF(SIGN(J39-50)&lt;&gt;SIGN(J40-50)," ","")</f>
        <v/>
      </c>
      <c r="L40">
        <v>70</v>
      </c>
      <c r="M40">
        <v>30</v>
      </c>
      <c r="Y40" s="201" t="str">
        <f t="shared" si="1"/>
        <v>VISIBLE</v>
      </c>
      <c r="Z40" s="201" t="str">
        <f t="shared" si="2"/>
        <v/>
      </c>
      <c r="AF40" s="28">
        <f>IF(F40&lt;30, 1,0)</f>
        <v>0</v>
      </c>
      <c r="AG40" s="28" t="str">
        <f t="shared" si="3"/>
        <v/>
      </c>
      <c r="AH40" s="34">
        <f t="shared" si="16"/>
        <v>0</v>
      </c>
      <c r="AI40" s="34" t="str">
        <f t="shared" si="0"/>
        <v/>
      </c>
      <c r="AJ40" s="28">
        <f>IF(F40&gt;70, 1,0)</f>
        <v>0</v>
      </c>
      <c r="AK40" s="34" t="str">
        <f t="shared" si="4"/>
        <v/>
      </c>
      <c r="AL40" s="28">
        <f t="shared" si="17"/>
        <v>0</v>
      </c>
      <c r="AM40" s="28" t="str">
        <f t="shared" si="5"/>
        <v/>
      </c>
      <c r="AN40" s="54"/>
      <c r="AO40" s="28"/>
      <c r="AQ40" s="33">
        <f>IF(H40&lt;30, 1,0)</f>
        <v>0</v>
      </c>
      <c r="AR40" s="33" t="str">
        <f t="shared" si="6"/>
        <v/>
      </c>
      <c r="AS40" s="33">
        <f t="shared" si="18"/>
        <v>0</v>
      </c>
      <c r="AT40" s="33" t="str">
        <f t="shared" si="7"/>
        <v/>
      </c>
      <c r="AU40" s="33">
        <f>IF(H40&gt;70, 1,0)</f>
        <v>0</v>
      </c>
      <c r="AV40" s="33" t="str">
        <f t="shared" si="8"/>
        <v/>
      </c>
      <c r="AW40" s="33">
        <f t="shared" si="19"/>
        <v>0</v>
      </c>
      <c r="AX40" s="33" t="str">
        <f t="shared" si="9"/>
        <v/>
      </c>
      <c r="AY40" s="33"/>
      <c r="AZ40" s="33"/>
      <c r="BB40" s="141">
        <f>IF(J40&lt;30, 1,0)</f>
        <v>0</v>
      </c>
      <c r="BC40" s="141" t="str">
        <f t="shared" si="10"/>
        <v/>
      </c>
      <c r="BD40" s="141">
        <f t="shared" si="20"/>
        <v>0</v>
      </c>
      <c r="BE40" s="141" t="str">
        <f t="shared" si="11"/>
        <v/>
      </c>
      <c r="BF40" s="141">
        <f>IF(J40&gt;70, 1,0)</f>
        <v>0</v>
      </c>
      <c r="BG40" s="141" t="str">
        <f t="shared" si="12"/>
        <v/>
      </c>
      <c r="BH40" s="141">
        <f t="shared" si="21"/>
        <v>0</v>
      </c>
      <c r="BI40" s="141" t="str">
        <f t="shared" si="13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 s="5">
        <f>RAW!E41</f>
        <v>0.38500000000000001</v>
      </c>
      <c r="F41" s="3">
        <f>RAW!N41</f>
        <v>54.337066188893203</v>
      </c>
      <c r="G41" s="5" t="str">
        <f t="shared" si="14"/>
        <v/>
      </c>
      <c r="H41" s="3">
        <f>RAW!O41</f>
        <v>41.719662868706202</v>
      </c>
      <c r="I41" s="5" t="str">
        <f t="shared" si="14"/>
        <v/>
      </c>
      <c r="J41" s="3">
        <f>RAW!P41</f>
        <v>37.113034416489697</v>
      </c>
      <c r="K41" s="5" t="str">
        <f t="shared" ref="K41" si="58">IF(SIGN(J40-50)&lt;&gt;SIGN(J41-50)," ","")</f>
        <v/>
      </c>
      <c r="L41">
        <v>70</v>
      </c>
      <c r="M41">
        <v>30</v>
      </c>
      <c r="Y41" s="201" t="str">
        <f t="shared" si="1"/>
        <v>VISIBLE</v>
      </c>
      <c r="Z41" s="201" t="str">
        <f t="shared" si="2"/>
        <v/>
      </c>
      <c r="AF41" s="28">
        <f>IF(F41&lt;30, 1,0)</f>
        <v>0</v>
      </c>
      <c r="AG41" s="28" t="str">
        <f t="shared" si="3"/>
        <v/>
      </c>
      <c r="AH41" s="34">
        <f t="shared" si="16"/>
        <v>0</v>
      </c>
      <c r="AI41" s="34" t="str">
        <f t="shared" si="0"/>
        <v/>
      </c>
      <c r="AJ41" s="28">
        <f>IF(F41&gt;70, 1,0)</f>
        <v>0</v>
      </c>
      <c r="AK41" s="34" t="str">
        <f t="shared" si="4"/>
        <v/>
      </c>
      <c r="AL41" s="28">
        <f t="shared" si="17"/>
        <v>0</v>
      </c>
      <c r="AM41" s="28" t="str">
        <f t="shared" si="5"/>
        <v/>
      </c>
      <c r="AN41" s="54"/>
      <c r="AO41" s="28"/>
      <c r="AQ41" s="33">
        <f>IF(H41&lt;30, 1,0)</f>
        <v>0</v>
      </c>
      <c r="AR41" s="33" t="str">
        <f t="shared" si="6"/>
        <v/>
      </c>
      <c r="AS41" s="33">
        <f t="shared" si="18"/>
        <v>0</v>
      </c>
      <c r="AT41" s="33" t="str">
        <f t="shared" si="7"/>
        <v/>
      </c>
      <c r="AU41" s="33">
        <f>IF(H41&gt;70, 1,0)</f>
        <v>0</v>
      </c>
      <c r="AV41" s="33" t="str">
        <f t="shared" si="8"/>
        <v/>
      </c>
      <c r="AW41" s="33">
        <f t="shared" si="19"/>
        <v>0</v>
      </c>
      <c r="AX41" s="33" t="str">
        <f t="shared" si="9"/>
        <v/>
      </c>
      <c r="AY41" s="33"/>
      <c r="AZ41" s="33"/>
      <c r="BB41" s="141">
        <f>IF(J41&lt;30, 1,0)</f>
        <v>0</v>
      </c>
      <c r="BC41" s="141" t="str">
        <f t="shared" si="10"/>
        <v/>
      </c>
      <c r="BD41" s="141">
        <f t="shared" si="20"/>
        <v>0</v>
      </c>
      <c r="BE41" s="141" t="str">
        <f t="shared" si="11"/>
        <v/>
      </c>
      <c r="BF41" s="141">
        <f>IF(J41&gt;70, 1,0)</f>
        <v>0</v>
      </c>
      <c r="BG41" s="141" t="str">
        <f t="shared" si="12"/>
        <v/>
      </c>
      <c r="BH41" s="141">
        <f t="shared" si="21"/>
        <v>0</v>
      </c>
      <c r="BI41" s="141" t="str">
        <f t="shared" si="13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 s="5">
        <f>RAW!E42</f>
        <v>0.39399999999999902</v>
      </c>
      <c r="F42" s="3">
        <f>RAW!N42</f>
        <v>62.8455830007656</v>
      </c>
      <c r="G42" s="5" t="str">
        <f t="shared" si="14"/>
        <v/>
      </c>
      <c r="H42" s="3">
        <f>RAW!O42</f>
        <v>46.415946448049503</v>
      </c>
      <c r="I42" s="5" t="str">
        <f t="shared" si="14"/>
        <v/>
      </c>
      <c r="J42" s="3">
        <f>RAW!P42</f>
        <v>40.226210307307603</v>
      </c>
      <c r="K42" s="5" t="str">
        <f t="shared" ref="K42" si="59">IF(SIGN(J41-50)&lt;&gt;SIGN(J42-50)," ","")</f>
        <v/>
      </c>
      <c r="L42">
        <v>70</v>
      </c>
      <c r="M42">
        <v>30</v>
      </c>
      <c r="Y42" s="201" t="str">
        <f t="shared" si="1"/>
        <v>VISIBLE</v>
      </c>
      <c r="Z42" s="201" t="str">
        <f t="shared" si="2"/>
        <v/>
      </c>
      <c r="AF42" s="28">
        <f>IF(F42&lt;30, 1,0)</f>
        <v>0</v>
      </c>
      <c r="AG42" s="28" t="str">
        <f t="shared" si="3"/>
        <v/>
      </c>
      <c r="AH42" s="34">
        <f t="shared" si="16"/>
        <v>0</v>
      </c>
      <c r="AI42" s="34" t="str">
        <f t="shared" si="0"/>
        <v/>
      </c>
      <c r="AJ42" s="28">
        <f>IF(F42&gt;70, 1,0)</f>
        <v>0</v>
      </c>
      <c r="AK42" s="34" t="str">
        <f t="shared" si="4"/>
        <v/>
      </c>
      <c r="AL42" s="28">
        <f t="shared" si="17"/>
        <v>0</v>
      </c>
      <c r="AM42" s="28" t="str">
        <f t="shared" si="5"/>
        <v/>
      </c>
      <c r="AN42" s="54"/>
      <c r="AO42" s="28"/>
      <c r="AQ42" s="33">
        <f>IF(H42&lt;30, 1,0)</f>
        <v>0</v>
      </c>
      <c r="AR42" s="33" t="str">
        <f t="shared" si="6"/>
        <v/>
      </c>
      <c r="AS42" s="33">
        <f t="shared" si="18"/>
        <v>0</v>
      </c>
      <c r="AT42" s="33" t="str">
        <f t="shared" si="7"/>
        <v/>
      </c>
      <c r="AU42" s="33">
        <f>IF(H42&gt;70, 1,0)</f>
        <v>0</v>
      </c>
      <c r="AV42" s="33" t="str">
        <f t="shared" si="8"/>
        <v/>
      </c>
      <c r="AW42" s="33">
        <f t="shared" si="19"/>
        <v>0</v>
      </c>
      <c r="AX42" s="33" t="str">
        <f t="shared" si="9"/>
        <v/>
      </c>
      <c r="AY42" s="33"/>
      <c r="AZ42" s="33"/>
      <c r="BB42" s="141">
        <f>IF(J42&lt;30, 1,0)</f>
        <v>0</v>
      </c>
      <c r="BC42" s="141" t="str">
        <f t="shared" si="10"/>
        <v/>
      </c>
      <c r="BD42" s="141">
        <f t="shared" si="20"/>
        <v>0</v>
      </c>
      <c r="BE42" s="141" t="str">
        <f t="shared" si="11"/>
        <v/>
      </c>
      <c r="BF42" s="141">
        <f>IF(J42&gt;70, 1,0)</f>
        <v>0</v>
      </c>
      <c r="BG42" s="141" t="str">
        <f t="shared" si="12"/>
        <v/>
      </c>
      <c r="BH42" s="141">
        <f t="shared" si="21"/>
        <v>0</v>
      </c>
      <c r="BI42" s="141" t="str">
        <f t="shared" si="13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 s="5">
        <f>RAW!E43</f>
        <v>0.40849999999999997</v>
      </c>
      <c r="F43" s="3">
        <f>RAW!N43</f>
        <v>72.483045452881697</v>
      </c>
      <c r="G43" s="5" t="str">
        <f t="shared" si="14"/>
        <v/>
      </c>
      <c r="H43" s="3">
        <f>RAW!O43</f>
        <v>52.988664767442501</v>
      </c>
      <c r="I43" s="5" t="str">
        <f t="shared" si="14"/>
        <v xml:space="preserve"> </v>
      </c>
      <c r="J43" s="3">
        <f>RAW!P43</f>
        <v>44.845142409989997</v>
      </c>
      <c r="K43" s="5" t="str">
        <f t="shared" ref="K43" si="60">IF(SIGN(J42-50)&lt;&gt;SIGN(J43-50)," ","")</f>
        <v/>
      </c>
      <c r="L43">
        <v>70</v>
      </c>
      <c r="M43">
        <v>30</v>
      </c>
      <c r="Y43" s="201" t="str">
        <f t="shared" si="1"/>
        <v>VISIBLE</v>
      </c>
      <c r="Z43" s="201" t="str">
        <f t="shared" si="2"/>
        <v/>
      </c>
      <c r="AF43" s="28">
        <f>IF(F43&lt;30, 1,0)</f>
        <v>0</v>
      </c>
      <c r="AG43" s="28" t="str">
        <f t="shared" si="3"/>
        <v/>
      </c>
      <c r="AH43" s="34">
        <f t="shared" si="16"/>
        <v>0</v>
      </c>
      <c r="AI43" s="34" t="str">
        <f t="shared" si="0"/>
        <v/>
      </c>
      <c r="AJ43" s="28">
        <f>IF(F43&gt;70, 1,0)</f>
        <v>1</v>
      </c>
      <c r="AK43" s="34" t="str">
        <f t="shared" si="4"/>
        <v>GROUP</v>
      </c>
      <c r="AL43" s="28">
        <f t="shared" si="17"/>
        <v>1</v>
      </c>
      <c r="AM43" s="28">
        <f t="shared" si="5"/>
        <v>1</v>
      </c>
      <c r="AN43" s="54"/>
      <c r="AO43" s="28"/>
      <c r="AQ43" s="33">
        <f>IF(H43&lt;30, 1,0)</f>
        <v>0</v>
      </c>
      <c r="AR43" s="33" t="str">
        <f t="shared" si="6"/>
        <v/>
      </c>
      <c r="AS43" s="33">
        <f t="shared" si="18"/>
        <v>0</v>
      </c>
      <c r="AT43" s="33" t="str">
        <f t="shared" si="7"/>
        <v/>
      </c>
      <c r="AU43" s="33">
        <f>IF(H43&gt;70, 1,0)</f>
        <v>0</v>
      </c>
      <c r="AV43" s="33" t="str">
        <f t="shared" si="8"/>
        <v/>
      </c>
      <c r="AW43" s="33">
        <f t="shared" si="19"/>
        <v>0</v>
      </c>
      <c r="AX43" s="33" t="str">
        <f t="shared" si="9"/>
        <v/>
      </c>
      <c r="AY43" s="33"/>
      <c r="AZ43" s="33"/>
      <c r="BB43" s="141">
        <f>IF(J43&lt;30, 1,0)</f>
        <v>0</v>
      </c>
      <c r="BC43" s="141" t="str">
        <f t="shared" si="10"/>
        <v/>
      </c>
      <c r="BD43" s="141">
        <f t="shared" si="20"/>
        <v>0</v>
      </c>
      <c r="BE43" s="141" t="str">
        <f t="shared" si="11"/>
        <v/>
      </c>
      <c r="BF43" s="141">
        <f>IF(J43&gt;70, 1,0)</f>
        <v>0</v>
      </c>
      <c r="BG43" s="141" t="str">
        <f t="shared" si="12"/>
        <v/>
      </c>
      <c r="BH43" s="141">
        <f t="shared" si="21"/>
        <v>0</v>
      </c>
      <c r="BI43" s="141" t="str">
        <f t="shared" si="13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 s="5">
        <f>RAW!E44</f>
        <v>0.40029999999999999</v>
      </c>
      <c r="F44" s="3">
        <f>RAW!N44</f>
        <v>61.891155107534701</v>
      </c>
      <c r="G44" s="5" t="str">
        <f t="shared" si="14"/>
        <v/>
      </c>
      <c r="H44" s="3">
        <f>RAW!O44</f>
        <v>49.305387866575899</v>
      </c>
      <c r="I44" s="5" t="str">
        <f t="shared" si="14"/>
        <v xml:space="preserve"> </v>
      </c>
      <c r="J44" s="3">
        <f>RAW!P44</f>
        <v>42.877719972962197</v>
      </c>
      <c r="K44" s="5" t="str">
        <f t="shared" ref="K44" si="61">IF(SIGN(J43-50)&lt;&gt;SIGN(J44-50)," ","")</f>
        <v/>
      </c>
      <c r="L44">
        <v>70</v>
      </c>
      <c r="M44">
        <v>30</v>
      </c>
      <c r="Y44" s="201" t="str">
        <f t="shared" si="1"/>
        <v>VISIBLE</v>
      </c>
      <c r="Z44" s="201" t="str">
        <f t="shared" si="2"/>
        <v/>
      </c>
      <c r="AF44" s="28">
        <f>IF(F44&lt;30, 1,0)</f>
        <v>0</v>
      </c>
      <c r="AG44" s="28" t="str">
        <f t="shared" si="3"/>
        <v/>
      </c>
      <c r="AH44" s="34">
        <f t="shared" si="16"/>
        <v>0</v>
      </c>
      <c r="AI44" s="34" t="str">
        <f t="shared" si="0"/>
        <v/>
      </c>
      <c r="AJ44" s="28">
        <f>IF(F44&gt;70, 1,0)</f>
        <v>0</v>
      </c>
      <c r="AK44" s="34" t="str">
        <f t="shared" si="4"/>
        <v/>
      </c>
      <c r="AL44" s="28">
        <f t="shared" si="17"/>
        <v>0</v>
      </c>
      <c r="AM44" s="28" t="str">
        <f t="shared" si="5"/>
        <v/>
      </c>
      <c r="AN44" s="54"/>
      <c r="AO44" s="28"/>
      <c r="AQ44" s="33">
        <f>IF(H44&lt;30, 1,0)</f>
        <v>0</v>
      </c>
      <c r="AR44" s="33" t="str">
        <f t="shared" si="6"/>
        <v/>
      </c>
      <c r="AS44" s="33">
        <f t="shared" si="18"/>
        <v>0</v>
      </c>
      <c r="AT44" s="33" t="str">
        <f t="shared" si="7"/>
        <v/>
      </c>
      <c r="AU44" s="33">
        <f>IF(H44&gt;70, 1,0)</f>
        <v>0</v>
      </c>
      <c r="AV44" s="33" t="str">
        <f t="shared" si="8"/>
        <v/>
      </c>
      <c r="AW44" s="33">
        <f t="shared" si="19"/>
        <v>0</v>
      </c>
      <c r="AX44" s="33" t="str">
        <f t="shared" si="9"/>
        <v/>
      </c>
      <c r="AY44" s="33"/>
      <c r="AZ44" s="33"/>
      <c r="BB44" s="141">
        <f>IF(J44&lt;30, 1,0)</f>
        <v>0</v>
      </c>
      <c r="BC44" s="141" t="str">
        <f t="shared" si="10"/>
        <v/>
      </c>
      <c r="BD44" s="141">
        <f t="shared" si="20"/>
        <v>0</v>
      </c>
      <c r="BE44" s="141" t="str">
        <f t="shared" si="11"/>
        <v/>
      </c>
      <c r="BF44" s="141">
        <f>IF(J44&gt;70, 1,0)</f>
        <v>0</v>
      </c>
      <c r="BG44" s="141" t="str">
        <f t="shared" si="12"/>
        <v/>
      </c>
      <c r="BH44" s="141">
        <f t="shared" si="21"/>
        <v>0</v>
      </c>
      <c r="BI44" s="141" t="str">
        <f t="shared" si="13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 s="5">
        <f>RAW!E45</f>
        <v>0.40029999999999999</v>
      </c>
      <c r="F45" s="3">
        <f>RAW!N45</f>
        <v>61.891155107534701</v>
      </c>
      <c r="G45" s="5" t="str">
        <f t="shared" si="14"/>
        <v/>
      </c>
      <c r="H45" s="3">
        <f>RAW!O45</f>
        <v>49.305387866575899</v>
      </c>
      <c r="I45" s="5" t="str">
        <f t="shared" si="14"/>
        <v/>
      </c>
      <c r="J45" s="3">
        <f>RAW!P45</f>
        <v>42.877719972962197</v>
      </c>
      <c r="K45" s="5" t="str">
        <f t="shared" ref="K45" si="62">IF(SIGN(J44-50)&lt;&gt;SIGN(J45-50)," ","")</f>
        <v/>
      </c>
      <c r="L45">
        <v>70</v>
      </c>
      <c r="M45">
        <v>30</v>
      </c>
      <c r="Y45" s="201" t="str">
        <f t="shared" si="1"/>
        <v>VISIBLE</v>
      </c>
      <c r="Z45" s="201" t="str">
        <f t="shared" si="2"/>
        <v/>
      </c>
      <c r="AF45" s="28">
        <f>IF(F45&lt;30, 1,0)</f>
        <v>0</v>
      </c>
      <c r="AG45" s="28" t="str">
        <f t="shared" si="3"/>
        <v/>
      </c>
      <c r="AH45" s="34">
        <f t="shared" si="16"/>
        <v>0</v>
      </c>
      <c r="AI45" s="34" t="str">
        <f t="shared" si="0"/>
        <v/>
      </c>
      <c r="AJ45" s="28">
        <f>IF(F45&gt;70, 1,0)</f>
        <v>0</v>
      </c>
      <c r="AK45" s="34" t="str">
        <f t="shared" si="4"/>
        <v/>
      </c>
      <c r="AL45" s="28">
        <f t="shared" si="17"/>
        <v>0</v>
      </c>
      <c r="AM45" s="28" t="str">
        <f t="shared" si="5"/>
        <v/>
      </c>
      <c r="AN45" s="54"/>
      <c r="AO45" s="28"/>
      <c r="AQ45" s="33">
        <f>IF(H45&lt;30, 1,0)</f>
        <v>0</v>
      </c>
      <c r="AR45" s="33" t="str">
        <f t="shared" si="6"/>
        <v/>
      </c>
      <c r="AS45" s="33">
        <f t="shared" si="18"/>
        <v>0</v>
      </c>
      <c r="AT45" s="33" t="str">
        <f t="shared" si="7"/>
        <v/>
      </c>
      <c r="AU45" s="33">
        <f>IF(H45&gt;70, 1,0)</f>
        <v>0</v>
      </c>
      <c r="AV45" s="33" t="str">
        <f t="shared" si="8"/>
        <v/>
      </c>
      <c r="AW45" s="33">
        <f t="shared" si="19"/>
        <v>0</v>
      </c>
      <c r="AX45" s="33" t="str">
        <f t="shared" si="9"/>
        <v/>
      </c>
      <c r="AY45" s="33"/>
      <c r="AZ45" s="33"/>
      <c r="BB45" s="141">
        <f>IF(J45&lt;30, 1,0)</f>
        <v>0</v>
      </c>
      <c r="BC45" s="141" t="str">
        <f t="shared" si="10"/>
        <v/>
      </c>
      <c r="BD45" s="141">
        <f t="shared" si="20"/>
        <v>0</v>
      </c>
      <c r="BE45" s="141" t="str">
        <f t="shared" si="11"/>
        <v/>
      </c>
      <c r="BF45" s="141">
        <f>IF(J45&gt;70, 1,0)</f>
        <v>0</v>
      </c>
      <c r="BG45" s="141" t="str">
        <f t="shared" si="12"/>
        <v/>
      </c>
      <c r="BH45" s="141">
        <f t="shared" si="21"/>
        <v>0</v>
      </c>
      <c r="BI45" s="141" t="str">
        <f t="shared" si="13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 s="5">
        <f>RAW!E46</f>
        <v>0.40029999999999999</v>
      </c>
      <c r="F46" s="3">
        <f>RAW!N46</f>
        <v>61.891155107534701</v>
      </c>
      <c r="G46" s="5" t="str">
        <f t="shared" si="14"/>
        <v/>
      </c>
      <c r="H46" s="3">
        <f>RAW!O46</f>
        <v>49.305387866575899</v>
      </c>
      <c r="I46" s="5" t="str">
        <f t="shared" si="14"/>
        <v/>
      </c>
      <c r="J46" s="3">
        <f>RAW!P46</f>
        <v>42.877719972962197</v>
      </c>
      <c r="K46" s="5" t="str">
        <f t="shared" ref="K46" si="63">IF(SIGN(J45-50)&lt;&gt;SIGN(J46-50)," ","")</f>
        <v/>
      </c>
      <c r="L46">
        <v>70</v>
      </c>
      <c r="M46">
        <v>30</v>
      </c>
      <c r="Y46" s="201" t="str">
        <f t="shared" si="1"/>
        <v>VISIBLE</v>
      </c>
      <c r="Z46" s="201" t="str">
        <f t="shared" si="2"/>
        <v/>
      </c>
      <c r="AF46" s="28">
        <f>IF(F46&lt;30, 1,0)</f>
        <v>0</v>
      </c>
      <c r="AG46" s="28" t="str">
        <f t="shared" si="3"/>
        <v/>
      </c>
      <c r="AH46" s="34">
        <f t="shared" si="16"/>
        <v>0</v>
      </c>
      <c r="AI46" s="34" t="str">
        <f t="shared" si="0"/>
        <v/>
      </c>
      <c r="AJ46" s="28">
        <f>IF(F46&gt;70, 1,0)</f>
        <v>0</v>
      </c>
      <c r="AK46" s="34" t="str">
        <f t="shared" si="4"/>
        <v/>
      </c>
      <c r="AL46" s="28">
        <f t="shared" si="17"/>
        <v>0</v>
      </c>
      <c r="AM46" s="28" t="str">
        <f t="shared" si="5"/>
        <v/>
      </c>
      <c r="AN46" s="54"/>
      <c r="AO46" s="28"/>
      <c r="AQ46" s="33">
        <f>IF(H46&lt;30, 1,0)</f>
        <v>0</v>
      </c>
      <c r="AR46" s="33" t="str">
        <f t="shared" si="6"/>
        <v/>
      </c>
      <c r="AS46" s="33">
        <f t="shared" si="18"/>
        <v>0</v>
      </c>
      <c r="AT46" s="33" t="str">
        <f t="shared" si="7"/>
        <v/>
      </c>
      <c r="AU46" s="33">
        <f>IF(H46&gt;70, 1,0)</f>
        <v>0</v>
      </c>
      <c r="AV46" s="33" t="str">
        <f t="shared" si="8"/>
        <v/>
      </c>
      <c r="AW46" s="33">
        <f t="shared" si="19"/>
        <v>0</v>
      </c>
      <c r="AX46" s="33" t="str">
        <f t="shared" si="9"/>
        <v/>
      </c>
      <c r="AY46" s="33"/>
      <c r="AZ46" s="33"/>
      <c r="BB46" s="141">
        <f>IF(J46&lt;30, 1,0)</f>
        <v>0</v>
      </c>
      <c r="BC46" s="141" t="str">
        <f t="shared" si="10"/>
        <v/>
      </c>
      <c r="BD46" s="141">
        <f t="shared" si="20"/>
        <v>0</v>
      </c>
      <c r="BE46" s="141" t="str">
        <f t="shared" si="11"/>
        <v/>
      </c>
      <c r="BF46" s="141">
        <f>IF(J46&gt;70, 1,0)</f>
        <v>0</v>
      </c>
      <c r="BG46" s="141" t="str">
        <f t="shared" si="12"/>
        <v/>
      </c>
      <c r="BH46" s="141">
        <f t="shared" si="21"/>
        <v>0</v>
      </c>
      <c r="BI46" s="141" t="str">
        <f t="shared" si="13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 s="5">
        <f>RAW!E47</f>
        <v>0.41</v>
      </c>
      <c r="F47" s="3">
        <f>RAW!N47</f>
        <v>70.098879392082395</v>
      </c>
      <c r="G47" s="5" t="str">
        <f t="shared" si="14"/>
        <v/>
      </c>
      <c r="H47" s="3">
        <f>RAW!O47</f>
        <v>54.026762020852701</v>
      </c>
      <c r="I47" s="5" t="str">
        <f t="shared" si="14"/>
        <v xml:space="preserve"> </v>
      </c>
      <c r="J47" s="3">
        <f>RAW!P47</f>
        <v>46.114969137262499</v>
      </c>
      <c r="K47" s="5" t="str">
        <f t="shared" ref="K47" si="64">IF(SIGN(J46-50)&lt;&gt;SIGN(J47-50)," ","")</f>
        <v/>
      </c>
      <c r="L47">
        <v>70</v>
      </c>
      <c r="M47">
        <v>30</v>
      </c>
      <c r="Y47" s="201" t="str">
        <f t="shared" si="1"/>
        <v>VISIBLE</v>
      </c>
      <c r="Z47" s="201" t="str">
        <f t="shared" si="2"/>
        <v/>
      </c>
      <c r="AF47" s="28">
        <f>IF(F47&lt;30, 1,0)</f>
        <v>0</v>
      </c>
      <c r="AG47" s="28" t="str">
        <f t="shared" si="3"/>
        <v/>
      </c>
      <c r="AH47" s="34">
        <f t="shared" si="16"/>
        <v>0</v>
      </c>
      <c r="AI47" s="34" t="str">
        <f t="shared" si="0"/>
        <v/>
      </c>
      <c r="AJ47" s="28">
        <f>IF(F47&gt;70, 1,0)</f>
        <v>1</v>
      </c>
      <c r="AK47" s="34" t="str">
        <f t="shared" si="4"/>
        <v>GROUP</v>
      </c>
      <c r="AL47" s="28">
        <f t="shared" si="17"/>
        <v>1</v>
      </c>
      <c r="AM47" s="28">
        <f t="shared" si="5"/>
        <v>1</v>
      </c>
      <c r="AN47" s="54"/>
      <c r="AO47" s="28"/>
      <c r="AQ47" s="33">
        <f>IF(H47&lt;30, 1,0)</f>
        <v>0</v>
      </c>
      <c r="AR47" s="33" t="str">
        <f t="shared" si="6"/>
        <v/>
      </c>
      <c r="AS47" s="33">
        <f t="shared" si="18"/>
        <v>0</v>
      </c>
      <c r="AT47" s="33" t="str">
        <f t="shared" si="7"/>
        <v/>
      </c>
      <c r="AU47" s="33">
        <f>IF(H47&gt;70, 1,0)</f>
        <v>0</v>
      </c>
      <c r="AV47" s="33" t="str">
        <f t="shared" si="8"/>
        <v/>
      </c>
      <c r="AW47" s="33">
        <f t="shared" si="19"/>
        <v>0</v>
      </c>
      <c r="AX47" s="33" t="str">
        <f t="shared" si="9"/>
        <v/>
      </c>
      <c r="AY47" s="33"/>
      <c r="AZ47" s="33"/>
      <c r="BB47" s="141">
        <f>IF(J47&lt;30, 1,0)</f>
        <v>0</v>
      </c>
      <c r="BC47" s="141" t="str">
        <f t="shared" si="10"/>
        <v/>
      </c>
      <c r="BD47" s="141">
        <f t="shared" si="20"/>
        <v>0</v>
      </c>
      <c r="BE47" s="141" t="str">
        <f t="shared" si="11"/>
        <v/>
      </c>
      <c r="BF47" s="141">
        <f>IF(J47&gt;70, 1,0)</f>
        <v>0</v>
      </c>
      <c r="BG47" s="141" t="str">
        <f t="shared" si="12"/>
        <v/>
      </c>
      <c r="BH47" s="141">
        <f t="shared" si="21"/>
        <v>0</v>
      </c>
      <c r="BI47" s="141" t="str">
        <f t="shared" si="13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 s="5">
        <f>RAW!E48</f>
        <v>0.40310000000000001</v>
      </c>
      <c r="F48" s="3">
        <f>RAW!N48</f>
        <v>59.469344298974399</v>
      </c>
      <c r="G48" s="5" t="str">
        <f t="shared" si="14"/>
        <v/>
      </c>
      <c r="H48" s="3">
        <f>RAW!O48</f>
        <v>50.428871817491803</v>
      </c>
      <c r="I48" s="5" t="str">
        <f t="shared" si="14"/>
        <v/>
      </c>
      <c r="J48" s="3">
        <f>RAW!P48</f>
        <v>44.242242528595803</v>
      </c>
      <c r="K48" s="5" t="str">
        <f t="shared" ref="K48" si="65">IF(SIGN(J47-50)&lt;&gt;SIGN(J48-50)," ","")</f>
        <v/>
      </c>
      <c r="L48">
        <v>70</v>
      </c>
      <c r="M48">
        <v>30</v>
      </c>
      <c r="Y48" s="201" t="str">
        <f t="shared" si="1"/>
        <v>VISIBLE</v>
      </c>
      <c r="Z48" s="201" t="str">
        <f t="shared" si="2"/>
        <v/>
      </c>
      <c r="AF48" s="28">
        <f>IF(F48&lt;30, 1,0)</f>
        <v>0</v>
      </c>
      <c r="AG48" s="28" t="str">
        <f t="shared" si="3"/>
        <v/>
      </c>
      <c r="AH48" s="34">
        <f t="shared" si="16"/>
        <v>0</v>
      </c>
      <c r="AI48" s="34" t="str">
        <f t="shared" si="0"/>
        <v/>
      </c>
      <c r="AJ48" s="28">
        <f>IF(F48&gt;70, 1,0)</f>
        <v>0</v>
      </c>
      <c r="AK48" s="34" t="str">
        <f t="shared" si="4"/>
        <v/>
      </c>
      <c r="AL48" s="28">
        <f t="shared" si="17"/>
        <v>0</v>
      </c>
      <c r="AM48" s="28" t="str">
        <f t="shared" si="5"/>
        <v/>
      </c>
      <c r="AN48" s="54"/>
      <c r="AO48" s="28"/>
      <c r="AQ48" s="33">
        <f>IF(H48&lt;30, 1,0)</f>
        <v>0</v>
      </c>
      <c r="AR48" s="33" t="str">
        <f t="shared" si="6"/>
        <v/>
      </c>
      <c r="AS48" s="33">
        <f t="shared" si="18"/>
        <v>0</v>
      </c>
      <c r="AT48" s="33" t="str">
        <f t="shared" si="7"/>
        <v/>
      </c>
      <c r="AU48" s="33">
        <f>IF(H48&gt;70, 1,0)</f>
        <v>0</v>
      </c>
      <c r="AV48" s="33" t="str">
        <f t="shared" si="8"/>
        <v/>
      </c>
      <c r="AW48" s="33">
        <f t="shared" si="19"/>
        <v>0</v>
      </c>
      <c r="AX48" s="33" t="str">
        <f t="shared" si="9"/>
        <v/>
      </c>
      <c r="AY48" s="33"/>
      <c r="AZ48" s="33"/>
      <c r="BB48" s="141">
        <f>IF(J48&lt;30, 1,0)</f>
        <v>0</v>
      </c>
      <c r="BC48" s="141" t="str">
        <f t="shared" si="10"/>
        <v/>
      </c>
      <c r="BD48" s="141">
        <f t="shared" si="20"/>
        <v>0</v>
      </c>
      <c r="BE48" s="141" t="str">
        <f t="shared" si="11"/>
        <v/>
      </c>
      <c r="BF48" s="141">
        <f>IF(J48&gt;70, 1,0)</f>
        <v>0</v>
      </c>
      <c r="BG48" s="141" t="str">
        <f t="shared" si="12"/>
        <v/>
      </c>
      <c r="BH48" s="141">
        <f t="shared" si="21"/>
        <v>0</v>
      </c>
      <c r="BI48" s="141" t="str">
        <f t="shared" si="13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 s="5">
        <f>RAW!E49</f>
        <v>0.38900000000000001</v>
      </c>
      <c r="F49" s="3">
        <f>RAW!N49</f>
        <v>43.678970796142103</v>
      </c>
      <c r="G49" s="5" t="str">
        <f t="shared" si="14"/>
        <v xml:space="preserve"> </v>
      </c>
      <c r="H49" s="3">
        <f>RAW!O49</f>
        <v>43.983040712852102</v>
      </c>
      <c r="I49" s="5" t="str">
        <f t="shared" si="14"/>
        <v xml:space="preserve"> </v>
      </c>
      <c r="J49" s="3">
        <f>RAW!P49</f>
        <v>40.696187239925401</v>
      </c>
      <c r="K49" s="5" t="str">
        <f t="shared" ref="K49" si="66">IF(SIGN(J48-50)&lt;&gt;SIGN(J49-50)," ","")</f>
        <v/>
      </c>
      <c r="L49">
        <v>70</v>
      </c>
      <c r="M49">
        <v>30</v>
      </c>
      <c r="Y49" s="201" t="str">
        <f t="shared" si="1"/>
        <v>VISIBLE</v>
      </c>
      <c r="Z49" s="201" t="str">
        <f t="shared" si="2"/>
        <v/>
      </c>
      <c r="AF49" s="28">
        <f>IF(F49&lt;30, 1,0)</f>
        <v>0</v>
      </c>
      <c r="AG49" s="28" t="str">
        <f t="shared" si="3"/>
        <v/>
      </c>
      <c r="AH49" s="34">
        <f t="shared" si="16"/>
        <v>0</v>
      </c>
      <c r="AI49" s="34" t="str">
        <f t="shared" si="0"/>
        <v/>
      </c>
      <c r="AJ49" s="28">
        <f>IF(F49&gt;70, 1,0)</f>
        <v>0</v>
      </c>
      <c r="AK49" s="34" t="str">
        <f t="shared" si="4"/>
        <v/>
      </c>
      <c r="AL49" s="28">
        <f t="shared" si="17"/>
        <v>0</v>
      </c>
      <c r="AM49" s="28" t="str">
        <f t="shared" si="5"/>
        <v/>
      </c>
      <c r="AN49" s="54"/>
      <c r="AO49" s="28"/>
      <c r="AQ49" s="33">
        <f>IF(H49&lt;30, 1,0)</f>
        <v>0</v>
      </c>
      <c r="AR49" s="33" t="str">
        <f t="shared" si="6"/>
        <v/>
      </c>
      <c r="AS49" s="33">
        <f t="shared" si="18"/>
        <v>0</v>
      </c>
      <c r="AT49" s="33" t="str">
        <f t="shared" si="7"/>
        <v/>
      </c>
      <c r="AU49" s="33">
        <f>IF(H49&gt;70, 1,0)</f>
        <v>0</v>
      </c>
      <c r="AV49" s="33" t="str">
        <f t="shared" si="8"/>
        <v/>
      </c>
      <c r="AW49" s="33">
        <f t="shared" si="19"/>
        <v>0</v>
      </c>
      <c r="AX49" s="33" t="str">
        <f t="shared" si="9"/>
        <v/>
      </c>
      <c r="AY49" s="33"/>
      <c r="AZ49" s="33"/>
      <c r="BB49" s="141">
        <f>IF(J49&lt;30, 1,0)</f>
        <v>0</v>
      </c>
      <c r="BC49" s="141" t="str">
        <f t="shared" si="10"/>
        <v/>
      </c>
      <c r="BD49" s="141">
        <f t="shared" si="20"/>
        <v>0</v>
      </c>
      <c r="BE49" s="141" t="str">
        <f t="shared" si="11"/>
        <v/>
      </c>
      <c r="BF49" s="141">
        <f>IF(J49&gt;70, 1,0)</f>
        <v>0</v>
      </c>
      <c r="BG49" s="141" t="str">
        <f t="shared" si="12"/>
        <v/>
      </c>
      <c r="BH49" s="141">
        <f t="shared" si="21"/>
        <v>0</v>
      </c>
      <c r="BI49" s="141" t="str">
        <f t="shared" si="13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 s="5">
        <f>RAW!E50</f>
        <v>0.377999999999999</v>
      </c>
      <c r="F50" s="3">
        <f>RAW!N50</f>
        <v>35.177649464169903</v>
      </c>
      <c r="G50" s="5" t="str">
        <f t="shared" si="14"/>
        <v/>
      </c>
      <c r="H50" s="3">
        <f>RAW!O50</f>
        <v>39.717803867343299</v>
      </c>
      <c r="I50" s="5" t="str">
        <f t="shared" si="14"/>
        <v/>
      </c>
      <c r="J50" s="3">
        <f>RAW!P50</f>
        <v>38.188876700793102</v>
      </c>
      <c r="K50" s="5" t="str">
        <f t="shared" ref="K50" si="67">IF(SIGN(J49-50)&lt;&gt;SIGN(J50-50)," ","")</f>
        <v/>
      </c>
      <c r="L50">
        <v>70</v>
      </c>
      <c r="M50">
        <v>30</v>
      </c>
      <c r="Y50" s="201" t="str">
        <f t="shared" si="1"/>
        <v>VISIBLE</v>
      </c>
      <c r="Z50" s="201" t="str">
        <f t="shared" si="2"/>
        <v/>
      </c>
      <c r="AF50" s="28">
        <f>IF(F50&lt;30, 1,0)</f>
        <v>0</v>
      </c>
      <c r="AG50" s="28" t="str">
        <f t="shared" si="3"/>
        <v/>
      </c>
      <c r="AH50" s="34">
        <f t="shared" si="16"/>
        <v>0</v>
      </c>
      <c r="AI50" s="34" t="str">
        <f t="shared" si="0"/>
        <v/>
      </c>
      <c r="AJ50" s="28">
        <f>IF(F50&gt;70, 1,0)</f>
        <v>0</v>
      </c>
      <c r="AK50" s="34" t="str">
        <f t="shared" si="4"/>
        <v/>
      </c>
      <c r="AL50" s="28">
        <f t="shared" si="17"/>
        <v>0</v>
      </c>
      <c r="AM50" s="28" t="str">
        <f t="shared" si="5"/>
        <v/>
      </c>
      <c r="AN50" s="54"/>
      <c r="AO50" s="28"/>
      <c r="AQ50" s="33">
        <f>IF(H50&lt;30, 1,0)</f>
        <v>0</v>
      </c>
      <c r="AR50" s="33" t="str">
        <f t="shared" si="6"/>
        <v/>
      </c>
      <c r="AS50" s="33">
        <f t="shared" si="18"/>
        <v>0</v>
      </c>
      <c r="AT50" s="33" t="str">
        <f t="shared" si="7"/>
        <v/>
      </c>
      <c r="AU50" s="33">
        <f>IF(H50&gt;70, 1,0)</f>
        <v>0</v>
      </c>
      <c r="AV50" s="33" t="str">
        <f t="shared" si="8"/>
        <v/>
      </c>
      <c r="AW50" s="33">
        <f t="shared" si="19"/>
        <v>0</v>
      </c>
      <c r="AX50" s="33" t="str">
        <f t="shared" si="9"/>
        <v/>
      </c>
      <c r="AY50" s="33"/>
      <c r="AZ50" s="33"/>
      <c r="BB50" s="141">
        <f>IF(J50&lt;30, 1,0)</f>
        <v>0</v>
      </c>
      <c r="BC50" s="141" t="str">
        <f t="shared" si="10"/>
        <v/>
      </c>
      <c r="BD50" s="141">
        <f t="shared" si="20"/>
        <v>0</v>
      </c>
      <c r="BE50" s="141" t="str">
        <f t="shared" si="11"/>
        <v/>
      </c>
      <c r="BF50" s="141">
        <f>IF(J50&gt;70, 1,0)</f>
        <v>0</v>
      </c>
      <c r="BG50" s="141" t="str">
        <f t="shared" si="12"/>
        <v/>
      </c>
      <c r="BH50" s="141">
        <f t="shared" si="21"/>
        <v>0</v>
      </c>
      <c r="BI50" s="141" t="str">
        <f t="shared" si="13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 s="5">
        <f>RAW!E51</f>
        <v>0.36870000000000003</v>
      </c>
      <c r="F51" s="3">
        <f>RAW!N51</f>
        <v>29.511999676946701</v>
      </c>
      <c r="G51" s="5" t="str">
        <f t="shared" si="14"/>
        <v/>
      </c>
      <c r="H51" s="3">
        <f>RAW!O51</f>
        <v>36.495461316362103</v>
      </c>
      <c r="I51" s="5" t="str">
        <f t="shared" si="14"/>
        <v/>
      </c>
      <c r="J51" s="3">
        <f>RAW!P51</f>
        <v>36.208514304552303</v>
      </c>
      <c r="K51" s="5" t="str">
        <f t="shared" ref="K51" si="68">IF(SIGN(J50-50)&lt;&gt;SIGN(J51-50)," ","")</f>
        <v/>
      </c>
      <c r="L51">
        <v>70</v>
      </c>
      <c r="M51">
        <v>30</v>
      </c>
      <c r="Y51" s="201" t="str">
        <f t="shared" si="1"/>
        <v>VISIBLE</v>
      </c>
      <c r="Z51" s="201" t="str">
        <f t="shared" si="2"/>
        <v/>
      </c>
      <c r="AF51" s="28">
        <f>IF(F51&lt;30, 1,0)</f>
        <v>1</v>
      </c>
      <c r="AG51" s="28" t="str">
        <f t="shared" si="3"/>
        <v/>
      </c>
      <c r="AH51" s="34">
        <f t="shared" si="16"/>
        <v>1</v>
      </c>
      <c r="AI51" s="34" t="str">
        <f t="shared" si="0"/>
        <v/>
      </c>
      <c r="AJ51" s="28">
        <f>IF(F51&gt;70, 1,0)</f>
        <v>0</v>
      </c>
      <c r="AK51" s="34" t="str">
        <f t="shared" si="4"/>
        <v/>
      </c>
      <c r="AL51" s="28">
        <f t="shared" si="17"/>
        <v>0</v>
      </c>
      <c r="AM51" s="28" t="str">
        <f t="shared" si="5"/>
        <v/>
      </c>
      <c r="AN51" s="54"/>
      <c r="AO51" s="28"/>
      <c r="AQ51" s="33">
        <f>IF(H51&lt;30, 1,0)</f>
        <v>0</v>
      </c>
      <c r="AR51" s="33" t="str">
        <f t="shared" si="6"/>
        <v/>
      </c>
      <c r="AS51" s="33">
        <f t="shared" si="18"/>
        <v>0</v>
      </c>
      <c r="AT51" s="33" t="str">
        <f t="shared" si="7"/>
        <v/>
      </c>
      <c r="AU51" s="33">
        <f>IF(H51&gt;70, 1,0)</f>
        <v>0</v>
      </c>
      <c r="AV51" s="33" t="str">
        <f t="shared" si="8"/>
        <v/>
      </c>
      <c r="AW51" s="33">
        <f t="shared" si="19"/>
        <v>0</v>
      </c>
      <c r="AX51" s="33" t="str">
        <f t="shared" si="9"/>
        <v/>
      </c>
      <c r="AY51" s="33"/>
      <c r="AZ51" s="33"/>
      <c r="BB51" s="141">
        <f>IF(J51&lt;30, 1,0)</f>
        <v>0</v>
      </c>
      <c r="BC51" s="141" t="str">
        <f t="shared" si="10"/>
        <v/>
      </c>
      <c r="BD51" s="141">
        <f t="shared" si="20"/>
        <v>0</v>
      </c>
      <c r="BE51" s="141" t="str">
        <f t="shared" si="11"/>
        <v/>
      </c>
      <c r="BF51" s="141">
        <f>IF(J51&gt;70, 1,0)</f>
        <v>0</v>
      </c>
      <c r="BG51" s="141" t="str">
        <f t="shared" si="12"/>
        <v/>
      </c>
      <c r="BH51" s="141">
        <f t="shared" si="21"/>
        <v>0</v>
      </c>
      <c r="BI51" s="141" t="str">
        <f t="shared" si="13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 s="5">
        <f>RAW!E52</f>
        <v>0.33700000000000002</v>
      </c>
      <c r="F52" s="3">
        <f>RAW!N52</f>
        <v>17.989849324355902</v>
      </c>
      <c r="G52" s="5" t="str">
        <f t="shared" si="14"/>
        <v/>
      </c>
      <c r="H52" s="3">
        <f>RAW!O52</f>
        <v>28.120682685892</v>
      </c>
      <c r="I52" s="5" t="str">
        <f t="shared" si="14"/>
        <v/>
      </c>
      <c r="J52" s="3">
        <f>RAW!P52</f>
        <v>30.540295189717401</v>
      </c>
      <c r="K52" s="5" t="str">
        <f t="shared" ref="K52" si="69">IF(SIGN(J51-50)&lt;&gt;SIGN(J52-50)," ","")</f>
        <v/>
      </c>
      <c r="L52">
        <v>70</v>
      </c>
      <c r="M52">
        <v>30</v>
      </c>
      <c r="Y52" s="201" t="str">
        <f t="shared" si="1"/>
        <v>VISIBLE</v>
      </c>
      <c r="Z52" s="201" t="str">
        <f t="shared" si="2"/>
        <v/>
      </c>
      <c r="AF52" s="28">
        <f>IF(F52&lt;30, 1,0)</f>
        <v>1</v>
      </c>
      <c r="AG52" s="28" t="str">
        <f t="shared" si="3"/>
        <v/>
      </c>
      <c r="AH52" s="34">
        <f t="shared" si="16"/>
        <v>2</v>
      </c>
      <c r="AI52" s="34" t="str">
        <f t="shared" si="0"/>
        <v/>
      </c>
      <c r="AJ52" s="28">
        <f>IF(F52&gt;70, 1,0)</f>
        <v>0</v>
      </c>
      <c r="AK52" s="34" t="str">
        <f t="shared" si="4"/>
        <v/>
      </c>
      <c r="AL52" s="28">
        <f t="shared" si="17"/>
        <v>0</v>
      </c>
      <c r="AM52" s="28" t="str">
        <f t="shared" si="5"/>
        <v/>
      </c>
      <c r="AN52" s="54"/>
      <c r="AO52" s="28"/>
      <c r="AQ52" s="33">
        <f>IF(H52&lt;30, 1,0)</f>
        <v>1</v>
      </c>
      <c r="AR52" s="33" t="str">
        <f t="shared" si="6"/>
        <v>GROUP</v>
      </c>
      <c r="AS52" s="33">
        <f t="shared" si="18"/>
        <v>1</v>
      </c>
      <c r="AT52" s="33">
        <f t="shared" si="7"/>
        <v>1</v>
      </c>
      <c r="AU52" s="33">
        <f>IF(H52&gt;70, 1,0)</f>
        <v>0</v>
      </c>
      <c r="AV52" s="33" t="str">
        <f t="shared" si="8"/>
        <v/>
      </c>
      <c r="AW52" s="33">
        <f t="shared" si="19"/>
        <v>0</v>
      </c>
      <c r="AX52" s="33" t="str">
        <f t="shared" si="9"/>
        <v/>
      </c>
      <c r="AY52" s="33"/>
      <c r="AZ52" s="33"/>
      <c r="BB52" s="141">
        <f>IF(J52&lt;30, 1,0)</f>
        <v>0</v>
      </c>
      <c r="BC52" s="141" t="str">
        <f t="shared" si="10"/>
        <v/>
      </c>
      <c r="BD52" s="141">
        <f t="shared" si="20"/>
        <v>0</v>
      </c>
      <c r="BE52" s="141" t="str">
        <f t="shared" si="11"/>
        <v/>
      </c>
      <c r="BF52" s="141">
        <f>IF(J52&gt;70, 1,0)</f>
        <v>0</v>
      </c>
      <c r="BG52" s="141" t="str">
        <f t="shared" si="12"/>
        <v/>
      </c>
      <c r="BH52" s="141">
        <f t="shared" si="21"/>
        <v>0</v>
      </c>
      <c r="BI52" s="141" t="str">
        <f t="shared" si="13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 s="5">
        <f>RAW!E53</f>
        <v>0.3407</v>
      </c>
      <c r="F53" s="3">
        <f>RAW!N53</f>
        <v>22.1298024920115</v>
      </c>
      <c r="G53" s="5" t="str">
        <f t="shared" si="14"/>
        <v/>
      </c>
      <c r="H53" s="3">
        <f>RAW!O53</f>
        <v>30.135872067740401</v>
      </c>
      <c r="I53" s="5" t="str">
        <f t="shared" si="14"/>
        <v/>
      </c>
      <c r="J53" s="3">
        <f>RAW!P53</f>
        <v>31.847812614351401</v>
      </c>
      <c r="K53" s="5" t="str">
        <f t="shared" ref="K53" si="70">IF(SIGN(J52-50)&lt;&gt;SIGN(J53-50)," ","")</f>
        <v/>
      </c>
      <c r="L53">
        <v>70</v>
      </c>
      <c r="M53">
        <v>30</v>
      </c>
      <c r="Y53" s="201" t="str">
        <f t="shared" si="1"/>
        <v>VISIBLE</v>
      </c>
      <c r="Z53" s="201" t="str">
        <f t="shared" si="2"/>
        <v/>
      </c>
      <c r="AF53" s="28">
        <f>IF(F53&lt;30, 1,0)</f>
        <v>1</v>
      </c>
      <c r="AG53" s="28" t="str">
        <f t="shared" si="3"/>
        <v/>
      </c>
      <c r="AH53" s="34">
        <f t="shared" si="16"/>
        <v>3</v>
      </c>
      <c r="AI53" s="34" t="str">
        <f t="shared" si="0"/>
        <v/>
      </c>
      <c r="AJ53" s="28">
        <f>IF(F53&gt;70, 1,0)</f>
        <v>0</v>
      </c>
      <c r="AK53" s="34" t="str">
        <f t="shared" si="4"/>
        <v/>
      </c>
      <c r="AL53" s="28">
        <f t="shared" si="17"/>
        <v>0</v>
      </c>
      <c r="AM53" s="28" t="str">
        <f t="shared" si="5"/>
        <v/>
      </c>
      <c r="AN53" s="54"/>
      <c r="AO53" s="28"/>
      <c r="AQ53" s="33">
        <f>IF(H53&lt;30, 1,0)</f>
        <v>0</v>
      </c>
      <c r="AR53" s="33" t="str">
        <f t="shared" si="6"/>
        <v/>
      </c>
      <c r="AS53" s="33">
        <f t="shared" si="18"/>
        <v>0</v>
      </c>
      <c r="AT53" s="33" t="str">
        <f t="shared" si="7"/>
        <v/>
      </c>
      <c r="AU53" s="33">
        <f>IF(H53&gt;70, 1,0)</f>
        <v>0</v>
      </c>
      <c r="AV53" s="33" t="str">
        <f t="shared" si="8"/>
        <v/>
      </c>
      <c r="AW53" s="33">
        <f t="shared" si="19"/>
        <v>0</v>
      </c>
      <c r="AX53" s="33" t="str">
        <f t="shared" si="9"/>
        <v/>
      </c>
      <c r="AY53" s="33"/>
      <c r="AZ53" s="33"/>
      <c r="BB53" s="141">
        <f>IF(J53&lt;30, 1,0)</f>
        <v>0</v>
      </c>
      <c r="BC53" s="141" t="str">
        <f t="shared" si="10"/>
        <v/>
      </c>
      <c r="BD53" s="141">
        <f t="shared" si="20"/>
        <v>0</v>
      </c>
      <c r="BE53" s="141" t="str">
        <f t="shared" si="11"/>
        <v/>
      </c>
      <c r="BF53" s="141">
        <f>IF(J53&gt;70, 1,0)</f>
        <v>0</v>
      </c>
      <c r="BG53" s="141" t="str">
        <f t="shared" si="12"/>
        <v/>
      </c>
      <c r="BH53" s="141">
        <f t="shared" si="21"/>
        <v>0</v>
      </c>
      <c r="BI53" s="141" t="str">
        <f t="shared" si="13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 s="5">
        <f>RAW!E54</f>
        <v>0.33450000000000002</v>
      </c>
      <c r="F54" s="3">
        <f>RAW!N54</f>
        <v>20.142025268669499</v>
      </c>
      <c r="G54" s="5" t="str">
        <f t="shared" si="14"/>
        <v/>
      </c>
      <c r="H54" s="3">
        <f>RAW!O54</f>
        <v>28.684642835065201</v>
      </c>
      <c r="I54" s="5" t="str">
        <f t="shared" si="14"/>
        <v/>
      </c>
      <c r="J54" s="3">
        <f>RAW!P54</f>
        <v>30.826820130977101</v>
      </c>
      <c r="K54" s="5" t="str">
        <f t="shared" ref="K54" si="71">IF(SIGN(J53-50)&lt;&gt;SIGN(J54-50)," ","")</f>
        <v/>
      </c>
      <c r="L54">
        <v>70</v>
      </c>
      <c r="M54">
        <v>30</v>
      </c>
      <c r="Y54" s="201" t="str">
        <f t="shared" si="1"/>
        <v>VISIBLE</v>
      </c>
      <c r="Z54" s="201" t="str">
        <f t="shared" si="2"/>
        <v/>
      </c>
      <c r="AF54" s="28">
        <f>IF(F54&lt;30, 1,0)</f>
        <v>1</v>
      </c>
      <c r="AG54" s="28" t="str">
        <f t="shared" si="3"/>
        <v/>
      </c>
      <c r="AH54" s="34">
        <f t="shared" si="16"/>
        <v>4</v>
      </c>
      <c r="AI54" s="34" t="str">
        <f t="shared" si="0"/>
        <v/>
      </c>
      <c r="AJ54" s="28">
        <f>IF(F54&gt;70, 1,0)</f>
        <v>0</v>
      </c>
      <c r="AK54" s="34" t="str">
        <f t="shared" si="4"/>
        <v/>
      </c>
      <c r="AL54" s="28">
        <f t="shared" si="17"/>
        <v>0</v>
      </c>
      <c r="AM54" s="28" t="str">
        <f t="shared" si="5"/>
        <v/>
      </c>
      <c r="AN54" s="54"/>
      <c r="AO54" s="28"/>
      <c r="AQ54" s="33">
        <f>IF(H54&lt;30, 1,0)</f>
        <v>1</v>
      </c>
      <c r="AR54" s="33" t="str">
        <f t="shared" si="6"/>
        <v>GROUP</v>
      </c>
      <c r="AS54" s="33">
        <f t="shared" si="18"/>
        <v>1</v>
      </c>
      <c r="AT54" s="33">
        <f t="shared" si="7"/>
        <v>1</v>
      </c>
      <c r="AU54" s="33">
        <f>IF(H54&gt;70, 1,0)</f>
        <v>0</v>
      </c>
      <c r="AV54" s="33" t="str">
        <f t="shared" si="8"/>
        <v/>
      </c>
      <c r="AW54" s="33">
        <f t="shared" si="19"/>
        <v>0</v>
      </c>
      <c r="AX54" s="33" t="str">
        <f t="shared" si="9"/>
        <v/>
      </c>
      <c r="AY54" s="33"/>
      <c r="AZ54" s="33"/>
      <c r="BB54" s="141">
        <f>IF(J54&lt;30, 1,0)</f>
        <v>0</v>
      </c>
      <c r="BC54" s="141" t="str">
        <f t="shared" si="10"/>
        <v/>
      </c>
      <c r="BD54" s="141">
        <f t="shared" si="20"/>
        <v>0</v>
      </c>
      <c r="BE54" s="141" t="str">
        <f t="shared" si="11"/>
        <v/>
      </c>
      <c r="BF54" s="141">
        <f>IF(J54&gt;70, 1,0)</f>
        <v>0</v>
      </c>
      <c r="BG54" s="141" t="str">
        <f t="shared" si="12"/>
        <v/>
      </c>
      <c r="BH54" s="141">
        <f t="shared" si="21"/>
        <v>0</v>
      </c>
      <c r="BI54" s="141" t="str">
        <f t="shared" si="13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 s="5">
        <f>RAW!E55</f>
        <v>0.3412</v>
      </c>
      <c r="F55" s="3">
        <f>RAW!N55</f>
        <v>28.265606133747401</v>
      </c>
      <c r="G55" s="5" t="str">
        <f t="shared" si="14"/>
        <v/>
      </c>
      <c r="H55" s="3">
        <f>RAW!O55</f>
        <v>32.469256740297901</v>
      </c>
      <c r="I55" s="5" t="str">
        <f t="shared" si="14"/>
        <v/>
      </c>
      <c r="J55" s="3">
        <f>RAW!P55</f>
        <v>33.254747701550997</v>
      </c>
      <c r="K55" s="5" t="str">
        <f t="shared" ref="K55" si="72">IF(SIGN(J54-50)&lt;&gt;SIGN(J55-50)," ","")</f>
        <v/>
      </c>
      <c r="L55">
        <v>70</v>
      </c>
      <c r="M55">
        <v>30</v>
      </c>
      <c r="Y55" s="201" t="str">
        <f t="shared" si="1"/>
        <v>VISIBLE</v>
      </c>
      <c r="Z55" s="201" t="str">
        <f t="shared" si="2"/>
        <v/>
      </c>
      <c r="AF55" s="28">
        <f>IF(F55&lt;30, 1,0)</f>
        <v>1</v>
      </c>
      <c r="AG55" s="28" t="str">
        <f t="shared" si="3"/>
        <v/>
      </c>
      <c r="AH55" s="34">
        <f t="shared" si="16"/>
        <v>5</v>
      </c>
      <c r="AI55" s="34" t="str">
        <f t="shared" si="0"/>
        <v/>
      </c>
      <c r="AJ55" s="28">
        <f>IF(F55&gt;70, 1,0)</f>
        <v>0</v>
      </c>
      <c r="AK55" s="34" t="str">
        <f t="shared" si="4"/>
        <v/>
      </c>
      <c r="AL55" s="28">
        <f t="shared" si="17"/>
        <v>0</v>
      </c>
      <c r="AM55" s="28" t="str">
        <f t="shared" si="5"/>
        <v/>
      </c>
      <c r="AN55" s="54"/>
      <c r="AO55" s="28"/>
      <c r="AQ55" s="33">
        <f>IF(H55&lt;30, 1,0)</f>
        <v>0</v>
      </c>
      <c r="AR55" s="33" t="str">
        <f t="shared" si="6"/>
        <v/>
      </c>
      <c r="AS55" s="33">
        <f t="shared" si="18"/>
        <v>0</v>
      </c>
      <c r="AT55" s="33" t="str">
        <f t="shared" si="7"/>
        <v/>
      </c>
      <c r="AU55" s="33">
        <f>IF(H55&gt;70, 1,0)</f>
        <v>0</v>
      </c>
      <c r="AV55" s="33" t="str">
        <f t="shared" si="8"/>
        <v/>
      </c>
      <c r="AW55" s="33">
        <f t="shared" si="19"/>
        <v>0</v>
      </c>
      <c r="AX55" s="33" t="str">
        <f t="shared" si="9"/>
        <v/>
      </c>
      <c r="AY55" s="33"/>
      <c r="AZ55" s="33"/>
      <c r="BB55" s="141">
        <f>IF(J55&lt;30, 1,0)</f>
        <v>0</v>
      </c>
      <c r="BC55" s="141" t="str">
        <f t="shared" si="10"/>
        <v/>
      </c>
      <c r="BD55" s="141">
        <f t="shared" si="20"/>
        <v>0</v>
      </c>
      <c r="BE55" s="141" t="str">
        <f t="shared" si="11"/>
        <v/>
      </c>
      <c r="BF55" s="141">
        <f>IF(J55&gt;70, 1,0)</f>
        <v>0</v>
      </c>
      <c r="BG55" s="141" t="str">
        <f t="shared" si="12"/>
        <v/>
      </c>
      <c r="BH55" s="141">
        <f t="shared" si="21"/>
        <v>0</v>
      </c>
      <c r="BI55" s="141" t="str">
        <f t="shared" si="13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 s="5">
        <f>RAW!E56</f>
        <v>0.33589999999999998</v>
      </c>
      <c r="F56" s="3">
        <f>RAW!N56</f>
        <v>25.839748269932699</v>
      </c>
      <c r="G56" s="5" t="str">
        <f t="shared" si="14"/>
        <v/>
      </c>
      <c r="H56" s="3">
        <f>RAW!O56</f>
        <v>31.064848065897401</v>
      </c>
      <c r="I56" s="5" t="str">
        <f t="shared" si="14"/>
        <v/>
      </c>
      <c r="J56" s="3">
        <f>RAW!P56</f>
        <v>32.312723803002001</v>
      </c>
      <c r="K56" s="5" t="str">
        <f t="shared" ref="K56" si="73">IF(SIGN(J55-50)&lt;&gt;SIGN(J56-50)," ","")</f>
        <v/>
      </c>
      <c r="L56">
        <v>70</v>
      </c>
      <c r="M56">
        <v>30</v>
      </c>
      <c r="Y56" s="201" t="str">
        <f t="shared" si="1"/>
        <v>VISIBLE</v>
      </c>
      <c r="Z56" s="201" t="str">
        <f t="shared" si="2"/>
        <v/>
      </c>
      <c r="AF56" s="28">
        <f>IF(F56&lt;30, 1,0)</f>
        <v>1</v>
      </c>
      <c r="AG56" s="28" t="str">
        <f t="shared" si="3"/>
        <v/>
      </c>
      <c r="AH56" s="34">
        <f t="shared" si="16"/>
        <v>6</v>
      </c>
      <c r="AI56" s="34" t="str">
        <f t="shared" si="0"/>
        <v/>
      </c>
      <c r="AJ56" s="28">
        <f>IF(F56&gt;70, 1,0)</f>
        <v>0</v>
      </c>
      <c r="AK56" s="34" t="str">
        <f t="shared" si="4"/>
        <v/>
      </c>
      <c r="AL56" s="28">
        <f t="shared" si="17"/>
        <v>0</v>
      </c>
      <c r="AM56" s="28" t="str">
        <f t="shared" si="5"/>
        <v/>
      </c>
      <c r="AN56" s="54"/>
      <c r="AO56" s="28"/>
      <c r="AQ56" s="33">
        <f>IF(H56&lt;30, 1,0)</f>
        <v>0</v>
      </c>
      <c r="AR56" s="33" t="str">
        <f t="shared" si="6"/>
        <v/>
      </c>
      <c r="AS56" s="33">
        <f t="shared" si="18"/>
        <v>0</v>
      </c>
      <c r="AT56" s="33" t="str">
        <f t="shared" si="7"/>
        <v/>
      </c>
      <c r="AU56" s="33">
        <f>IF(H56&gt;70, 1,0)</f>
        <v>0</v>
      </c>
      <c r="AV56" s="33" t="str">
        <f t="shared" si="8"/>
        <v/>
      </c>
      <c r="AW56" s="33">
        <f t="shared" si="19"/>
        <v>0</v>
      </c>
      <c r="AX56" s="33" t="str">
        <f t="shared" si="9"/>
        <v/>
      </c>
      <c r="AY56" s="33"/>
      <c r="AZ56" s="33"/>
      <c r="BB56" s="141">
        <f>IF(J56&lt;30, 1,0)</f>
        <v>0</v>
      </c>
      <c r="BC56" s="141" t="str">
        <f t="shared" si="10"/>
        <v/>
      </c>
      <c r="BD56" s="141">
        <f t="shared" si="20"/>
        <v>0</v>
      </c>
      <c r="BE56" s="141" t="str">
        <f t="shared" si="11"/>
        <v/>
      </c>
      <c r="BF56" s="141">
        <f>IF(J56&gt;70, 1,0)</f>
        <v>0</v>
      </c>
      <c r="BG56" s="141" t="str">
        <f t="shared" si="12"/>
        <v/>
      </c>
      <c r="BH56" s="141">
        <f t="shared" si="21"/>
        <v>0</v>
      </c>
      <c r="BI56" s="141" t="str">
        <f t="shared" si="13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 s="5">
        <f>RAW!E57</f>
        <v>0.32290000000000002</v>
      </c>
      <c r="F57" s="3">
        <f>RAW!N57</f>
        <v>20.744886708349298</v>
      </c>
      <c r="G57" s="5" t="str">
        <f t="shared" si="14"/>
        <v/>
      </c>
      <c r="H57" s="3">
        <f>RAW!O57</f>
        <v>27.879490733242601</v>
      </c>
      <c r="I57" s="5" t="str">
        <f t="shared" si="14"/>
        <v/>
      </c>
      <c r="J57" s="3">
        <f>RAW!P57</f>
        <v>30.115590398989699</v>
      </c>
      <c r="K57" s="5" t="str">
        <f t="shared" ref="K57" si="74">IF(SIGN(J56-50)&lt;&gt;SIGN(J57-50)," ","")</f>
        <v/>
      </c>
      <c r="L57">
        <v>70</v>
      </c>
      <c r="M57">
        <v>30</v>
      </c>
      <c r="Y57" s="201" t="str">
        <f t="shared" si="1"/>
        <v>VISIBLE</v>
      </c>
      <c r="Z57" s="201" t="str">
        <f t="shared" si="2"/>
        <v/>
      </c>
      <c r="AF57" s="28">
        <f>IF(F57&lt;30, 1,0)</f>
        <v>1</v>
      </c>
      <c r="AG57" s="28" t="str">
        <f t="shared" si="3"/>
        <v/>
      </c>
      <c r="AH57" s="34">
        <f t="shared" si="16"/>
        <v>7</v>
      </c>
      <c r="AI57" s="34" t="str">
        <f t="shared" si="0"/>
        <v/>
      </c>
      <c r="AJ57" s="28">
        <f>IF(F57&gt;70, 1,0)</f>
        <v>0</v>
      </c>
      <c r="AK57" s="34" t="str">
        <f t="shared" si="4"/>
        <v/>
      </c>
      <c r="AL57" s="28">
        <f t="shared" si="17"/>
        <v>0</v>
      </c>
      <c r="AM57" s="28" t="str">
        <f t="shared" si="5"/>
        <v/>
      </c>
      <c r="AN57" s="54"/>
      <c r="AO57" s="28"/>
      <c r="AQ57" s="33">
        <f>IF(H57&lt;30, 1,0)</f>
        <v>1</v>
      </c>
      <c r="AR57" s="33" t="str">
        <f t="shared" si="6"/>
        <v/>
      </c>
      <c r="AS57" s="33">
        <f t="shared" si="18"/>
        <v>1</v>
      </c>
      <c r="AT57" s="33" t="str">
        <f t="shared" si="7"/>
        <v/>
      </c>
      <c r="AU57" s="33">
        <f>IF(H57&gt;70, 1,0)</f>
        <v>0</v>
      </c>
      <c r="AV57" s="33" t="str">
        <f t="shared" si="8"/>
        <v/>
      </c>
      <c r="AW57" s="33">
        <f t="shared" si="19"/>
        <v>0</v>
      </c>
      <c r="AX57" s="33" t="str">
        <f t="shared" si="9"/>
        <v/>
      </c>
      <c r="AY57" s="33"/>
      <c r="AZ57" s="33"/>
      <c r="BB57" s="141">
        <f>IF(J57&lt;30, 1,0)</f>
        <v>0</v>
      </c>
      <c r="BC57" s="141" t="str">
        <f t="shared" si="10"/>
        <v/>
      </c>
      <c r="BD57" s="141">
        <f t="shared" si="20"/>
        <v>0</v>
      </c>
      <c r="BE57" s="141" t="str">
        <f t="shared" si="11"/>
        <v/>
      </c>
      <c r="BF57" s="141">
        <f>IF(J57&gt;70, 1,0)</f>
        <v>0</v>
      </c>
      <c r="BG57" s="141" t="str">
        <f t="shared" si="12"/>
        <v/>
      </c>
      <c r="BH57" s="141">
        <f t="shared" si="21"/>
        <v>0</v>
      </c>
      <c r="BI57" s="141" t="str">
        <f t="shared" si="13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 s="5">
        <f>RAW!E58</f>
        <v>0.317</v>
      </c>
      <c r="F58" s="3">
        <f>RAW!N58</f>
        <v>18.783856351480299</v>
      </c>
      <c r="G58" s="5" t="str">
        <f t="shared" si="14"/>
        <v/>
      </c>
      <c r="H58" s="3">
        <f>RAW!O58</f>
        <v>26.5489457922009</v>
      </c>
      <c r="I58" s="5" t="str">
        <f t="shared" si="14"/>
        <v/>
      </c>
      <c r="J58" s="3">
        <f>RAW!P58</f>
        <v>29.1703917789225</v>
      </c>
      <c r="K58" s="5" t="str">
        <f t="shared" ref="K58" si="75">IF(SIGN(J57-50)&lt;&gt;SIGN(J58-50)," ","")</f>
        <v/>
      </c>
      <c r="L58">
        <v>70</v>
      </c>
      <c r="M58">
        <v>30</v>
      </c>
      <c r="Y58" s="201" t="str">
        <f t="shared" si="1"/>
        <v>VISIBLE</v>
      </c>
      <c r="Z58" s="201" t="str">
        <f t="shared" si="2"/>
        <v/>
      </c>
      <c r="AF58" s="28">
        <f>IF(F58&lt;30, 1,0)</f>
        <v>1</v>
      </c>
      <c r="AG58" s="28" t="str">
        <f t="shared" si="3"/>
        <v/>
      </c>
      <c r="AH58" s="34">
        <f t="shared" si="16"/>
        <v>8</v>
      </c>
      <c r="AI58" s="34" t="str">
        <f t="shared" si="0"/>
        <v/>
      </c>
      <c r="AJ58" s="28">
        <f>IF(F58&gt;70, 1,0)</f>
        <v>0</v>
      </c>
      <c r="AK58" s="34" t="str">
        <f t="shared" si="4"/>
        <v/>
      </c>
      <c r="AL58" s="28">
        <f t="shared" si="17"/>
        <v>0</v>
      </c>
      <c r="AM58" s="28" t="str">
        <f t="shared" si="5"/>
        <v/>
      </c>
      <c r="AN58" s="54"/>
      <c r="AO58" s="28"/>
      <c r="AQ58" s="33">
        <f>IF(H58&lt;30, 1,0)</f>
        <v>1</v>
      </c>
      <c r="AR58" s="33" t="str">
        <f t="shared" si="6"/>
        <v/>
      </c>
      <c r="AS58" s="33">
        <f t="shared" si="18"/>
        <v>2</v>
      </c>
      <c r="AT58" s="33" t="str">
        <f t="shared" si="7"/>
        <v/>
      </c>
      <c r="AU58" s="33">
        <f>IF(H58&gt;70, 1,0)</f>
        <v>0</v>
      </c>
      <c r="AV58" s="33" t="str">
        <f t="shared" si="8"/>
        <v/>
      </c>
      <c r="AW58" s="33">
        <f t="shared" si="19"/>
        <v>0</v>
      </c>
      <c r="AX58" s="33" t="str">
        <f t="shared" si="9"/>
        <v/>
      </c>
      <c r="AY58" s="33"/>
      <c r="AZ58" s="33"/>
      <c r="BB58" s="141">
        <f>IF(J58&lt;30, 1,0)</f>
        <v>1</v>
      </c>
      <c r="BC58" s="141" t="str">
        <f t="shared" si="10"/>
        <v/>
      </c>
      <c r="BD58" s="141">
        <f t="shared" si="20"/>
        <v>1</v>
      </c>
      <c r="BE58" s="141" t="str">
        <f t="shared" si="11"/>
        <v/>
      </c>
      <c r="BF58" s="141">
        <f>IF(J58&gt;70, 1,0)</f>
        <v>0</v>
      </c>
      <c r="BG58" s="141" t="str">
        <f t="shared" si="12"/>
        <v/>
      </c>
      <c r="BH58" s="141">
        <f t="shared" si="21"/>
        <v>0</v>
      </c>
      <c r="BI58" s="141" t="str">
        <f t="shared" si="13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 s="5">
        <f>RAW!E59</f>
        <v>0.29549999999999998</v>
      </c>
      <c r="F59" s="3">
        <f>RAW!N59</f>
        <v>13.398957971684499</v>
      </c>
      <c r="G59" s="5" t="str">
        <f t="shared" si="14"/>
        <v/>
      </c>
      <c r="H59" s="3">
        <f>RAW!O59</f>
        <v>22.360951159990901</v>
      </c>
      <c r="I59" s="5" t="str">
        <f t="shared" si="14"/>
        <v/>
      </c>
      <c r="J59" s="3">
        <f>RAW!P59</f>
        <v>26.042896070790398</v>
      </c>
      <c r="K59" s="5" t="str">
        <f t="shared" ref="K59" si="76">IF(SIGN(J58-50)&lt;&gt;SIGN(J59-50)," ","")</f>
        <v/>
      </c>
      <c r="L59">
        <v>70</v>
      </c>
      <c r="M59">
        <v>30</v>
      </c>
      <c r="Y59" s="201" t="str">
        <f t="shared" si="1"/>
        <v>VISIBLE</v>
      </c>
      <c r="Z59" s="201" t="str">
        <f t="shared" si="2"/>
        <v/>
      </c>
      <c r="AF59" s="28">
        <f>IF(F59&lt;30, 1,0)</f>
        <v>1</v>
      </c>
      <c r="AG59" s="28" t="str">
        <f t="shared" si="3"/>
        <v/>
      </c>
      <c r="AH59" s="34">
        <f t="shared" si="16"/>
        <v>9</v>
      </c>
      <c r="AI59" s="34" t="str">
        <f t="shared" si="0"/>
        <v/>
      </c>
      <c r="AJ59" s="28">
        <f>IF(F59&gt;70, 1,0)</f>
        <v>0</v>
      </c>
      <c r="AK59" s="34" t="str">
        <f t="shared" si="4"/>
        <v/>
      </c>
      <c r="AL59" s="28">
        <f t="shared" si="17"/>
        <v>0</v>
      </c>
      <c r="AM59" s="28" t="str">
        <f t="shared" si="5"/>
        <v/>
      </c>
      <c r="AN59" s="54"/>
      <c r="AO59" s="28"/>
      <c r="AQ59" s="33">
        <f>IF(H59&lt;30, 1,0)</f>
        <v>1</v>
      </c>
      <c r="AR59" s="33" t="str">
        <f t="shared" si="6"/>
        <v>GROUP</v>
      </c>
      <c r="AS59" s="33">
        <f t="shared" si="18"/>
        <v>3</v>
      </c>
      <c r="AT59" s="33">
        <f t="shared" si="7"/>
        <v>3</v>
      </c>
      <c r="AU59" s="33">
        <f>IF(H59&gt;70, 1,0)</f>
        <v>0</v>
      </c>
      <c r="AV59" s="33" t="str">
        <f t="shared" si="8"/>
        <v/>
      </c>
      <c r="AW59" s="33">
        <f t="shared" si="19"/>
        <v>0</v>
      </c>
      <c r="AX59" s="33" t="str">
        <f t="shared" si="9"/>
        <v/>
      </c>
      <c r="AY59" s="33"/>
      <c r="AZ59" s="33"/>
      <c r="BB59" s="141">
        <f>IF(J59&lt;30, 1,0)</f>
        <v>1</v>
      </c>
      <c r="BC59" s="141" t="str">
        <f t="shared" si="10"/>
        <v>GROUP</v>
      </c>
      <c r="BD59" s="141">
        <f t="shared" si="20"/>
        <v>2</v>
      </c>
      <c r="BE59" s="141">
        <f t="shared" si="11"/>
        <v>2</v>
      </c>
      <c r="BF59" s="141">
        <f>IF(J59&gt;70, 1,0)</f>
        <v>0</v>
      </c>
      <c r="BG59" s="141" t="str">
        <f t="shared" si="12"/>
        <v/>
      </c>
      <c r="BH59" s="141">
        <f t="shared" si="21"/>
        <v>0</v>
      </c>
      <c r="BI59" s="141" t="str">
        <f t="shared" si="13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 s="5">
        <f>RAW!E60</f>
        <v>0.31</v>
      </c>
      <c r="F60" s="3">
        <f>RAW!N60</f>
        <v>29.337784247096</v>
      </c>
      <c r="G60" s="5" t="str">
        <f t="shared" si="14"/>
        <v/>
      </c>
      <c r="H60" s="3">
        <f>RAW!O60</f>
        <v>30.341737743087901</v>
      </c>
      <c r="I60" s="5" t="str">
        <f t="shared" si="14"/>
        <v/>
      </c>
      <c r="J60" s="3">
        <f>RAW!P60</f>
        <v>31.2617123775536</v>
      </c>
      <c r="K60" s="5" t="str">
        <f t="shared" ref="K60" si="77">IF(SIGN(J59-50)&lt;&gt;SIGN(J60-50)," ","")</f>
        <v/>
      </c>
      <c r="L60">
        <v>70</v>
      </c>
      <c r="M60">
        <v>30</v>
      </c>
      <c r="Y60" s="201" t="str">
        <f t="shared" si="1"/>
        <v>VISIBLE</v>
      </c>
      <c r="Z60" s="201" t="str">
        <f t="shared" si="2"/>
        <v/>
      </c>
      <c r="AF60" s="28">
        <f>IF(F60&lt;30, 1,0)</f>
        <v>1</v>
      </c>
      <c r="AG60" s="28" t="str">
        <f t="shared" si="3"/>
        <v>GROUP</v>
      </c>
      <c r="AH60" s="34">
        <f t="shared" si="16"/>
        <v>10</v>
      </c>
      <c r="AI60" s="34">
        <f t="shared" si="0"/>
        <v>10</v>
      </c>
      <c r="AJ60" s="28">
        <f>IF(F60&gt;70, 1,0)</f>
        <v>0</v>
      </c>
      <c r="AK60" s="34" t="str">
        <f t="shared" si="4"/>
        <v/>
      </c>
      <c r="AL60" s="28">
        <f t="shared" si="17"/>
        <v>0</v>
      </c>
      <c r="AM60" s="28" t="str">
        <f t="shared" si="5"/>
        <v/>
      </c>
      <c r="AN60" s="54"/>
      <c r="AO60" s="28"/>
      <c r="AQ60" s="33">
        <f>IF(H60&lt;30, 1,0)</f>
        <v>0</v>
      </c>
      <c r="AR60" s="33" t="str">
        <f t="shared" si="6"/>
        <v/>
      </c>
      <c r="AS60" s="33">
        <f t="shared" si="18"/>
        <v>0</v>
      </c>
      <c r="AT60" s="33" t="str">
        <f t="shared" si="7"/>
        <v/>
      </c>
      <c r="AU60" s="33">
        <f>IF(H60&gt;70, 1,0)</f>
        <v>0</v>
      </c>
      <c r="AV60" s="33" t="str">
        <f t="shared" si="8"/>
        <v/>
      </c>
      <c r="AW60" s="33">
        <f t="shared" si="19"/>
        <v>0</v>
      </c>
      <c r="AX60" s="33" t="str">
        <f t="shared" si="9"/>
        <v/>
      </c>
      <c r="AY60" s="33"/>
      <c r="AZ60" s="33"/>
      <c r="BB60" s="141">
        <f>IF(J60&lt;30, 1,0)</f>
        <v>0</v>
      </c>
      <c r="BC60" s="141" t="str">
        <f t="shared" si="10"/>
        <v/>
      </c>
      <c r="BD60" s="141">
        <f t="shared" si="20"/>
        <v>0</v>
      </c>
      <c r="BE60" s="141" t="str">
        <f t="shared" si="11"/>
        <v/>
      </c>
      <c r="BF60" s="141">
        <f>IF(J60&gt;70, 1,0)</f>
        <v>0</v>
      </c>
      <c r="BG60" s="141" t="str">
        <f t="shared" si="12"/>
        <v/>
      </c>
      <c r="BH60" s="141">
        <f t="shared" si="21"/>
        <v>0</v>
      </c>
      <c r="BI60" s="141" t="str">
        <f t="shared" si="13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 s="5">
        <f>RAW!E61</f>
        <v>0.33169999999999999</v>
      </c>
      <c r="F61" s="3">
        <f>RAW!N61</f>
        <v>46.5225144942954</v>
      </c>
      <c r="G61" s="5" t="str">
        <f t="shared" si="14"/>
        <v/>
      </c>
      <c r="H61" s="3">
        <f>RAW!O61</f>
        <v>40.241829097633399</v>
      </c>
      <c r="I61" s="5" t="str">
        <f t="shared" si="14"/>
        <v/>
      </c>
      <c r="J61" s="3">
        <f>RAW!P61</f>
        <v>38.122954055226899</v>
      </c>
      <c r="K61" s="5" t="str">
        <f t="shared" ref="K61" si="78">IF(SIGN(J60-50)&lt;&gt;SIGN(J61-50)," ","")</f>
        <v/>
      </c>
      <c r="L61">
        <v>70</v>
      </c>
      <c r="M61">
        <v>30</v>
      </c>
      <c r="Y61" s="201" t="str">
        <f t="shared" si="1"/>
        <v>VISIBLE</v>
      </c>
      <c r="Z61" s="201" t="str">
        <f t="shared" si="2"/>
        <v/>
      </c>
      <c r="AF61" s="28">
        <f>IF(F61&lt;30, 1,0)</f>
        <v>0</v>
      </c>
      <c r="AG61" s="28" t="str">
        <f t="shared" si="3"/>
        <v/>
      </c>
      <c r="AH61" s="34">
        <f t="shared" si="16"/>
        <v>0</v>
      </c>
      <c r="AI61" s="34" t="str">
        <f t="shared" si="0"/>
        <v/>
      </c>
      <c r="AJ61" s="28">
        <f>IF(F61&gt;70, 1,0)</f>
        <v>0</v>
      </c>
      <c r="AK61" s="34" t="str">
        <f t="shared" si="4"/>
        <v/>
      </c>
      <c r="AL61" s="28">
        <f t="shared" si="17"/>
        <v>0</v>
      </c>
      <c r="AM61" s="28" t="str">
        <f t="shared" si="5"/>
        <v/>
      </c>
      <c r="AN61" s="54"/>
      <c r="AO61" s="28"/>
      <c r="AQ61" s="33">
        <f>IF(H61&lt;30, 1,0)</f>
        <v>0</v>
      </c>
      <c r="AR61" s="33" t="str">
        <f t="shared" si="6"/>
        <v/>
      </c>
      <c r="AS61" s="33">
        <f t="shared" si="18"/>
        <v>0</v>
      </c>
      <c r="AT61" s="33" t="str">
        <f t="shared" si="7"/>
        <v/>
      </c>
      <c r="AU61" s="33">
        <f>IF(H61&gt;70, 1,0)</f>
        <v>0</v>
      </c>
      <c r="AV61" s="33" t="str">
        <f t="shared" si="8"/>
        <v/>
      </c>
      <c r="AW61" s="33">
        <f t="shared" si="19"/>
        <v>0</v>
      </c>
      <c r="AX61" s="33" t="str">
        <f t="shared" si="9"/>
        <v/>
      </c>
      <c r="AY61" s="33"/>
      <c r="AZ61" s="33"/>
      <c r="BB61" s="141">
        <f>IF(J61&lt;30, 1,0)</f>
        <v>0</v>
      </c>
      <c r="BC61" s="141" t="str">
        <f t="shared" si="10"/>
        <v/>
      </c>
      <c r="BD61" s="141">
        <f t="shared" si="20"/>
        <v>0</v>
      </c>
      <c r="BE61" s="141" t="str">
        <f t="shared" si="11"/>
        <v/>
      </c>
      <c r="BF61" s="141">
        <f>IF(J61&gt;70, 1,0)</f>
        <v>0</v>
      </c>
      <c r="BG61" s="141" t="str">
        <f t="shared" si="12"/>
        <v/>
      </c>
      <c r="BH61" s="141">
        <f t="shared" si="21"/>
        <v>0</v>
      </c>
      <c r="BI61" s="141" t="str">
        <f t="shared" si="13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 s="5">
        <f>RAW!E62</f>
        <v>0.33</v>
      </c>
      <c r="F62" s="3">
        <f>RAW!N62</f>
        <v>45.510918626365701</v>
      </c>
      <c r="G62" s="5" t="str">
        <f t="shared" si="14"/>
        <v/>
      </c>
      <c r="H62" s="3">
        <f>RAW!O62</f>
        <v>39.765023136447098</v>
      </c>
      <c r="I62" s="5" t="str">
        <f t="shared" si="14"/>
        <v/>
      </c>
      <c r="J62" s="3">
        <f>RAW!P62</f>
        <v>37.812485429509401</v>
      </c>
      <c r="K62" s="5" t="str">
        <f t="shared" ref="K62" si="79">IF(SIGN(J61-50)&lt;&gt;SIGN(J62-50)," ","")</f>
        <v/>
      </c>
      <c r="L62">
        <v>70</v>
      </c>
      <c r="M62">
        <v>30</v>
      </c>
      <c r="Y62" s="201" t="str">
        <f t="shared" si="1"/>
        <v>VISIBLE</v>
      </c>
      <c r="Z62" s="201" t="str">
        <f t="shared" si="2"/>
        <v/>
      </c>
      <c r="AF62" s="28">
        <f>IF(F62&lt;30, 1,0)</f>
        <v>0</v>
      </c>
      <c r="AG62" s="28" t="str">
        <f t="shared" si="3"/>
        <v/>
      </c>
      <c r="AH62" s="34">
        <f t="shared" si="16"/>
        <v>0</v>
      </c>
      <c r="AI62" s="34" t="str">
        <f t="shared" si="0"/>
        <v/>
      </c>
      <c r="AJ62" s="28">
        <f>IF(F62&gt;70, 1,0)</f>
        <v>0</v>
      </c>
      <c r="AK62" s="34" t="str">
        <f t="shared" si="4"/>
        <v/>
      </c>
      <c r="AL62" s="28">
        <f t="shared" si="17"/>
        <v>0</v>
      </c>
      <c r="AM62" s="28" t="str">
        <f t="shared" si="5"/>
        <v/>
      </c>
      <c r="AN62" s="54"/>
      <c r="AO62" s="28"/>
      <c r="AQ62" s="33">
        <f>IF(H62&lt;30, 1,0)</f>
        <v>0</v>
      </c>
      <c r="AR62" s="33" t="str">
        <f t="shared" si="6"/>
        <v/>
      </c>
      <c r="AS62" s="33">
        <f t="shared" si="18"/>
        <v>0</v>
      </c>
      <c r="AT62" s="33" t="str">
        <f t="shared" si="7"/>
        <v/>
      </c>
      <c r="AU62" s="33">
        <f>IF(H62&gt;70, 1,0)</f>
        <v>0</v>
      </c>
      <c r="AV62" s="33" t="str">
        <f t="shared" si="8"/>
        <v/>
      </c>
      <c r="AW62" s="33">
        <f t="shared" si="19"/>
        <v>0</v>
      </c>
      <c r="AX62" s="33" t="str">
        <f t="shared" si="9"/>
        <v/>
      </c>
      <c r="AY62" s="33"/>
      <c r="AZ62" s="33"/>
      <c r="BB62" s="141">
        <f>IF(J62&lt;30, 1,0)</f>
        <v>0</v>
      </c>
      <c r="BC62" s="141" t="str">
        <f t="shared" si="10"/>
        <v/>
      </c>
      <c r="BD62" s="141">
        <f t="shared" si="20"/>
        <v>0</v>
      </c>
      <c r="BE62" s="141" t="str">
        <f t="shared" si="11"/>
        <v/>
      </c>
      <c r="BF62" s="141">
        <f>IF(J62&gt;70, 1,0)</f>
        <v>0</v>
      </c>
      <c r="BG62" s="141" t="str">
        <f t="shared" si="12"/>
        <v/>
      </c>
      <c r="BH62" s="141">
        <f t="shared" si="21"/>
        <v>0</v>
      </c>
      <c r="BI62" s="141" t="str">
        <f t="shared" si="13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 s="5">
        <f>RAW!E63</f>
        <v>0.35599999999999998</v>
      </c>
      <c r="F63" s="3">
        <f>RAW!N63</f>
        <v>60.742316235923603</v>
      </c>
      <c r="G63" s="5" t="str">
        <f t="shared" si="14"/>
        <v xml:space="preserve"> </v>
      </c>
      <c r="H63" s="3">
        <f>RAW!O63</f>
        <v>49.600573540322102</v>
      </c>
      <c r="I63" s="5" t="str">
        <f t="shared" si="14"/>
        <v/>
      </c>
      <c r="J63" s="3">
        <f>RAW!P63</f>
        <v>45.004814808516599</v>
      </c>
      <c r="K63" s="5" t="str">
        <f t="shared" ref="K63" si="80">IF(SIGN(J62-50)&lt;&gt;SIGN(J63-50)," ","")</f>
        <v/>
      </c>
      <c r="L63">
        <v>70</v>
      </c>
      <c r="M63">
        <v>30</v>
      </c>
      <c r="Y63" s="201" t="str">
        <f t="shared" si="1"/>
        <v>VISIBLE</v>
      </c>
      <c r="Z63" s="201" t="str">
        <f t="shared" si="2"/>
        <v/>
      </c>
      <c r="AF63" s="28">
        <f>IF(F63&lt;30, 1,0)</f>
        <v>0</v>
      </c>
      <c r="AG63" s="28" t="str">
        <f t="shared" si="3"/>
        <v/>
      </c>
      <c r="AH63" s="34">
        <f t="shared" si="16"/>
        <v>0</v>
      </c>
      <c r="AI63" s="34" t="str">
        <f t="shared" si="0"/>
        <v/>
      </c>
      <c r="AJ63" s="28">
        <f>IF(F63&gt;70, 1,0)</f>
        <v>0</v>
      </c>
      <c r="AK63" s="34" t="str">
        <f t="shared" si="4"/>
        <v/>
      </c>
      <c r="AL63" s="28">
        <f t="shared" si="17"/>
        <v>0</v>
      </c>
      <c r="AM63" s="28" t="str">
        <f t="shared" si="5"/>
        <v/>
      </c>
      <c r="AN63" s="54"/>
      <c r="AO63" s="28"/>
      <c r="AQ63" s="33">
        <f>IF(H63&lt;30, 1,0)</f>
        <v>0</v>
      </c>
      <c r="AR63" s="33" t="str">
        <f t="shared" si="6"/>
        <v/>
      </c>
      <c r="AS63" s="33">
        <f t="shared" si="18"/>
        <v>0</v>
      </c>
      <c r="AT63" s="33" t="str">
        <f t="shared" si="7"/>
        <v/>
      </c>
      <c r="AU63" s="33">
        <f>IF(H63&gt;70, 1,0)</f>
        <v>0</v>
      </c>
      <c r="AV63" s="33" t="str">
        <f t="shared" si="8"/>
        <v/>
      </c>
      <c r="AW63" s="33">
        <f t="shared" si="19"/>
        <v>0</v>
      </c>
      <c r="AX63" s="33" t="str">
        <f t="shared" si="9"/>
        <v/>
      </c>
      <c r="AY63" s="33"/>
      <c r="AZ63" s="33"/>
      <c r="BB63" s="141">
        <f>IF(J63&lt;30, 1,0)</f>
        <v>0</v>
      </c>
      <c r="BC63" s="141" t="str">
        <f t="shared" si="10"/>
        <v/>
      </c>
      <c r="BD63" s="141">
        <f t="shared" si="20"/>
        <v>0</v>
      </c>
      <c r="BE63" s="141" t="str">
        <f t="shared" si="11"/>
        <v/>
      </c>
      <c r="BF63" s="141">
        <f>IF(J63&gt;70, 1,0)</f>
        <v>0</v>
      </c>
      <c r="BG63" s="141" t="str">
        <f t="shared" si="12"/>
        <v/>
      </c>
      <c r="BH63" s="141">
        <f t="shared" si="21"/>
        <v>0</v>
      </c>
      <c r="BI63" s="141" t="str">
        <f t="shared" si="13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 s="5">
        <f>RAW!E64</f>
        <v>0.3463</v>
      </c>
      <c r="F64" s="3">
        <f>RAW!N64</f>
        <v>54.153573298794399</v>
      </c>
      <c r="G64" s="5" t="str">
        <f t="shared" si="14"/>
        <v/>
      </c>
      <c r="H64" s="3">
        <f>RAW!O64</f>
        <v>46.546892433973099</v>
      </c>
      <c r="I64" s="5" t="str">
        <f t="shared" si="14"/>
        <v/>
      </c>
      <c r="J64" s="3">
        <f>RAW!P64</f>
        <v>43.054208333258401</v>
      </c>
      <c r="K64" s="5" t="str">
        <f t="shared" ref="K64" si="81">IF(SIGN(J63-50)&lt;&gt;SIGN(J64-50)," ","")</f>
        <v/>
      </c>
      <c r="L64">
        <v>70</v>
      </c>
      <c r="M64">
        <v>30</v>
      </c>
      <c r="Y64" s="201" t="str">
        <f t="shared" si="1"/>
        <v>VISIBLE</v>
      </c>
      <c r="Z64" s="201" t="str">
        <f t="shared" si="2"/>
        <v/>
      </c>
      <c r="AF64" s="28">
        <f>IF(F64&lt;30, 1,0)</f>
        <v>0</v>
      </c>
      <c r="AG64" s="28" t="str">
        <f t="shared" si="3"/>
        <v/>
      </c>
      <c r="AH64" s="34">
        <f t="shared" si="16"/>
        <v>0</v>
      </c>
      <c r="AI64" s="34" t="str">
        <f t="shared" si="0"/>
        <v/>
      </c>
      <c r="AJ64" s="28">
        <f>IF(F64&gt;70, 1,0)</f>
        <v>0</v>
      </c>
      <c r="AK64" s="34" t="str">
        <f t="shared" si="4"/>
        <v/>
      </c>
      <c r="AL64" s="28">
        <f t="shared" si="17"/>
        <v>0</v>
      </c>
      <c r="AM64" s="28" t="str">
        <f t="shared" si="5"/>
        <v/>
      </c>
      <c r="AN64" s="54"/>
      <c r="AO64" s="28"/>
      <c r="AQ64" s="33">
        <f>IF(H64&lt;30, 1,0)</f>
        <v>0</v>
      </c>
      <c r="AR64" s="33" t="str">
        <f t="shared" si="6"/>
        <v/>
      </c>
      <c r="AS64" s="33">
        <f t="shared" si="18"/>
        <v>0</v>
      </c>
      <c r="AT64" s="33" t="str">
        <f t="shared" si="7"/>
        <v/>
      </c>
      <c r="AU64" s="33">
        <f>IF(H64&gt;70, 1,0)</f>
        <v>0</v>
      </c>
      <c r="AV64" s="33" t="str">
        <f t="shared" si="8"/>
        <v/>
      </c>
      <c r="AW64" s="33">
        <f t="shared" si="19"/>
        <v>0</v>
      </c>
      <c r="AX64" s="33" t="str">
        <f t="shared" si="9"/>
        <v/>
      </c>
      <c r="AY64" s="33"/>
      <c r="AZ64" s="33"/>
      <c r="BB64" s="141">
        <f>IF(J64&lt;30, 1,0)</f>
        <v>0</v>
      </c>
      <c r="BC64" s="141" t="str">
        <f t="shared" si="10"/>
        <v/>
      </c>
      <c r="BD64" s="141">
        <f t="shared" si="20"/>
        <v>0</v>
      </c>
      <c r="BE64" s="141" t="str">
        <f t="shared" si="11"/>
        <v/>
      </c>
      <c r="BF64" s="141">
        <f>IF(J64&gt;70, 1,0)</f>
        <v>0</v>
      </c>
      <c r="BG64" s="141" t="str">
        <f t="shared" si="12"/>
        <v/>
      </c>
      <c r="BH64" s="141">
        <f t="shared" si="21"/>
        <v>0</v>
      </c>
      <c r="BI64" s="141" t="str">
        <f t="shared" si="13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 s="5">
        <f>RAW!E65</f>
        <v>0.33899999999999902</v>
      </c>
      <c r="F65" s="3">
        <f>RAW!N65</f>
        <v>49.444582470526903</v>
      </c>
      <c r="G65" s="5" t="str">
        <f t="shared" si="14"/>
        <v xml:space="preserve"> </v>
      </c>
      <c r="H65" s="3">
        <f>RAW!O65</f>
        <v>44.334730738332901</v>
      </c>
      <c r="I65" s="5" t="str">
        <f t="shared" si="14"/>
        <v/>
      </c>
      <c r="J65" s="3">
        <f>RAW!P65</f>
        <v>41.628464507607198</v>
      </c>
      <c r="K65" s="5" t="str">
        <f t="shared" ref="K65" si="82">IF(SIGN(J64-50)&lt;&gt;SIGN(J65-50)," ","")</f>
        <v/>
      </c>
      <c r="L65">
        <v>70</v>
      </c>
      <c r="M65">
        <v>30</v>
      </c>
      <c r="Y65" s="201" t="str">
        <f t="shared" si="1"/>
        <v>VISIBLE</v>
      </c>
      <c r="Z65" s="201" t="str">
        <f t="shared" si="2"/>
        <v/>
      </c>
      <c r="AF65" s="28">
        <f>IF(F65&lt;30, 1,0)</f>
        <v>0</v>
      </c>
      <c r="AG65" s="28" t="str">
        <f t="shared" si="3"/>
        <v/>
      </c>
      <c r="AH65" s="34">
        <f t="shared" si="16"/>
        <v>0</v>
      </c>
      <c r="AI65" s="34" t="str">
        <f t="shared" si="0"/>
        <v/>
      </c>
      <c r="AJ65" s="28">
        <f>IF(F65&gt;70, 1,0)</f>
        <v>0</v>
      </c>
      <c r="AK65" s="34" t="str">
        <f t="shared" si="4"/>
        <v/>
      </c>
      <c r="AL65" s="28">
        <f t="shared" si="17"/>
        <v>0</v>
      </c>
      <c r="AM65" s="28" t="str">
        <f t="shared" si="5"/>
        <v/>
      </c>
      <c r="AN65" s="54"/>
      <c r="AO65" s="28"/>
      <c r="AQ65" s="33">
        <f>IF(H65&lt;30, 1,0)</f>
        <v>0</v>
      </c>
      <c r="AR65" s="33" t="str">
        <f t="shared" si="6"/>
        <v/>
      </c>
      <c r="AS65" s="33">
        <f t="shared" si="18"/>
        <v>0</v>
      </c>
      <c r="AT65" s="33" t="str">
        <f t="shared" si="7"/>
        <v/>
      </c>
      <c r="AU65" s="33">
        <f>IF(H65&gt;70, 1,0)</f>
        <v>0</v>
      </c>
      <c r="AV65" s="33" t="str">
        <f t="shared" si="8"/>
        <v/>
      </c>
      <c r="AW65" s="33">
        <f t="shared" si="19"/>
        <v>0</v>
      </c>
      <c r="AX65" s="33" t="str">
        <f t="shared" si="9"/>
        <v/>
      </c>
      <c r="AY65" s="33"/>
      <c r="AZ65" s="33"/>
      <c r="BB65" s="141">
        <f>IF(J65&lt;30, 1,0)</f>
        <v>0</v>
      </c>
      <c r="BC65" s="141" t="str">
        <f t="shared" si="10"/>
        <v/>
      </c>
      <c r="BD65" s="141">
        <f t="shared" si="20"/>
        <v>0</v>
      </c>
      <c r="BE65" s="141" t="str">
        <f t="shared" si="11"/>
        <v/>
      </c>
      <c r="BF65" s="141">
        <f>IF(J65&gt;70, 1,0)</f>
        <v>0</v>
      </c>
      <c r="BG65" s="141" t="str">
        <f t="shared" si="12"/>
        <v/>
      </c>
      <c r="BH65" s="141">
        <f t="shared" si="21"/>
        <v>0</v>
      </c>
      <c r="BI65" s="141" t="str">
        <f t="shared" si="13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 s="5">
        <f>RAW!E66</f>
        <v>0.3498</v>
      </c>
      <c r="F66" s="3">
        <f>RAW!N66</f>
        <v>56.042163334535203</v>
      </c>
      <c r="G66" s="5" t="str">
        <f t="shared" si="14"/>
        <v xml:space="preserve"> </v>
      </c>
      <c r="H66" s="3">
        <f>RAW!O66</f>
        <v>48.253022264752197</v>
      </c>
      <c r="I66" s="5" t="str">
        <f t="shared" si="14"/>
        <v/>
      </c>
      <c r="J66" s="3">
        <f>RAW!P66</f>
        <v>44.484291991457901</v>
      </c>
      <c r="K66" s="5" t="str">
        <f t="shared" ref="K66" si="83">IF(SIGN(J65-50)&lt;&gt;SIGN(J66-50)," ","")</f>
        <v/>
      </c>
      <c r="L66">
        <v>70</v>
      </c>
      <c r="M66">
        <v>30</v>
      </c>
      <c r="Y66" s="201" t="str">
        <f t="shared" si="1"/>
        <v>VISIBLE</v>
      </c>
      <c r="Z66" s="201" t="str">
        <f t="shared" si="2"/>
        <v/>
      </c>
      <c r="AF66" s="28">
        <f>IF(F66&lt;30, 1,0)</f>
        <v>0</v>
      </c>
      <c r="AG66" s="28" t="str">
        <f t="shared" si="3"/>
        <v/>
      </c>
      <c r="AH66" s="34">
        <f t="shared" si="16"/>
        <v>0</v>
      </c>
      <c r="AI66" s="34" t="str">
        <f t="shared" ref="AI66:AI129" si="84">IF(AG66="GROUP",AH66,"")</f>
        <v/>
      </c>
      <c r="AJ66" s="28">
        <f>IF(F66&gt;70, 1,0)</f>
        <v>0</v>
      </c>
      <c r="AK66" s="34" t="str">
        <f t="shared" si="4"/>
        <v/>
      </c>
      <c r="AL66" s="28">
        <f t="shared" si="17"/>
        <v>0</v>
      </c>
      <c r="AM66" s="28" t="str">
        <f t="shared" si="5"/>
        <v/>
      </c>
      <c r="AN66" s="54"/>
      <c r="AO66" s="28"/>
      <c r="AQ66" s="33">
        <f>IF(H66&lt;30, 1,0)</f>
        <v>0</v>
      </c>
      <c r="AR66" s="33" t="str">
        <f t="shared" si="6"/>
        <v/>
      </c>
      <c r="AS66" s="33">
        <f t="shared" si="18"/>
        <v>0</v>
      </c>
      <c r="AT66" s="33" t="str">
        <f t="shared" si="7"/>
        <v/>
      </c>
      <c r="AU66" s="33">
        <f>IF(H66&gt;70, 1,0)</f>
        <v>0</v>
      </c>
      <c r="AV66" s="33" t="str">
        <f t="shared" si="8"/>
        <v/>
      </c>
      <c r="AW66" s="33">
        <f t="shared" si="19"/>
        <v>0</v>
      </c>
      <c r="AX66" s="33" t="str">
        <f t="shared" si="9"/>
        <v/>
      </c>
      <c r="AY66" s="33"/>
      <c r="AZ66" s="33"/>
      <c r="BB66" s="141">
        <f>IF(J66&lt;30, 1,0)</f>
        <v>0</v>
      </c>
      <c r="BC66" s="141" t="str">
        <f t="shared" si="10"/>
        <v/>
      </c>
      <c r="BD66" s="141">
        <f t="shared" si="20"/>
        <v>0</v>
      </c>
      <c r="BE66" s="141" t="str">
        <f t="shared" si="11"/>
        <v/>
      </c>
      <c r="BF66" s="141">
        <f>IF(J66&gt;70, 1,0)</f>
        <v>0</v>
      </c>
      <c r="BG66" s="141" t="str">
        <f t="shared" si="12"/>
        <v/>
      </c>
      <c r="BH66" s="141">
        <f t="shared" si="21"/>
        <v>0</v>
      </c>
      <c r="BI66" s="141" t="str">
        <f t="shared" si="13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 s="5">
        <f>RAW!E67</f>
        <v>0.3574</v>
      </c>
      <c r="F67" s="3">
        <f>RAW!N67</f>
        <v>60.296062802583997</v>
      </c>
      <c r="G67" s="5" t="str">
        <f t="shared" si="14"/>
        <v/>
      </c>
      <c r="H67" s="3">
        <f>RAW!O67</f>
        <v>50.873627749990902</v>
      </c>
      <c r="I67" s="5" t="str">
        <f t="shared" si="14"/>
        <v xml:space="preserve"> </v>
      </c>
      <c r="J67" s="3">
        <f>RAW!P67</f>
        <v>46.421174065037</v>
      </c>
      <c r="K67" s="5" t="str">
        <f t="shared" ref="K67" si="85">IF(SIGN(J66-50)&lt;&gt;SIGN(J67-50)," ","")</f>
        <v/>
      </c>
      <c r="L67">
        <v>70</v>
      </c>
      <c r="M67">
        <v>30</v>
      </c>
      <c r="Y67" s="201" t="str">
        <f t="shared" ref="Y67:Y130" si="86" xml:space="preserve"> IF( SUBTOTAL(103,A67)=1, "VISIBLE", "" )</f>
        <v>VISIBLE</v>
      </c>
      <c r="Z67" s="201" t="str">
        <f t="shared" ref="Z67:Z130" si="87">IF(AND(Y66="",Y67="VISIBLE"),"FIRST",IF(AND(Y67="VISIBLE",Y68=""),"LAST",""))</f>
        <v/>
      </c>
      <c r="AF67" s="28">
        <f>IF(F67&lt;30, 1,0)</f>
        <v>0</v>
      </c>
      <c r="AG67" s="28" t="str">
        <f t="shared" ref="AG67:AG130" si="88">IF(AND(AF67=1,AF68=0),"GROUP",IF(AND(AF67=1,Z67="LAST"),"GROUP",""))</f>
        <v/>
      </c>
      <c r="AH67" s="34">
        <f t="shared" si="16"/>
        <v>0</v>
      </c>
      <c r="AI67" s="34" t="str">
        <f t="shared" si="84"/>
        <v/>
      </c>
      <c r="AJ67" s="28">
        <f>IF(F67&gt;70, 1,0)</f>
        <v>0</v>
      </c>
      <c r="AK67" s="34" t="str">
        <f t="shared" ref="AK67:AK130" si="89">IF(AND(AJ67=1,AJ68=0),"GROUP",IF(AND(AJ67=1,Z67="LAST"),"GROUP",""))</f>
        <v/>
      </c>
      <c r="AL67" s="28">
        <f t="shared" si="17"/>
        <v>0</v>
      </c>
      <c r="AM67" s="28" t="str">
        <f t="shared" ref="AM67:AM130" si="90">IF(AK67="GROUP",AL67,"")</f>
        <v/>
      </c>
      <c r="AN67" s="54"/>
      <c r="AO67" s="28"/>
      <c r="AQ67" s="33">
        <f>IF(H67&lt;30, 1,0)</f>
        <v>0</v>
      </c>
      <c r="AR67" s="33" t="str">
        <f t="shared" ref="AR67:AR130" si="91">IF(AND(AQ67=1,AQ68=0),"GROUP",IF(AND(AQ67=1,Z67="LAST"),"GROUP",""))</f>
        <v/>
      </c>
      <c r="AS67" s="33">
        <f t="shared" si="18"/>
        <v>0</v>
      </c>
      <c r="AT67" s="33" t="str">
        <f t="shared" ref="AT67:AT130" si="92">IF(AR67="GROUP",AS67,"")</f>
        <v/>
      </c>
      <c r="AU67" s="33">
        <f>IF(H67&gt;70, 1,0)</f>
        <v>0</v>
      </c>
      <c r="AV67" s="33" t="str">
        <f t="shared" ref="AV67:AV130" si="93">IF(AND(AU67=1,AU68=0),"GROUP",IF(AND(AU67=1,Z67="LAST"),"GROUP",""))</f>
        <v/>
      </c>
      <c r="AW67" s="33">
        <f t="shared" si="19"/>
        <v>0</v>
      </c>
      <c r="AX67" s="33" t="str">
        <f t="shared" ref="AX67:AX130" si="94">IF(AV67="GROUP",AW67,"")</f>
        <v/>
      </c>
      <c r="AY67" s="33"/>
      <c r="AZ67" s="33"/>
      <c r="BB67" s="141">
        <f>IF(J67&lt;30, 1,0)</f>
        <v>0</v>
      </c>
      <c r="BC67" s="141" t="str">
        <f t="shared" ref="BC67:BC130" si="95">IF(AND(BB67=1,BB68=0),"GROUP",IF(AND(BB67=1,Z67="LAST"),"GROUP",""))</f>
        <v/>
      </c>
      <c r="BD67" s="141">
        <f t="shared" si="20"/>
        <v>0</v>
      </c>
      <c r="BE67" s="141" t="str">
        <f t="shared" ref="BE67:BE130" si="96">IF(BC67="GROUP",BD67,"")</f>
        <v/>
      </c>
      <c r="BF67" s="141">
        <f>IF(J67&gt;70, 1,0)</f>
        <v>0</v>
      </c>
      <c r="BG67" s="141" t="str">
        <f t="shared" ref="BG67:BG130" si="97">IF(AND(BF67=1,BF68=0),"GROUP",IF(AND(BF67=1,Z67="LAST"),"GROUP",""))</f>
        <v/>
      </c>
      <c r="BH67" s="141">
        <f t="shared" si="21"/>
        <v>0</v>
      </c>
      <c r="BI67" s="141" t="str">
        <f t="shared" ref="BI67:BI130" si="98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 s="5">
        <f>RAW!E68</f>
        <v>0.35</v>
      </c>
      <c r="F68" s="3">
        <f>RAW!N68</f>
        <v>54.324208103420098</v>
      </c>
      <c r="G68" s="5" t="str">
        <f t="shared" ref="G68:I131" si="99">IF(SIGN(F67-50)&lt;&gt;SIGN(F68-50)," ","")</f>
        <v/>
      </c>
      <c r="H68" s="3">
        <f>RAW!O68</f>
        <v>48.308309187236397</v>
      </c>
      <c r="I68" s="5" t="str">
        <f t="shared" si="99"/>
        <v xml:space="preserve"> </v>
      </c>
      <c r="J68" s="3">
        <f>RAW!P68</f>
        <v>44.8223902760313</v>
      </c>
      <c r="K68" s="5" t="str">
        <f t="shared" ref="K68" si="100">IF(SIGN(J67-50)&lt;&gt;SIGN(J68-50)," ","")</f>
        <v/>
      </c>
      <c r="L68">
        <v>70</v>
      </c>
      <c r="M68">
        <v>30</v>
      </c>
      <c r="Y68" s="201" t="str">
        <f t="shared" si="86"/>
        <v>VISIBLE</v>
      </c>
      <c r="Z68" s="201" t="str">
        <f t="shared" si="87"/>
        <v/>
      </c>
      <c r="AF68" s="28">
        <f>IF(F68&lt;30, 1,0)</f>
        <v>0</v>
      </c>
      <c r="AG68" s="28" t="str">
        <f t="shared" si="88"/>
        <v/>
      </c>
      <c r="AH68" s="34">
        <f t="shared" ref="AH68:AH131" si="101">IF(AND(Z68="FIRST", AF68=1),1,IF(AND(AG67="GROUP",AF68=0),0,AF68+AH67))</f>
        <v>0</v>
      </c>
      <c r="AI68" s="34" t="str">
        <f t="shared" si="84"/>
        <v/>
      </c>
      <c r="AJ68" s="28">
        <f>IF(F68&gt;70, 1,0)</f>
        <v>0</v>
      </c>
      <c r="AK68" s="34" t="str">
        <f t="shared" si="89"/>
        <v/>
      </c>
      <c r="AL68" s="28">
        <f t="shared" ref="AL68:AL131" si="102">IF(AND(Z68="FIRST",AJ68=1),1,IF(AND(AK67="GROUP",AJ68=0),0,AJ68+AL67))</f>
        <v>0</v>
      </c>
      <c r="AM68" s="28" t="str">
        <f t="shared" si="90"/>
        <v/>
      </c>
      <c r="AN68" s="54"/>
      <c r="AO68" s="28"/>
      <c r="AQ68" s="33">
        <f>IF(H68&lt;30, 1,0)</f>
        <v>0</v>
      </c>
      <c r="AR68" s="33" t="str">
        <f t="shared" si="91"/>
        <v/>
      </c>
      <c r="AS68" s="33">
        <f t="shared" ref="AS68:AS131" si="103">IF(AND(Z68="FIRST",AQ68=1),1,IF(AND(AR67="GROUP",AQ68=0),0,AQ68+AS67))</f>
        <v>0</v>
      </c>
      <c r="AT68" s="33" t="str">
        <f t="shared" si="92"/>
        <v/>
      </c>
      <c r="AU68" s="33">
        <f>IF(H68&gt;70, 1,0)</f>
        <v>0</v>
      </c>
      <c r="AV68" s="33" t="str">
        <f t="shared" si="93"/>
        <v/>
      </c>
      <c r="AW68" s="33">
        <f t="shared" ref="AW68:AW131" si="104">IF(AND(Z68="FIRST",AU68=1),1,IF(AND(AV67="GROUP",AU68=0),0,AU68+AW67))</f>
        <v>0</v>
      </c>
      <c r="AX68" s="33" t="str">
        <f t="shared" si="94"/>
        <v/>
      </c>
      <c r="AY68" s="33"/>
      <c r="AZ68" s="33"/>
      <c r="BB68" s="141">
        <f>IF(J68&lt;30, 1,0)</f>
        <v>0</v>
      </c>
      <c r="BC68" s="141" t="str">
        <f t="shared" si="95"/>
        <v/>
      </c>
      <c r="BD68" s="141">
        <f t="shared" ref="BD68:BD131" si="105">IF(AND(Z68="FIRST", BB68=1),1,IF(AND(BC67="GROUP",BB68=0),0,BB68+BD67))</f>
        <v>0</v>
      </c>
      <c r="BE68" s="141" t="str">
        <f t="shared" si="96"/>
        <v/>
      </c>
      <c r="BF68" s="141">
        <f>IF(J68&gt;70, 1,0)</f>
        <v>0</v>
      </c>
      <c r="BG68" s="141" t="str">
        <f t="shared" si="97"/>
        <v/>
      </c>
      <c r="BH68" s="141">
        <f t="shared" ref="BH68:BH131" si="106">IF(AND(Z68="FIRST", BF68=1),1,IF(AND(BG67="GROUP",BF68=0),0,BF68+BH67))</f>
        <v>0</v>
      </c>
      <c r="BI68" s="141" t="str">
        <f t="shared" si="98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 s="5">
        <f>RAW!E69</f>
        <v>0.33079999999999998</v>
      </c>
      <c r="F69" s="3">
        <f>RAW!N69</f>
        <v>41.794172450351702</v>
      </c>
      <c r="G69" s="5" t="str">
        <f t="shared" si="99"/>
        <v xml:space="preserve"> </v>
      </c>
      <c r="H69" s="3">
        <f>RAW!O69</f>
        <v>42.342380488505697</v>
      </c>
      <c r="I69" s="5" t="str">
        <f t="shared" si="99"/>
        <v/>
      </c>
      <c r="J69" s="3">
        <f>RAW!P69</f>
        <v>40.977549110936103</v>
      </c>
      <c r="K69" s="5" t="str">
        <f t="shared" ref="K69" si="107">IF(SIGN(J68-50)&lt;&gt;SIGN(J69-50)," ","")</f>
        <v/>
      </c>
      <c r="L69">
        <v>70</v>
      </c>
      <c r="M69">
        <v>30</v>
      </c>
      <c r="Y69" s="201" t="str">
        <f t="shared" si="86"/>
        <v>VISIBLE</v>
      </c>
      <c r="Z69" s="201" t="str">
        <f t="shared" si="87"/>
        <v/>
      </c>
      <c r="AF69" s="28">
        <f>IF(F69&lt;30, 1,0)</f>
        <v>0</v>
      </c>
      <c r="AG69" s="28" t="str">
        <f t="shared" si="88"/>
        <v/>
      </c>
      <c r="AH69" s="34">
        <f t="shared" si="101"/>
        <v>0</v>
      </c>
      <c r="AI69" s="34" t="str">
        <f t="shared" si="84"/>
        <v/>
      </c>
      <c r="AJ69" s="28">
        <f>IF(F69&gt;70, 1,0)</f>
        <v>0</v>
      </c>
      <c r="AK69" s="34" t="str">
        <f t="shared" si="89"/>
        <v/>
      </c>
      <c r="AL69" s="28">
        <f t="shared" si="102"/>
        <v>0</v>
      </c>
      <c r="AM69" s="28" t="str">
        <f t="shared" si="90"/>
        <v/>
      </c>
      <c r="AN69" s="54"/>
      <c r="AO69" s="28"/>
      <c r="AQ69" s="33">
        <f>IF(H69&lt;30, 1,0)</f>
        <v>0</v>
      </c>
      <c r="AR69" s="33" t="str">
        <f t="shared" si="91"/>
        <v/>
      </c>
      <c r="AS69" s="33">
        <f t="shared" si="103"/>
        <v>0</v>
      </c>
      <c r="AT69" s="33" t="str">
        <f t="shared" si="92"/>
        <v/>
      </c>
      <c r="AU69" s="33">
        <f>IF(H69&gt;70, 1,0)</f>
        <v>0</v>
      </c>
      <c r="AV69" s="33" t="str">
        <f t="shared" si="93"/>
        <v/>
      </c>
      <c r="AW69" s="33">
        <f t="shared" si="104"/>
        <v>0</v>
      </c>
      <c r="AX69" s="33" t="str">
        <f t="shared" si="94"/>
        <v/>
      </c>
      <c r="AY69" s="33"/>
      <c r="AZ69" s="33"/>
      <c r="BB69" s="141">
        <f>IF(J69&lt;30, 1,0)</f>
        <v>0</v>
      </c>
      <c r="BC69" s="141" t="str">
        <f t="shared" si="95"/>
        <v/>
      </c>
      <c r="BD69" s="141">
        <f t="shared" si="105"/>
        <v>0</v>
      </c>
      <c r="BE69" s="141" t="str">
        <f t="shared" si="96"/>
        <v/>
      </c>
      <c r="BF69" s="141">
        <f>IF(J69&gt;70, 1,0)</f>
        <v>0</v>
      </c>
      <c r="BG69" s="141" t="str">
        <f t="shared" si="97"/>
        <v/>
      </c>
      <c r="BH69" s="141">
        <f t="shared" si="106"/>
        <v>0</v>
      </c>
      <c r="BI69" s="141" t="str">
        <f t="shared" si="98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 s="5">
        <f>RAW!E70</f>
        <v>0.31559999999999999</v>
      </c>
      <c r="F70" s="3">
        <f>RAW!N70</f>
        <v>34.454258629910598</v>
      </c>
      <c r="G70" s="5" t="str">
        <f t="shared" si="99"/>
        <v/>
      </c>
      <c r="H70" s="3">
        <f>RAW!O70</f>
        <v>38.308874914401699</v>
      </c>
      <c r="I70" s="5" t="str">
        <f t="shared" si="99"/>
        <v/>
      </c>
      <c r="J70" s="3">
        <f>RAW!P70</f>
        <v>38.250152949455597</v>
      </c>
      <c r="K70" s="5" t="str">
        <f t="shared" ref="K70" si="108">IF(SIGN(J69-50)&lt;&gt;SIGN(J70-50)," ","")</f>
        <v/>
      </c>
      <c r="L70">
        <v>70</v>
      </c>
      <c r="M70">
        <v>30</v>
      </c>
      <c r="Y70" s="201" t="str">
        <f t="shared" si="86"/>
        <v>VISIBLE</v>
      </c>
      <c r="Z70" s="201" t="str">
        <f t="shared" si="87"/>
        <v/>
      </c>
      <c r="AF70" s="28">
        <f>IF(F70&lt;30, 1,0)</f>
        <v>0</v>
      </c>
      <c r="AG70" s="28" t="str">
        <f t="shared" si="88"/>
        <v/>
      </c>
      <c r="AH70" s="34">
        <f t="shared" si="101"/>
        <v>0</v>
      </c>
      <c r="AI70" s="34" t="str">
        <f t="shared" si="84"/>
        <v/>
      </c>
      <c r="AJ70" s="28">
        <f>IF(F70&gt;70, 1,0)</f>
        <v>0</v>
      </c>
      <c r="AK70" s="34" t="str">
        <f t="shared" si="89"/>
        <v/>
      </c>
      <c r="AL70" s="28">
        <f t="shared" si="102"/>
        <v>0</v>
      </c>
      <c r="AM70" s="28" t="str">
        <f t="shared" si="90"/>
        <v/>
      </c>
      <c r="AN70" s="54"/>
      <c r="AO70" s="28"/>
      <c r="AQ70" s="33">
        <f>IF(H70&lt;30, 1,0)</f>
        <v>0</v>
      </c>
      <c r="AR70" s="33" t="str">
        <f t="shared" si="91"/>
        <v/>
      </c>
      <c r="AS70" s="33">
        <f t="shared" si="103"/>
        <v>0</v>
      </c>
      <c r="AT70" s="33" t="str">
        <f t="shared" si="92"/>
        <v/>
      </c>
      <c r="AU70" s="33">
        <f>IF(H70&gt;70, 1,0)</f>
        <v>0</v>
      </c>
      <c r="AV70" s="33" t="str">
        <f t="shared" si="93"/>
        <v/>
      </c>
      <c r="AW70" s="33">
        <f t="shared" si="104"/>
        <v>0</v>
      </c>
      <c r="AX70" s="33" t="str">
        <f t="shared" si="94"/>
        <v/>
      </c>
      <c r="AY70" s="33"/>
      <c r="AZ70" s="33"/>
      <c r="BB70" s="141">
        <f>IF(J70&lt;30, 1,0)</f>
        <v>0</v>
      </c>
      <c r="BC70" s="141" t="str">
        <f t="shared" si="95"/>
        <v/>
      </c>
      <c r="BD70" s="141">
        <f t="shared" si="105"/>
        <v>0</v>
      </c>
      <c r="BE70" s="141" t="str">
        <f t="shared" si="96"/>
        <v/>
      </c>
      <c r="BF70" s="141">
        <f>IF(J70&gt;70, 1,0)</f>
        <v>0</v>
      </c>
      <c r="BG70" s="141" t="str">
        <f t="shared" si="97"/>
        <v/>
      </c>
      <c r="BH70" s="141">
        <f t="shared" si="106"/>
        <v>0</v>
      </c>
      <c r="BI70" s="141" t="str">
        <f t="shared" si="98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 s="5">
        <f>RAW!E71</f>
        <v>0.31119999999999998</v>
      </c>
      <c r="F71" s="3">
        <f>RAW!N71</f>
        <v>32.525176279344798</v>
      </c>
      <c r="G71" s="5" t="str">
        <f t="shared" si="99"/>
        <v/>
      </c>
      <c r="H71" s="3">
        <f>RAW!O71</f>
        <v>37.204055131215803</v>
      </c>
      <c r="I71" s="5" t="str">
        <f t="shared" si="99"/>
        <v/>
      </c>
      <c r="J71" s="3">
        <f>RAW!P71</f>
        <v>37.491687809012497</v>
      </c>
      <c r="K71" s="5" t="str">
        <f t="shared" ref="K71" si="109">IF(SIGN(J70-50)&lt;&gt;SIGN(J71-50)," ","")</f>
        <v/>
      </c>
      <c r="L71">
        <v>70</v>
      </c>
      <c r="M71">
        <v>30</v>
      </c>
      <c r="Y71" s="201" t="str">
        <f t="shared" si="86"/>
        <v>VISIBLE</v>
      </c>
      <c r="Z71" s="201" t="str">
        <f t="shared" si="87"/>
        <v/>
      </c>
      <c r="AF71" s="28">
        <f>IF(F71&lt;30, 1,0)</f>
        <v>0</v>
      </c>
      <c r="AG71" s="28" t="str">
        <f t="shared" si="88"/>
        <v/>
      </c>
      <c r="AH71" s="34">
        <f t="shared" si="101"/>
        <v>0</v>
      </c>
      <c r="AI71" s="34" t="str">
        <f t="shared" si="84"/>
        <v/>
      </c>
      <c r="AJ71" s="28">
        <f>IF(F71&gt;70, 1,0)</f>
        <v>0</v>
      </c>
      <c r="AK71" s="34" t="str">
        <f t="shared" si="89"/>
        <v/>
      </c>
      <c r="AL71" s="28">
        <f t="shared" si="102"/>
        <v>0</v>
      </c>
      <c r="AM71" s="28" t="str">
        <f t="shared" si="90"/>
        <v/>
      </c>
      <c r="AN71" s="54"/>
      <c r="AO71" s="28"/>
      <c r="AQ71" s="33">
        <f>IF(H71&lt;30, 1,0)</f>
        <v>0</v>
      </c>
      <c r="AR71" s="33" t="str">
        <f t="shared" si="91"/>
        <v/>
      </c>
      <c r="AS71" s="33">
        <f t="shared" si="103"/>
        <v>0</v>
      </c>
      <c r="AT71" s="33" t="str">
        <f t="shared" si="92"/>
        <v/>
      </c>
      <c r="AU71" s="33">
        <f>IF(H71&gt;70, 1,0)</f>
        <v>0</v>
      </c>
      <c r="AV71" s="33" t="str">
        <f t="shared" si="93"/>
        <v/>
      </c>
      <c r="AW71" s="33">
        <f t="shared" si="104"/>
        <v>0</v>
      </c>
      <c r="AX71" s="33" t="str">
        <f t="shared" si="94"/>
        <v/>
      </c>
      <c r="AY71" s="33"/>
      <c r="AZ71" s="33"/>
      <c r="BB71" s="141">
        <f>IF(J71&lt;30, 1,0)</f>
        <v>0</v>
      </c>
      <c r="BC71" s="141" t="str">
        <f t="shared" si="95"/>
        <v/>
      </c>
      <c r="BD71" s="141">
        <f t="shared" si="105"/>
        <v>0</v>
      </c>
      <c r="BE71" s="141" t="str">
        <f t="shared" si="96"/>
        <v/>
      </c>
      <c r="BF71" s="141">
        <f>IF(J71&gt;70, 1,0)</f>
        <v>0</v>
      </c>
      <c r="BG71" s="141" t="str">
        <f t="shared" si="97"/>
        <v/>
      </c>
      <c r="BH71" s="141">
        <f t="shared" si="106"/>
        <v>0</v>
      </c>
      <c r="BI71" s="141" t="str">
        <f t="shared" si="98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 s="5">
        <f>RAW!E72</f>
        <v>0.29149999999999998</v>
      </c>
      <c r="F72" s="3">
        <f>RAW!N72</f>
        <v>25.165302678159701</v>
      </c>
      <c r="G72" s="5" t="str">
        <f t="shared" si="99"/>
        <v/>
      </c>
      <c r="H72" s="3">
        <f>RAW!O72</f>
        <v>32.662177653379402</v>
      </c>
      <c r="I72" s="5" t="str">
        <f t="shared" si="99"/>
        <v/>
      </c>
      <c r="J72" s="3">
        <f>RAW!P72</f>
        <v>34.294758408865199</v>
      </c>
      <c r="K72" s="5" t="str">
        <f t="shared" ref="K72" si="110">IF(SIGN(J71-50)&lt;&gt;SIGN(J72-50)," ","")</f>
        <v/>
      </c>
      <c r="L72">
        <v>70</v>
      </c>
      <c r="M72">
        <v>30</v>
      </c>
      <c r="Y72" s="201" t="str">
        <f t="shared" si="86"/>
        <v>VISIBLE</v>
      </c>
      <c r="Z72" s="201" t="str">
        <f t="shared" si="87"/>
        <v/>
      </c>
      <c r="AF72" s="28">
        <f>IF(F72&lt;30, 1,0)</f>
        <v>1</v>
      </c>
      <c r="AG72" s="28" t="str">
        <f t="shared" si="88"/>
        <v/>
      </c>
      <c r="AH72" s="34">
        <f t="shared" si="101"/>
        <v>1</v>
      </c>
      <c r="AI72" s="34" t="str">
        <f t="shared" si="84"/>
        <v/>
      </c>
      <c r="AJ72" s="28">
        <f>IF(F72&gt;70, 1,0)</f>
        <v>0</v>
      </c>
      <c r="AK72" s="34" t="str">
        <f t="shared" si="89"/>
        <v/>
      </c>
      <c r="AL72" s="28">
        <f t="shared" si="102"/>
        <v>0</v>
      </c>
      <c r="AM72" s="28" t="str">
        <f t="shared" si="90"/>
        <v/>
      </c>
      <c r="AN72" s="54"/>
      <c r="AO72" s="28"/>
      <c r="AQ72" s="33">
        <f>IF(H72&lt;30, 1,0)</f>
        <v>0</v>
      </c>
      <c r="AR72" s="33" t="str">
        <f t="shared" si="91"/>
        <v/>
      </c>
      <c r="AS72" s="33">
        <f t="shared" si="103"/>
        <v>0</v>
      </c>
      <c r="AT72" s="33" t="str">
        <f t="shared" si="92"/>
        <v/>
      </c>
      <c r="AU72" s="33">
        <f>IF(H72&gt;70, 1,0)</f>
        <v>0</v>
      </c>
      <c r="AV72" s="33" t="str">
        <f t="shared" si="93"/>
        <v/>
      </c>
      <c r="AW72" s="33">
        <f t="shared" si="104"/>
        <v>0</v>
      </c>
      <c r="AX72" s="33" t="str">
        <f t="shared" si="94"/>
        <v/>
      </c>
      <c r="AY72" s="33"/>
      <c r="AZ72" s="33"/>
      <c r="BB72" s="141">
        <f>IF(J72&lt;30, 1,0)</f>
        <v>0</v>
      </c>
      <c r="BC72" s="141" t="str">
        <f t="shared" si="95"/>
        <v/>
      </c>
      <c r="BD72" s="141">
        <f t="shared" si="105"/>
        <v>0</v>
      </c>
      <c r="BE72" s="141" t="str">
        <f t="shared" si="96"/>
        <v/>
      </c>
      <c r="BF72" s="141">
        <f>IF(J72&gt;70, 1,0)</f>
        <v>0</v>
      </c>
      <c r="BG72" s="141" t="str">
        <f t="shared" si="97"/>
        <v/>
      </c>
      <c r="BH72" s="141">
        <f t="shared" si="106"/>
        <v>0</v>
      </c>
      <c r="BI72" s="141" t="str">
        <f t="shared" si="98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 s="5">
        <f>RAW!E73</f>
        <v>0.27200000000000002</v>
      </c>
      <c r="F73" s="3">
        <f>RAW!N73</f>
        <v>19.951625318749201</v>
      </c>
      <c r="G73" s="5" t="str">
        <f t="shared" si="99"/>
        <v/>
      </c>
      <c r="H73" s="3">
        <f>RAW!O73</f>
        <v>28.901097883135801</v>
      </c>
      <c r="I73" s="5" t="str">
        <f t="shared" si="99"/>
        <v/>
      </c>
      <c r="J73" s="3">
        <f>RAW!P73</f>
        <v>31.502823919979502</v>
      </c>
      <c r="K73" s="5" t="str">
        <f t="shared" ref="K73" si="111">IF(SIGN(J72-50)&lt;&gt;SIGN(J73-50)," ","")</f>
        <v/>
      </c>
      <c r="L73">
        <v>70</v>
      </c>
      <c r="M73">
        <v>30</v>
      </c>
      <c r="Y73" s="201" t="str">
        <f t="shared" si="86"/>
        <v>VISIBLE</v>
      </c>
      <c r="Z73" s="201" t="str">
        <f t="shared" si="87"/>
        <v/>
      </c>
      <c r="AF73" s="28">
        <f>IF(F73&lt;30, 1,0)</f>
        <v>1</v>
      </c>
      <c r="AG73" s="28" t="str">
        <f t="shared" si="88"/>
        <v/>
      </c>
      <c r="AH73" s="34">
        <f t="shared" si="101"/>
        <v>2</v>
      </c>
      <c r="AI73" s="34" t="str">
        <f t="shared" si="84"/>
        <v/>
      </c>
      <c r="AJ73" s="28">
        <f>IF(F73&gt;70, 1,0)</f>
        <v>0</v>
      </c>
      <c r="AK73" s="34" t="str">
        <f t="shared" si="89"/>
        <v/>
      </c>
      <c r="AL73" s="28">
        <f t="shared" si="102"/>
        <v>0</v>
      </c>
      <c r="AM73" s="28" t="str">
        <f t="shared" si="90"/>
        <v/>
      </c>
      <c r="AN73" s="54"/>
      <c r="AO73" s="28"/>
      <c r="AQ73" s="33">
        <f>IF(H73&lt;30, 1,0)</f>
        <v>1</v>
      </c>
      <c r="AR73" s="33" t="str">
        <f t="shared" si="91"/>
        <v>GROUP</v>
      </c>
      <c r="AS73" s="33">
        <f t="shared" si="103"/>
        <v>1</v>
      </c>
      <c r="AT73" s="33">
        <f t="shared" si="92"/>
        <v>1</v>
      </c>
      <c r="AU73" s="33">
        <f>IF(H73&gt;70, 1,0)</f>
        <v>0</v>
      </c>
      <c r="AV73" s="33" t="str">
        <f t="shared" si="93"/>
        <v/>
      </c>
      <c r="AW73" s="33">
        <f t="shared" si="104"/>
        <v>0</v>
      </c>
      <c r="AX73" s="33" t="str">
        <f t="shared" si="94"/>
        <v/>
      </c>
      <c r="AY73" s="33"/>
      <c r="AZ73" s="33"/>
      <c r="BB73" s="141">
        <f>IF(J73&lt;30, 1,0)</f>
        <v>0</v>
      </c>
      <c r="BC73" s="141" t="str">
        <f t="shared" si="95"/>
        <v/>
      </c>
      <c r="BD73" s="141">
        <f t="shared" si="105"/>
        <v>0</v>
      </c>
      <c r="BE73" s="141" t="str">
        <f t="shared" si="96"/>
        <v/>
      </c>
      <c r="BF73" s="141">
        <f>IF(J73&gt;70, 1,0)</f>
        <v>0</v>
      </c>
      <c r="BG73" s="141" t="str">
        <f t="shared" si="97"/>
        <v/>
      </c>
      <c r="BH73" s="141">
        <f t="shared" si="106"/>
        <v>0</v>
      </c>
      <c r="BI73" s="141" t="str">
        <f t="shared" si="98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 s="5">
        <f>RAW!E74</f>
        <v>0.28349999999999997</v>
      </c>
      <c r="F74" s="3">
        <f>RAW!N74</f>
        <v>29.9385371001522</v>
      </c>
      <c r="G74" s="5" t="str">
        <f t="shared" si="99"/>
        <v/>
      </c>
      <c r="H74" s="3">
        <f>RAW!O74</f>
        <v>33.746440963287803</v>
      </c>
      <c r="I74" s="5" t="str">
        <f t="shared" si="99"/>
        <v/>
      </c>
      <c r="J74" s="3">
        <f>RAW!P74</f>
        <v>34.790153025517803</v>
      </c>
      <c r="K74" s="5" t="str">
        <f t="shared" ref="K74" si="112">IF(SIGN(J73-50)&lt;&gt;SIGN(J74-50)," ","")</f>
        <v/>
      </c>
      <c r="L74">
        <v>70</v>
      </c>
      <c r="M74">
        <v>30</v>
      </c>
      <c r="Y74" s="201" t="str">
        <f t="shared" si="86"/>
        <v>VISIBLE</v>
      </c>
      <c r="Z74" s="201" t="str">
        <f t="shared" si="87"/>
        <v/>
      </c>
      <c r="AF74" s="28">
        <f>IF(F74&lt;30, 1,0)</f>
        <v>1</v>
      </c>
      <c r="AG74" s="28" t="str">
        <f t="shared" si="88"/>
        <v/>
      </c>
      <c r="AH74" s="34">
        <f t="shared" si="101"/>
        <v>3</v>
      </c>
      <c r="AI74" s="34" t="str">
        <f t="shared" si="84"/>
        <v/>
      </c>
      <c r="AJ74" s="28">
        <f>IF(F74&gt;70, 1,0)</f>
        <v>0</v>
      </c>
      <c r="AK74" s="34" t="str">
        <f t="shared" si="89"/>
        <v/>
      </c>
      <c r="AL74" s="28">
        <f t="shared" si="102"/>
        <v>0</v>
      </c>
      <c r="AM74" s="28" t="str">
        <f t="shared" si="90"/>
        <v/>
      </c>
      <c r="AN74" s="54"/>
      <c r="AO74" s="28"/>
      <c r="AQ74" s="33">
        <f>IF(H74&lt;30, 1,0)</f>
        <v>0</v>
      </c>
      <c r="AR74" s="33" t="str">
        <f t="shared" si="91"/>
        <v/>
      </c>
      <c r="AS74" s="33">
        <f t="shared" si="103"/>
        <v>0</v>
      </c>
      <c r="AT74" s="33" t="str">
        <f t="shared" si="92"/>
        <v/>
      </c>
      <c r="AU74" s="33">
        <f>IF(H74&gt;70, 1,0)</f>
        <v>0</v>
      </c>
      <c r="AV74" s="33" t="str">
        <f t="shared" si="93"/>
        <v/>
      </c>
      <c r="AW74" s="33">
        <f t="shared" si="104"/>
        <v>0</v>
      </c>
      <c r="AX74" s="33" t="str">
        <f t="shared" si="94"/>
        <v/>
      </c>
      <c r="AY74" s="33"/>
      <c r="AZ74" s="33"/>
      <c r="BB74" s="141">
        <f>IF(J74&lt;30, 1,0)</f>
        <v>0</v>
      </c>
      <c r="BC74" s="141" t="str">
        <f t="shared" si="95"/>
        <v/>
      </c>
      <c r="BD74" s="141">
        <f t="shared" si="105"/>
        <v>0</v>
      </c>
      <c r="BE74" s="141" t="str">
        <f t="shared" si="96"/>
        <v/>
      </c>
      <c r="BF74" s="141">
        <f>IF(J74&gt;70, 1,0)</f>
        <v>0</v>
      </c>
      <c r="BG74" s="141" t="str">
        <f t="shared" si="97"/>
        <v/>
      </c>
      <c r="BH74" s="141">
        <f t="shared" si="106"/>
        <v>0</v>
      </c>
      <c r="BI74" s="141" t="str">
        <f t="shared" si="98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 s="5">
        <f>RAW!E75</f>
        <v>0.27</v>
      </c>
      <c r="F75" s="3">
        <f>RAW!N75</f>
        <v>25.5695179046795</v>
      </c>
      <c r="G75" s="5" t="str">
        <f t="shared" si="99"/>
        <v/>
      </c>
      <c r="H75" s="3">
        <f>RAW!O75</f>
        <v>31.0696264295166</v>
      </c>
      <c r="I75" s="5" t="str">
        <f t="shared" si="99"/>
        <v/>
      </c>
      <c r="J75" s="3">
        <f>RAW!P75</f>
        <v>32.847065678565698</v>
      </c>
      <c r="K75" s="5" t="str">
        <f t="shared" ref="K75" si="113">IF(SIGN(J74-50)&lt;&gt;SIGN(J75-50)," ","")</f>
        <v/>
      </c>
      <c r="L75">
        <v>70</v>
      </c>
      <c r="M75">
        <v>30</v>
      </c>
      <c r="Y75" s="201" t="str">
        <f t="shared" si="86"/>
        <v>VISIBLE</v>
      </c>
      <c r="Z75" s="201" t="str">
        <f t="shared" si="87"/>
        <v/>
      </c>
      <c r="AF75" s="28">
        <f>IF(F75&lt;30, 1,0)</f>
        <v>1</v>
      </c>
      <c r="AG75" s="28" t="str">
        <f t="shared" si="88"/>
        <v>GROUP</v>
      </c>
      <c r="AH75" s="34">
        <f t="shared" si="101"/>
        <v>4</v>
      </c>
      <c r="AI75" s="34">
        <f t="shared" si="84"/>
        <v>4</v>
      </c>
      <c r="AJ75" s="28">
        <f>IF(F75&gt;70, 1,0)</f>
        <v>0</v>
      </c>
      <c r="AK75" s="34" t="str">
        <f t="shared" si="89"/>
        <v/>
      </c>
      <c r="AL75" s="28">
        <f t="shared" si="102"/>
        <v>0</v>
      </c>
      <c r="AM75" s="28" t="str">
        <f t="shared" si="90"/>
        <v/>
      </c>
      <c r="AN75" s="54"/>
      <c r="AO75" s="28"/>
      <c r="AQ75" s="33">
        <f>IF(H75&lt;30, 1,0)</f>
        <v>0</v>
      </c>
      <c r="AR75" s="33" t="str">
        <f t="shared" si="91"/>
        <v/>
      </c>
      <c r="AS75" s="33">
        <f t="shared" si="103"/>
        <v>0</v>
      </c>
      <c r="AT75" s="33" t="str">
        <f t="shared" si="92"/>
        <v/>
      </c>
      <c r="AU75" s="33">
        <f>IF(H75&gt;70, 1,0)</f>
        <v>0</v>
      </c>
      <c r="AV75" s="33" t="str">
        <f t="shared" si="93"/>
        <v/>
      </c>
      <c r="AW75" s="33">
        <f t="shared" si="104"/>
        <v>0</v>
      </c>
      <c r="AX75" s="33" t="str">
        <f t="shared" si="94"/>
        <v/>
      </c>
      <c r="AY75" s="33"/>
      <c r="AZ75" s="33"/>
      <c r="BB75" s="141">
        <f>IF(J75&lt;30, 1,0)</f>
        <v>0</v>
      </c>
      <c r="BC75" s="141" t="str">
        <f t="shared" si="95"/>
        <v/>
      </c>
      <c r="BD75" s="141">
        <f t="shared" si="105"/>
        <v>0</v>
      </c>
      <c r="BE75" s="141" t="str">
        <f t="shared" si="96"/>
        <v/>
      </c>
      <c r="BF75" s="141">
        <f>IF(J75&gt;70, 1,0)</f>
        <v>0</v>
      </c>
      <c r="BG75" s="141" t="str">
        <f t="shared" si="97"/>
        <v/>
      </c>
      <c r="BH75" s="141">
        <f t="shared" si="106"/>
        <v>0</v>
      </c>
      <c r="BI75" s="141" t="str">
        <f t="shared" si="98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 s="5">
        <f>RAW!E76</f>
        <v>0.28349999999999997</v>
      </c>
      <c r="F76" s="3">
        <f>RAW!N76</f>
        <v>36.3980715193712</v>
      </c>
      <c r="G76" s="5" t="str">
        <f t="shared" si="99"/>
        <v/>
      </c>
      <c r="H76" s="3">
        <f>RAW!O76</f>
        <v>36.494462097051297</v>
      </c>
      <c r="I76" s="5" t="str">
        <f t="shared" si="99"/>
        <v/>
      </c>
      <c r="J76" s="3">
        <f>RAW!P76</f>
        <v>36.567042583730299</v>
      </c>
      <c r="K76" s="5" t="str">
        <f t="shared" ref="K76" si="114">IF(SIGN(J75-50)&lt;&gt;SIGN(J76-50)," ","")</f>
        <v/>
      </c>
      <c r="L76">
        <v>70</v>
      </c>
      <c r="M76">
        <v>30</v>
      </c>
      <c r="Y76" s="201" t="str">
        <f t="shared" si="86"/>
        <v>VISIBLE</v>
      </c>
      <c r="Z76" s="201" t="str">
        <f t="shared" si="87"/>
        <v/>
      </c>
      <c r="AF76" s="28">
        <f>IF(F76&lt;30, 1,0)</f>
        <v>0</v>
      </c>
      <c r="AG76" s="28" t="str">
        <f t="shared" si="88"/>
        <v/>
      </c>
      <c r="AH76" s="34">
        <f t="shared" si="101"/>
        <v>0</v>
      </c>
      <c r="AI76" s="34" t="str">
        <f t="shared" si="84"/>
        <v/>
      </c>
      <c r="AJ76" s="28">
        <f>IF(F76&gt;70, 1,0)</f>
        <v>0</v>
      </c>
      <c r="AK76" s="34" t="str">
        <f t="shared" si="89"/>
        <v/>
      </c>
      <c r="AL76" s="28">
        <f t="shared" si="102"/>
        <v>0</v>
      </c>
      <c r="AM76" s="28" t="str">
        <f t="shared" si="90"/>
        <v/>
      </c>
      <c r="AN76" s="54"/>
      <c r="AO76" s="28"/>
      <c r="AQ76" s="33">
        <f>IF(H76&lt;30, 1,0)</f>
        <v>0</v>
      </c>
      <c r="AR76" s="33" t="str">
        <f t="shared" si="91"/>
        <v/>
      </c>
      <c r="AS76" s="33">
        <f t="shared" si="103"/>
        <v>0</v>
      </c>
      <c r="AT76" s="33" t="str">
        <f t="shared" si="92"/>
        <v/>
      </c>
      <c r="AU76" s="33">
        <f>IF(H76&gt;70, 1,0)</f>
        <v>0</v>
      </c>
      <c r="AV76" s="33" t="str">
        <f t="shared" si="93"/>
        <v/>
      </c>
      <c r="AW76" s="33">
        <f t="shared" si="104"/>
        <v>0</v>
      </c>
      <c r="AX76" s="33" t="str">
        <f t="shared" si="94"/>
        <v/>
      </c>
      <c r="AY76" s="33"/>
      <c r="AZ76" s="33"/>
      <c r="BB76" s="141">
        <f>IF(J76&lt;30, 1,0)</f>
        <v>0</v>
      </c>
      <c r="BC76" s="141" t="str">
        <f t="shared" si="95"/>
        <v/>
      </c>
      <c r="BD76" s="141">
        <f t="shared" si="105"/>
        <v>0</v>
      </c>
      <c r="BE76" s="141" t="str">
        <f t="shared" si="96"/>
        <v/>
      </c>
      <c r="BF76" s="141">
        <f>IF(J76&gt;70, 1,0)</f>
        <v>0</v>
      </c>
      <c r="BG76" s="141" t="str">
        <f t="shared" si="97"/>
        <v/>
      </c>
      <c r="BH76" s="141">
        <f t="shared" si="106"/>
        <v>0</v>
      </c>
      <c r="BI76" s="141" t="str">
        <f t="shared" si="98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 s="5">
        <f>RAW!E77</f>
        <v>0.29799999999999999</v>
      </c>
      <c r="F77" s="3">
        <f>RAW!N77</f>
        <v>46.2051823301166</v>
      </c>
      <c r="G77" s="5" t="str">
        <f t="shared" si="99"/>
        <v/>
      </c>
      <c r="H77" s="3">
        <f>RAW!O77</f>
        <v>41.793157032034301</v>
      </c>
      <c r="I77" s="5" t="str">
        <f t="shared" si="99"/>
        <v/>
      </c>
      <c r="J77" s="3">
        <f>RAW!P77</f>
        <v>40.2969277569944</v>
      </c>
      <c r="K77" s="5" t="str">
        <f t="shared" ref="K77" si="115">IF(SIGN(J76-50)&lt;&gt;SIGN(J77-50)," ","")</f>
        <v/>
      </c>
      <c r="L77">
        <v>70</v>
      </c>
      <c r="M77">
        <v>30</v>
      </c>
      <c r="Y77" s="201" t="str">
        <f t="shared" si="86"/>
        <v>VISIBLE</v>
      </c>
      <c r="Z77" s="201" t="str">
        <f t="shared" si="87"/>
        <v/>
      </c>
      <c r="AF77" s="28">
        <f>IF(F77&lt;30, 1,0)</f>
        <v>0</v>
      </c>
      <c r="AG77" s="28" t="str">
        <f t="shared" si="88"/>
        <v/>
      </c>
      <c r="AH77" s="34">
        <f t="shared" si="101"/>
        <v>0</v>
      </c>
      <c r="AI77" s="34" t="str">
        <f t="shared" si="84"/>
        <v/>
      </c>
      <c r="AJ77" s="28">
        <f>IF(F77&gt;70, 1,0)</f>
        <v>0</v>
      </c>
      <c r="AK77" s="34" t="str">
        <f t="shared" si="89"/>
        <v/>
      </c>
      <c r="AL77" s="28">
        <f t="shared" si="102"/>
        <v>0</v>
      </c>
      <c r="AM77" s="28" t="str">
        <f t="shared" si="90"/>
        <v/>
      </c>
      <c r="AN77" s="54"/>
      <c r="AO77" s="28"/>
      <c r="AQ77" s="33">
        <f>IF(H77&lt;30, 1,0)</f>
        <v>0</v>
      </c>
      <c r="AR77" s="33" t="str">
        <f t="shared" si="91"/>
        <v/>
      </c>
      <c r="AS77" s="33">
        <f t="shared" si="103"/>
        <v>0</v>
      </c>
      <c r="AT77" s="33" t="str">
        <f t="shared" si="92"/>
        <v/>
      </c>
      <c r="AU77" s="33">
        <f>IF(H77&gt;70, 1,0)</f>
        <v>0</v>
      </c>
      <c r="AV77" s="33" t="str">
        <f t="shared" si="93"/>
        <v/>
      </c>
      <c r="AW77" s="33">
        <f t="shared" si="104"/>
        <v>0</v>
      </c>
      <c r="AX77" s="33" t="str">
        <f t="shared" si="94"/>
        <v/>
      </c>
      <c r="AY77" s="33"/>
      <c r="AZ77" s="33"/>
      <c r="BB77" s="141">
        <f>IF(J77&lt;30, 1,0)</f>
        <v>0</v>
      </c>
      <c r="BC77" s="141" t="str">
        <f t="shared" si="95"/>
        <v/>
      </c>
      <c r="BD77" s="141">
        <f t="shared" si="105"/>
        <v>0</v>
      </c>
      <c r="BE77" s="141" t="str">
        <f t="shared" si="96"/>
        <v/>
      </c>
      <c r="BF77" s="141">
        <f>IF(J77&gt;70, 1,0)</f>
        <v>0</v>
      </c>
      <c r="BG77" s="141" t="str">
        <f t="shared" si="97"/>
        <v/>
      </c>
      <c r="BH77" s="141">
        <f t="shared" si="106"/>
        <v>0</v>
      </c>
      <c r="BI77" s="141" t="str">
        <f t="shared" si="98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 s="5">
        <f>RAW!E78</f>
        <v>0.31090000000000001</v>
      </c>
      <c r="F78" s="3">
        <f>RAW!N78</f>
        <v>53.626914668899403</v>
      </c>
      <c r="G78" s="5" t="str">
        <f t="shared" si="99"/>
        <v xml:space="preserve"> </v>
      </c>
      <c r="H78" s="3">
        <f>RAW!O78</f>
        <v>46.101776687202801</v>
      </c>
      <c r="I78" s="5" t="str">
        <f t="shared" si="99"/>
        <v/>
      </c>
      <c r="J78" s="3">
        <f>RAW!P78</f>
        <v>43.4055323775654</v>
      </c>
      <c r="K78" s="5" t="str">
        <f t="shared" ref="K78" si="116">IF(SIGN(J77-50)&lt;&gt;SIGN(J78-50)," ","")</f>
        <v/>
      </c>
      <c r="L78">
        <v>70</v>
      </c>
      <c r="M78">
        <v>30</v>
      </c>
      <c r="Y78" s="201" t="str">
        <f t="shared" si="86"/>
        <v>VISIBLE</v>
      </c>
      <c r="Z78" s="201" t="str">
        <f t="shared" si="87"/>
        <v/>
      </c>
      <c r="AF78" s="28">
        <f>IF(F78&lt;30, 1,0)</f>
        <v>0</v>
      </c>
      <c r="AG78" s="28" t="str">
        <f t="shared" si="88"/>
        <v/>
      </c>
      <c r="AH78" s="34">
        <f t="shared" si="101"/>
        <v>0</v>
      </c>
      <c r="AI78" s="34" t="str">
        <f t="shared" si="84"/>
        <v/>
      </c>
      <c r="AJ78" s="28">
        <f>IF(F78&gt;70, 1,0)</f>
        <v>0</v>
      </c>
      <c r="AK78" s="34" t="str">
        <f t="shared" si="89"/>
        <v/>
      </c>
      <c r="AL78" s="28">
        <f t="shared" si="102"/>
        <v>0</v>
      </c>
      <c r="AM78" s="28" t="str">
        <f t="shared" si="90"/>
        <v/>
      </c>
      <c r="AN78" s="54"/>
      <c r="AO78" s="28"/>
      <c r="AQ78" s="33">
        <f>IF(H78&lt;30, 1,0)</f>
        <v>0</v>
      </c>
      <c r="AR78" s="33" t="str">
        <f t="shared" si="91"/>
        <v/>
      </c>
      <c r="AS78" s="33">
        <f t="shared" si="103"/>
        <v>0</v>
      </c>
      <c r="AT78" s="33" t="str">
        <f t="shared" si="92"/>
        <v/>
      </c>
      <c r="AU78" s="33">
        <f>IF(H78&gt;70, 1,0)</f>
        <v>0</v>
      </c>
      <c r="AV78" s="33" t="str">
        <f t="shared" si="93"/>
        <v/>
      </c>
      <c r="AW78" s="33">
        <f t="shared" si="104"/>
        <v>0</v>
      </c>
      <c r="AX78" s="33" t="str">
        <f t="shared" si="94"/>
        <v/>
      </c>
      <c r="AY78" s="33"/>
      <c r="AZ78" s="33"/>
      <c r="BB78" s="141">
        <f>IF(J78&lt;30, 1,0)</f>
        <v>0</v>
      </c>
      <c r="BC78" s="141" t="str">
        <f t="shared" si="95"/>
        <v/>
      </c>
      <c r="BD78" s="141">
        <f t="shared" si="105"/>
        <v>0</v>
      </c>
      <c r="BE78" s="141" t="str">
        <f t="shared" si="96"/>
        <v/>
      </c>
      <c r="BF78" s="141">
        <f>IF(J78&gt;70, 1,0)</f>
        <v>0</v>
      </c>
      <c r="BG78" s="141" t="str">
        <f t="shared" si="97"/>
        <v/>
      </c>
      <c r="BH78" s="141">
        <f t="shared" si="106"/>
        <v>0</v>
      </c>
      <c r="BI78" s="141" t="str">
        <f t="shared" si="98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 s="5">
        <f>RAW!E79</f>
        <v>0.32229999999999998</v>
      </c>
      <c r="F79" s="3">
        <f>RAW!N79</f>
        <v>59.401685824634903</v>
      </c>
      <c r="G79" s="5" t="str">
        <f t="shared" si="99"/>
        <v/>
      </c>
      <c r="H79" s="3">
        <f>RAW!O79</f>
        <v>49.648874167353199</v>
      </c>
      <c r="I79" s="5" t="str">
        <f t="shared" si="99"/>
        <v/>
      </c>
      <c r="J79" s="3">
        <f>RAW!P79</f>
        <v>46.013822098556098</v>
      </c>
      <c r="K79" s="5" t="str">
        <f t="shared" ref="K79" si="117">IF(SIGN(J78-50)&lt;&gt;SIGN(J79-50)," ","")</f>
        <v/>
      </c>
      <c r="L79">
        <v>70</v>
      </c>
      <c r="M79">
        <v>30</v>
      </c>
      <c r="Y79" s="201" t="str">
        <f t="shared" si="86"/>
        <v>VISIBLE</v>
      </c>
      <c r="Z79" s="201" t="str">
        <f t="shared" si="87"/>
        <v/>
      </c>
      <c r="AF79" s="28">
        <f>IF(F79&lt;30, 1,0)</f>
        <v>0</v>
      </c>
      <c r="AG79" s="28" t="str">
        <f t="shared" si="88"/>
        <v/>
      </c>
      <c r="AH79" s="34">
        <f t="shared" si="101"/>
        <v>0</v>
      </c>
      <c r="AI79" s="34" t="str">
        <f t="shared" si="84"/>
        <v/>
      </c>
      <c r="AJ79" s="28">
        <f>IF(F79&gt;70, 1,0)</f>
        <v>0</v>
      </c>
      <c r="AK79" s="34" t="str">
        <f t="shared" si="89"/>
        <v/>
      </c>
      <c r="AL79" s="28">
        <f t="shared" si="102"/>
        <v>0</v>
      </c>
      <c r="AM79" s="28" t="str">
        <f t="shared" si="90"/>
        <v/>
      </c>
      <c r="AN79" s="54"/>
      <c r="AO79" s="28"/>
      <c r="AQ79" s="33">
        <f>IF(H79&lt;30, 1,0)</f>
        <v>0</v>
      </c>
      <c r="AR79" s="33" t="str">
        <f t="shared" si="91"/>
        <v/>
      </c>
      <c r="AS79" s="33">
        <f t="shared" si="103"/>
        <v>0</v>
      </c>
      <c r="AT79" s="33" t="str">
        <f t="shared" si="92"/>
        <v/>
      </c>
      <c r="AU79" s="33">
        <f>IF(H79&gt;70, 1,0)</f>
        <v>0</v>
      </c>
      <c r="AV79" s="33" t="str">
        <f t="shared" si="93"/>
        <v/>
      </c>
      <c r="AW79" s="33">
        <f t="shared" si="104"/>
        <v>0</v>
      </c>
      <c r="AX79" s="33" t="str">
        <f t="shared" si="94"/>
        <v/>
      </c>
      <c r="AY79" s="33"/>
      <c r="AZ79" s="33"/>
      <c r="BB79" s="141">
        <f>IF(J79&lt;30, 1,0)</f>
        <v>0</v>
      </c>
      <c r="BC79" s="141" t="str">
        <f t="shared" si="95"/>
        <v/>
      </c>
      <c r="BD79" s="141">
        <f t="shared" si="105"/>
        <v>0</v>
      </c>
      <c r="BE79" s="141" t="str">
        <f t="shared" si="96"/>
        <v/>
      </c>
      <c r="BF79" s="141">
        <f>IF(J79&gt;70, 1,0)</f>
        <v>0</v>
      </c>
      <c r="BG79" s="141" t="str">
        <f t="shared" si="97"/>
        <v/>
      </c>
      <c r="BH79" s="141">
        <f t="shared" si="106"/>
        <v>0</v>
      </c>
      <c r="BI79" s="141" t="str">
        <f t="shared" si="98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 s="5">
        <f>RAW!E80</f>
        <v>0.3367</v>
      </c>
      <c r="F80" s="3">
        <f>RAW!N80</f>
        <v>65.696851945480105</v>
      </c>
      <c r="G80" s="5" t="str">
        <f t="shared" si="99"/>
        <v/>
      </c>
      <c r="H80" s="3">
        <f>RAW!O80</f>
        <v>53.786138392940501</v>
      </c>
      <c r="I80" s="5" t="str">
        <f t="shared" si="99"/>
        <v xml:space="preserve"> </v>
      </c>
      <c r="J80" s="3">
        <f>RAW!P80</f>
        <v>49.123706559469298</v>
      </c>
      <c r="K80" s="5" t="str">
        <f t="shared" ref="K80" si="118">IF(SIGN(J79-50)&lt;&gt;SIGN(J80-50)," ","")</f>
        <v/>
      </c>
      <c r="L80">
        <v>70</v>
      </c>
      <c r="M80">
        <v>30</v>
      </c>
      <c r="Y80" s="201" t="str">
        <f t="shared" si="86"/>
        <v>VISIBLE</v>
      </c>
      <c r="Z80" s="201" t="str">
        <f t="shared" si="87"/>
        <v/>
      </c>
      <c r="AF80" s="28">
        <f>IF(F80&lt;30, 1,0)</f>
        <v>0</v>
      </c>
      <c r="AG80" s="28" t="str">
        <f t="shared" si="88"/>
        <v/>
      </c>
      <c r="AH80" s="34">
        <f t="shared" si="101"/>
        <v>0</v>
      </c>
      <c r="AI80" s="34" t="str">
        <f t="shared" si="84"/>
        <v/>
      </c>
      <c r="AJ80" s="28">
        <f>IF(F80&gt;70, 1,0)</f>
        <v>0</v>
      </c>
      <c r="AK80" s="34" t="str">
        <f t="shared" si="89"/>
        <v/>
      </c>
      <c r="AL80" s="28">
        <f t="shared" si="102"/>
        <v>0</v>
      </c>
      <c r="AM80" s="28" t="str">
        <f t="shared" si="90"/>
        <v/>
      </c>
      <c r="AN80" s="54"/>
      <c r="AO80" s="28"/>
      <c r="AQ80" s="33">
        <f>IF(H80&lt;30, 1,0)</f>
        <v>0</v>
      </c>
      <c r="AR80" s="33" t="str">
        <f t="shared" si="91"/>
        <v/>
      </c>
      <c r="AS80" s="33">
        <f t="shared" si="103"/>
        <v>0</v>
      </c>
      <c r="AT80" s="33" t="str">
        <f t="shared" si="92"/>
        <v/>
      </c>
      <c r="AU80" s="33">
        <f>IF(H80&gt;70, 1,0)</f>
        <v>0</v>
      </c>
      <c r="AV80" s="33" t="str">
        <f t="shared" si="93"/>
        <v/>
      </c>
      <c r="AW80" s="33">
        <f t="shared" si="104"/>
        <v>0</v>
      </c>
      <c r="AX80" s="33" t="str">
        <f t="shared" si="94"/>
        <v/>
      </c>
      <c r="AY80" s="33"/>
      <c r="AZ80" s="33"/>
      <c r="BB80" s="141">
        <f>IF(J80&lt;30, 1,0)</f>
        <v>0</v>
      </c>
      <c r="BC80" s="141" t="str">
        <f t="shared" si="95"/>
        <v/>
      </c>
      <c r="BD80" s="141">
        <f t="shared" si="105"/>
        <v>0</v>
      </c>
      <c r="BE80" s="141" t="str">
        <f t="shared" si="96"/>
        <v/>
      </c>
      <c r="BF80" s="141">
        <f>IF(J80&gt;70, 1,0)</f>
        <v>0</v>
      </c>
      <c r="BG80" s="141" t="str">
        <f t="shared" si="97"/>
        <v/>
      </c>
      <c r="BH80" s="141">
        <f t="shared" si="106"/>
        <v>0</v>
      </c>
      <c r="BI80" s="141" t="str">
        <f t="shared" si="98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 s="5">
        <f>RAW!E81</f>
        <v>0.31780000000000003</v>
      </c>
      <c r="F81" s="3">
        <f>RAW!N81</f>
        <v>53.091140734338197</v>
      </c>
      <c r="G81" s="5" t="str">
        <f t="shared" si="99"/>
        <v/>
      </c>
      <c r="H81" s="3">
        <f>RAW!O81</f>
        <v>48.189347125551102</v>
      </c>
      <c r="I81" s="5" t="str">
        <f t="shared" si="99"/>
        <v xml:space="preserve"> </v>
      </c>
      <c r="J81" s="3">
        <f>RAW!P81</f>
        <v>45.5107381561387</v>
      </c>
      <c r="K81" s="5" t="str">
        <f t="shared" ref="K81" si="119">IF(SIGN(J80-50)&lt;&gt;SIGN(J81-50)," ","")</f>
        <v/>
      </c>
      <c r="L81">
        <v>70</v>
      </c>
      <c r="M81">
        <v>30</v>
      </c>
      <c r="Y81" s="201" t="str">
        <f t="shared" si="86"/>
        <v>VISIBLE</v>
      </c>
      <c r="Z81" s="201" t="str">
        <f t="shared" si="87"/>
        <v/>
      </c>
      <c r="AF81" s="28">
        <f>IF(F81&lt;30, 1,0)</f>
        <v>0</v>
      </c>
      <c r="AG81" s="28" t="str">
        <f t="shared" si="88"/>
        <v/>
      </c>
      <c r="AH81" s="34">
        <f t="shared" si="101"/>
        <v>0</v>
      </c>
      <c r="AI81" s="34" t="str">
        <f t="shared" si="84"/>
        <v/>
      </c>
      <c r="AJ81" s="28">
        <f>IF(F81&gt;70, 1,0)</f>
        <v>0</v>
      </c>
      <c r="AK81" s="34" t="str">
        <f t="shared" si="89"/>
        <v/>
      </c>
      <c r="AL81" s="28">
        <f t="shared" si="102"/>
        <v>0</v>
      </c>
      <c r="AM81" s="28" t="str">
        <f t="shared" si="90"/>
        <v/>
      </c>
      <c r="AN81" s="54"/>
      <c r="AO81" s="28"/>
      <c r="AQ81" s="33">
        <f>IF(H81&lt;30, 1,0)</f>
        <v>0</v>
      </c>
      <c r="AR81" s="33" t="str">
        <f t="shared" si="91"/>
        <v/>
      </c>
      <c r="AS81" s="33">
        <f t="shared" si="103"/>
        <v>0</v>
      </c>
      <c r="AT81" s="33" t="str">
        <f t="shared" si="92"/>
        <v/>
      </c>
      <c r="AU81" s="33">
        <f>IF(H81&gt;70, 1,0)</f>
        <v>0</v>
      </c>
      <c r="AV81" s="33" t="str">
        <f t="shared" si="93"/>
        <v/>
      </c>
      <c r="AW81" s="33">
        <f t="shared" si="104"/>
        <v>0</v>
      </c>
      <c r="AX81" s="33" t="str">
        <f t="shared" si="94"/>
        <v/>
      </c>
      <c r="AY81" s="33"/>
      <c r="AZ81" s="33"/>
      <c r="BB81" s="141">
        <f>IF(J81&lt;30, 1,0)</f>
        <v>0</v>
      </c>
      <c r="BC81" s="141" t="str">
        <f t="shared" si="95"/>
        <v/>
      </c>
      <c r="BD81" s="141">
        <f t="shared" si="105"/>
        <v>0</v>
      </c>
      <c r="BE81" s="141" t="str">
        <f t="shared" si="96"/>
        <v/>
      </c>
      <c r="BF81" s="141">
        <f>IF(J81&gt;70, 1,0)</f>
        <v>0</v>
      </c>
      <c r="BG81" s="141" t="str">
        <f t="shared" si="97"/>
        <v/>
      </c>
      <c r="BH81" s="141">
        <f t="shared" si="106"/>
        <v>0</v>
      </c>
      <c r="BI81" s="141" t="str">
        <f t="shared" si="98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 s="5">
        <f>RAW!E82</f>
        <v>0.34060000000000001</v>
      </c>
      <c r="F82" s="3">
        <f>RAW!N82</f>
        <v>63.065316338560301</v>
      </c>
      <c r="G82" s="5" t="str">
        <f t="shared" si="99"/>
        <v/>
      </c>
      <c r="H82" s="3">
        <f>RAW!O82</f>
        <v>54.359261467761002</v>
      </c>
      <c r="I82" s="5" t="str">
        <f t="shared" si="99"/>
        <v xml:space="preserve"> </v>
      </c>
      <c r="J82" s="3">
        <f>RAW!P82</f>
        <v>50.154415831577602</v>
      </c>
      <c r="K82" s="5" t="str">
        <f t="shared" ref="K82" si="120">IF(SIGN(J81-50)&lt;&gt;SIGN(J82-50)," ","")</f>
        <v xml:space="preserve"> </v>
      </c>
      <c r="L82">
        <v>70</v>
      </c>
      <c r="M82">
        <v>30</v>
      </c>
      <c r="Y82" s="201" t="str">
        <f t="shared" si="86"/>
        <v>VISIBLE</v>
      </c>
      <c r="Z82" s="201" t="str">
        <f t="shared" si="87"/>
        <v/>
      </c>
      <c r="AF82" s="28">
        <f>IF(F82&lt;30, 1,0)</f>
        <v>0</v>
      </c>
      <c r="AG82" s="28" t="str">
        <f t="shared" si="88"/>
        <v/>
      </c>
      <c r="AH82" s="34">
        <f t="shared" si="101"/>
        <v>0</v>
      </c>
      <c r="AI82" s="34" t="str">
        <f t="shared" si="84"/>
        <v/>
      </c>
      <c r="AJ82" s="28">
        <f>IF(F82&gt;70, 1,0)</f>
        <v>0</v>
      </c>
      <c r="AK82" s="34" t="str">
        <f t="shared" si="89"/>
        <v/>
      </c>
      <c r="AL82" s="28">
        <f t="shared" si="102"/>
        <v>0</v>
      </c>
      <c r="AM82" s="28" t="str">
        <f t="shared" si="90"/>
        <v/>
      </c>
      <c r="AN82" s="54"/>
      <c r="AO82" s="28"/>
      <c r="AQ82" s="33">
        <f>IF(H82&lt;30, 1,0)</f>
        <v>0</v>
      </c>
      <c r="AR82" s="33" t="str">
        <f t="shared" si="91"/>
        <v/>
      </c>
      <c r="AS82" s="33">
        <f t="shared" si="103"/>
        <v>0</v>
      </c>
      <c r="AT82" s="33" t="str">
        <f t="shared" si="92"/>
        <v/>
      </c>
      <c r="AU82" s="33">
        <f>IF(H82&gt;70, 1,0)</f>
        <v>0</v>
      </c>
      <c r="AV82" s="33" t="str">
        <f t="shared" si="93"/>
        <v/>
      </c>
      <c r="AW82" s="33">
        <f t="shared" si="104"/>
        <v>0</v>
      </c>
      <c r="AX82" s="33" t="str">
        <f t="shared" si="94"/>
        <v/>
      </c>
      <c r="AY82" s="33"/>
      <c r="AZ82" s="33"/>
      <c r="BB82" s="141">
        <f>IF(J82&lt;30, 1,0)</f>
        <v>0</v>
      </c>
      <c r="BC82" s="141" t="str">
        <f t="shared" si="95"/>
        <v/>
      </c>
      <c r="BD82" s="141">
        <f t="shared" si="105"/>
        <v>0</v>
      </c>
      <c r="BE82" s="141" t="str">
        <f t="shared" si="96"/>
        <v/>
      </c>
      <c r="BF82" s="141">
        <f>IF(J82&gt;70, 1,0)</f>
        <v>0</v>
      </c>
      <c r="BG82" s="141" t="str">
        <f t="shared" si="97"/>
        <v/>
      </c>
      <c r="BH82" s="141">
        <f t="shared" si="106"/>
        <v>0</v>
      </c>
      <c r="BI82" s="141" t="str">
        <f t="shared" si="98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 s="5">
        <f>RAW!E83</f>
        <v>0.34100000000000003</v>
      </c>
      <c r="F83" s="3">
        <f>RAW!N83</f>
        <v>63.225361476351203</v>
      </c>
      <c r="G83" s="5" t="str">
        <f t="shared" si="99"/>
        <v/>
      </c>
      <c r="H83" s="3">
        <f>RAW!O83</f>
        <v>54.4617196211249</v>
      </c>
      <c r="I83" s="5" t="str">
        <f t="shared" si="99"/>
        <v/>
      </c>
      <c r="J83" s="3">
        <f>RAW!P83</f>
        <v>50.232544607791802</v>
      </c>
      <c r="K83" s="5" t="str">
        <f t="shared" ref="K83" si="121">IF(SIGN(J82-50)&lt;&gt;SIGN(J83-50)," ","")</f>
        <v/>
      </c>
      <c r="L83">
        <v>70</v>
      </c>
      <c r="M83">
        <v>30</v>
      </c>
      <c r="Y83" s="201" t="str">
        <f t="shared" si="86"/>
        <v>VISIBLE</v>
      </c>
      <c r="Z83" s="201" t="str">
        <f t="shared" si="87"/>
        <v/>
      </c>
      <c r="AF83" s="28">
        <f>IF(F83&lt;30, 1,0)</f>
        <v>0</v>
      </c>
      <c r="AG83" s="28" t="str">
        <f t="shared" si="88"/>
        <v/>
      </c>
      <c r="AH83" s="34">
        <f t="shared" si="101"/>
        <v>0</v>
      </c>
      <c r="AI83" s="34" t="str">
        <f t="shared" si="84"/>
        <v/>
      </c>
      <c r="AJ83" s="28">
        <f>IF(F83&gt;70, 1,0)</f>
        <v>0</v>
      </c>
      <c r="AK83" s="34" t="str">
        <f t="shared" si="89"/>
        <v/>
      </c>
      <c r="AL83" s="28">
        <f t="shared" si="102"/>
        <v>0</v>
      </c>
      <c r="AM83" s="28" t="str">
        <f t="shared" si="90"/>
        <v/>
      </c>
      <c r="AN83" s="54"/>
      <c r="AO83" s="28"/>
      <c r="AQ83" s="33">
        <f>IF(H83&lt;30, 1,0)</f>
        <v>0</v>
      </c>
      <c r="AR83" s="33" t="str">
        <f t="shared" si="91"/>
        <v/>
      </c>
      <c r="AS83" s="33">
        <f t="shared" si="103"/>
        <v>0</v>
      </c>
      <c r="AT83" s="33" t="str">
        <f t="shared" si="92"/>
        <v/>
      </c>
      <c r="AU83" s="33">
        <f>IF(H83&gt;70, 1,0)</f>
        <v>0</v>
      </c>
      <c r="AV83" s="33" t="str">
        <f t="shared" si="93"/>
        <v/>
      </c>
      <c r="AW83" s="33">
        <f t="shared" si="104"/>
        <v>0</v>
      </c>
      <c r="AX83" s="33" t="str">
        <f t="shared" si="94"/>
        <v/>
      </c>
      <c r="AY83" s="33"/>
      <c r="AZ83" s="33"/>
      <c r="BB83" s="141">
        <f>IF(J83&lt;30, 1,0)</f>
        <v>0</v>
      </c>
      <c r="BC83" s="141" t="str">
        <f t="shared" si="95"/>
        <v/>
      </c>
      <c r="BD83" s="141">
        <f t="shared" si="105"/>
        <v>0</v>
      </c>
      <c r="BE83" s="141" t="str">
        <f t="shared" si="96"/>
        <v/>
      </c>
      <c r="BF83" s="141">
        <f>IF(J83&gt;70, 1,0)</f>
        <v>0</v>
      </c>
      <c r="BG83" s="141" t="str">
        <f t="shared" si="97"/>
        <v/>
      </c>
      <c r="BH83" s="141">
        <f t="shared" si="106"/>
        <v>0</v>
      </c>
      <c r="BI83" s="141" t="str">
        <f t="shared" si="98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 s="5">
        <f>RAW!E84</f>
        <v>0.32500000000000001</v>
      </c>
      <c r="F84" s="3">
        <f>RAW!N84</f>
        <v>52.590696670709598</v>
      </c>
      <c r="G84" s="5" t="str">
        <f t="shared" si="99"/>
        <v/>
      </c>
      <c r="H84" s="3">
        <f>RAW!O84</f>
        <v>49.659511491855703</v>
      </c>
      <c r="I84" s="5" t="str">
        <f t="shared" si="99"/>
        <v xml:space="preserve"> </v>
      </c>
      <c r="J84" s="3">
        <f>RAW!P84</f>
        <v>47.1299126812794</v>
      </c>
      <c r="K84" s="5" t="str">
        <f t="shared" ref="K84" si="122">IF(SIGN(J83-50)&lt;&gt;SIGN(J84-50)," ","")</f>
        <v xml:space="preserve"> </v>
      </c>
      <c r="L84">
        <v>70</v>
      </c>
      <c r="M84">
        <v>30</v>
      </c>
      <c r="Y84" s="201" t="str">
        <f t="shared" si="86"/>
        <v>VISIBLE</v>
      </c>
      <c r="Z84" s="201" t="str">
        <f t="shared" si="87"/>
        <v/>
      </c>
      <c r="AF84" s="28">
        <f>IF(F84&lt;30, 1,0)</f>
        <v>0</v>
      </c>
      <c r="AG84" s="28" t="str">
        <f t="shared" si="88"/>
        <v/>
      </c>
      <c r="AH84" s="34">
        <f t="shared" si="101"/>
        <v>0</v>
      </c>
      <c r="AI84" s="34" t="str">
        <f t="shared" si="84"/>
        <v/>
      </c>
      <c r="AJ84" s="28">
        <f>IF(F84&gt;70, 1,0)</f>
        <v>0</v>
      </c>
      <c r="AK84" s="34" t="str">
        <f t="shared" si="89"/>
        <v/>
      </c>
      <c r="AL84" s="28">
        <f t="shared" si="102"/>
        <v>0</v>
      </c>
      <c r="AM84" s="28" t="str">
        <f t="shared" si="90"/>
        <v/>
      </c>
      <c r="AN84" s="54"/>
      <c r="AO84" s="28"/>
      <c r="AQ84" s="33">
        <f>IF(H84&lt;30, 1,0)</f>
        <v>0</v>
      </c>
      <c r="AR84" s="33" t="str">
        <f t="shared" si="91"/>
        <v/>
      </c>
      <c r="AS84" s="33">
        <f t="shared" si="103"/>
        <v>0</v>
      </c>
      <c r="AT84" s="33" t="str">
        <f t="shared" si="92"/>
        <v/>
      </c>
      <c r="AU84" s="33">
        <f>IF(H84&gt;70, 1,0)</f>
        <v>0</v>
      </c>
      <c r="AV84" s="33" t="str">
        <f t="shared" si="93"/>
        <v/>
      </c>
      <c r="AW84" s="33">
        <f t="shared" si="104"/>
        <v>0</v>
      </c>
      <c r="AX84" s="33" t="str">
        <f t="shared" si="94"/>
        <v/>
      </c>
      <c r="AY84" s="33"/>
      <c r="AZ84" s="33"/>
      <c r="BB84" s="141">
        <f>IF(J84&lt;30, 1,0)</f>
        <v>0</v>
      </c>
      <c r="BC84" s="141" t="str">
        <f t="shared" si="95"/>
        <v/>
      </c>
      <c r="BD84" s="141">
        <f t="shared" si="105"/>
        <v>0</v>
      </c>
      <c r="BE84" s="141" t="str">
        <f t="shared" si="96"/>
        <v/>
      </c>
      <c r="BF84" s="141">
        <f>IF(J84&gt;70, 1,0)</f>
        <v>0</v>
      </c>
      <c r="BG84" s="141" t="str">
        <f t="shared" si="97"/>
        <v/>
      </c>
      <c r="BH84" s="141">
        <f t="shared" si="106"/>
        <v>0</v>
      </c>
      <c r="BI84" s="141" t="str">
        <f t="shared" si="98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 s="5">
        <f>RAW!E85</f>
        <v>0.32200000000000001</v>
      </c>
      <c r="F85" s="3">
        <f>RAW!N85</f>
        <v>50.724330432679402</v>
      </c>
      <c r="G85" s="5" t="str">
        <f t="shared" si="99"/>
        <v/>
      </c>
      <c r="H85" s="3">
        <f>RAW!O85</f>
        <v>48.790804016164898</v>
      </c>
      <c r="I85" s="5" t="str">
        <f t="shared" si="99"/>
        <v/>
      </c>
      <c r="J85" s="3">
        <f>RAW!P85</f>
        <v>46.5636954397607</v>
      </c>
      <c r="K85" s="5" t="str">
        <f t="shared" ref="K85" si="123">IF(SIGN(J84-50)&lt;&gt;SIGN(J85-50)," ","")</f>
        <v/>
      </c>
      <c r="L85">
        <v>70</v>
      </c>
      <c r="M85">
        <v>30</v>
      </c>
      <c r="Y85" s="201" t="str">
        <f t="shared" si="86"/>
        <v>VISIBLE</v>
      </c>
      <c r="Z85" s="201" t="str">
        <f t="shared" si="87"/>
        <v/>
      </c>
      <c r="AF85" s="28">
        <f>IF(F85&lt;30, 1,0)</f>
        <v>0</v>
      </c>
      <c r="AG85" s="28" t="str">
        <f t="shared" si="88"/>
        <v/>
      </c>
      <c r="AH85" s="34">
        <f t="shared" si="101"/>
        <v>0</v>
      </c>
      <c r="AI85" s="34" t="str">
        <f t="shared" si="84"/>
        <v/>
      </c>
      <c r="AJ85" s="28">
        <f>IF(F85&gt;70, 1,0)</f>
        <v>0</v>
      </c>
      <c r="AK85" s="34" t="str">
        <f t="shared" si="89"/>
        <v/>
      </c>
      <c r="AL85" s="28">
        <f t="shared" si="102"/>
        <v>0</v>
      </c>
      <c r="AM85" s="28" t="str">
        <f t="shared" si="90"/>
        <v/>
      </c>
      <c r="AN85" s="54"/>
      <c r="AO85" s="28"/>
      <c r="AQ85" s="33">
        <f>IF(H85&lt;30, 1,0)</f>
        <v>0</v>
      </c>
      <c r="AR85" s="33" t="str">
        <f t="shared" si="91"/>
        <v/>
      </c>
      <c r="AS85" s="33">
        <f t="shared" si="103"/>
        <v>0</v>
      </c>
      <c r="AT85" s="33" t="str">
        <f t="shared" si="92"/>
        <v/>
      </c>
      <c r="AU85" s="33">
        <f>IF(H85&gt;70, 1,0)</f>
        <v>0</v>
      </c>
      <c r="AV85" s="33" t="str">
        <f t="shared" si="93"/>
        <v/>
      </c>
      <c r="AW85" s="33">
        <f t="shared" si="104"/>
        <v>0</v>
      </c>
      <c r="AX85" s="33" t="str">
        <f t="shared" si="94"/>
        <v/>
      </c>
      <c r="AY85" s="33"/>
      <c r="AZ85" s="33"/>
      <c r="BB85" s="141">
        <f>IF(J85&lt;30, 1,0)</f>
        <v>0</v>
      </c>
      <c r="BC85" s="141" t="str">
        <f t="shared" si="95"/>
        <v/>
      </c>
      <c r="BD85" s="141">
        <f t="shared" si="105"/>
        <v>0</v>
      </c>
      <c r="BE85" s="141" t="str">
        <f t="shared" si="96"/>
        <v/>
      </c>
      <c r="BF85" s="141">
        <f>IF(J85&gt;70, 1,0)</f>
        <v>0</v>
      </c>
      <c r="BG85" s="141" t="str">
        <f t="shared" si="97"/>
        <v/>
      </c>
      <c r="BH85" s="141">
        <f t="shared" si="106"/>
        <v>0</v>
      </c>
      <c r="BI85" s="141" t="str">
        <f t="shared" si="98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 s="5">
        <f>RAW!E86</f>
        <v>0.32</v>
      </c>
      <c r="F86" s="3">
        <f>RAW!N86</f>
        <v>49.361835863724203</v>
      </c>
      <c r="G86" s="5" t="str">
        <f t="shared" si="99"/>
        <v xml:space="preserve"> </v>
      </c>
      <c r="H86" s="3">
        <f>RAW!O86</f>
        <v>48.185627510689102</v>
      </c>
      <c r="I86" s="5" t="str">
        <f t="shared" si="99"/>
        <v/>
      </c>
      <c r="J86" s="3">
        <f>RAW!P86</f>
        <v>46.175370854866102</v>
      </c>
      <c r="K86" s="5" t="str">
        <f t="shared" ref="K86" si="124">IF(SIGN(J85-50)&lt;&gt;SIGN(J86-50)," ","")</f>
        <v/>
      </c>
      <c r="L86">
        <v>70</v>
      </c>
      <c r="M86">
        <v>30</v>
      </c>
      <c r="Y86" s="201" t="str">
        <f t="shared" si="86"/>
        <v>VISIBLE</v>
      </c>
      <c r="Z86" s="201" t="str">
        <f t="shared" si="87"/>
        <v/>
      </c>
      <c r="AF86" s="28">
        <f>IF(F86&lt;30, 1,0)</f>
        <v>0</v>
      </c>
      <c r="AG86" s="28" t="str">
        <f t="shared" si="88"/>
        <v/>
      </c>
      <c r="AH86" s="34">
        <f t="shared" si="101"/>
        <v>0</v>
      </c>
      <c r="AI86" s="34" t="str">
        <f t="shared" si="84"/>
        <v/>
      </c>
      <c r="AJ86" s="28">
        <f>IF(F86&gt;70, 1,0)</f>
        <v>0</v>
      </c>
      <c r="AK86" s="34" t="str">
        <f t="shared" si="89"/>
        <v/>
      </c>
      <c r="AL86" s="28">
        <f t="shared" si="102"/>
        <v>0</v>
      </c>
      <c r="AM86" s="28" t="str">
        <f t="shared" si="90"/>
        <v/>
      </c>
      <c r="AN86" s="54"/>
      <c r="AO86" s="28"/>
      <c r="AQ86" s="33">
        <f>IF(H86&lt;30, 1,0)</f>
        <v>0</v>
      </c>
      <c r="AR86" s="33" t="str">
        <f t="shared" si="91"/>
        <v/>
      </c>
      <c r="AS86" s="33">
        <f t="shared" si="103"/>
        <v>0</v>
      </c>
      <c r="AT86" s="33" t="str">
        <f t="shared" si="92"/>
        <v/>
      </c>
      <c r="AU86" s="33">
        <f>IF(H86&gt;70, 1,0)</f>
        <v>0</v>
      </c>
      <c r="AV86" s="33" t="str">
        <f t="shared" si="93"/>
        <v/>
      </c>
      <c r="AW86" s="33">
        <f t="shared" si="104"/>
        <v>0</v>
      </c>
      <c r="AX86" s="33" t="str">
        <f t="shared" si="94"/>
        <v/>
      </c>
      <c r="AY86" s="33"/>
      <c r="AZ86" s="33"/>
      <c r="BB86" s="141">
        <f>IF(J86&lt;30, 1,0)</f>
        <v>0</v>
      </c>
      <c r="BC86" s="141" t="str">
        <f t="shared" si="95"/>
        <v/>
      </c>
      <c r="BD86" s="141">
        <f t="shared" si="105"/>
        <v>0</v>
      </c>
      <c r="BE86" s="141" t="str">
        <f t="shared" si="96"/>
        <v/>
      </c>
      <c r="BF86" s="141">
        <f>IF(J86&gt;70, 1,0)</f>
        <v>0</v>
      </c>
      <c r="BG86" s="141" t="str">
        <f t="shared" si="97"/>
        <v/>
      </c>
      <c r="BH86" s="141">
        <f t="shared" si="106"/>
        <v>0</v>
      </c>
      <c r="BI86" s="141" t="str">
        <f t="shared" si="98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 s="5">
        <f>RAW!E87</f>
        <v>0.31290000000000001</v>
      </c>
      <c r="F87" s="3">
        <f>RAW!N87</f>
        <v>44.4201655044481</v>
      </c>
      <c r="G87" s="5" t="str">
        <f t="shared" si="99"/>
        <v/>
      </c>
      <c r="H87" s="3">
        <f>RAW!O87</f>
        <v>46.004133735369599</v>
      </c>
      <c r="I87" s="5" t="str">
        <f t="shared" si="99"/>
        <v/>
      </c>
      <c r="J87" s="3">
        <f>RAW!P87</f>
        <v>44.783238288325698</v>
      </c>
      <c r="K87" s="5" t="str">
        <f t="shared" ref="K87" si="125">IF(SIGN(J86-50)&lt;&gt;SIGN(J87-50)," ","")</f>
        <v/>
      </c>
      <c r="L87">
        <v>70</v>
      </c>
      <c r="M87">
        <v>30</v>
      </c>
      <c r="Y87" s="201" t="str">
        <f t="shared" si="86"/>
        <v>VISIBLE</v>
      </c>
      <c r="Z87" s="201" t="str">
        <f t="shared" si="87"/>
        <v/>
      </c>
      <c r="AF87" s="28">
        <f>IF(F87&lt;30, 1,0)</f>
        <v>0</v>
      </c>
      <c r="AG87" s="28" t="str">
        <f t="shared" si="88"/>
        <v/>
      </c>
      <c r="AH87" s="34">
        <f t="shared" si="101"/>
        <v>0</v>
      </c>
      <c r="AI87" s="34" t="str">
        <f t="shared" si="84"/>
        <v/>
      </c>
      <c r="AJ87" s="28">
        <f>IF(F87&gt;70, 1,0)</f>
        <v>0</v>
      </c>
      <c r="AK87" s="34" t="str">
        <f t="shared" si="89"/>
        <v/>
      </c>
      <c r="AL87" s="28">
        <f t="shared" si="102"/>
        <v>0</v>
      </c>
      <c r="AM87" s="28" t="str">
        <f t="shared" si="90"/>
        <v/>
      </c>
      <c r="AN87" s="54"/>
      <c r="AO87" s="28"/>
      <c r="AQ87" s="33">
        <f>IF(H87&lt;30, 1,0)</f>
        <v>0</v>
      </c>
      <c r="AR87" s="33" t="str">
        <f t="shared" si="91"/>
        <v/>
      </c>
      <c r="AS87" s="33">
        <f t="shared" si="103"/>
        <v>0</v>
      </c>
      <c r="AT87" s="33" t="str">
        <f t="shared" si="92"/>
        <v/>
      </c>
      <c r="AU87" s="33">
        <f>IF(H87&gt;70, 1,0)</f>
        <v>0</v>
      </c>
      <c r="AV87" s="33" t="str">
        <f t="shared" si="93"/>
        <v/>
      </c>
      <c r="AW87" s="33">
        <f t="shared" si="104"/>
        <v>0</v>
      </c>
      <c r="AX87" s="33" t="str">
        <f t="shared" si="94"/>
        <v/>
      </c>
      <c r="AY87" s="33"/>
      <c r="AZ87" s="33"/>
      <c r="BB87" s="141">
        <f>IF(J87&lt;30, 1,0)</f>
        <v>0</v>
      </c>
      <c r="BC87" s="141" t="str">
        <f t="shared" si="95"/>
        <v/>
      </c>
      <c r="BD87" s="141">
        <f t="shared" si="105"/>
        <v>0</v>
      </c>
      <c r="BE87" s="141" t="str">
        <f t="shared" si="96"/>
        <v/>
      </c>
      <c r="BF87" s="141">
        <f>IF(J87&gt;70, 1,0)</f>
        <v>0</v>
      </c>
      <c r="BG87" s="141" t="str">
        <f t="shared" si="97"/>
        <v/>
      </c>
      <c r="BH87" s="141">
        <f t="shared" si="106"/>
        <v>0</v>
      </c>
      <c r="BI87" s="141" t="str">
        <f t="shared" si="98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 s="5">
        <f>RAW!E88</f>
        <v>0.31</v>
      </c>
      <c r="F88" s="3">
        <f>RAW!N88</f>
        <v>42.397566286826702</v>
      </c>
      <c r="G88" s="5" t="str">
        <f t="shared" si="99"/>
        <v/>
      </c>
      <c r="H88" s="3">
        <f>RAW!O88</f>
        <v>45.105890302044997</v>
      </c>
      <c r="I88" s="5" t="str">
        <f t="shared" si="99"/>
        <v/>
      </c>
      <c r="J88" s="3">
        <f>RAW!P88</f>
        <v>44.211581714874598</v>
      </c>
      <c r="K88" s="5" t="str">
        <f t="shared" ref="K88" si="126">IF(SIGN(J87-50)&lt;&gt;SIGN(J88-50)," ","")</f>
        <v/>
      </c>
      <c r="L88">
        <v>70</v>
      </c>
      <c r="M88">
        <v>30</v>
      </c>
      <c r="Y88" s="201" t="str">
        <f t="shared" si="86"/>
        <v>VISIBLE</v>
      </c>
      <c r="Z88" s="201" t="str">
        <f t="shared" si="87"/>
        <v/>
      </c>
      <c r="AF88" s="28">
        <f>IF(F88&lt;30, 1,0)</f>
        <v>0</v>
      </c>
      <c r="AG88" s="28" t="str">
        <f t="shared" si="88"/>
        <v/>
      </c>
      <c r="AH88" s="34">
        <f t="shared" si="101"/>
        <v>0</v>
      </c>
      <c r="AI88" s="34" t="str">
        <f t="shared" si="84"/>
        <v/>
      </c>
      <c r="AJ88" s="28">
        <f>IF(F88&gt;70, 1,0)</f>
        <v>0</v>
      </c>
      <c r="AK88" s="34" t="str">
        <f t="shared" si="89"/>
        <v/>
      </c>
      <c r="AL88" s="28">
        <f t="shared" si="102"/>
        <v>0</v>
      </c>
      <c r="AM88" s="28" t="str">
        <f t="shared" si="90"/>
        <v/>
      </c>
      <c r="AN88" s="54"/>
      <c r="AO88" s="28"/>
      <c r="AQ88" s="33">
        <f>IF(H88&lt;30, 1,0)</f>
        <v>0</v>
      </c>
      <c r="AR88" s="33" t="str">
        <f t="shared" si="91"/>
        <v/>
      </c>
      <c r="AS88" s="33">
        <f t="shared" si="103"/>
        <v>0</v>
      </c>
      <c r="AT88" s="33" t="str">
        <f t="shared" si="92"/>
        <v/>
      </c>
      <c r="AU88" s="33">
        <f>IF(H88&gt;70, 1,0)</f>
        <v>0</v>
      </c>
      <c r="AV88" s="33" t="str">
        <f t="shared" si="93"/>
        <v/>
      </c>
      <c r="AW88" s="33">
        <f t="shared" si="104"/>
        <v>0</v>
      </c>
      <c r="AX88" s="33" t="str">
        <f t="shared" si="94"/>
        <v/>
      </c>
      <c r="AY88" s="33"/>
      <c r="AZ88" s="33"/>
      <c r="BB88" s="141">
        <f>IF(J88&lt;30, 1,0)</f>
        <v>0</v>
      </c>
      <c r="BC88" s="141" t="str">
        <f t="shared" si="95"/>
        <v/>
      </c>
      <c r="BD88" s="141">
        <f t="shared" si="105"/>
        <v>0</v>
      </c>
      <c r="BE88" s="141" t="str">
        <f t="shared" si="96"/>
        <v/>
      </c>
      <c r="BF88" s="141">
        <f>IF(J88&gt;70, 1,0)</f>
        <v>0</v>
      </c>
      <c r="BG88" s="141" t="str">
        <f t="shared" si="97"/>
        <v/>
      </c>
      <c r="BH88" s="141">
        <f t="shared" si="106"/>
        <v>0</v>
      </c>
      <c r="BI88" s="141" t="str">
        <f t="shared" si="98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 s="5">
        <f>RAW!E89</f>
        <v>0.3175</v>
      </c>
      <c r="F89" s="3">
        <f>RAW!N89</f>
        <v>49.355383347789001</v>
      </c>
      <c r="G89" s="5" t="str">
        <f t="shared" si="99"/>
        <v/>
      </c>
      <c r="H89" s="3">
        <f>RAW!O89</f>
        <v>47.937109031492497</v>
      </c>
      <c r="I89" s="5" t="str">
        <f t="shared" si="99"/>
        <v/>
      </c>
      <c r="J89" s="3">
        <f>RAW!P89</f>
        <v>46.080615691972</v>
      </c>
      <c r="K89" s="5" t="str">
        <f t="shared" ref="K89" si="127">IF(SIGN(J88-50)&lt;&gt;SIGN(J89-50)," ","")</f>
        <v/>
      </c>
      <c r="L89">
        <v>70</v>
      </c>
      <c r="M89">
        <v>30</v>
      </c>
      <c r="Y89" s="201" t="str">
        <f t="shared" si="86"/>
        <v>VISIBLE</v>
      </c>
      <c r="Z89" s="201" t="str">
        <f t="shared" si="87"/>
        <v/>
      </c>
      <c r="AF89" s="28">
        <f>IF(F89&lt;30, 1,0)</f>
        <v>0</v>
      </c>
      <c r="AG89" s="28" t="str">
        <f t="shared" si="88"/>
        <v/>
      </c>
      <c r="AH89" s="34">
        <f t="shared" si="101"/>
        <v>0</v>
      </c>
      <c r="AI89" s="34" t="str">
        <f t="shared" si="84"/>
        <v/>
      </c>
      <c r="AJ89" s="28">
        <f>IF(F89&gt;70, 1,0)</f>
        <v>0</v>
      </c>
      <c r="AK89" s="34" t="str">
        <f t="shared" si="89"/>
        <v/>
      </c>
      <c r="AL89" s="28">
        <f t="shared" si="102"/>
        <v>0</v>
      </c>
      <c r="AM89" s="28" t="str">
        <f t="shared" si="90"/>
        <v/>
      </c>
      <c r="AN89" s="54"/>
      <c r="AO89" s="28"/>
      <c r="AQ89" s="33">
        <f>IF(H89&lt;30, 1,0)</f>
        <v>0</v>
      </c>
      <c r="AR89" s="33" t="str">
        <f t="shared" si="91"/>
        <v/>
      </c>
      <c r="AS89" s="33">
        <f t="shared" si="103"/>
        <v>0</v>
      </c>
      <c r="AT89" s="33" t="str">
        <f t="shared" si="92"/>
        <v/>
      </c>
      <c r="AU89" s="33">
        <f>IF(H89&gt;70, 1,0)</f>
        <v>0</v>
      </c>
      <c r="AV89" s="33" t="str">
        <f t="shared" si="93"/>
        <v/>
      </c>
      <c r="AW89" s="33">
        <f t="shared" si="104"/>
        <v>0</v>
      </c>
      <c r="AX89" s="33" t="str">
        <f t="shared" si="94"/>
        <v/>
      </c>
      <c r="AY89" s="33"/>
      <c r="AZ89" s="33"/>
      <c r="BB89" s="141">
        <f>IF(J89&lt;30, 1,0)</f>
        <v>0</v>
      </c>
      <c r="BC89" s="141" t="str">
        <f t="shared" si="95"/>
        <v/>
      </c>
      <c r="BD89" s="141">
        <f t="shared" si="105"/>
        <v>0</v>
      </c>
      <c r="BE89" s="141" t="str">
        <f t="shared" si="96"/>
        <v/>
      </c>
      <c r="BF89" s="141">
        <f>IF(J89&gt;70, 1,0)</f>
        <v>0</v>
      </c>
      <c r="BG89" s="141" t="str">
        <f t="shared" si="97"/>
        <v/>
      </c>
      <c r="BH89" s="141">
        <f t="shared" si="106"/>
        <v>0</v>
      </c>
      <c r="BI89" s="141" t="str">
        <f t="shared" si="98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 s="5">
        <f>RAW!E90</f>
        <v>0.31859999999999999</v>
      </c>
      <c r="F90" s="3">
        <f>RAW!N90</f>
        <v>50.380938290255997</v>
      </c>
      <c r="G90" s="5" t="str">
        <f t="shared" si="99"/>
        <v xml:space="preserve"> </v>
      </c>
      <c r="H90" s="3">
        <f>RAW!O90</f>
        <v>48.357805120043899</v>
      </c>
      <c r="I90" s="5" t="str">
        <f t="shared" si="99"/>
        <v/>
      </c>
      <c r="J90" s="3">
        <f>RAW!P90</f>
        <v>46.357376049040703</v>
      </c>
      <c r="K90" s="5" t="str">
        <f t="shared" ref="K90" si="128">IF(SIGN(J89-50)&lt;&gt;SIGN(J90-50)," ","")</f>
        <v/>
      </c>
      <c r="L90">
        <v>70</v>
      </c>
      <c r="M90">
        <v>30</v>
      </c>
      <c r="Y90" s="201" t="str">
        <f t="shared" si="86"/>
        <v>VISIBLE</v>
      </c>
      <c r="Z90" s="201" t="str">
        <f t="shared" si="87"/>
        <v/>
      </c>
      <c r="AF90" s="28">
        <f>IF(F90&lt;30, 1,0)</f>
        <v>0</v>
      </c>
      <c r="AG90" s="28" t="str">
        <f t="shared" si="88"/>
        <v/>
      </c>
      <c r="AH90" s="34">
        <f t="shared" si="101"/>
        <v>0</v>
      </c>
      <c r="AI90" s="34" t="str">
        <f t="shared" si="84"/>
        <v/>
      </c>
      <c r="AJ90" s="28">
        <f>IF(F90&gt;70, 1,0)</f>
        <v>0</v>
      </c>
      <c r="AK90" s="34" t="str">
        <f t="shared" si="89"/>
        <v/>
      </c>
      <c r="AL90" s="28">
        <f t="shared" si="102"/>
        <v>0</v>
      </c>
      <c r="AM90" s="28" t="str">
        <f t="shared" si="90"/>
        <v/>
      </c>
      <c r="AN90" s="54"/>
      <c r="AO90" s="28"/>
      <c r="AQ90" s="33">
        <f>IF(H90&lt;30, 1,0)</f>
        <v>0</v>
      </c>
      <c r="AR90" s="33" t="str">
        <f t="shared" si="91"/>
        <v/>
      </c>
      <c r="AS90" s="33">
        <f t="shared" si="103"/>
        <v>0</v>
      </c>
      <c r="AT90" s="33" t="str">
        <f t="shared" si="92"/>
        <v/>
      </c>
      <c r="AU90" s="33">
        <f>IF(H90&gt;70, 1,0)</f>
        <v>0</v>
      </c>
      <c r="AV90" s="33" t="str">
        <f t="shared" si="93"/>
        <v/>
      </c>
      <c r="AW90" s="33">
        <f t="shared" si="104"/>
        <v>0</v>
      </c>
      <c r="AX90" s="33" t="str">
        <f t="shared" si="94"/>
        <v/>
      </c>
      <c r="AY90" s="33"/>
      <c r="AZ90" s="33"/>
      <c r="BB90" s="141">
        <f>IF(J90&lt;30, 1,0)</f>
        <v>0</v>
      </c>
      <c r="BC90" s="141" t="str">
        <f t="shared" si="95"/>
        <v/>
      </c>
      <c r="BD90" s="141">
        <f t="shared" si="105"/>
        <v>0</v>
      </c>
      <c r="BE90" s="141" t="str">
        <f t="shared" si="96"/>
        <v/>
      </c>
      <c r="BF90" s="141">
        <f>IF(J90&gt;70, 1,0)</f>
        <v>0</v>
      </c>
      <c r="BG90" s="141" t="str">
        <f t="shared" si="97"/>
        <v/>
      </c>
      <c r="BH90" s="141">
        <f t="shared" si="106"/>
        <v>0</v>
      </c>
      <c r="BI90" s="141" t="str">
        <f t="shared" si="98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 s="5">
        <f>RAW!E91</f>
        <v>0.32769999999999999</v>
      </c>
      <c r="F91" s="3">
        <f>RAW!N91</f>
        <v>58.493175624595999</v>
      </c>
      <c r="G91" s="5" t="str">
        <f t="shared" si="99"/>
        <v/>
      </c>
      <c r="H91" s="3">
        <f>RAW!O91</f>
        <v>51.825871871629097</v>
      </c>
      <c r="I91" s="5" t="str">
        <f t="shared" si="99"/>
        <v xml:space="preserve"> </v>
      </c>
      <c r="J91" s="3">
        <f>RAW!P91</f>
        <v>48.646993057228102</v>
      </c>
      <c r="K91" s="5" t="str">
        <f t="shared" ref="K91" si="129">IF(SIGN(J90-50)&lt;&gt;SIGN(J91-50)," ","")</f>
        <v/>
      </c>
      <c r="L91">
        <v>70</v>
      </c>
      <c r="M91">
        <v>30</v>
      </c>
      <c r="Y91" s="201" t="str">
        <f t="shared" si="86"/>
        <v>VISIBLE</v>
      </c>
      <c r="Z91" s="201" t="str">
        <f t="shared" si="87"/>
        <v/>
      </c>
      <c r="AF91" s="28">
        <f>IF(F91&lt;30, 1,0)</f>
        <v>0</v>
      </c>
      <c r="AG91" s="28" t="str">
        <f t="shared" si="88"/>
        <v/>
      </c>
      <c r="AH91" s="34">
        <f t="shared" si="101"/>
        <v>0</v>
      </c>
      <c r="AI91" s="34" t="str">
        <f t="shared" si="84"/>
        <v/>
      </c>
      <c r="AJ91" s="28">
        <f>IF(F91&gt;70, 1,0)</f>
        <v>0</v>
      </c>
      <c r="AK91" s="34" t="str">
        <f t="shared" si="89"/>
        <v/>
      </c>
      <c r="AL91" s="28">
        <f t="shared" si="102"/>
        <v>0</v>
      </c>
      <c r="AM91" s="28" t="str">
        <f t="shared" si="90"/>
        <v/>
      </c>
      <c r="AN91" s="54"/>
      <c r="AO91" s="28"/>
      <c r="AQ91" s="33">
        <f>IF(H91&lt;30, 1,0)</f>
        <v>0</v>
      </c>
      <c r="AR91" s="33" t="str">
        <f t="shared" si="91"/>
        <v/>
      </c>
      <c r="AS91" s="33">
        <f t="shared" si="103"/>
        <v>0</v>
      </c>
      <c r="AT91" s="33" t="str">
        <f t="shared" si="92"/>
        <v/>
      </c>
      <c r="AU91" s="33">
        <f>IF(H91&gt;70, 1,0)</f>
        <v>0</v>
      </c>
      <c r="AV91" s="33" t="str">
        <f t="shared" si="93"/>
        <v/>
      </c>
      <c r="AW91" s="33">
        <f t="shared" si="104"/>
        <v>0</v>
      </c>
      <c r="AX91" s="33" t="str">
        <f t="shared" si="94"/>
        <v/>
      </c>
      <c r="AY91" s="33"/>
      <c r="AZ91" s="33"/>
      <c r="BB91" s="141">
        <f>IF(J91&lt;30, 1,0)</f>
        <v>0</v>
      </c>
      <c r="BC91" s="141" t="str">
        <f t="shared" si="95"/>
        <v/>
      </c>
      <c r="BD91" s="141">
        <f t="shared" si="105"/>
        <v>0</v>
      </c>
      <c r="BE91" s="141" t="str">
        <f t="shared" si="96"/>
        <v/>
      </c>
      <c r="BF91" s="141">
        <f>IF(J91&gt;70, 1,0)</f>
        <v>0</v>
      </c>
      <c r="BG91" s="141" t="str">
        <f t="shared" si="97"/>
        <v/>
      </c>
      <c r="BH91" s="141">
        <f t="shared" si="106"/>
        <v>0</v>
      </c>
      <c r="BI91" s="141" t="str">
        <f t="shared" si="98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 s="5">
        <f>RAW!E92</f>
        <v>0.33100000000000002</v>
      </c>
      <c r="F92" s="3">
        <f>RAW!N92</f>
        <v>61.178424793343098</v>
      </c>
      <c r="G92" s="5" t="str">
        <f t="shared" si="99"/>
        <v/>
      </c>
      <c r="H92" s="3">
        <f>RAW!O92</f>
        <v>53.057020920331603</v>
      </c>
      <c r="I92" s="5" t="str">
        <f t="shared" si="99"/>
        <v/>
      </c>
      <c r="J92" s="3">
        <f>RAW!P92</f>
        <v>49.468249926664001</v>
      </c>
      <c r="K92" s="5" t="str">
        <f t="shared" ref="K92" si="130">IF(SIGN(J91-50)&lt;&gt;SIGN(J92-50)," ","")</f>
        <v/>
      </c>
      <c r="L92">
        <v>70</v>
      </c>
      <c r="M92">
        <v>30</v>
      </c>
      <c r="Y92" s="201" t="str">
        <f t="shared" si="86"/>
        <v>VISIBLE</v>
      </c>
      <c r="Z92" s="201" t="str">
        <f t="shared" si="87"/>
        <v/>
      </c>
      <c r="AF92" s="28">
        <f>IF(F92&lt;30, 1,0)</f>
        <v>0</v>
      </c>
      <c r="AG92" s="28" t="str">
        <f t="shared" si="88"/>
        <v/>
      </c>
      <c r="AH92" s="34">
        <f t="shared" si="101"/>
        <v>0</v>
      </c>
      <c r="AI92" s="34" t="str">
        <f t="shared" si="84"/>
        <v/>
      </c>
      <c r="AJ92" s="28">
        <f>IF(F92&gt;70, 1,0)</f>
        <v>0</v>
      </c>
      <c r="AK92" s="34" t="str">
        <f t="shared" si="89"/>
        <v/>
      </c>
      <c r="AL92" s="28">
        <f t="shared" si="102"/>
        <v>0</v>
      </c>
      <c r="AM92" s="28" t="str">
        <f t="shared" si="90"/>
        <v/>
      </c>
      <c r="AN92" s="54"/>
      <c r="AO92" s="28"/>
      <c r="AQ92" s="33">
        <f>IF(H92&lt;30, 1,0)</f>
        <v>0</v>
      </c>
      <c r="AR92" s="33" t="str">
        <f t="shared" si="91"/>
        <v/>
      </c>
      <c r="AS92" s="33">
        <f t="shared" si="103"/>
        <v>0</v>
      </c>
      <c r="AT92" s="33" t="str">
        <f t="shared" si="92"/>
        <v/>
      </c>
      <c r="AU92" s="33">
        <f>IF(H92&gt;70, 1,0)</f>
        <v>0</v>
      </c>
      <c r="AV92" s="33" t="str">
        <f t="shared" si="93"/>
        <v/>
      </c>
      <c r="AW92" s="33">
        <f t="shared" si="104"/>
        <v>0</v>
      </c>
      <c r="AX92" s="33" t="str">
        <f t="shared" si="94"/>
        <v/>
      </c>
      <c r="AY92" s="33"/>
      <c r="AZ92" s="33"/>
      <c r="BB92" s="141">
        <f>IF(J92&lt;30, 1,0)</f>
        <v>0</v>
      </c>
      <c r="BC92" s="141" t="str">
        <f t="shared" si="95"/>
        <v/>
      </c>
      <c r="BD92" s="141">
        <f t="shared" si="105"/>
        <v>0</v>
      </c>
      <c r="BE92" s="141" t="str">
        <f t="shared" si="96"/>
        <v/>
      </c>
      <c r="BF92" s="141">
        <f>IF(J92&gt;70, 1,0)</f>
        <v>0</v>
      </c>
      <c r="BG92" s="141" t="str">
        <f t="shared" si="97"/>
        <v/>
      </c>
      <c r="BH92" s="141">
        <f t="shared" si="106"/>
        <v>0</v>
      </c>
      <c r="BI92" s="141" t="str">
        <f t="shared" si="98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 s="5">
        <f>RAW!E93</f>
        <v>0.32229999999999998</v>
      </c>
      <c r="F93" s="3">
        <f>RAW!N93</f>
        <v>51.025240950995801</v>
      </c>
      <c r="G93" s="5" t="str">
        <f t="shared" si="99"/>
        <v/>
      </c>
      <c r="H93" s="3">
        <f>RAW!O93</f>
        <v>49.467729322392699</v>
      </c>
      <c r="I93" s="5" t="str">
        <f t="shared" si="99"/>
        <v xml:space="preserve"> </v>
      </c>
      <c r="J93" s="3">
        <f>RAW!P93</f>
        <v>47.371138201968499</v>
      </c>
      <c r="K93" s="5" t="str">
        <f t="shared" ref="K93" si="131">IF(SIGN(J92-50)&lt;&gt;SIGN(J93-50)," ","")</f>
        <v/>
      </c>
      <c r="L93">
        <v>70</v>
      </c>
      <c r="M93">
        <v>30</v>
      </c>
      <c r="Y93" s="201" t="str">
        <f t="shared" si="86"/>
        <v>VISIBLE</v>
      </c>
      <c r="Z93" s="201" t="str">
        <f t="shared" si="87"/>
        <v/>
      </c>
      <c r="AF93" s="28">
        <f>IF(F93&lt;30, 1,0)</f>
        <v>0</v>
      </c>
      <c r="AG93" s="28" t="str">
        <f t="shared" si="88"/>
        <v/>
      </c>
      <c r="AH93" s="34">
        <f t="shared" si="101"/>
        <v>0</v>
      </c>
      <c r="AI93" s="34" t="str">
        <f t="shared" si="84"/>
        <v/>
      </c>
      <c r="AJ93" s="28">
        <f>IF(F93&gt;70, 1,0)</f>
        <v>0</v>
      </c>
      <c r="AK93" s="34" t="str">
        <f t="shared" si="89"/>
        <v/>
      </c>
      <c r="AL93" s="28">
        <f t="shared" si="102"/>
        <v>0</v>
      </c>
      <c r="AM93" s="28" t="str">
        <f t="shared" si="90"/>
        <v/>
      </c>
      <c r="AN93" s="54"/>
      <c r="AO93" s="28"/>
      <c r="AQ93" s="33">
        <f>IF(H93&lt;30, 1,0)</f>
        <v>0</v>
      </c>
      <c r="AR93" s="33" t="str">
        <f t="shared" si="91"/>
        <v/>
      </c>
      <c r="AS93" s="33">
        <f t="shared" si="103"/>
        <v>0</v>
      </c>
      <c r="AT93" s="33" t="str">
        <f t="shared" si="92"/>
        <v/>
      </c>
      <c r="AU93" s="33">
        <f>IF(H93&gt;70, 1,0)</f>
        <v>0</v>
      </c>
      <c r="AV93" s="33" t="str">
        <f t="shared" si="93"/>
        <v/>
      </c>
      <c r="AW93" s="33">
        <f t="shared" si="104"/>
        <v>0</v>
      </c>
      <c r="AX93" s="33" t="str">
        <f t="shared" si="94"/>
        <v/>
      </c>
      <c r="AY93" s="33"/>
      <c r="AZ93" s="33"/>
      <c r="BB93" s="141">
        <f>IF(J93&lt;30, 1,0)</f>
        <v>0</v>
      </c>
      <c r="BC93" s="141" t="str">
        <f t="shared" si="95"/>
        <v/>
      </c>
      <c r="BD93" s="141">
        <f t="shared" si="105"/>
        <v>0</v>
      </c>
      <c r="BE93" s="141" t="str">
        <f t="shared" si="96"/>
        <v/>
      </c>
      <c r="BF93" s="141">
        <f>IF(J93&gt;70, 1,0)</f>
        <v>0</v>
      </c>
      <c r="BG93" s="141" t="str">
        <f t="shared" si="97"/>
        <v/>
      </c>
      <c r="BH93" s="141">
        <f t="shared" si="106"/>
        <v>0</v>
      </c>
      <c r="BI93" s="141" t="str">
        <f t="shared" si="98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 s="5">
        <f>RAW!E94</f>
        <v>0.32440000000000002</v>
      </c>
      <c r="F94" s="3">
        <f>RAW!N94</f>
        <v>53.211924670360098</v>
      </c>
      <c r="G94" s="5" t="str">
        <f t="shared" si="99"/>
        <v/>
      </c>
      <c r="H94" s="3">
        <f>RAW!O94</f>
        <v>50.340999404201199</v>
      </c>
      <c r="I94" s="5" t="str">
        <f t="shared" si="99"/>
        <v xml:space="preserve"> </v>
      </c>
      <c r="J94" s="3">
        <f>RAW!P94</f>
        <v>47.930595538919597</v>
      </c>
      <c r="K94" s="5" t="str">
        <f t="shared" ref="K94" si="132">IF(SIGN(J93-50)&lt;&gt;SIGN(J94-50)," ","")</f>
        <v/>
      </c>
      <c r="L94">
        <v>70</v>
      </c>
      <c r="M94">
        <v>30</v>
      </c>
      <c r="Y94" s="201" t="str">
        <f t="shared" si="86"/>
        <v>VISIBLE</v>
      </c>
      <c r="Z94" s="201" t="str">
        <f t="shared" si="87"/>
        <v/>
      </c>
      <c r="AF94" s="28">
        <f>IF(F94&lt;30, 1,0)</f>
        <v>0</v>
      </c>
      <c r="AG94" s="28" t="str">
        <f t="shared" si="88"/>
        <v/>
      </c>
      <c r="AH94" s="34">
        <f t="shared" si="101"/>
        <v>0</v>
      </c>
      <c r="AI94" s="34" t="str">
        <f t="shared" si="84"/>
        <v/>
      </c>
      <c r="AJ94" s="28">
        <f>IF(F94&gt;70, 1,0)</f>
        <v>0</v>
      </c>
      <c r="AK94" s="34" t="str">
        <f t="shared" si="89"/>
        <v/>
      </c>
      <c r="AL94" s="28">
        <f t="shared" si="102"/>
        <v>0</v>
      </c>
      <c r="AM94" s="28" t="str">
        <f t="shared" si="90"/>
        <v/>
      </c>
      <c r="AN94" s="54"/>
      <c r="AO94" s="28"/>
      <c r="AQ94" s="33">
        <f>IF(H94&lt;30, 1,0)</f>
        <v>0</v>
      </c>
      <c r="AR94" s="33" t="str">
        <f t="shared" si="91"/>
        <v/>
      </c>
      <c r="AS94" s="33">
        <f t="shared" si="103"/>
        <v>0</v>
      </c>
      <c r="AT94" s="33" t="str">
        <f t="shared" si="92"/>
        <v/>
      </c>
      <c r="AU94" s="33">
        <f>IF(H94&gt;70, 1,0)</f>
        <v>0</v>
      </c>
      <c r="AV94" s="33" t="str">
        <f t="shared" si="93"/>
        <v/>
      </c>
      <c r="AW94" s="33">
        <f t="shared" si="104"/>
        <v>0</v>
      </c>
      <c r="AX94" s="33" t="str">
        <f t="shared" si="94"/>
        <v/>
      </c>
      <c r="AY94" s="33"/>
      <c r="AZ94" s="33"/>
      <c r="BB94" s="141">
        <f>IF(J94&lt;30, 1,0)</f>
        <v>0</v>
      </c>
      <c r="BC94" s="141" t="str">
        <f t="shared" si="95"/>
        <v/>
      </c>
      <c r="BD94" s="141">
        <f t="shared" si="105"/>
        <v>0</v>
      </c>
      <c r="BE94" s="141" t="str">
        <f t="shared" si="96"/>
        <v/>
      </c>
      <c r="BF94" s="141">
        <f>IF(J94&gt;70, 1,0)</f>
        <v>0</v>
      </c>
      <c r="BG94" s="141" t="str">
        <f t="shared" si="97"/>
        <v/>
      </c>
      <c r="BH94" s="141">
        <f t="shared" si="106"/>
        <v>0</v>
      </c>
      <c r="BI94" s="141" t="str">
        <f t="shared" si="98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 s="5">
        <f>RAW!E95</f>
        <v>0.3165</v>
      </c>
      <c r="F95" s="3">
        <f>RAW!N95</f>
        <v>44.493050127231498</v>
      </c>
      <c r="G95" s="5" t="str">
        <f t="shared" si="99"/>
        <v xml:space="preserve"> </v>
      </c>
      <c r="H95" s="3">
        <f>RAW!O95</f>
        <v>47.047137039279697</v>
      </c>
      <c r="I95" s="5" t="str">
        <f t="shared" si="99"/>
        <v xml:space="preserve"> </v>
      </c>
      <c r="J95" s="3">
        <f>RAW!P95</f>
        <v>45.999118281392697</v>
      </c>
      <c r="K95" s="5" t="str">
        <f t="shared" ref="K95" si="133">IF(SIGN(J94-50)&lt;&gt;SIGN(J95-50)," ","")</f>
        <v/>
      </c>
      <c r="L95">
        <v>70</v>
      </c>
      <c r="M95">
        <v>30</v>
      </c>
      <c r="Y95" s="201" t="str">
        <f t="shared" si="86"/>
        <v>VISIBLE</v>
      </c>
      <c r="Z95" s="201" t="str">
        <f t="shared" si="87"/>
        <v/>
      </c>
      <c r="AF95" s="28">
        <f>IF(F95&lt;30, 1,0)</f>
        <v>0</v>
      </c>
      <c r="AG95" s="28" t="str">
        <f t="shared" si="88"/>
        <v/>
      </c>
      <c r="AH95" s="34">
        <f t="shared" si="101"/>
        <v>0</v>
      </c>
      <c r="AI95" s="34" t="str">
        <f t="shared" si="84"/>
        <v/>
      </c>
      <c r="AJ95" s="28">
        <f>IF(F95&gt;70, 1,0)</f>
        <v>0</v>
      </c>
      <c r="AK95" s="34" t="str">
        <f t="shared" si="89"/>
        <v/>
      </c>
      <c r="AL95" s="28">
        <f t="shared" si="102"/>
        <v>0</v>
      </c>
      <c r="AM95" s="28" t="str">
        <f t="shared" si="90"/>
        <v/>
      </c>
      <c r="AN95" s="54"/>
      <c r="AO95" s="28"/>
      <c r="AQ95" s="33">
        <f>IF(H95&lt;30, 1,0)</f>
        <v>0</v>
      </c>
      <c r="AR95" s="33" t="str">
        <f t="shared" si="91"/>
        <v/>
      </c>
      <c r="AS95" s="33">
        <f t="shared" si="103"/>
        <v>0</v>
      </c>
      <c r="AT95" s="33" t="str">
        <f t="shared" si="92"/>
        <v/>
      </c>
      <c r="AU95" s="33">
        <f>IF(H95&gt;70, 1,0)</f>
        <v>0</v>
      </c>
      <c r="AV95" s="33" t="str">
        <f t="shared" si="93"/>
        <v/>
      </c>
      <c r="AW95" s="33">
        <f t="shared" si="104"/>
        <v>0</v>
      </c>
      <c r="AX95" s="33" t="str">
        <f t="shared" si="94"/>
        <v/>
      </c>
      <c r="AY95" s="33"/>
      <c r="AZ95" s="33"/>
      <c r="BB95" s="141">
        <f>IF(J95&lt;30, 1,0)</f>
        <v>0</v>
      </c>
      <c r="BC95" s="141" t="str">
        <f t="shared" si="95"/>
        <v/>
      </c>
      <c r="BD95" s="141">
        <f t="shared" si="105"/>
        <v>0</v>
      </c>
      <c r="BE95" s="141" t="str">
        <f t="shared" si="96"/>
        <v/>
      </c>
      <c r="BF95" s="141">
        <f>IF(J95&gt;70, 1,0)</f>
        <v>0</v>
      </c>
      <c r="BG95" s="141" t="str">
        <f t="shared" si="97"/>
        <v/>
      </c>
      <c r="BH95" s="141">
        <f t="shared" si="106"/>
        <v>0</v>
      </c>
      <c r="BI95" s="141" t="str">
        <f t="shared" si="98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 s="5">
        <f>RAW!E96</f>
        <v>0.32479999999999998</v>
      </c>
      <c r="F96" s="3">
        <f>RAW!N96</f>
        <v>53.776547737458998</v>
      </c>
      <c r="G96" s="5" t="str">
        <f t="shared" si="99"/>
        <v xml:space="preserve"> </v>
      </c>
      <c r="H96" s="3">
        <f>RAW!O96</f>
        <v>50.6971258795908</v>
      </c>
      <c r="I96" s="5" t="str">
        <f t="shared" si="99"/>
        <v xml:space="preserve"> </v>
      </c>
      <c r="J96" s="3">
        <f>RAW!P96</f>
        <v>48.297532725434102</v>
      </c>
      <c r="K96" s="5" t="str">
        <f t="shared" ref="K96" si="134">IF(SIGN(J95-50)&lt;&gt;SIGN(J96-50)," ","")</f>
        <v/>
      </c>
      <c r="L96">
        <v>70</v>
      </c>
      <c r="M96">
        <v>30</v>
      </c>
      <c r="Y96" s="201" t="str">
        <f t="shared" si="86"/>
        <v>VISIBLE</v>
      </c>
      <c r="Z96" s="201" t="str">
        <f t="shared" si="87"/>
        <v/>
      </c>
      <c r="AF96" s="28">
        <f>IF(F96&lt;30, 1,0)</f>
        <v>0</v>
      </c>
      <c r="AG96" s="28" t="str">
        <f t="shared" si="88"/>
        <v/>
      </c>
      <c r="AH96" s="34">
        <f t="shared" si="101"/>
        <v>0</v>
      </c>
      <c r="AI96" s="34" t="str">
        <f t="shared" si="84"/>
        <v/>
      </c>
      <c r="AJ96" s="28">
        <f>IF(F96&gt;70, 1,0)</f>
        <v>0</v>
      </c>
      <c r="AK96" s="34" t="str">
        <f t="shared" si="89"/>
        <v/>
      </c>
      <c r="AL96" s="28">
        <f t="shared" si="102"/>
        <v>0</v>
      </c>
      <c r="AM96" s="28" t="str">
        <f t="shared" si="90"/>
        <v/>
      </c>
      <c r="AN96" s="54"/>
      <c r="AO96" s="28"/>
      <c r="AQ96" s="33">
        <f>IF(H96&lt;30, 1,0)</f>
        <v>0</v>
      </c>
      <c r="AR96" s="33" t="str">
        <f t="shared" si="91"/>
        <v/>
      </c>
      <c r="AS96" s="33">
        <f t="shared" si="103"/>
        <v>0</v>
      </c>
      <c r="AT96" s="33" t="str">
        <f t="shared" si="92"/>
        <v/>
      </c>
      <c r="AU96" s="33">
        <f>IF(H96&gt;70, 1,0)</f>
        <v>0</v>
      </c>
      <c r="AV96" s="33" t="str">
        <f t="shared" si="93"/>
        <v/>
      </c>
      <c r="AW96" s="33">
        <f t="shared" si="104"/>
        <v>0</v>
      </c>
      <c r="AX96" s="33" t="str">
        <f t="shared" si="94"/>
        <v/>
      </c>
      <c r="AY96" s="33"/>
      <c r="AZ96" s="33"/>
      <c r="BB96" s="141">
        <f>IF(J96&lt;30, 1,0)</f>
        <v>0</v>
      </c>
      <c r="BC96" s="141" t="str">
        <f t="shared" si="95"/>
        <v/>
      </c>
      <c r="BD96" s="141">
        <f t="shared" si="105"/>
        <v>0</v>
      </c>
      <c r="BE96" s="141" t="str">
        <f t="shared" si="96"/>
        <v/>
      </c>
      <c r="BF96" s="141">
        <f>IF(J96&gt;70, 1,0)</f>
        <v>0</v>
      </c>
      <c r="BG96" s="141" t="str">
        <f t="shared" si="97"/>
        <v/>
      </c>
      <c r="BH96" s="141">
        <f t="shared" si="106"/>
        <v>0</v>
      </c>
      <c r="BI96" s="141" t="str">
        <f t="shared" si="98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 s="5">
        <f>RAW!E97</f>
        <v>0.33810000000000001</v>
      </c>
      <c r="F97" s="3">
        <f>RAW!N97</f>
        <v>64.786661499994295</v>
      </c>
      <c r="G97" s="5" t="str">
        <f t="shared" si="99"/>
        <v/>
      </c>
      <c r="H97" s="3">
        <f>RAW!O97</f>
        <v>55.938224332042303</v>
      </c>
      <c r="I97" s="5" t="str">
        <f t="shared" si="99"/>
        <v/>
      </c>
      <c r="J97" s="3">
        <f>RAW!P97</f>
        <v>51.752657502815502</v>
      </c>
      <c r="K97" s="5" t="str">
        <f t="shared" ref="K97" si="135">IF(SIGN(J96-50)&lt;&gt;SIGN(J97-50)," ","")</f>
        <v xml:space="preserve"> </v>
      </c>
      <c r="L97">
        <v>70</v>
      </c>
      <c r="M97">
        <v>30</v>
      </c>
      <c r="Y97" s="201" t="str">
        <f t="shared" si="86"/>
        <v>VISIBLE</v>
      </c>
      <c r="Z97" s="201" t="str">
        <f t="shared" si="87"/>
        <v/>
      </c>
      <c r="AF97" s="28">
        <f>IF(F97&lt;30, 1,0)</f>
        <v>0</v>
      </c>
      <c r="AG97" s="28" t="str">
        <f t="shared" si="88"/>
        <v/>
      </c>
      <c r="AH97" s="34">
        <f t="shared" si="101"/>
        <v>0</v>
      </c>
      <c r="AI97" s="34" t="str">
        <f t="shared" si="84"/>
        <v/>
      </c>
      <c r="AJ97" s="28">
        <f>IF(F97&gt;70, 1,0)</f>
        <v>0</v>
      </c>
      <c r="AK97" s="34" t="str">
        <f t="shared" si="89"/>
        <v/>
      </c>
      <c r="AL97" s="28">
        <f t="shared" si="102"/>
        <v>0</v>
      </c>
      <c r="AM97" s="28" t="str">
        <f t="shared" si="90"/>
        <v/>
      </c>
      <c r="AN97" s="54"/>
      <c r="AO97" s="28"/>
      <c r="AQ97" s="33">
        <f>IF(H97&lt;30, 1,0)</f>
        <v>0</v>
      </c>
      <c r="AR97" s="33" t="str">
        <f t="shared" si="91"/>
        <v/>
      </c>
      <c r="AS97" s="33">
        <f t="shared" si="103"/>
        <v>0</v>
      </c>
      <c r="AT97" s="33" t="str">
        <f t="shared" si="92"/>
        <v/>
      </c>
      <c r="AU97" s="33">
        <f>IF(H97&gt;70, 1,0)</f>
        <v>0</v>
      </c>
      <c r="AV97" s="33" t="str">
        <f t="shared" si="93"/>
        <v/>
      </c>
      <c r="AW97" s="33">
        <f t="shared" si="104"/>
        <v>0</v>
      </c>
      <c r="AX97" s="33" t="str">
        <f t="shared" si="94"/>
        <v/>
      </c>
      <c r="AY97" s="33"/>
      <c r="AZ97" s="33"/>
      <c r="BB97" s="141">
        <f>IF(J97&lt;30, 1,0)</f>
        <v>0</v>
      </c>
      <c r="BC97" s="141" t="str">
        <f t="shared" si="95"/>
        <v/>
      </c>
      <c r="BD97" s="141">
        <f t="shared" si="105"/>
        <v>0</v>
      </c>
      <c r="BE97" s="141" t="str">
        <f t="shared" si="96"/>
        <v/>
      </c>
      <c r="BF97" s="141">
        <f>IF(J97&gt;70, 1,0)</f>
        <v>0</v>
      </c>
      <c r="BG97" s="141" t="str">
        <f t="shared" si="97"/>
        <v/>
      </c>
      <c r="BH97" s="141">
        <f t="shared" si="106"/>
        <v>0</v>
      </c>
      <c r="BI97" s="141" t="str">
        <f t="shared" si="98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 s="5">
        <f>RAW!E98</f>
        <v>0.33899999999999902</v>
      </c>
      <c r="F98" s="3">
        <f>RAW!N98</f>
        <v>65.436616569441995</v>
      </c>
      <c r="G98" s="5" t="str">
        <f t="shared" si="99"/>
        <v/>
      </c>
      <c r="H98" s="3">
        <f>RAW!O98</f>
        <v>56.276940692680697</v>
      </c>
      <c r="I98" s="5" t="str">
        <f t="shared" si="99"/>
        <v/>
      </c>
      <c r="J98" s="3">
        <f>RAW!P98</f>
        <v>51.980664816654397</v>
      </c>
      <c r="K98" s="5" t="str">
        <f t="shared" ref="K98" si="136">IF(SIGN(J97-50)&lt;&gt;SIGN(J98-50)," ","")</f>
        <v/>
      </c>
      <c r="L98">
        <v>70</v>
      </c>
      <c r="M98">
        <v>30</v>
      </c>
      <c r="Y98" s="201" t="str">
        <f t="shared" si="86"/>
        <v>VISIBLE</v>
      </c>
      <c r="Z98" s="201" t="str">
        <f t="shared" si="87"/>
        <v/>
      </c>
      <c r="AF98" s="28">
        <f>IF(F98&lt;30, 1,0)</f>
        <v>0</v>
      </c>
      <c r="AG98" s="28" t="str">
        <f t="shared" si="88"/>
        <v/>
      </c>
      <c r="AH98" s="34">
        <f t="shared" si="101"/>
        <v>0</v>
      </c>
      <c r="AI98" s="34" t="str">
        <f t="shared" si="84"/>
        <v/>
      </c>
      <c r="AJ98" s="28">
        <f>IF(F98&gt;70, 1,0)</f>
        <v>0</v>
      </c>
      <c r="AK98" s="34" t="str">
        <f t="shared" si="89"/>
        <v/>
      </c>
      <c r="AL98" s="28">
        <f t="shared" si="102"/>
        <v>0</v>
      </c>
      <c r="AM98" s="28" t="str">
        <f t="shared" si="90"/>
        <v/>
      </c>
      <c r="AN98" s="54"/>
      <c r="AO98" s="28"/>
      <c r="AQ98" s="33">
        <f>IF(H98&lt;30, 1,0)</f>
        <v>0</v>
      </c>
      <c r="AR98" s="33" t="str">
        <f t="shared" si="91"/>
        <v/>
      </c>
      <c r="AS98" s="33">
        <f t="shared" si="103"/>
        <v>0</v>
      </c>
      <c r="AT98" s="33" t="str">
        <f t="shared" si="92"/>
        <v/>
      </c>
      <c r="AU98" s="33">
        <f>IF(H98&gt;70, 1,0)</f>
        <v>0</v>
      </c>
      <c r="AV98" s="33" t="str">
        <f t="shared" si="93"/>
        <v/>
      </c>
      <c r="AW98" s="33">
        <f t="shared" si="104"/>
        <v>0</v>
      </c>
      <c r="AX98" s="33" t="str">
        <f t="shared" si="94"/>
        <v/>
      </c>
      <c r="AY98" s="33"/>
      <c r="AZ98" s="33"/>
      <c r="BB98" s="141">
        <f>IF(J98&lt;30, 1,0)</f>
        <v>0</v>
      </c>
      <c r="BC98" s="141" t="str">
        <f t="shared" si="95"/>
        <v/>
      </c>
      <c r="BD98" s="141">
        <f t="shared" si="105"/>
        <v>0</v>
      </c>
      <c r="BE98" s="141" t="str">
        <f t="shared" si="96"/>
        <v/>
      </c>
      <c r="BF98" s="141">
        <f>IF(J98&gt;70, 1,0)</f>
        <v>0</v>
      </c>
      <c r="BG98" s="141" t="str">
        <f t="shared" si="97"/>
        <v/>
      </c>
      <c r="BH98" s="141">
        <f t="shared" si="106"/>
        <v>0</v>
      </c>
      <c r="BI98" s="141" t="str">
        <f t="shared" si="98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 s="5">
        <f>RAW!E99</f>
        <v>0.34160000000000001</v>
      </c>
      <c r="F99" s="3">
        <f>RAW!N99</f>
        <v>67.460847248755599</v>
      </c>
      <c r="G99" s="5" t="str">
        <f t="shared" si="99"/>
        <v/>
      </c>
      <c r="H99" s="3">
        <f>RAW!O99</f>
        <v>57.298199669004703</v>
      </c>
      <c r="I99" s="5" t="str">
        <f t="shared" si="99"/>
        <v/>
      </c>
      <c r="J99" s="3">
        <f>RAW!P99</f>
        <v>52.6592904833837</v>
      </c>
      <c r="K99" s="5" t="str">
        <f t="shared" ref="K99" si="137">IF(SIGN(J98-50)&lt;&gt;SIGN(J99-50)," ","")</f>
        <v/>
      </c>
      <c r="L99">
        <v>70</v>
      </c>
      <c r="M99">
        <v>30</v>
      </c>
      <c r="Y99" s="201" t="str">
        <f t="shared" si="86"/>
        <v>VISIBLE</v>
      </c>
      <c r="Z99" s="201" t="str">
        <f t="shared" si="87"/>
        <v/>
      </c>
      <c r="AF99" s="28">
        <f>IF(F99&lt;30, 1,0)</f>
        <v>0</v>
      </c>
      <c r="AG99" s="28" t="str">
        <f t="shared" si="88"/>
        <v/>
      </c>
      <c r="AH99" s="34">
        <f t="shared" si="101"/>
        <v>0</v>
      </c>
      <c r="AI99" s="34" t="str">
        <f t="shared" si="84"/>
        <v/>
      </c>
      <c r="AJ99" s="28">
        <f>IF(F99&gt;70, 1,0)</f>
        <v>0</v>
      </c>
      <c r="AK99" s="34" t="str">
        <f t="shared" si="89"/>
        <v/>
      </c>
      <c r="AL99" s="28">
        <f t="shared" si="102"/>
        <v>0</v>
      </c>
      <c r="AM99" s="28" t="str">
        <f t="shared" si="90"/>
        <v/>
      </c>
      <c r="AN99" s="54"/>
      <c r="AO99" s="28"/>
      <c r="AQ99" s="33">
        <f>IF(H99&lt;30, 1,0)</f>
        <v>0</v>
      </c>
      <c r="AR99" s="33" t="str">
        <f t="shared" si="91"/>
        <v/>
      </c>
      <c r="AS99" s="33">
        <f t="shared" si="103"/>
        <v>0</v>
      </c>
      <c r="AT99" s="33" t="str">
        <f t="shared" si="92"/>
        <v/>
      </c>
      <c r="AU99" s="33">
        <f>IF(H99&gt;70, 1,0)</f>
        <v>0</v>
      </c>
      <c r="AV99" s="33" t="str">
        <f t="shared" si="93"/>
        <v/>
      </c>
      <c r="AW99" s="33">
        <f t="shared" si="104"/>
        <v>0</v>
      </c>
      <c r="AX99" s="33" t="str">
        <f t="shared" si="94"/>
        <v/>
      </c>
      <c r="AY99" s="33"/>
      <c r="AZ99" s="33"/>
      <c r="BB99" s="141">
        <f>IF(J99&lt;30, 1,0)</f>
        <v>0</v>
      </c>
      <c r="BC99" s="141" t="str">
        <f t="shared" si="95"/>
        <v/>
      </c>
      <c r="BD99" s="141">
        <f t="shared" si="105"/>
        <v>0</v>
      </c>
      <c r="BE99" s="141" t="str">
        <f t="shared" si="96"/>
        <v/>
      </c>
      <c r="BF99" s="141">
        <f>IF(J99&gt;70, 1,0)</f>
        <v>0</v>
      </c>
      <c r="BG99" s="141" t="str">
        <f t="shared" si="97"/>
        <v/>
      </c>
      <c r="BH99" s="141">
        <f t="shared" si="106"/>
        <v>0</v>
      </c>
      <c r="BI99" s="141" t="str">
        <f t="shared" si="98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 s="5">
        <f>RAW!E100</f>
        <v>0.33299999999999902</v>
      </c>
      <c r="F100" s="3">
        <f>RAW!N100</f>
        <v>55.024992555458503</v>
      </c>
      <c r="G100" s="5" t="str">
        <f t="shared" si="99"/>
        <v/>
      </c>
      <c r="H100" s="3">
        <f>RAW!O100</f>
        <v>52.897045824248799</v>
      </c>
      <c r="I100" s="5" t="str">
        <f t="shared" si="99"/>
        <v/>
      </c>
      <c r="J100" s="3">
        <f>RAW!P100</f>
        <v>50.1955564993278</v>
      </c>
      <c r="K100" s="5" t="str">
        <f t="shared" ref="K100" si="138">IF(SIGN(J99-50)&lt;&gt;SIGN(J100-50)," ","")</f>
        <v/>
      </c>
      <c r="L100">
        <v>70</v>
      </c>
      <c r="M100">
        <v>30</v>
      </c>
      <c r="Y100" s="201" t="str">
        <f t="shared" si="86"/>
        <v>VISIBLE</v>
      </c>
      <c r="Z100" s="201" t="str">
        <f t="shared" si="87"/>
        <v/>
      </c>
      <c r="AF100" s="28">
        <f>IF(F100&lt;30, 1,0)</f>
        <v>0</v>
      </c>
      <c r="AG100" s="28" t="str">
        <f t="shared" si="88"/>
        <v/>
      </c>
      <c r="AH100" s="34">
        <f t="shared" si="101"/>
        <v>0</v>
      </c>
      <c r="AI100" s="34" t="str">
        <f t="shared" si="84"/>
        <v/>
      </c>
      <c r="AJ100" s="28">
        <f>IF(F100&gt;70, 1,0)</f>
        <v>0</v>
      </c>
      <c r="AK100" s="34" t="str">
        <f t="shared" si="89"/>
        <v/>
      </c>
      <c r="AL100" s="28">
        <f t="shared" si="102"/>
        <v>0</v>
      </c>
      <c r="AM100" s="28" t="str">
        <f t="shared" si="90"/>
        <v/>
      </c>
      <c r="AN100" s="54"/>
      <c r="AO100" s="28"/>
      <c r="AQ100" s="33">
        <f>IF(H100&lt;30, 1,0)</f>
        <v>0</v>
      </c>
      <c r="AR100" s="33" t="str">
        <f t="shared" si="91"/>
        <v/>
      </c>
      <c r="AS100" s="33">
        <f t="shared" si="103"/>
        <v>0</v>
      </c>
      <c r="AT100" s="33" t="str">
        <f t="shared" si="92"/>
        <v/>
      </c>
      <c r="AU100" s="33">
        <f>IF(H100&gt;70, 1,0)</f>
        <v>0</v>
      </c>
      <c r="AV100" s="33" t="str">
        <f t="shared" si="93"/>
        <v/>
      </c>
      <c r="AW100" s="33">
        <f t="shared" si="104"/>
        <v>0</v>
      </c>
      <c r="AX100" s="33" t="str">
        <f t="shared" si="94"/>
        <v/>
      </c>
      <c r="AY100" s="33"/>
      <c r="AZ100" s="33"/>
      <c r="BB100" s="141">
        <f>IF(J100&lt;30, 1,0)</f>
        <v>0</v>
      </c>
      <c r="BC100" s="141" t="str">
        <f t="shared" si="95"/>
        <v/>
      </c>
      <c r="BD100" s="141">
        <f t="shared" si="105"/>
        <v>0</v>
      </c>
      <c r="BE100" s="141" t="str">
        <f t="shared" si="96"/>
        <v/>
      </c>
      <c r="BF100" s="141">
        <f>IF(J100&gt;70, 1,0)</f>
        <v>0</v>
      </c>
      <c r="BG100" s="141" t="str">
        <f t="shared" si="97"/>
        <v/>
      </c>
      <c r="BH100" s="141">
        <f t="shared" si="106"/>
        <v>0</v>
      </c>
      <c r="BI100" s="141" t="str">
        <f t="shared" si="98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 s="5">
        <f>RAW!E101</f>
        <v>0.35299999999999998</v>
      </c>
      <c r="F101" s="3">
        <f>RAW!N101</f>
        <v>70.019703663783304</v>
      </c>
      <c r="G101" s="5" t="str">
        <f t="shared" si="99"/>
        <v/>
      </c>
      <c r="H101" s="3">
        <f>RAW!O101</f>
        <v>60.496426275857601</v>
      </c>
      <c r="I101" s="5" t="str">
        <f t="shared" si="99"/>
        <v/>
      </c>
      <c r="J101" s="3">
        <f>RAW!P101</f>
        <v>55.302097235638797</v>
      </c>
      <c r="K101" s="5" t="str">
        <f t="shared" ref="K101" si="139">IF(SIGN(J100-50)&lt;&gt;SIGN(J101-50)," ","")</f>
        <v/>
      </c>
      <c r="L101">
        <v>70</v>
      </c>
      <c r="M101">
        <v>30</v>
      </c>
      <c r="Y101" s="201" t="str">
        <f t="shared" si="86"/>
        <v>VISIBLE</v>
      </c>
      <c r="Z101" s="201" t="str">
        <f t="shared" si="87"/>
        <v/>
      </c>
      <c r="AF101" s="28">
        <f>IF(F101&lt;30, 1,0)</f>
        <v>0</v>
      </c>
      <c r="AG101" s="28" t="str">
        <f t="shared" si="88"/>
        <v/>
      </c>
      <c r="AH101" s="34">
        <f t="shared" si="101"/>
        <v>0</v>
      </c>
      <c r="AI101" s="34" t="str">
        <f t="shared" si="84"/>
        <v/>
      </c>
      <c r="AJ101" s="28">
        <f>IF(F101&gt;70, 1,0)</f>
        <v>1</v>
      </c>
      <c r="AK101" s="34" t="str">
        <f t="shared" si="89"/>
        <v/>
      </c>
      <c r="AL101" s="28">
        <f t="shared" si="102"/>
        <v>1</v>
      </c>
      <c r="AM101" s="28" t="str">
        <f t="shared" si="90"/>
        <v/>
      </c>
      <c r="AN101" s="54"/>
      <c r="AO101" s="28"/>
      <c r="AQ101" s="33">
        <f>IF(H101&lt;30, 1,0)</f>
        <v>0</v>
      </c>
      <c r="AR101" s="33" t="str">
        <f t="shared" si="91"/>
        <v/>
      </c>
      <c r="AS101" s="33">
        <f t="shared" si="103"/>
        <v>0</v>
      </c>
      <c r="AT101" s="33" t="str">
        <f t="shared" si="92"/>
        <v/>
      </c>
      <c r="AU101" s="33">
        <f>IF(H101&gt;70, 1,0)</f>
        <v>0</v>
      </c>
      <c r="AV101" s="33" t="str">
        <f t="shared" si="93"/>
        <v/>
      </c>
      <c r="AW101" s="33">
        <f t="shared" si="104"/>
        <v>0</v>
      </c>
      <c r="AX101" s="33" t="str">
        <f t="shared" si="94"/>
        <v/>
      </c>
      <c r="AY101" s="33"/>
      <c r="AZ101" s="33"/>
      <c r="BB101" s="141">
        <f>IF(J101&lt;30, 1,0)</f>
        <v>0</v>
      </c>
      <c r="BC101" s="141" t="str">
        <f t="shared" si="95"/>
        <v/>
      </c>
      <c r="BD101" s="141">
        <f t="shared" si="105"/>
        <v>0</v>
      </c>
      <c r="BE101" s="141" t="str">
        <f t="shared" si="96"/>
        <v/>
      </c>
      <c r="BF101" s="141">
        <f>IF(J101&gt;70, 1,0)</f>
        <v>0</v>
      </c>
      <c r="BG101" s="141" t="str">
        <f t="shared" si="97"/>
        <v/>
      </c>
      <c r="BH101" s="141">
        <f t="shared" si="106"/>
        <v>0</v>
      </c>
      <c r="BI101" s="141" t="str">
        <f t="shared" si="98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 s="5">
        <f>RAW!E102</f>
        <v>0.3584</v>
      </c>
      <c r="F102" s="3">
        <f>RAW!N102</f>
        <v>72.869033216342601</v>
      </c>
      <c r="G102" s="5" t="str">
        <f t="shared" si="99"/>
        <v/>
      </c>
      <c r="H102" s="3">
        <f>RAW!O102</f>
        <v>62.266555377423103</v>
      </c>
      <c r="I102" s="5" t="str">
        <f t="shared" si="99"/>
        <v/>
      </c>
      <c r="J102" s="3">
        <f>RAW!P102</f>
        <v>56.564665708477598</v>
      </c>
      <c r="K102" s="5" t="str">
        <f t="shared" ref="K102" si="140">IF(SIGN(J101-50)&lt;&gt;SIGN(J102-50)," ","")</f>
        <v/>
      </c>
      <c r="L102">
        <v>70</v>
      </c>
      <c r="M102">
        <v>30</v>
      </c>
      <c r="Y102" s="201" t="str">
        <f t="shared" si="86"/>
        <v>VISIBLE</v>
      </c>
      <c r="Z102" s="201" t="str">
        <f t="shared" si="87"/>
        <v/>
      </c>
      <c r="AF102" s="28">
        <f>IF(F102&lt;30, 1,0)</f>
        <v>0</v>
      </c>
      <c r="AG102" s="28" t="str">
        <f t="shared" si="88"/>
        <v/>
      </c>
      <c r="AH102" s="34">
        <f t="shared" si="101"/>
        <v>0</v>
      </c>
      <c r="AI102" s="34" t="str">
        <f t="shared" si="84"/>
        <v/>
      </c>
      <c r="AJ102" s="28">
        <f>IF(F102&gt;70, 1,0)</f>
        <v>1</v>
      </c>
      <c r="AK102" s="34" t="str">
        <f t="shared" si="89"/>
        <v>GROUP</v>
      </c>
      <c r="AL102" s="28">
        <f t="shared" si="102"/>
        <v>2</v>
      </c>
      <c r="AM102" s="28">
        <f t="shared" si="90"/>
        <v>2</v>
      </c>
      <c r="AN102" s="54"/>
      <c r="AO102" s="28"/>
      <c r="AQ102" s="33">
        <f>IF(H102&lt;30, 1,0)</f>
        <v>0</v>
      </c>
      <c r="AR102" s="33" t="str">
        <f t="shared" si="91"/>
        <v/>
      </c>
      <c r="AS102" s="33">
        <f t="shared" si="103"/>
        <v>0</v>
      </c>
      <c r="AT102" s="33" t="str">
        <f t="shared" si="92"/>
        <v/>
      </c>
      <c r="AU102" s="33">
        <f>IF(H102&gt;70, 1,0)</f>
        <v>0</v>
      </c>
      <c r="AV102" s="33" t="str">
        <f t="shared" si="93"/>
        <v/>
      </c>
      <c r="AW102" s="33">
        <f t="shared" si="104"/>
        <v>0</v>
      </c>
      <c r="AX102" s="33" t="str">
        <f t="shared" si="94"/>
        <v/>
      </c>
      <c r="AY102" s="33"/>
      <c r="AZ102" s="33"/>
      <c r="BB102" s="141">
        <f>IF(J102&lt;30, 1,0)</f>
        <v>0</v>
      </c>
      <c r="BC102" s="141" t="str">
        <f t="shared" si="95"/>
        <v/>
      </c>
      <c r="BD102" s="141">
        <f t="shared" si="105"/>
        <v>0</v>
      </c>
      <c r="BE102" s="141" t="str">
        <f t="shared" si="96"/>
        <v/>
      </c>
      <c r="BF102" s="141">
        <f>IF(J102&gt;70, 1,0)</f>
        <v>0</v>
      </c>
      <c r="BG102" s="141" t="str">
        <f t="shared" si="97"/>
        <v/>
      </c>
      <c r="BH102" s="141">
        <f t="shared" si="106"/>
        <v>0</v>
      </c>
      <c r="BI102" s="141" t="str">
        <f t="shared" si="98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 s="5">
        <f>RAW!E103</f>
        <v>0.35249999999999998</v>
      </c>
      <c r="F103" s="3">
        <f>RAW!N103</f>
        <v>64.995088808921494</v>
      </c>
      <c r="G103" s="5" t="str">
        <f t="shared" si="99"/>
        <v/>
      </c>
      <c r="H103" s="3">
        <f>RAW!O103</f>
        <v>59.148012995018298</v>
      </c>
      <c r="I103" s="5" t="str">
        <f t="shared" si="99"/>
        <v/>
      </c>
      <c r="J103" s="3">
        <f>RAW!P103</f>
        <v>54.7892078585352</v>
      </c>
      <c r="K103" s="5" t="str">
        <f t="shared" ref="K103" si="141">IF(SIGN(J102-50)&lt;&gt;SIGN(J103-50)," ","")</f>
        <v/>
      </c>
      <c r="L103">
        <v>70</v>
      </c>
      <c r="M103">
        <v>30</v>
      </c>
      <c r="Y103" s="201" t="str">
        <f t="shared" si="86"/>
        <v>VISIBLE</v>
      </c>
      <c r="Z103" s="201" t="str">
        <f t="shared" si="87"/>
        <v/>
      </c>
      <c r="AF103" s="28">
        <f>IF(F103&lt;30, 1,0)</f>
        <v>0</v>
      </c>
      <c r="AG103" s="28" t="str">
        <f t="shared" si="88"/>
        <v/>
      </c>
      <c r="AH103" s="34">
        <f t="shared" si="101"/>
        <v>0</v>
      </c>
      <c r="AI103" s="34" t="str">
        <f t="shared" si="84"/>
        <v/>
      </c>
      <c r="AJ103" s="28">
        <f>IF(F103&gt;70, 1,0)</f>
        <v>0</v>
      </c>
      <c r="AK103" s="34" t="str">
        <f t="shared" si="89"/>
        <v/>
      </c>
      <c r="AL103" s="28">
        <f t="shared" si="102"/>
        <v>0</v>
      </c>
      <c r="AM103" s="28" t="str">
        <f t="shared" si="90"/>
        <v/>
      </c>
      <c r="AN103" s="54"/>
      <c r="AO103" s="28"/>
      <c r="AQ103" s="33">
        <f>IF(H103&lt;30, 1,0)</f>
        <v>0</v>
      </c>
      <c r="AR103" s="33" t="str">
        <f t="shared" si="91"/>
        <v/>
      </c>
      <c r="AS103" s="33">
        <f t="shared" si="103"/>
        <v>0</v>
      </c>
      <c r="AT103" s="33" t="str">
        <f t="shared" si="92"/>
        <v/>
      </c>
      <c r="AU103" s="33">
        <f>IF(H103&gt;70, 1,0)</f>
        <v>0</v>
      </c>
      <c r="AV103" s="33" t="str">
        <f t="shared" si="93"/>
        <v/>
      </c>
      <c r="AW103" s="33">
        <f t="shared" si="104"/>
        <v>0</v>
      </c>
      <c r="AX103" s="33" t="str">
        <f t="shared" si="94"/>
        <v/>
      </c>
      <c r="AY103" s="33"/>
      <c r="AZ103" s="33"/>
      <c r="BB103" s="141">
        <f>IF(J103&lt;30, 1,0)</f>
        <v>0</v>
      </c>
      <c r="BC103" s="141" t="str">
        <f t="shared" si="95"/>
        <v/>
      </c>
      <c r="BD103" s="141">
        <f t="shared" si="105"/>
        <v>0</v>
      </c>
      <c r="BE103" s="141" t="str">
        <f t="shared" si="96"/>
        <v/>
      </c>
      <c r="BF103" s="141">
        <f>IF(J103&gt;70, 1,0)</f>
        <v>0</v>
      </c>
      <c r="BG103" s="141" t="str">
        <f t="shared" si="97"/>
        <v/>
      </c>
      <c r="BH103" s="141">
        <f t="shared" si="106"/>
        <v>0</v>
      </c>
      <c r="BI103" s="141" t="str">
        <f t="shared" si="98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 s="5">
        <f>RAW!E104</f>
        <v>0.34299999999999897</v>
      </c>
      <c r="F104" s="3">
        <f>RAW!N104</f>
        <v>54.028099693370699</v>
      </c>
      <c r="G104" s="5" t="str">
        <f t="shared" si="99"/>
        <v/>
      </c>
      <c r="H104" s="3">
        <f>RAW!O104</f>
        <v>54.421672846746603</v>
      </c>
      <c r="I104" s="5" t="str">
        <f t="shared" si="99"/>
        <v/>
      </c>
      <c r="J104" s="3">
        <f>RAW!P104</f>
        <v>52.028216948427499</v>
      </c>
      <c r="K104" s="5" t="str">
        <f t="shared" ref="K104" si="142">IF(SIGN(J103-50)&lt;&gt;SIGN(J104-50)," ","")</f>
        <v/>
      </c>
      <c r="L104">
        <v>70</v>
      </c>
      <c r="M104">
        <v>30</v>
      </c>
      <c r="Y104" s="201" t="str">
        <f t="shared" si="86"/>
        <v>VISIBLE</v>
      </c>
      <c r="Z104" s="201" t="str">
        <f t="shared" si="87"/>
        <v/>
      </c>
      <c r="AF104" s="28">
        <f>IF(F104&lt;30, 1,0)</f>
        <v>0</v>
      </c>
      <c r="AG104" s="28" t="str">
        <f t="shared" si="88"/>
        <v/>
      </c>
      <c r="AH104" s="34">
        <f t="shared" si="101"/>
        <v>0</v>
      </c>
      <c r="AI104" s="34" t="str">
        <f t="shared" si="84"/>
        <v/>
      </c>
      <c r="AJ104" s="28">
        <f>IF(F104&gt;70, 1,0)</f>
        <v>0</v>
      </c>
      <c r="AK104" s="34" t="str">
        <f t="shared" si="89"/>
        <v/>
      </c>
      <c r="AL104" s="28">
        <f t="shared" si="102"/>
        <v>0</v>
      </c>
      <c r="AM104" s="28" t="str">
        <f t="shared" si="90"/>
        <v/>
      </c>
      <c r="AN104" s="54"/>
      <c r="AO104" s="28"/>
      <c r="AQ104" s="33">
        <f>IF(H104&lt;30, 1,0)</f>
        <v>0</v>
      </c>
      <c r="AR104" s="33" t="str">
        <f t="shared" si="91"/>
        <v/>
      </c>
      <c r="AS104" s="33">
        <f t="shared" si="103"/>
        <v>0</v>
      </c>
      <c r="AT104" s="33" t="str">
        <f t="shared" si="92"/>
        <v/>
      </c>
      <c r="AU104" s="33">
        <f>IF(H104&gt;70, 1,0)</f>
        <v>0</v>
      </c>
      <c r="AV104" s="33" t="str">
        <f t="shared" si="93"/>
        <v/>
      </c>
      <c r="AW104" s="33">
        <f t="shared" si="104"/>
        <v>0</v>
      </c>
      <c r="AX104" s="33" t="str">
        <f t="shared" si="94"/>
        <v/>
      </c>
      <c r="AY104" s="33"/>
      <c r="AZ104" s="33"/>
      <c r="BB104" s="141">
        <f>IF(J104&lt;30, 1,0)</f>
        <v>0</v>
      </c>
      <c r="BC104" s="141" t="str">
        <f t="shared" si="95"/>
        <v/>
      </c>
      <c r="BD104" s="141">
        <f t="shared" si="105"/>
        <v>0</v>
      </c>
      <c r="BE104" s="141" t="str">
        <f t="shared" si="96"/>
        <v/>
      </c>
      <c r="BF104" s="141">
        <f>IF(J104&gt;70, 1,0)</f>
        <v>0</v>
      </c>
      <c r="BG104" s="141" t="str">
        <f t="shared" si="97"/>
        <v/>
      </c>
      <c r="BH104" s="141">
        <f t="shared" si="106"/>
        <v>0</v>
      </c>
      <c r="BI104" s="141" t="str">
        <f t="shared" si="98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 s="5">
        <f>RAW!E105</f>
        <v>0.3367</v>
      </c>
      <c r="F105" s="3">
        <f>RAW!N105</f>
        <v>47.7892970549034</v>
      </c>
      <c r="G105" s="5" t="str">
        <f t="shared" si="99"/>
        <v xml:space="preserve"> </v>
      </c>
      <c r="H105" s="3">
        <f>RAW!O105</f>
        <v>51.483646144271702</v>
      </c>
      <c r="I105" s="5" t="str">
        <f t="shared" si="99"/>
        <v/>
      </c>
      <c r="J105" s="3">
        <f>RAW!P105</f>
        <v>50.264465955401199</v>
      </c>
      <c r="K105" s="5" t="str">
        <f t="shared" ref="K105" si="143">IF(SIGN(J104-50)&lt;&gt;SIGN(J105-50)," ","")</f>
        <v/>
      </c>
      <c r="L105">
        <v>70</v>
      </c>
      <c r="M105">
        <v>30</v>
      </c>
      <c r="Y105" s="201" t="str">
        <f t="shared" si="86"/>
        <v>VISIBLE</v>
      </c>
      <c r="Z105" s="201" t="str">
        <f t="shared" si="87"/>
        <v/>
      </c>
      <c r="AF105" s="28">
        <f>IF(F105&lt;30, 1,0)</f>
        <v>0</v>
      </c>
      <c r="AG105" s="28" t="str">
        <f t="shared" si="88"/>
        <v/>
      </c>
      <c r="AH105" s="34">
        <f t="shared" si="101"/>
        <v>0</v>
      </c>
      <c r="AI105" s="34" t="str">
        <f t="shared" si="84"/>
        <v/>
      </c>
      <c r="AJ105" s="28">
        <f>IF(F105&gt;70, 1,0)</f>
        <v>0</v>
      </c>
      <c r="AK105" s="34" t="str">
        <f t="shared" si="89"/>
        <v/>
      </c>
      <c r="AL105" s="28">
        <f t="shared" si="102"/>
        <v>0</v>
      </c>
      <c r="AM105" s="28" t="str">
        <f t="shared" si="90"/>
        <v/>
      </c>
      <c r="AN105" s="54"/>
      <c r="AO105" s="28"/>
      <c r="AQ105" s="33">
        <f>IF(H105&lt;30, 1,0)</f>
        <v>0</v>
      </c>
      <c r="AR105" s="33" t="str">
        <f t="shared" si="91"/>
        <v/>
      </c>
      <c r="AS105" s="33">
        <f t="shared" si="103"/>
        <v>0</v>
      </c>
      <c r="AT105" s="33" t="str">
        <f t="shared" si="92"/>
        <v/>
      </c>
      <c r="AU105" s="33">
        <f>IF(H105&gt;70, 1,0)</f>
        <v>0</v>
      </c>
      <c r="AV105" s="33" t="str">
        <f t="shared" si="93"/>
        <v/>
      </c>
      <c r="AW105" s="33">
        <f t="shared" si="104"/>
        <v>0</v>
      </c>
      <c r="AX105" s="33" t="str">
        <f t="shared" si="94"/>
        <v/>
      </c>
      <c r="AY105" s="33"/>
      <c r="AZ105" s="33"/>
      <c r="BB105" s="141">
        <f>IF(J105&lt;30, 1,0)</f>
        <v>0</v>
      </c>
      <c r="BC105" s="141" t="str">
        <f t="shared" si="95"/>
        <v/>
      </c>
      <c r="BD105" s="141">
        <f t="shared" si="105"/>
        <v>0</v>
      </c>
      <c r="BE105" s="141" t="str">
        <f t="shared" si="96"/>
        <v/>
      </c>
      <c r="BF105" s="141">
        <f>IF(J105&gt;70, 1,0)</f>
        <v>0</v>
      </c>
      <c r="BG105" s="141" t="str">
        <f t="shared" si="97"/>
        <v/>
      </c>
      <c r="BH105" s="141">
        <f t="shared" si="106"/>
        <v>0</v>
      </c>
      <c r="BI105" s="141" t="str">
        <f t="shared" si="98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 s="5">
        <f>RAW!E106</f>
        <v>0.3367</v>
      </c>
      <c r="F106" s="3">
        <f>RAW!N106</f>
        <v>47.7892970549034</v>
      </c>
      <c r="G106" s="5" t="str">
        <f t="shared" si="99"/>
        <v/>
      </c>
      <c r="H106" s="3">
        <f>RAW!O106</f>
        <v>51.483646144271702</v>
      </c>
      <c r="I106" s="5" t="str">
        <f t="shared" si="99"/>
        <v/>
      </c>
      <c r="J106" s="3">
        <f>RAW!P106</f>
        <v>50.264465955401199</v>
      </c>
      <c r="K106" s="5" t="str">
        <f t="shared" ref="K106" si="144">IF(SIGN(J105-50)&lt;&gt;SIGN(J106-50)," ","")</f>
        <v/>
      </c>
      <c r="L106">
        <v>70</v>
      </c>
      <c r="M106">
        <v>30</v>
      </c>
      <c r="Y106" s="201" t="str">
        <f t="shared" si="86"/>
        <v>VISIBLE</v>
      </c>
      <c r="Z106" s="201" t="str">
        <f t="shared" si="87"/>
        <v/>
      </c>
      <c r="AF106" s="28">
        <f>IF(F106&lt;30, 1,0)</f>
        <v>0</v>
      </c>
      <c r="AG106" s="28" t="str">
        <f t="shared" si="88"/>
        <v/>
      </c>
      <c r="AH106" s="34">
        <f t="shared" si="101"/>
        <v>0</v>
      </c>
      <c r="AI106" s="34" t="str">
        <f t="shared" si="84"/>
        <v/>
      </c>
      <c r="AJ106" s="28">
        <f>IF(F106&gt;70, 1,0)</f>
        <v>0</v>
      </c>
      <c r="AK106" s="34" t="str">
        <f t="shared" si="89"/>
        <v/>
      </c>
      <c r="AL106" s="28">
        <f t="shared" si="102"/>
        <v>0</v>
      </c>
      <c r="AM106" s="28" t="str">
        <f t="shared" si="90"/>
        <v/>
      </c>
      <c r="AN106" s="54"/>
      <c r="AO106" s="28"/>
      <c r="AQ106" s="33">
        <f>IF(H106&lt;30, 1,0)</f>
        <v>0</v>
      </c>
      <c r="AR106" s="33" t="str">
        <f t="shared" si="91"/>
        <v/>
      </c>
      <c r="AS106" s="33">
        <f t="shared" si="103"/>
        <v>0</v>
      </c>
      <c r="AT106" s="33" t="str">
        <f t="shared" si="92"/>
        <v/>
      </c>
      <c r="AU106" s="33">
        <f>IF(H106&gt;70, 1,0)</f>
        <v>0</v>
      </c>
      <c r="AV106" s="33" t="str">
        <f t="shared" si="93"/>
        <v/>
      </c>
      <c r="AW106" s="33">
        <f t="shared" si="104"/>
        <v>0</v>
      </c>
      <c r="AX106" s="33" t="str">
        <f t="shared" si="94"/>
        <v/>
      </c>
      <c r="AY106" s="33"/>
      <c r="AZ106" s="33"/>
      <c r="BB106" s="141">
        <f>IF(J106&lt;30, 1,0)</f>
        <v>0</v>
      </c>
      <c r="BC106" s="141" t="str">
        <f t="shared" si="95"/>
        <v/>
      </c>
      <c r="BD106" s="141">
        <f t="shared" si="105"/>
        <v>0</v>
      </c>
      <c r="BE106" s="141" t="str">
        <f t="shared" si="96"/>
        <v/>
      </c>
      <c r="BF106" s="141">
        <f>IF(J106&gt;70, 1,0)</f>
        <v>0</v>
      </c>
      <c r="BG106" s="141" t="str">
        <f t="shared" si="97"/>
        <v/>
      </c>
      <c r="BH106" s="141">
        <f t="shared" si="106"/>
        <v>0</v>
      </c>
      <c r="BI106" s="141" t="str">
        <f t="shared" si="98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 s="5">
        <f>RAW!E107</f>
        <v>0.3367</v>
      </c>
      <c r="F107" s="3">
        <f>RAW!N107</f>
        <v>47.7892970549034</v>
      </c>
      <c r="G107" s="5" t="str">
        <f t="shared" si="99"/>
        <v/>
      </c>
      <c r="H107" s="3">
        <f>RAW!O107</f>
        <v>51.483646144271702</v>
      </c>
      <c r="I107" s="5" t="str">
        <f t="shared" si="99"/>
        <v/>
      </c>
      <c r="J107" s="3">
        <f>RAW!P107</f>
        <v>50.264465955401199</v>
      </c>
      <c r="K107" s="5" t="str">
        <f t="shared" ref="K107" si="145">IF(SIGN(J106-50)&lt;&gt;SIGN(J107-50)," ","")</f>
        <v/>
      </c>
      <c r="L107">
        <v>70</v>
      </c>
      <c r="M107">
        <v>30</v>
      </c>
      <c r="Y107" s="201" t="str">
        <f t="shared" si="86"/>
        <v>VISIBLE</v>
      </c>
      <c r="Z107" s="201" t="str">
        <f t="shared" si="87"/>
        <v/>
      </c>
      <c r="AF107" s="28">
        <f>IF(F107&lt;30, 1,0)</f>
        <v>0</v>
      </c>
      <c r="AG107" s="28" t="str">
        <f t="shared" si="88"/>
        <v/>
      </c>
      <c r="AH107" s="34">
        <f t="shared" si="101"/>
        <v>0</v>
      </c>
      <c r="AI107" s="34" t="str">
        <f t="shared" si="84"/>
        <v/>
      </c>
      <c r="AJ107" s="28">
        <f>IF(F107&gt;70, 1,0)</f>
        <v>0</v>
      </c>
      <c r="AK107" s="34" t="str">
        <f t="shared" si="89"/>
        <v/>
      </c>
      <c r="AL107" s="28">
        <f t="shared" si="102"/>
        <v>0</v>
      </c>
      <c r="AM107" s="28" t="str">
        <f t="shared" si="90"/>
        <v/>
      </c>
      <c r="AN107" s="54"/>
      <c r="AO107" s="28"/>
      <c r="AQ107" s="33">
        <f>IF(H107&lt;30, 1,0)</f>
        <v>0</v>
      </c>
      <c r="AR107" s="33" t="str">
        <f t="shared" si="91"/>
        <v/>
      </c>
      <c r="AS107" s="33">
        <f t="shared" si="103"/>
        <v>0</v>
      </c>
      <c r="AT107" s="33" t="str">
        <f t="shared" si="92"/>
        <v/>
      </c>
      <c r="AU107" s="33">
        <f>IF(H107&gt;70, 1,0)</f>
        <v>0</v>
      </c>
      <c r="AV107" s="33" t="str">
        <f t="shared" si="93"/>
        <v/>
      </c>
      <c r="AW107" s="33">
        <f t="shared" si="104"/>
        <v>0</v>
      </c>
      <c r="AX107" s="33" t="str">
        <f t="shared" si="94"/>
        <v/>
      </c>
      <c r="AY107" s="33"/>
      <c r="AZ107" s="33"/>
      <c r="BB107" s="141">
        <f>IF(J107&lt;30, 1,0)</f>
        <v>0</v>
      </c>
      <c r="BC107" s="141" t="str">
        <f t="shared" si="95"/>
        <v/>
      </c>
      <c r="BD107" s="141">
        <f t="shared" si="105"/>
        <v>0</v>
      </c>
      <c r="BE107" s="141" t="str">
        <f t="shared" si="96"/>
        <v/>
      </c>
      <c r="BF107" s="141">
        <f>IF(J107&gt;70, 1,0)</f>
        <v>0</v>
      </c>
      <c r="BG107" s="141" t="str">
        <f t="shared" si="97"/>
        <v/>
      </c>
      <c r="BH107" s="141">
        <f t="shared" si="106"/>
        <v>0</v>
      </c>
      <c r="BI107" s="141" t="str">
        <f t="shared" si="98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 s="5">
        <f>RAW!E108</f>
        <v>0.33299999999999902</v>
      </c>
      <c r="F108" s="3">
        <f>RAW!N108</f>
        <v>43.143130707546703</v>
      </c>
      <c r="G108" s="5" t="str">
        <f t="shared" si="99"/>
        <v/>
      </c>
      <c r="H108" s="3">
        <f>RAW!O108</f>
        <v>49.522536146572897</v>
      </c>
      <c r="I108" s="5" t="str">
        <f t="shared" si="99"/>
        <v xml:space="preserve"> </v>
      </c>
      <c r="J108" s="3">
        <f>RAW!P108</f>
        <v>49.132084902113597</v>
      </c>
      <c r="K108" s="5" t="str">
        <f t="shared" ref="K108" si="146">IF(SIGN(J107-50)&lt;&gt;SIGN(J108-50)," ","")</f>
        <v xml:space="preserve"> </v>
      </c>
      <c r="L108">
        <v>70</v>
      </c>
      <c r="M108">
        <v>30</v>
      </c>
      <c r="Y108" s="201" t="str">
        <f t="shared" si="86"/>
        <v>VISIBLE</v>
      </c>
      <c r="Z108" s="201" t="str">
        <f t="shared" si="87"/>
        <v/>
      </c>
      <c r="AF108" s="28">
        <f>IF(F108&lt;30, 1,0)</f>
        <v>0</v>
      </c>
      <c r="AG108" s="28" t="str">
        <f t="shared" si="88"/>
        <v/>
      </c>
      <c r="AH108" s="34">
        <f t="shared" si="101"/>
        <v>0</v>
      </c>
      <c r="AI108" s="34" t="str">
        <f t="shared" si="84"/>
        <v/>
      </c>
      <c r="AJ108" s="28">
        <f>IF(F108&gt;70, 1,0)</f>
        <v>0</v>
      </c>
      <c r="AK108" s="34" t="str">
        <f t="shared" si="89"/>
        <v/>
      </c>
      <c r="AL108" s="28">
        <f t="shared" si="102"/>
        <v>0</v>
      </c>
      <c r="AM108" s="28" t="str">
        <f t="shared" si="90"/>
        <v/>
      </c>
      <c r="AN108" s="54"/>
      <c r="AO108" s="28"/>
      <c r="AQ108" s="33">
        <f>IF(H108&lt;30, 1,0)</f>
        <v>0</v>
      </c>
      <c r="AR108" s="33" t="str">
        <f t="shared" si="91"/>
        <v/>
      </c>
      <c r="AS108" s="33">
        <f t="shared" si="103"/>
        <v>0</v>
      </c>
      <c r="AT108" s="33" t="str">
        <f t="shared" si="92"/>
        <v/>
      </c>
      <c r="AU108" s="33">
        <f>IF(H108&gt;70, 1,0)</f>
        <v>0</v>
      </c>
      <c r="AV108" s="33" t="str">
        <f t="shared" si="93"/>
        <v/>
      </c>
      <c r="AW108" s="33">
        <f t="shared" si="104"/>
        <v>0</v>
      </c>
      <c r="AX108" s="33" t="str">
        <f t="shared" si="94"/>
        <v/>
      </c>
      <c r="AY108" s="33"/>
      <c r="AZ108" s="33"/>
      <c r="BB108" s="141">
        <f>IF(J108&lt;30, 1,0)</f>
        <v>0</v>
      </c>
      <c r="BC108" s="141" t="str">
        <f t="shared" si="95"/>
        <v/>
      </c>
      <c r="BD108" s="141">
        <f t="shared" si="105"/>
        <v>0</v>
      </c>
      <c r="BE108" s="141" t="str">
        <f t="shared" si="96"/>
        <v/>
      </c>
      <c r="BF108" s="141">
        <f>IF(J108&gt;70, 1,0)</f>
        <v>0</v>
      </c>
      <c r="BG108" s="141" t="str">
        <f t="shared" si="97"/>
        <v/>
      </c>
      <c r="BH108" s="141">
        <f t="shared" si="106"/>
        <v>0</v>
      </c>
      <c r="BI108" s="141" t="str">
        <f t="shared" si="98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 s="5">
        <f>RAW!E109</f>
        <v>0.34439999999999998</v>
      </c>
      <c r="F109" s="3">
        <f>RAW!N109</f>
        <v>57.867363266621602</v>
      </c>
      <c r="G109" s="5" t="str">
        <f t="shared" si="99"/>
        <v xml:space="preserve"> </v>
      </c>
      <c r="H109" s="3">
        <f>RAW!O109</f>
        <v>55.186602572145702</v>
      </c>
      <c r="I109" s="5" t="str">
        <f t="shared" si="99"/>
        <v xml:space="preserve"> </v>
      </c>
      <c r="J109" s="3">
        <f>RAW!P109</f>
        <v>52.587622936651002</v>
      </c>
      <c r="K109" s="5" t="str">
        <f t="shared" ref="K109" si="147">IF(SIGN(J108-50)&lt;&gt;SIGN(J109-50)," ","")</f>
        <v xml:space="preserve"> </v>
      </c>
      <c r="L109">
        <v>70</v>
      </c>
      <c r="M109">
        <v>30</v>
      </c>
      <c r="Y109" s="201" t="str">
        <f t="shared" si="86"/>
        <v>VISIBLE</v>
      </c>
      <c r="Z109" s="201" t="str">
        <f t="shared" si="87"/>
        <v/>
      </c>
      <c r="AF109" s="28">
        <f>IF(F109&lt;30, 1,0)</f>
        <v>0</v>
      </c>
      <c r="AG109" s="28" t="str">
        <f t="shared" si="88"/>
        <v/>
      </c>
      <c r="AH109" s="34">
        <f t="shared" si="101"/>
        <v>0</v>
      </c>
      <c r="AI109" s="34" t="str">
        <f t="shared" si="84"/>
        <v/>
      </c>
      <c r="AJ109" s="28">
        <f>IF(F109&gt;70, 1,0)</f>
        <v>0</v>
      </c>
      <c r="AK109" s="34" t="str">
        <f t="shared" si="89"/>
        <v/>
      </c>
      <c r="AL109" s="28">
        <f t="shared" si="102"/>
        <v>0</v>
      </c>
      <c r="AM109" s="28" t="str">
        <f t="shared" si="90"/>
        <v/>
      </c>
      <c r="AN109" s="54"/>
      <c r="AO109" s="28"/>
      <c r="AQ109" s="33">
        <f>IF(H109&lt;30, 1,0)</f>
        <v>0</v>
      </c>
      <c r="AR109" s="33" t="str">
        <f t="shared" si="91"/>
        <v/>
      </c>
      <c r="AS109" s="33">
        <f t="shared" si="103"/>
        <v>0</v>
      </c>
      <c r="AT109" s="33" t="str">
        <f t="shared" si="92"/>
        <v/>
      </c>
      <c r="AU109" s="33">
        <f>IF(H109&gt;70, 1,0)</f>
        <v>0</v>
      </c>
      <c r="AV109" s="33" t="str">
        <f t="shared" si="93"/>
        <v/>
      </c>
      <c r="AW109" s="33">
        <f t="shared" si="104"/>
        <v>0</v>
      </c>
      <c r="AX109" s="33" t="str">
        <f t="shared" si="94"/>
        <v/>
      </c>
      <c r="AY109" s="33"/>
      <c r="AZ109" s="33"/>
      <c r="BB109" s="141">
        <f>IF(J109&lt;30, 1,0)</f>
        <v>0</v>
      </c>
      <c r="BC109" s="141" t="str">
        <f t="shared" si="95"/>
        <v/>
      </c>
      <c r="BD109" s="141">
        <f t="shared" si="105"/>
        <v>0</v>
      </c>
      <c r="BE109" s="141" t="str">
        <f t="shared" si="96"/>
        <v/>
      </c>
      <c r="BF109" s="141">
        <f>IF(J109&gt;70, 1,0)</f>
        <v>0</v>
      </c>
      <c r="BG109" s="141" t="str">
        <f t="shared" si="97"/>
        <v/>
      </c>
      <c r="BH109" s="141">
        <f t="shared" si="106"/>
        <v>0</v>
      </c>
      <c r="BI109" s="141" t="str">
        <f t="shared" si="98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 s="5">
        <f>RAW!E110</f>
        <v>0.34449999999999997</v>
      </c>
      <c r="F110" s="3">
        <f>RAW!N110</f>
        <v>57.9787313700336</v>
      </c>
      <c r="G110" s="5" t="str">
        <f t="shared" si="99"/>
        <v/>
      </c>
      <c r="H110" s="3">
        <f>RAW!O110</f>
        <v>55.234054995931501</v>
      </c>
      <c r="I110" s="5" t="str">
        <f t="shared" si="99"/>
        <v/>
      </c>
      <c r="J110" s="3">
        <f>RAW!P110</f>
        <v>52.617269630616697</v>
      </c>
      <c r="K110" s="5" t="str">
        <f t="shared" ref="K110" si="148">IF(SIGN(J109-50)&lt;&gt;SIGN(J110-50)," ","")</f>
        <v/>
      </c>
      <c r="L110">
        <v>70</v>
      </c>
      <c r="M110">
        <v>30</v>
      </c>
      <c r="Y110" s="201" t="str">
        <f t="shared" si="86"/>
        <v>VISIBLE</v>
      </c>
      <c r="Z110" s="201" t="str">
        <f t="shared" si="87"/>
        <v/>
      </c>
      <c r="AF110" s="28">
        <f>IF(F110&lt;30, 1,0)</f>
        <v>0</v>
      </c>
      <c r="AG110" s="28" t="str">
        <f t="shared" si="88"/>
        <v/>
      </c>
      <c r="AH110" s="34">
        <f t="shared" si="101"/>
        <v>0</v>
      </c>
      <c r="AI110" s="34" t="str">
        <f t="shared" si="84"/>
        <v/>
      </c>
      <c r="AJ110" s="28">
        <f>IF(F110&gt;70, 1,0)</f>
        <v>0</v>
      </c>
      <c r="AK110" s="34" t="str">
        <f t="shared" si="89"/>
        <v/>
      </c>
      <c r="AL110" s="28">
        <f t="shared" si="102"/>
        <v>0</v>
      </c>
      <c r="AM110" s="28" t="str">
        <f t="shared" si="90"/>
        <v/>
      </c>
      <c r="AN110" s="54"/>
      <c r="AO110" s="28"/>
      <c r="AQ110" s="33">
        <f>IF(H110&lt;30, 1,0)</f>
        <v>0</v>
      </c>
      <c r="AR110" s="33" t="str">
        <f t="shared" si="91"/>
        <v/>
      </c>
      <c r="AS110" s="33">
        <f t="shared" si="103"/>
        <v>0</v>
      </c>
      <c r="AT110" s="33" t="str">
        <f t="shared" si="92"/>
        <v/>
      </c>
      <c r="AU110" s="33">
        <f>IF(H110&gt;70, 1,0)</f>
        <v>0</v>
      </c>
      <c r="AV110" s="33" t="str">
        <f t="shared" si="93"/>
        <v/>
      </c>
      <c r="AW110" s="33">
        <f t="shared" si="104"/>
        <v>0</v>
      </c>
      <c r="AX110" s="33" t="str">
        <f t="shared" si="94"/>
        <v/>
      </c>
      <c r="AY110" s="33"/>
      <c r="AZ110" s="33"/>
      <c r="BB110" s="141">
        <f>IF(J110&lt;30, 1,0)</f>
        <v>0</v>
      </c>
      <c r="BC110" s="141" t="str">
        <f t="shared" si="95"/>
        <v/>
      </c>
      <c r="BD110" s="141">
        <f t="shared" si="105"/>
        <v>0</v>
      </c>
      <c r="BE110" s="141" t="str">
        <f t="shared" si="96"/>
        <v/>
      </c>
      <c r="BF110" s="141">
        <f>IF(J110&gt;70, 1,0)</f>
        <v>0</v>
      </c>
      <c r="BG110" s="141" t="str">
        <f t="shared" si="97"/>
        <v/>
      </c>
      <c r="BH110" s="141">
        <f t="shared" si="106"/>
        <v>0</v>
      </c>
      <c r="BI110" s="141" t="str">
        <f t="shared" si="98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 s="5">
        <f>RAW!E111</f>
        <v>0.34499999999999997</v>
      </c>
      <c r="F111" s="3">
        <f>RAW!N111</f>
        <v>58.616822651958302</v>
      </c>
      <c r="G111" s="5" t="str">
        <f t="shared" si="99"/>
        <v/>
      </c>
      <c r="H111" s="3">
        <f>RAW!O111</f>
        <v>55.487850418856603</v>
      </c>
      <c r="I111" s="5" t="str">
        <f t="shared" si="99"/>
        <v/>
      </c>
      <c r="J111" s="3">
        <f>RAW!P111</f>
        <v>52.772308489015998</v>
      </c>
      <c r="K111" s="5" t="str">
        <f t="shared" ref="K111" si="149">IF(SIGN(J110-50)&lt;&gt;SIGN(J111-50)," ","")</f>
        <v/>
      </c>
      <c r="L111">
        <v>70</v>
      </c>
      <c r="M111">
        <v>30</v>
      </c>
      <c r="Y111" s="201" t="str">
        <f t="shared" si="86"/>
        <v>VISIBLE</v>
      </c>
      <c r="Z111" s="201" t="str">
        <f t="shared" si="87"/>
        <v/>
      </c>
      <c r="AF111" s="28">
        <f>IF(F111&lt;30, 1,0)</f>
        <v>0</v>
      </c>
      <c r="AG111" s="28" t="str">
        <f t="shared" si="88"/>
        <v/>
      </c>
      <c r="AH111" s="34">
        <f t="shared" si="101"/>
        <v>0</v>
      </c>
      <c r="AI111" s="34" t="str">
        <f t="shared" si="84"/>
        <v/>
      </c>
      <c r="AJ111" s="28">
        <f>IF(F111&gt;70, 1,0)</f>
        <v>0</v>
      </c>
      <c r="AK111" s="34" t="str">
        <f t="shared" si="89"/>
        <v/>
      </c>
      <c r="AL111" s="28">
        <f t="shared" si="102"/>
        <v>0</v>
      </c>
      <c r="AM111" s="28" t="str">
        <f t="shared" si="90"/>
        <v/>
      </c>
      <c r="AN111" s="54"/>
      <c r="AO111" s="28"/>
      <c r="AQ111" s="33">
        <f>IF(H111&lt;30, 1,0)</f>
        <v>0</v>
      </c>
      <c r="AR111" s="33" t="str">
        <f t="shared" si="91"/>
        <v/>
      </c>
      <c r="AS111" s="33">
        <f t="shared" si="103"/>
        <v>0</v>
      </c>
      <c r="AT111" s="33" t="str">
        <f t="shared" si="92"/>
        <v/>
      </c>
      <c r="AU111" s="33">
        <f>IF(H111&gt;70, 1,0)</f>
        <v>0</v>
      </c>
      <c r="AV111" s="33" t="str">
        <f t="shared" si="93"/>
        <v/>
      </c>
      <c r="AW111" s="33">
        <f t="shared" si="104"/>
        <v>0</v>
      </c>
      <c r="AX111" s="33" t="str">
        <f t="shared" si="94"/>
        <v/>
      </c>
      <c r="AY111" s="33"/>
      <c r="AZ111" s="33"/>
      <c r="BB111" s="141">
        <f>IF(J111&lt;30, 1,0)</f>
        <v>0</v>
      </c>
      <c r="BC111" s="141" t="str">
        <f t="shared" si="95"/>
        <v/>
      </c>
      <c r="BD111" s="141">
        <f t="shared" si="105"/>
        <v>0</v>
      </c>
      <c r="BE111" s="141" t="str">
        <f t="shared" si="96"/>
        <v/>
      </c>
      <c r="BF111" s="141">
        <f>IF(J111&gt;70, 1,0)</f>
        <v>0</v>
      </c>
      <c r="BG111" s="141" t="str">
        <f t="shared" si="97"/>
        <v/>
      </c>
      <c r="BH111" s="141">
        <f t="shared" si="106"/>
        <v>0</v>
      </c>
      <c r="BI111" s="141" t="str">
        <f t="shared" si="98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 s="5">
        <f>RAW!E112</f>
        <v>0.36799999999999999</v>
      </c>
      <c r="F112" s="3">
        <f>RAW!N112</f>
        <v>77.1984239954364</v>
      </c>
      <c r="G112" s="5" t="str">
        <f t="shared" si="99"/>
        <v/>
      </c>
      <c r="H112" s="3">
        <f>RAW!O112</f>
        <v>65.248032876500105</v>
      </c>
      <c r="I112" s="5" t="str">
        <f t="shared" si="99"/>
        <v/>
      </c>
      <c r="J112" s="3">
        <f>RAW!P112</f>
        <v>59.217572128614798</v>
      </c>
      <c r="K112" s="5" t="str">
        <f t="shared" ref="K112" si="150">IF(SIGN(J111-50)&lt;&gt;SIGN(J112-50)," ","")</f>
        <v/>
      </c>
      <c r="L112">
        <v>70</v>
      </c>
      <c r="M112">
        <v>30</v>
      </c>
      <c r="Y112" s="201" t="str">
        <f t="shared" si="86"/>
        <v>VISIBLE</v>
      </c>
      <c r="Z112" s="201" t="str">
        <f t="shared" si="87"/>
        <v/>
      </c>
      <c r="AF112" s="28">
        <f>IF(F112&lt;30, 1,0)</f>
        <v>0</v>
      </c>
      <c r="AG112" s="28" t="str">
        <f t="shared" si="88"/>
        <v/>
      </c>
      <c r="AH112" s="34">
        <f t="shared" si="101"/>
        <v>0</v>
      </c>
      <c r="AI112" s="34" t="str">
        <f t="shared" si="84"/>
        <v/>
      </c>
      <c r="AJ112" s="28">
        <f>IF(F112&gt;70, 1,0)</f>
        <v>1</v>
      </c>
      <c r="AK112" s="34" t="str">
        <f t="shared" si="89"/>
        <v/>
      </c>
      <c r="AL112" s="28">
        <f t="shared" si="102"/>
        <v>1</v>
      </c>
      <c r="AM112" s="28" t="str">
        <f t="shared" si="90"/>
        <v/>
      </c>
      <c r="AN112" s="54"/>
      <c r="AO112" s="28"/>
      <c r="AQ112" s="33">
        <f>IF(H112&lt;30, 1,0)</f>
        <v>0</v>
      </c>
      <c r="AR112" s="33" t="str">
        <f t="shared" si="91"/>
        <v/>
      </c>
      <c r="AS112" s="33">
        <f t="shared" si="103"/>
        <v>0</v>
      </c>
      <c r="AT112" s="33" t="str">
        <f t="shared" si="92"/>
        <v/>
      </c>
      <c r="AU112" s="33">
        <f>IF(H112&gt;70, 1,0)</f>
        <v>0</v>
      </c>
      <c r="AV112" s="33" t="str">
        <f t="shared" si="93"/>
        <v/>
      </c>
      <c r="AW112" s="33">
        <f t="shared" si="104"/>
        <v>0</v>
      </c>
      <c r="AX112" s="33" t="str">
        <f t="shared" si="94"/>
        <v/>
      </c>
      <c r="AY112" s="33"/>
      <c r="AZ112" s="33"/>
      <c r="BB112" s="141">
        <f>IF(J112&lt;30, 1,0)</f>
        <v>0</v>
      </c>
      <c r="BC112" s="141" t="str">
        <f t="shared" si="95"/>
        <v/>
      </c>
      <c r="BD112" s="141">
        <f t="shared" si="105"/>
        <v>0</v>
      </c>
      <c r="BE112" s="141" t="str">
        <f t="shared" si="96"/>
        <v/>
      </c>
      <c r="BF112" s="141">
        <f>IF(J112&gt;70, 1,0)</f>
        <v>0</v>
      </c>
      <c r="BG112" s="141" t="str">
        <f t="shared" si="97"/>
        <v/>
      </c>
      <c r="BH112" s="141">
        <f t="shared" si="106"/>
        <v>0</v>
      </c>
      <c r="BI112" s="141" t="str">
        <f t="shared" si="98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 s="5">
        <f>RAW!E113</f>
        <v>0.37359999999999999</v>
      </c>
      <c r="F113" s="3">
        <f>RAW!N113</f>
        <v>79.777694826656401</v>
      </c>
      <c r="G113" s="5" t="str">
        <f t="shared" si="99"/>
        <v/>
      </c>
      <c r="H113" s="3">
        <f>RAW!O113</f>
        <v>67.137440356794798</v>
      </c>
      <c r="I113" s="5" t="str">
        <f t="shared" si="99"/>
        <v/>
      </c>
      <c r="J113" s="3">
        <f>RAW!P113</f>
        <v>60.5924768344277</v>
      </c>
      <c r="K113" s="5" t="str">
        <f t="shared" ref="K113" si="151">IF(SIGN(J112-50)&lt;&gt;SIGN(J113-50)," ","")</f>
        <v/>
      </c>
      <c r="L113">
        <v>70</v>
      </c>
      <c r="M113">
        <v>30</v>
      </c>
      <c r="Y113" s="201" t="str">
        <f t="shared" si="86"/>
        <v>VISIBLE</v>
      </c>
      <c r="Z113" s="201" t="str">
        <f t="shared" si="87"/>
        <v/>
      </c>
      <c r="AF113" s="28">
        <f>IF(F113&lt;30, 1,0)</f>
        <v>0</v>
      </c>
      <c r="AG113" s="28" t="str">
        <f t="shared" si="88"/>
        <v/>
      </c>
      <c r="AH113" s="34">
        <f t="shared" si="101"/>
        <v>0</v>
      </c>
      <c r="AI113" s="34" t="str">
        <f t="shared" si="84"/>
        <v/>
      </c>
      <c r="AJ113" s="28">
        <f>IF(F113&gt;70, 1,0)</f>
        <v>1</v>
      </c>
      <c r="AK113" s="34" t="str">
        <f t="shared" si="89"/>
        <v/>
      </c>
      <c r="AL113" s="28">
        <f t="shared" si="102"/>
        <v>2</v>
      </c>
      <c r="AM113" s="28" t="str">
        <f t="shared" si="90"/>
        <v/>
      </c>
      <c r="AN113" s="54"/>
      <c r="AO113" s="28"/>
      <c r="AQ113" s="33">
        <f>IF(H113&lt;30, 1,0)</f>
        <v>0</v>
      </c>
      <c r="AR113" s="33" t="str">
        <f t="shared" si="91"/>
        <v/>
      </c>
      <c r="AS113" s="33">
        <f t="shared" si="103"/>
        <v>0</v>
      </c>
      <c r="AT113" s="33" t="str">
        <f t="shared" si="92"/>
        <v/>
      </c>
      <c r="AU113" s="33">
        <f>IF(H113&gt;70, 1,0)</f>
        <v>0</v>
      </c>
      <c r="AV113" s="33" t="str">
        <f t="shared" si="93"/>
        <v/>
      </c>
      <c r="AW113" s="33">
        <f t="shared" si="104"/>
        <v>0</v>
      </c>
      <c r="AX113" s="33" t="str">
        <f t="shared" si="94"/>
        <v/>
      </c>
      <c r="AY113" s="33"/>
      <c r="AZ113" s="33"/>
      <c r="BB113" s="141">
        <f>IF(J113&lt;30, 1,0)</f>
        <v>0</v>
      </c>
      <c r="BC113" s="141" t="str">
        <f t="shared" si="95"/>
        <v/>
      </c>
      <c r="BD113" s="141">
        <f t="shared" si="105"/>
        <v>0</v>
      </c>
      <c r="BE113" s="141" t="str">
        <f t="shared" si="96"/>
        <v/>
      </c>
      <c r="BF113" s="141">
        <f>IF(J113&gt;70, 1,0)</f>
        <v>0</v>
      </c>
      <c r="BG113" s="141" t="str">
        <f t="shared" si="97"/>
        <v/>
      </c>
      <c r="BH113" s="141">
        <f t="shared" si="106"/>
        <v>0</v>
      </c>
      <c r="BI113" s="141" t="str">
        <f t="shared" si="98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 s="5">
        <f>RAW!E114</f>
        <v>0.38219999999999998</v>
      </c>
      <c r="F114" s="3">
        <f>RAW!N114</f>
        <v>83.185490178154197</v>
      </c>
      <c r="G114" s="5" t="str">
        <f t="shared" si="99"/>
        <v/>
      </c>
      <c r="H114" s="3">
        <f>RAW!O114</f>
        <v>69.848564124223401</v>
      </c>
      <c r="I114" s="5" t="str">
        <f t="shared" si="99"/>
        <v/>
      </c>
      <c r="J114" s="3">
        <f>RAW!P114</f>
        <v>62.624311858896803</v>
      </c>
      <c r="K114" s="5" t="str">
        <f t="shared" ref="K114" si="152">IF(SIGN(J113-50)&lt;&gt;SIGN(J114-50)," ","")</f>
        <v/>
      </c>
      <c r="L114">
        <v>70</v>
      </c>
      <c r="M114">
        <v>30</v>
      </c>
      <c r="Y114" s="201" t="str">
        <f t="shared" si="86"/>
        <v>VISIBLE</v>
      </c>
      <c r="Z114" s="201" t="str">
        <f t="shared" si="87"/>
        <v/>
      </c>
      <c r="AF114" s="28">
        <f>IF(F114&lt;30, 1,0)</f>
        <v>0</v>
      </c>
      <c r="AG114" s="28" t="str">
        <f t="shared" si="88"/>
        <v/>
      </c>
      <c r="AH114" s="34">
        <f t="shared" si="101"/>
        <v>0</v>
      </c>
      <c r="AI114" s="34" t="str">
        <f t="shared" si="84"/>
        <v/>
      </c>
      <c r="AJ114" s="28">
        <f>IF(F114&gt;70, 1,0)</f>
        <v>1</v>
      </c>
      <c r="AK114" s="34" t="str">
        <f t="shared" si="89"/>
        <v/>
      </c>
      <c r="AL114" s="28">
        <f t="shared" si="102"/>
        <v>3</v>
      </c>
      <c r="AM114" s="28" t="str">
        <f t="shared" si="90"/>
        <v/>
      </c>
      <c r="AN114" s="54"/>
      <c r="AO114" s="28"/>
      <c r="AQ114" s="33">
        <f>IF(H114&lt;30, 1,0)</f>
        <v>0</v>
      </c>
      <c r="AR114" s="33" t="str">
        <f t="shared" si="91"/>
        <v/>
      </c>
      <c r="AS114" s="33">
        <f t="shared" si="103"/>
        <v>0</v>
      </c>
      <c r="AT114" s="33" t="str">
        <f t="shared" si="92"/>
        <v/>
      </c>
      <c r="AU114" s="33">
        <f>IF(H114&gt;70, 1,0)</f>
        <v>0</v>
      </c>
      <c r="AV114" s="33" t="str">
        <f t="shared" si="93"/>
        <v/>
      </c>
      <c r="AW114" s="33">
        <f t="shared" si="104"/>
        <v>0</v>
      </c>
      <c r="AX114" s="33" t="str">
        <f t="shared" si="94"/>
        <v/>
      </c>
      <c r="AY114" s="33"/>
      <c r="AZ114" s="33"/>
      <c r="BB114" s="141">
        <f>IF(J114&lt;30, 1,0)</f>
        <v>0</v>
      </c>
      <c r="BC114" s="141" t="str">
        <f t="shared" si="95"/>
        <v/>
      </c>
      <c r="BD114" s="141">
        <f t="shared" si="105"/>
        <v>0</v>
      </c>
      <c r="BE114" s="141" t="str">
        <f t="shared" si="96"/>
        <v/>
      </c>
      <c r="BF114" s="141">
        <f>IF(J114&gt;70, 1,0)</f>
        <v>0</v>
      </c>
      <c r="BG114" s="141" t="str">
        <f t="shared" si="97"/>
        <v/>
      </c>
      <c r="BH114" s="141">
        <f t="shared" si="106"/>
        <v>0</v>
      </c>
      <c r="BI114" s="141" t="str">
        <f t="shared" si="98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 s="5">
        <f>RAW!E115</f>
        <v>0.38350000000000001</v>
      </c>
      <c r="F115" s="3">
        <f>RAW!N115</f>
        <v>83.6707786915957</v>
      </c>
      <c r="G115" s="5" t="str">
        <f t="shared" si="99"/>
        <v/>
      </c>
      <c r="H115" s="3">
        <f>RAW!O115</f>
        <v>70.248133103163397</v>
      </c>
      <c r="I115" s="5" t="str">
        <f t="shared" si="99"/>
        <v/>
      </c>
      <c r="J115" s="3">
        <f>RAW!P115</f>
        <v>62.927696142524198</v>
      </c>
      <c r="K115" s="5" t="str">
        <f t="shared" ref="K115" si="153">IF(SIGN(J114-50)&lt;&gt;SIGN(J115-50)," ","")</f>
        <v/>
      </c>
      <c r="L115">
        <v>70</v>
      </c>
      <c r="M115">
        <v>30</v>
      </c>
      <c r="Y115" s="201" t="str">
        <f t="shared" si="86"/>
        <v>VISIBLE</v>
      </c>
      <c r="Z115" s="201" t="str">
        <f t="shared" si="87"/>
        <v/>
      </c>
      <c r="AF115" s="28">
        <f>IF(F115&lt;30, 1,0)</f>
        <v>0</v>
      </c>
      <c r="AG115" s="28" t="str">
        <f t="shared" si="88"/>
        <v/>
      </c>
      <c r="AH115" s="34">
        <f t="shared" si="101"/>
        <v>0</v>
      </c>
      <c r="AI115" s="34" t="str">
        <f t="shared" si="84"/>
        <v/>
      </c>
      <c r="AJ115" s="28">
        <f>IF(F115&gt;70, 1,0)</f>
        <v>1</v>
      </c>
      <c r="AK115" s="34" t="str">
        <f t="shared" si="89"/>
        <v/>
      </c>
      <c r="AL115" s="28">
        <f t="shared" si="102"/>
        <v>4</v>
      </c>
      <c r="AM115" s="28" t="str">
        <f t="shared" si="90"/>
        <v/>
      </c>
      <c r="AN115" s="54"/>
      <c r="AO115" s="28"/>
      <c r="AQ115" s="33">
        <f>IF(H115&lt;30, 1,0)</f>
        <v>0</v>
      </c>
      <c r="AR115" s="33" t="str">
        <f t="shared" si="91"/>
        <v/>
      </c>
      <c r="AS115" s="33">
        <f t="shared" si="103"/>
        <v>0</v>
      </c>
      <c r="AT115" s="33" t="str">
        <f t="shared" si="92"/>
        <v/>
      </c>
      <c r="AU115" s="33">
        <f>IF(H115&gt;70, 1,0)</f>
        <v>1</v>
      </c>
      <c r="AV115" s="33" t="str">
        <f t="shared" si="93"/>
        <v>GROUP</v>
      </c>
      <c r="AW115" s="33">
        <f t="shared" si="104"/>
        <v>1</v>
      </c>
      <c r="AX115" s="33">
        <f t="shared" si="94"/>
        <v>1</v>
      </c>
      <c r="AY115" s="33"/>
      <c r="AZ115" s="33"/>
      <c r="BB115" s="141">
        <f>IF(J115&lt;30, 1,0)</f>
        <v>0</v>
      </c>
      <c r="BC115" s="141" t="str">
        <f t="shared" si="95"/>
        <v/>
      </c>
      <c r="BD115" s="141">
        <f t="shared" si="105"/>
        <v>0</v>
      </c>
      <c r="BE115" s="141" t="str">
        <f t="shared" si="96"/>
        <v/>
      </c>
      <c r="BF115" s="141">
        <f>IF(J115&gt;70, 1,0)</f>
        <v>0</v>
      </c>
      <c r="BG115" s="141" t="str">
        <f t="shared" si="97"/>
        <v/>
      </c>
      <c r="BH115" s="141">
        <f t="shared" si="106"/>
        <v>0</v>
      </c>
      <c r="BI115" s="141" t="str">
        <f t="shared" si="98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 s="5">
        <f>RAW!E116</f>
        <v>0.38069999999999998</v>
      </c>
      <c r="F116" s="3">
        <f>RAW!N116</f>
        <v>78.013020737940096</v>
      </c>
      <c r="G116" s="5" t="str">
        <f t="shared" si="99"/>
        <v/>
      </c>
      <c r="H116" s="3">
        <f>RAW!O116</f>
        <v>68.153203650273497</v>
      </c>
      <c r="I116" s="5" t="str">
        <f t="shared" si="99"/>
        <v/>
      </c>
      <c r="J116" s="3">
        <f>RAW!P116</f>
        <v>61.793339736782599</v>
      </c>
      <c r="K116" s="5" t="str">
        <f t="shared" ref="K116" si="154">IF(SIGN(J115-50)&lt;&gt;SIGN(J116-50)," ","")</f>
        <v/>
      </c>
      <c r="L116">
        <v>70</v>
      </c>
      <c r="M116">
        <v>30</v>
      </c>
      <c r="Y116" s="201" t="str">
        <f t="shared" si="86"/>
        <v>VISIBLE</v>
      </c>
      <c r="Z116" s="201" t="str">
        <f t="shared" si="87"/>
        <v/>
      </c>
      <c r="AF116" s="28">
        <f>IF(F116&lt;30, 1,0)</f>
        <v>0</v>
      </c>
      <c r="AG116" s="28" t="str">
        <f t="shared" si="88"/>
        <v/>
      </c>
      <c r="AH116" s="34">
        <f t="shared" si="101"/>
        <v>0</v>
      </c>
      <c r="AI116" s="34" t="str">
        <f t="shared" si="84"/>
        <v/>
      </c>
      <c r="AJ116" s="28">
        <f>IF(F116&gt;70, 1,0)</f>
        <v>1</v>
      </c>
      <c r="AK116" s="34" t="str">
        <f t="shared" si="89"/>
        <v/>
      </c>
      <c r="AL116" s="28">
        <f t="shared" si="102"/>
        <v>5</v>
      </c>
      <c r="AM116" s="28" t="str">
        <f t="shared" si="90"/>
        <v/>
      </c>
      <c r="AN116" s="54"/>
      <c r="AO116" s="28"/>
      <c r="AQ116" s="33">
        <f>IF(H116&lt;30, 1,0)</f>
        <v>0</v>
      </c>
      <c r="AR116" s="33" t="str">
        <f t="shared" si="91"/>
        <v/>
      </c>
      <c r="AS116" s="33">
        <f t="shared" si="103"/>
        <v>0</v>
      </c>
      <c r="AT116" s="33" t="str">
        <f t="shared" si="92"/>
        <v/>
      </c>
      <c r="AU116" s="33">
        <f>IF(H116&gt;70, 1,0)</f>
        <v>0</v>
      </c>
      <c r="AV116" s="33" t="str">
        <f t="shared" si="93"/>
        <v/>
      </c>
      <c r="AW116" s="33">
        <f t="shared" si="104"/>
        <v>0</v>
      </c>
      <c r="AX116" s="33" t="str">
        <f t="shared" si="94"/>
        <v/>
      </c>
      <c r="AY116" s="33"/>
      <c r="AZ116" s="33"/>
      <c r="BB116" s="141">
        <f>IF(J116&lt;30, 1,0)</f>
        <v>0</v>
      </c>
      <c r="BC116" s="141" t="str">
        <f t="shared" si="95"/>
        <v/>
      </c>
      <c r="BD116" s="141">
        <f t="shared" si="105"/>
        <v>0</v>
      </c>
      <c r="BE116" s="141" t="str">
        <f t="shared" si="96"/>
        <v/>
      </c>
      <c r="BF116" s="141">
        <f>IF(J116&gt;70, 1,0)</f>
        <v>0</v>
      </c>
      <c r="BG116" s="141" t="str">
        <f t="shared" si="97"/>
        <v/>
      </c>
      <c r="BH116" s="141">
        <f t="shared" si="106"/>
        <v>0</v>
      </c>
      <c r="BI116" s="141" t="str">
        <f t="shared" si="98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 s="5">
        <f>RAW!E117</f>
        <v>0.38700000000000001</v>
      </c>
      <c r="F117" s="3">
        <f>RAW!N117</f>
        <v>81.3274158905338</v>
      </c>
      <c r="G117" s="5" t="str">
        <f t="shared" si="99"/>
        <v/>
      </c>
      <c r="H117" s="3">
        <f>RAW!O117</f>
        <v>70.299388883845296</v>
      </c>
      <c r="I117" s="5" t="str">
        <f t="shared" si="99"/>
        <v/>
      </c>
      <c r="J117" s="3">
        <f>RAW!P117</f>
        <v>63.3539921330837</v>
      </c>
      <c r="K117" s="5" t="str">
        <f t="shared" ref="K117" si="155">IF(SIGN(J116-50)&lt;&gt;SIGN(J117-50)," ","")</f>
        <v/>
      </c>
      <c r="L117">
        <v>70</v>
      </c>
      <c r="M117">
        <v>30</v>
      </c>
      <c r="Y117" s="201" t="str">
        <f t="shared" si="86"/>
        <v>VISIBLE</v>
      </c>
      <c r="Z117" s="201" t="str">
        <f t="shared" si="87"/>
        <v/>
      </c>
      <c r="AF117" s="28">
        <f>IF(F117&lt;30, 1,0)</f>
        <v>0</v>
      </c>
      <c r="AG117" s="28" t="str">
        <f t="shared" si="88"/>
        <v/>
      </c>
      <c r="AH117" s="34">
        <f t="shared" si="101"/>
        <v>0</v>
      </c>
      <c r="AI117" s="34" t="str">
        <f t="shared" si="84"/>
        <v/>
      </c>
      <c r="AJ117" s="28">
        <f>IF(F117&gt;70, 1,0)</f>
        <v>1</v>
      </c>
      <c r="AK117" s="34" t="str">
        <f t="shared" si="89"/>
        <v>GROUP</v>
      </c>
      <c r="AL117" s="28">
        <f t="shared" si="102"/>
        <v>6</v>
      </c>
      <c r="AM117" s="28">
        <f t="shared" si="90"/>
        <v>6</v>
      </c>
      <c r="AN117" s="54"/>
      <c r="AO117" s="28"/>
      <c r="AQ117" s="33">
        <f>IF(H117&lt;30, 1,0)</f>
        <v>0</v>
      </c>
      <c r="AR117" s="33" t="str">
        <f t="shared" si="91"/>
        <v/>
      </c>
      <c r="AS117" s="33">
        <f t="shared" si="103"/>
        <v>0</v>
      </c>
      <c r="AT117" s="33" t="str">
        <f t="shared" si="92"/>
        <v/>
      </c>
      <c r="AU117" s="33">
        <f>IF(H117&gt;70, 1,0)</f>
        <v>1</v>
      </c>
      <c r="AV117" s="33" t="str">
        <f t="shared" si="93"/>
        <v>GROUP</v>
      </c>
      <c r="AW117" s="33">
        <f t="shared" si="104"/>
        <v>1</v>
      </c>
      <c r="AX117" s="33">
        <f t="shared" si="94"/>
        <v>1</v>
      </c>
      <c r="AY117" s="33"/>
      <c r="AZ117" s="33"/>
      <c r="BB117" s="141">
        <f>IF(J117&lt;30, 1,0)</f>
        <v>0</v>
      </c>
      <c r="BC117" s="141" t="str">
        <f t="shared" si="95"/>
        <v/>
      </c>
      <c r="BD117" s="141">
        <f t="shared" si="105"/>
        <v>0</v>
      </c>
      <c r="BE117" s="141" t="str">
        <f t="shared" si="96"/>
        <v/>
      </c>
      <c r="BF117" s="141">
        <f>IF(J117&gt;70, 1,0)</f>
        <v>0</v>
      </c>
      <c r="BG117" s="141" t="str">
        <f t="shared" si="97"/>
        <v/>
      </c>
      <c r="BH117" s="141">
        <f t="shared" si="106"/>
        <v>0</v>
      </c>
      <c r="BI117" s="141" t="str">
        <f t="shared" si="98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 s="5">
        <f>RAW!E118</f>
        <v>0.37119999999999997</v>
      </c>
      <c r="F118" s="3">
        <f>RAW!N118</f>
        <v>56.435655205181703</v>
      </c>
      <c r="G118" s="5" t="str">
        <f t="shared" si="99"/>
        <v/>
      </c>
      <c r="H118" s="3">
        <f>RAW!O118</f>
        <v>59.4742885957548</v>
      </c>
      <c r="I118" s="5" t="str">
        <f t="shared" si="99"/>
        <v/>
      </c>
      <c r="J118" s="3">
        <f>RAW!P118</f>
        <v>57.201125295052201</v>
      </c>
      <c r="K118" s="5" t="str">
        <f t="shared" ref="K118" si="156">IF(SIGN(J117-50)&lt;&gt;SIGN(J118-50)," ","")</f>
        <v/>
      </c>
      <c r="L118">
        <v>70</v>
      </c>
      <c r="M118">
        <v>30</v>
      </c>
      <c r="Y118" s="201" t="str">
        <f t="shared" si="86"/>
        <v>VISIBLE</v>
      </c>
      <c r="Z118" s="201" t="str">
        <f t="shared" si="87"/>
        <v/>
      </c>
      <c r="AF118" s="28">
        <f>IF(F118&lt;30, 1,0)</f>
        <v>0</v>
      </c>
      <c r="AG118" s="28" t="str">
        <f t="shared" si="88"/>
        <v/>
      </c>
      <c r="AH118" s="34">
        <f t="shared" si="101"/>
        <v>0</v>
      </c>
      <c r="AI118" s="34" t="str">
        <f t="shared" si="84"/>
        <v/>
      </c>
      <c r="AJ118" s="28">
        <f>IF(F118&gt;70, 1,0)</f>
        <v>0</v>
      </c>
      <c r="AK118" s="34" t="str">
        <f t="shared" si="89"/>
        <v/>
      </c>
      <c r="AL118" s="28">
        <f t="shared" si="102"/>
        <v>0</v>
      </c>
      <c r="AM118" s="28" t="str">
        <f t="shared" si="90"/>
        <v/>
      </c>
      <c r="AN118" s="54"/>
      <c r="AO118" s="28"/>
      <c r="AQ118" s="33">
        <f>IF(H118&lt;30, 1,0)</f>
        <v>0</v>
      </c>
      <c r="AR118" s="33" t="str">
        <f t="shared" si="91"/>
        <v/>
      </c>
      <c r="AS118" s="33">
        <f t="shared" si="103"/>
        <v>0</v>
      </c>
      <c r="AT118" s="33" t="str">
        <f t="shared" si="92"/>
        <v/>
      </c>
      <c r="AU118" s="33">
        <f>IF(H118&gt;70, 1,0)</f>
        <v>0</v>
      </c>
      <c r="AV118" s="33" t="str">
        <f t="shared" si="93"/>
        <v/>
      </c>
      <c r="AW118" s="33">
        <f t="shared" si="104"/>
        <v>0</v>
      </c>
      <c r="AX118" s="33" t="str">
        <f t="shared" si="94"/>
        <v/>
      </c>
      <c r="AY118" s="33"/>
      <c r="AZ118" s="33"/>
      <c r="BB118" s="141">
        <f>IF(J118&lt;30, 1,0)</f>
        <v>0</v>
      </c>
      <c r="BC118" s="141" t="str">
        <f t="shared" si="95"/>
        <v/>
      </c>
      <c r="BD118" s="141">
        <f t="shared" si="105"/>
        <v>0</v>
      </c>
      <c r="BE118" s="141" t="str">
        <f t="shared" si="96"/>
        <v/>
      </c>
      <c r="BF118" s="141">
        <f>IF(J118&gt;70, 1,0)</f>
        <v>0</v>
      </c>
      <c r="BG118" s="141" t="str">
        <f t="shared" si="97"/>
        <v/>
      </c>
      <c r="BH118" s="141">
        <f t="shared" si="106"/>
        <v>0</v>
      </c>
      <c r="BI118" s="141" t="str">
        <f t="shared" si="98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 s="5">
        <f>RAW!E119</f>
        <v>0.37080000000000002</v>
      </c>
      <c r="F119" s="3">
        <f>RAW!N119</f>
        <v>55.930047682079902</v>
      </c>
      <c r="G119" s="5" t="str">
        <f t="shared" si="99"/>
        <v/>
      </c>
      <c r="H119" s="3">
        <f>RAW!O119</f>
        <v>59.225644721779403</v>
      </c>
      <c r="I119" s="5" t="str">
        <f t="shared" si="99"/>
        <v/>
      </c>
      <c r="J119" s="3">
        <f>RAW!P119</f>
        <v>57.053832820533302</v>
      </c>
      <c r="K119" s="5" t="str">
        <f t="shared" ref="K119" si="157">IF(SIGN(J118-50)&lt;&gt;SIGN(J119-50)," ","")</f>
        <v/>
      </c>
      <c r="L119">
        <v>70</v>
      </c>
      <c r="M119">
        <v>30</v>
      </c>
      <c r="Y119" s="201" t="str">
        <f t="shared" si="86"/>
        <v>VISIBLE</v>
      </c>
      <c r="Z119" s="201" t="str">
        <f t="shared" si="87"/>
        <v/>
      </c>
      <c r="AF119" s="28">
        <f>IF(F119&lt;30, 1,0)</f>
        <v>0</v>
      </c>
      <c r="AG119" s="28" t="str">
        <f t="shared" si="88"/>
        <v/>
      </c>
      <c r="AH119" s="34">
        <f t="shared" si="101"/>
        <v>0</v>
      </c>
      <c r="AI119" s="34" t="str">
        <f t="shared" si="84"/>
        <v/>
      </c>
      <c r="AJ119" s="28">
        <f>IF(F119&gt;70, 1,0)</f>
        <v>0</v>
      </c>
      <c r="AK119" s="34" t="str">
        <f t="shared" si="89"/>
        <v/>
      </c>
      <c r="AL119" s="28">
        <f t="shared" si="102"/>
        <v>0</v>
      </c>
      <c r="AM119" s="28" t="str">
        <f t="shared" si="90"/>
        <v/>
      </c>
      <c r="AN119" s="54"/>
      <c r="AO119" s="28"/>
      <c r="AQ119" s="33">
        <f>IF(H119&lt;30, 1,0)</f>
        <v>0</v>
      </c>
      <c r="AR119" s="33" t="str">
        <f t="shared" si="91"/>
        <v/>
      </c>
      <c r="AS119" s="33">
        <f t="shared" si="103"/>
        <v>0</v>
      </c>
      <c r="AT119" s="33" t="str">
        <f t="shared" si="92"/>
        <v/>
      </c>
      <c r="AU119" s="33">
        <f>IF(H119&gt;70, 1,0)</f>
        <v>0</v>
      </c>
      <c r="AV119" s="33" t="str">
        <f t="shared" si="93"/>
        <v/>
      </c>
      <c r="AW119" s="33">
        <f t="shared" si="104"/>
        <v>0</v>
      </c>
      <c r="AX119" s="33" t="str">
        <f t="shared" si="94"/>
        <v/>
      </c>
      <c r="AY119" s="33"/>
      <c r="AZ119" s="33"/>
      <c r="BB119" s="141">
        <f>IF(J119&lt;30, 1,0)</f>
        <v>0</v>
      </c>
      <c r="BC119" s="141" t="str">
        <f t="shared" si="95"/>
        <v/>
      </c>
      <c r="BD119" s="141">
        <f t="shared" si="105"/>
        <v>0</v>
      </c>
      <c r="BE119" s="141" t="str">
        <f t="shared" si="96"/>
        <v/>
      </c>
      <c r="BF119" s="141">
        <f>IF(J119&gt;70, 1,0)</f>
        <v>0</v>
      </c>
      <c r="BG119" s="141" t="str">
        <f t="shared" si="97"/>
        <v/>
      </c>
      <c r="BH119" s="141">
        <f t="shared" si="106"/>
        <v>0</v>
      </c>
      <c r="BI119" s="141" t="str">
        <f t="shared" si="98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 s="5">
        <f>RAW!E120</f>
        <v>0.36220000000000002</v>
      </c>
      <c r="F120" s="3">
        <f>RAW!N120</f>
        <v>45.667552965253101</v>
      </c>
      <c r="G120" s="5" t="str">
        <f t="shared" si="99"/>
        <v xml:space="preserve"> </v>
      </c>
      <c r="H120" s="3">
        <f>RAW!O120</f>
        <v>53.998622656224398</v>
      </c>
      <c r="I120" s="5" t="str">
        <f t="shared" si="99"/>
        <v/>
      </c>
      <c r="J120" s="3">
        <f>RAW!P120</f>
        <v>53.919469370221599</v>
      </c>
      <c r="K120" s="5" t="str">
        <f t="shared" ref="K120" si="158">IF(SIGN(J119-50)&lt;&gt;SIGN(J120-50)," ","")</f>
        <v/>
      </c>
      <c r="L120">
        <v>70</v>
      </c>
      <c r="M120">
        <v>30</v>
      </c>
      <c r="Y120" s="201" t="str">
        <f t="shared" si="86"/>
        <v>VISIBLE</v>
      </c>
      <c r="Z120" s="201" t="str">
        <f t="shared" si="87"/>
        <v/>
      </c>
      <c r="AF120" s="28">
        <f>IF(F120&lt;30, 1,0)</f>
        <v>0</v>
      </c>
      <c r="AG120" s="28" t="str">
        <f t="shared" si="88"/>
        <v/>
      </c>
      <c r="AH120" s="34">
        <f t="shared" si="101"/>
        <v>0</v>
      </c>
      <c r="AI120" s="34" t="str">
        <f t="shared" si="84"/>
        <v/>
      </c>
      <c r="AJ120" s="28">
        <f>IF(F120&gt;70, 1,0)</f>
        <v>0</v>
      </c>
      <c r="AK120" s="34" t="str">
        <f t="shared" si="89"/>
        <v/>
      </c>
      <c r="AL120" s="28">
        <f t="shared" si="102"/>
        <v>0</v>
      </c>
      <c r="AM120" s="28" t="str">
        <f t="shared" si="90"/>
        <v/>
      </c>
      <c r="AN120" s="54"/>
      <c r="AO120" s="28"/>
      <c r="AQ120" s="33">
        <f>IF(H120&lt;30, 1,0)</f>
        <v>0</v>
      </c>
      <c r="AR120" s="33" t="str">
        <f t="shared" si="91"/>
        <v/>
      </c>
      <c r="AS120" s="33">
        <f t="shared" si="103"/>
        <v>0</v>
      </c>
      <c r="AT120" s="33" t="str">
        <f t="shared" si="92"/>
        <v/>
      </c>
      <c r="AU120" s="33">
        <f>IF(H120&gt;70, 1,0)</f>
        <v>0</v>
      </c>
      <c r="AV120" s="33" t="str">
        <f t="shared" si="93"/>
        <v/>
      </c>
      <c r="AW120" s="33">
        <f t="shared" si="104"/>
        <v>0</v>
      </c>
      <c r="AX120" s="33" t="str">
        <f t="shared" si="94"/>
        <v/>
      </c>
      <c r="AY120" s="33"/>
      <c r="AZ120" s="33"/>
      <c r="BB120" s="141">
        <f>IF(J120&lt;30, 1,0)</f>
        <v>0</v>
      </c>
      <c r="BC120" s="141" t="str">
        <f t="shared" si="95"/>
        <v/>
      </c>
      <c r="BD120" s="141">
        <f t="shared" si="105"/>
        <v>0</v>
      </c>
      <c r="BE120" s="141" t="str">
        <f t="shared" si="96"/>
        <v/>
      </c>
      <c r="BF120" s="141">
        <f>IF(J120&gt;70, 1,0)</f>
        <v>0</v>
      </c>
      <c r="BG120" s="141" t="str">
        <f t="shared" si="97"/>
        <v/>
      </c>
      <c r="BH120" s="141">
        <f t="shared" si="106"/>
        <v>0</v>
      </c>
      <c r="BI120" s="141" t="str">
        <f t="shared" si="98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 s="5">
        <f>RAW!E121</f>
        <v>0.35849999999999999</v>
      </c>
      <c r="F121" s="3">
        <f>RAW!N121</f>
        <v>41.816288822400502</v>
      </c>
      <c r="G121" s="5" t="str">
        <f t="shared" si="99"/>
        <v/>
      </c>
      <c r="H121" s="3">
        <f>RAW!O121</f>
        <v>51.8772853262547</v>
      </c>
      <c r="I121" s="5" t="str">
        <f t="shared" si="99"/>
        <v/>
      </c>
      <c r="J121" s="3">
        <f>RAW!P121</f>
        <v>52.613730898209901</v>
      </c>
      <c r="K121" s="5" t="str">
        <f t="shared" ref="K121" si="159">IF(SIGN(J120-50)&lt;&gt;SIGN(J121-50)," ","")</f>
        <v/>
      </c>
      <c r="L121">
        <v>70</v>
      </c>
      <c r="M121">
        <v>30</v>
      </c>
      <c r="Y121" s="201" t="str">
        <f t="shared" si="86"/>
        <v>VISIBLE</v>
      </c>
      <c r="Z121" s="201" t="str">
        <f t="shared" si="87"/>
        <v/>
      </c>
      <c r="AF121" s="28">
        <f>IF(F121&lt;30, 1,0)</f>
        <v>0</v>
      </c>
      <c r="AG121" s="28" t="str">
        <f t="shared" si="88"/>
        <v/>
      </c>
      <c r="AH121" s="34">
        <f t="shared" si="101"/>
        <v>0</v>
      </c>
      <c r="AI121" s="34" t="str">
        <f t="shared" si="84"/>
        <v/>
      </c>
      <c r="AJ121" s="28">
        <f>IF(F121&gt;70, 1,0)</f>
        <v>0</v>
      </c>
      <c r="AK121" s="34" t="str">
        <f t="shared" si="89"/>
        <v/>
      </c>
      <c r="AL121" s="28">
        <f t="shared" si="102"/>
        <v>0</v>
      </c>
      <c r="AM121" s="28" t="str">
        <f t="shared" si="90"/>
        <v/>
      </c>
      <c r="AN121" s="54"/>
      <c r="AO121" s="28"/>
      <c r="AQ121" s="33">
        <f>IF(H121&lt;30, 1,0)</f>
        <v>0</v>
      </c>
      <c r="AR121" s="33" t="str">
        <f t="shared" si="91"/>
        <v/>
      </c>
      <c r="AS121" s="33">
        <f t="shared" si="103"/>
        <v>0</v>
      </c>
      <c r="AT121" s="33" t="str">
        <f t="shared" si="92"/>
        <v/>
      </c>
      <c r="AU121" s="33">
        <f>IF(H121&gt;70, 1,0)</f>
        <v>0</v>
      </c>
      <c r="AV121" s="33" t="str">
        <f t="shared" si="93"/>
        <v/>
      </c>
      <c r="AW121" s="33">
        <f t="shared" si="104"/>
        <v>0</v>
      </c>
      <c r="AX121" s="33" t="str">
        <f t="shared" si="94"/>
        <v/>
      </c>
      <c r="AY121" s="33"/>
      <c r="AZ121" s="33"/>
      <c r="BB121" s="141">
        <f>IF(J121&lt;30, 1,0)</f>
        <v>0</v>
      </c>
      <c r="BC121" s="141" t="str">
        <f t="shared" si="95"/>
        <v/>
      </c>
      <c r="BD121" s="141">
        <f t="shared" si="105"/>
        <v>0</v>
      </c>
      <c r="BE121" s="141" t="str">
        <f t="shared" si="96"/>
        <v/>
      </c>
      <c r="BF121" s="141">
        <f>IF(J121&gt;70, 1,0)</f>
        <v>0</v>
      </c>
      <c r="BG121" s="141" t="str">
        <f t="shared" si="97"/>
        <v/>
      </c>
      <c r="BH121" s="141">
        <f t="shared" si="106"/>
        <v>0</v>
      </c>
      <c r="BI121" s="141" t="str">
        <f t="shared" si="98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 s="5">
        <f>RAW!E122</f>
        <v>0.36370000000000002</v>
      </c>
      <c r="F122" s="3">
        <f>RAW!N122</f>
        <v>48.8843151436662</v>
      </c>
      <c r="G122" s="5" t="str">
        <f t="shared" si="99"/>
        <v/>
      </c>
      <c r="H122" s="3">
        <f>RAW!O122</f>
        <v>54.578005305425201</v>
      </c>
      <c r="I122" s="5" t="str">
        <f t="shared" si="99"/>
        <v/>
      </c>
      <c r="J122" s="3">
        <f>RAW!P122</f>
        <v>54.248683274797401</v>
      </c>
      <c r="K122" s="5" t="str">
        <f t="shared" ref="K122" si="160">IF(SIGN(J121-50)&lt;&gt;SIGN(J122-50)," ","")</f>
        <v/>
      </c>
      <c r="L122">
        <v>70</v>
      </c>
      <c r="M122">
        <v>30</v>
      </c>
      <c r="Y122" s="201" t="str">
        <f t="shared" si="86"/>
        <v>VISIBLE</v>
      </c>
      <c r="Z122" s="201" t="str">
        <f t="shared" si="87"/>
        <v/>
      </c>
      <c r="AF122" s="28">
        <f>IF(F122&lt;30, 1,0)</f>
        <v>0</v>
      </c>
      <c r="AG122" s="28" t="str">
        <f t="shared" si="88"/>
        <v/>
      </c>
      <c r="AH122" s="34">
        <f t="shared" si="101"/>
        <v>0</v>
      </c>
      <c r="AI122" s="34" t="str">
        <f t="shared" si="84"/>
        <v/>
      </c>
      <c r="AJ122" s="28">
        <f>IF(F122&gt;70, 1,0)</f>
        <v>0</v>
      </c>
      <c r="AK122" s="34" t="str">
        <f t="shared" si="89"/>
        <v/>
      </c>
      <c r="AL122" s="28">
        <f t="shared" si="102"/>
        <v>0</v>
      </c>
      <c r="AM122" s="28" t="str">
        <f t="shared" si="90"/>
        <v/>
      </c>
      <c r="AN122" s="54"/>
      <c r="AO122" s="28"/>
      <c r="AQ122" s="33">
        <f>IF(H122&lt;30, 1,0)</f>
        <v>0</v>
      </c>
      <c r="AR122" s="33" t="str">
        <f t="shared" si="91"/>
        <v/>
      </c>
      <c r="AS122" s="33">
        <f t="shared" si="103"/>
        <v>0</v>
      </c>
      <c r="AT122" s="33" t="str">
        <f t="shared" si="92"/>
        <v/>
      </c>
      <c r="AU122" s="33">
        <f>IF(H122&gt;70, 1,0)</f>
        <v>0</v>
      </c>
      <c r="AV122" s="33" t="str">
        <f t="shared" si="93"/>
        <v/>
      </c>
      <c r="AW122" s="33">
        <f t="shared" si="104"/>
        <v>0</v>
      </c>
      <c r="AX122" s="33" t="str">
        <f t="shared" si="94"/>
        <v/>
      </c>
      <c r="AY122" s="33"/>
      <c r="AZ122" s="33"/>
      <c r="BB122" s="141">
        <f>IF(J122&lt;30, 1,0)</f>
        <v>0</v>
      </c>
      <c r="BC122" s="141" t="str">
        <f t="shared" si="95"/>
        <v/>
      </c>
      <c r="BD122" s="141">
        <f t="shared" si="105"/>
        <v>0</v>
      </c>
      <c r="BE122" s="141" t="str">
        <f t="shared" si="96"/>
        <v/>
      </c>
      <c r="BF122" s="141">
        <f>IF(J122&gt;70, 1,0)</f>
        <v>0</v>
      </c>
      <c r="BG122" s="141" t="str">
        <f t="shared" si="97"/>
        <v/>
      </c>
      <c r="BH122" s="141">
        <f t="shared" si="106"/>
        <v>0</v>
      </c>
      <c r="BI122" s="141" t="str">
        <f t="shared" si="98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 s="5">
        <f>RAW!E123</f>
        <v>0.35809999999999997</v>
      </c>
      <c r="F123" s="3">
        <f>RAW!N123</f>
        <v>42.411258955384397</v>
      </c>
      <c r="G123" s="5" t="str">
        <f t="shared" si="99"/>
        <v/>
      </c>
      <c r="H123" s="3">
        <f>RAW!O123</f>
        <v>51.2427344951208</v>
      </c>
      <c r="I123" s="5" t="str">
        <f t="shared" si="99"/>
        <v/>
      </c>
      <c r="J123" s="3">
        <f>RAW!P123</f>
        <v>52.211668654099299</v>
      </c>
      <c r="K123" s="5" t="str">
        <f t="shared" ref="K123" si="161">IF(SIGN(J122-50)&lt;&gt;SIGN(J123-50)," ","")</f>
        <v/>
      </c>
      <c r="L123">
        <v>70</v>
      </c>
      <c r="M123">
        <v>30</v>
      </c>
      <c r="Y123" s="201" t="str">
        <f t="shared" si="86"/>
        <v>VISIBLE</v>
      </c>
      <c r="Z123" s="201" t="str">
        <f t="shared" si="87"/>
        <v/>
      </c>
      <c r="AF123" s="28">
        <f>IF(F123&lt;30, 1,0)</f>
        <v>0</v>
      </c>
      <c r="AG123" s="28" t="str">
        <f t="shared" si="88"/>
        <v/>
      </c>
      <c r="AH123" s="34">
        <f t="shared" si="101"/>
        <v>0</v>
      </c>
      <c r="AI123" s="34" t="str">
        <f t="shared" si="84"/>
        <v/>
      </c>
      <c r="AJ123" s="28">
        <f>IF(F123&gt;70, 1,0)</f>
        <v>0</v>
      </c>
      <c r="AK123" s="34" t="str">
        <f t="shared" si="89"/>
        <v/>
      </c>
      <c r="AL123" s="28">
        <f t="shared" si="102"/>
        <v>0</v>
      </c>
      <c r="AM123" s="28" t="str">
        <f t="shared" si="90"/>
        <v/>
      </c>
      <c r="AN123" s="54"/>
      <c r="AO123" s="28"/>
      <c r="AQ123" s="33">
        <f>IF(H123&lt;30, 1,0)</f>
        <v>0</v>
      </c>
      <c r="AR123" s="33" t="str">
        <f t="shared" si="91"/>
        <v/>
      </c>
      <c r="AS123" s="33">
        <f t="shared" si="103"/>
        <v>0</v>
      </c>
      <c r="AT123" s="33" t="str">
        <f t="shared" si="92"/>
        <v/>
      </c>
      <c r="AU123" s="33">
        <f>IF(H123&gt;70, 1,0)</f>
        <v>0</v>
      </c>
      <c r="AV123" s="33" t="str">
        <f t="shared" si="93"/>
        <v/>
      </c>
      <c r="AW123" s="33">
        <f t="shared" si="104"/>
        <v>0</v>
      </c>
      <c r="AX123" s="33" t="str">
        <f t="shared" si="94"/>
        <v/>
      </c>
      <c r="AY123" s="33"/>
      <c r="AZ123" s="33"/>
      <c r="BB123" s="141">
        <f>IF(J123&lt;30, 1,0)</f>
        <v>0</v>
      </c>
      <c r="BC123" s="141" t="str">
        <f t="shared" si="95"/>
        <v/>
      </c>
      <c r="BD123" s="141">
        <f t="shared" si="105"/>
        <v>0</v>
      </c>
      <c r="BE123" s="141" t="str">
        <f t="shared" si="96"/>
        <v/>
      </c>
      <c r="BF123" s="141">
        <f>IF(J123&gt;70, 1,0)</f>
        <v>0</v>
      </c>
      <c r="BG123" s="141" t="str">
        <f t="shared" si="97"/>
        <v/>
      </c>
      <c r="BH123" s="141">
        <f t="shared" si="106"/>
        <v>0</v>
      </c>
      <c r="BI123" s="141" t="str">
        <f t="shared" si="98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 s="5">
        <f>RAW!E124</f>
        <v>0.35859999999999997</v>
      </c>
      <c r="F124" s="3">
        <f>RAW!N124</f>
        <v>43.194791013999101</v>
      </c>
      <c r="G124" s="5" t="str">
        <f t="shared" si="99"/>
        <v/>
      </c>
      <c r="H124" s="3">
        <f>RAW!O124</f>
        <v>51.527557463694997</v>
      </c>
      <c r="I124" s="5" t="str">
        <f t="shared" si="99"/>
        <v/>
      </c>
      <c r="J124" s="3">
        <f>RAW!P124</f>
        <v>52.379306448161401</v>
      </c>
      <c r="K124" s="5" t="str">
        <f t="shared" ref="K124" si="162">IF(SIGN(J123-50)&lt;&gt;SIGN(J124-50)," ","")</f>
        <v/>
      </c>
      <c r="L124">
        <v>70</v>
      </c>
      <c r="M124">
        <v>30</v>
      </c>
      <c r="Y124" s="201" t="str">
        <f t="shared" si="86"/>
        <v>VISIBLE</v>
      </c>
      <c r="Z124" s="201" t="str">
        <f t="shared" si="87"/>
        <v/>
      </c>
      <c r="AF124" s="28">
        <f>IF(F124&lt;30, 1,0)</f>
        <v>0</v>
      </c>
      <c r="AG124" s="28" t="str">
        <f t="shared" si="88"/>
        <v/>
      </c>
      <c r="AH124" s="34">
        <f t="shared" si="101"/>
        <v>0</v>
      </c>
      <c r="AI124" s="34" t="str">
        <f t="shared" si="84"/>
        <v/>
      </c>
      <c r="AJ124" s="28">
        <f>IF(F124&gt;70, 1,0)</f>
        <v>0</v>
      </c>
      <c r="AK124" s="34" t="str">
        <f t="shared" si="89"/>
        <v/>
      </c>
      <c r="AL124" s="28">
        <f t="shared" si="102"/>
        <v>0</v>
      </c>
      <c r="AM124" s="28" t="str">
        <f t="shared" si="90"/>
        <v/>
      </c>
      <c r="AN124" s="54"/>
      <c r="AO124" s="28"/>
      <c r="AQ124" s="33">
        <f>IF(H124&lt;30, 1,0)</f>
        <v>0</v>
      </c>
      <c r="AR124" s="33" t="str">
        <f t="shared" si="91"/>
        <v/>
      </c>
      <c r="AS124" s="33">
        <f t="shared" si="103"/>
        <v>0</v>
      </c>
      <c r="AT124" s="33" t="str">
        <f t="shared" si="92"/>
        <v/>
      </c>
      <c r="AU124" s="33">
        <f>IF(H124&gt;70, 1,0)</f>
        <v>0</v>
      </c>
      <c r="AV124" s="33" t="str">
        <f t="shared" si="93"/>
        <v/>
      </c>
      <c r="AW124" s="33">
        <f t="shared" si="104"/>
        <v>0</v>
      </c>
      <c r="AX124" s="33" t="str">
        <f t="shared" si="94"/>
        <v/>
      </c>
      <c r="AY124" s="33"/>
      <c r="AZ124" s="33"/>
      <c r="BB124" s="141">
        <f>IF(J124&lt;30, 1,0)</f>
        <v>0</v>
      </c>
      <c r="BC124" s="141" t="str">
        <f t="shared" si="95"/>
        <v/>
      </c>
      <c r="BD124" s="141">
        <f t="shared" si="105"/>
        <v>0</v>
      </c>
      <c r="BE124" s="141" t="str">
        <f t="shared" si="96"/>
        <v/>
      </c>
      <c r="BF124" s="141">
        <f>IF(J124&gt;70, 1,0)</f>
        <v>0</v>
      </c>
      <c r="BG124" s="141" t="str">
        <f t="shared" si="97"/>
        <v/>
      </c>
      <c r="BH124" s="141">
        <f t="shared" si="106"/>
        <v>0</v>
      </c>
      <c r="BI124" s="141" t="str">
        <f t="shared" si="98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 s="5">
        <f>RAW!E125</f>
        <v>0.36299999999999999</v>
      </c>
      <c r="F125" s="3">
        <f>RAW!N125</f>
        <v>50.157081115004303</v>
      </c>
      <c r="G125" s="5" t="str">
        <f t="shared" si="99"/>
        <v xml:space="preserve"> </v>
      </c>
      <c r="H125" s="3">
        <f>RAW!O125</f>
        <v>54.070268066797702</v>
      </c>
      <c r="I125" s="5" t="str">
        <f t="shared" si="99"/>
        <v/>
      </c>
      <c r="J125" s="3">
        <f>RAW!P125</f>
        <v>53.874385669582303</v>
      </c>
      <c r="K125" s="5" t="str">
        <f t="shared" ref="K125" si="163">IF(SIGN(J124-50)&lt;&gt;SIGN(J125-50)," ","")</f>
        <v/>
      </c>
      <c r="L125">
        <v>70</v>
      </c>
      <c r="M125">
        <v>30</v>
      </c>
      <c r="Y125" s="201" t="str">
        <f t="shared" si="86"/>
        <v>VISIBLE</v>
      </c>
      <c r="Z125" s="201" t="str">
        <f t="shared" si="87"/>
        <v/>
      </c>
      <c r="AF125" s="28">
        <f>IF(F125&lt;30, 1,0)</f>
        <v>0</v>
      </c>
      <c r="AG125" s="28" t="str">
        <f t="shared" si="88"/>
        <v/>
      </c>
      <c r="AH125" s="34">
        <f t="shared" si="101"/>
        <v>0</v>
      </c>
      <c r="AI125" s="34" t="str">
        <f t="shared" si="84"/>
        <v/>
      </c>
      <c r="AJ125" s="28">
        <f>IF(F125&gt;70, 1,0)</f>
        <v>0</v>
      </c>
      <c r="AK125" s="34" t="str">
        <f t="shared" si="89"/>
        <v/>
      </c>
      <c r="AL125" s="28">
        <f t="shared" si="102"/>
        <v>0</v>
      </c>
      <c r="AM125" s="28" t="str">
        <f t="shared" si="90"/>
        <v/>
      </c>
      <c r="AN125" s="54"/>
      <c r="AO125" s="28"/>
      <c r="AQ125" s="33">
        <f>IF(H125&lt;30, 1,0)</f>
        <v>0</v>
      </c>
      <c r="AR125" s="33" t="str">
        <f t="shared" si="91"/>
        <v/>
      </c>
      <c r="AS125" s="33">
        <f t="shared" si="103"/>
        <v>0</v>
      </c>
      <c r="AT125" s="33" t="str">
        <f t="shared" si="92"/>
        <v/>
      </c>
      <c r="AU125" s="33">
        <f>IF(H125&gt;70, 1,0)</f>
        <v>0</v>
      </c>
      <c r="AV125" s="33" t="str">
        <f t="shared" si="93"/>
        <v/>
      </c>
      <c r="AW125" s="33">
        <f t="shared" si="104"/>
        <v>0</v>
      </c>
      <c r="AX125" s="33" t="str">
        <f t="shared" si="94"/>
        <v/>
      </c>
      <c r="AY125" s="33"/>
      <c r="AZ125" s="33"/>
      <c r="BB125" s="141">
        <f>IF(J125&lt;30, 1,0)</f>
        <v>0</v>
      </c>
      <c r="BC125" s="141" t="str">
        <f t="shared" si="95"/>
        <v/>
      </c>
      <c r="BD125" s="141">
        <f t="shared" si="105"/>
        <v>0</v>
      </c>
      <c r="BE125" s="141" t="str">
        <f t="shared" si="96"/>
        <v/>
      </c>
      <c r="BF125" s="141">
        <f>IF(J125&gt;70, 1,0)</f>
        <v>0</v>
      </c>
      <c r="BG125" s="141" t="str">
        <f t="shared" si="97"/>
        <v/>
      </c>
      <c r="BH125" s="141">
        <f t="shared" si="106"/>
        <v>0</v>
      </c>
      <c r="BI125" s="141" t="str">
        <f t="shared" si="98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 s="5">
        <f>RAW!E126</f>
        <v>0.36009999999999998</v>
      </c>
      <c r="F126" s="3">
        <f>RAW!N126</f>
        <v>45.837178638626398</v>
      </c>
      <c r="G126" s="5" t="str">
        <f t="shared" si="99"/>
        <v xml:space="preserve"> </v>
      </c>
      <c r="H126" s="3">
        <f>RAW!O126</f>
        <v>52.129319229160203</v>
      </c>
      <c r="I126" s="5" t="str">
        <f t="shared" si="99"/>
        <v/>
      </c>
      <c r="J126" s="3">
        <f>RAW!P126</f>
        <v>52.728739520486599</v>
      </c>
      <c r="K126" s="5" t="str">
        <f t="shared" ref="K126" si="164">IF(SIGN(J125-50)&lt;&gt;SIGN(J126-50)," ","")</f>
        <v/>
      </c>
      <c r="L126">
        <v>70</v>
      </c>
      <c r="M126">
        <v>30</v>
      </c>
      <c r="Y126" s="201" t="str">
        <f t="shared" si="86"/>
        <v>VISIBLE</v>
      </c>
      <c r="Z126" s="201" t="str">
        <f t="shared" si="87"/>
        <v/>
      </c>
      <c r="AF126" s="28">
        <f>IF(F126&lt;30, 1,0)</f>
        <v>0</v>
      </c>
      <c r="AG126" s="28" t="str">
        <f t="shared" si="88"/>
        <v/>
      </c>
      <c r="AH126" s="34">
        <f t="shared" si="101"/>
        <v>0</v>
      </c>
      <c r="AI126" s="34" t="str">
        <f t="shared" si="84"/>
        <v/>
      </c>
      <c r="AJ126" s="28">
        <f>IF(F126&gt;70, 1,0)</f>
        <v>0</v>
      </c>
      <c r="AK126" s="34" t="str">
        <f t="shared" si="89"/>
        <v/>
      </c>
      <c r="AL126" s="28">
        <f t="shared" si="102"/>
        <v>0</v>
      </c>
      <c r="AM126" s="28" t="str">
        <f t="shared" si="90"/>
        <v/>
      </c>
      <c r="AN126" s="54"/>
      <c r="AO126" s="28"/>
      <c r="AQ126" s="33">
        <f>IF(H126&lt;30, 1,0)</f>
        <v>0</v>
      </c>
      <c r="AR126" s="33" t="str">
        <f t="shared" si="91"/>
        <v/>
      </c>
      <c r="AS126" s="33">
        <f t="shared" si="103"/>
        <v>0</v>
      </c>
      <c r="AT126" s="33" t="str">
        <f t="shared" si="92"/>
        <v/>
      </c>
      <c r="AU126" s="33">
        <f>IF(H126&gt;70, 1,0)</f>
        <v>0</v>
      </c>
      <c r="AV126" s="33" t="str">
        <f t="shared" si="93"/>
        <v/>
      </c>
      <c r="AW126" s="33">
        <f t="shared" si="104"/>
        <v>0</v>
      </c>
      <c r="AX126" s="33" t="str">
        <f t="shared" si="94"/>
        <v/>
      </c>
      <c r="AY126" s="33"/>
      <c r="AZ126" s="33"/>
      <c r="BB126" s="141">
        <f>IF(J126&lt;30, 1,0)</f>
        <v>0</v>
      </c>
      <c r="BC126" s="141" t="str">
        <f t="shared" si="95"/>
        <v/>
      </c>
      <c r="BD126" s="141">
        <f t="shared" si="105"/>
        <v>0</v>
      </c>
      <c r="BE126" s="141" t="str">
        <f t="shared" si="96"/>
        <v/>
      </c>
      <c r="BF126" s="141">
        <f>IF(J126&gt;70, 1,0)</f>
        <v>0</v>
      </c>
      <c r="BG126" s="141" t="str">
        <f t="shared" si="97"/>
        <v/>
      </c>
      <c r="BH126" s="141">
        <f t="shared" si="106"/>
        <v>0</v>
      </c>
      <c r="BI126" s="141" t="str">
        <f t="shared" si="98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 s="5">
        <f>RAW!E127</f>
        <v>0.35830000000000001</v>
      </c>
      <c r="F127" s="3">
        <f>RAW!N127</f>
        <v>43.146227490982497</v>
      </c>
      <c r="G127" s="5" t="str">
        <f t="shared" si="99"/>
        <v/>
      </c>
      <c r="H127" s="3">
        <f>RAW!O127</f>
        <v>50.9078033596601</v>
      </c>
      <c r="I127" s="5" t="str">
        <f t="shared" si="99"/>
        <v/>
      </c>
      <c r="J127" s="3">
        <f>RAW!P127</f>
        <v>52.007961055102697</v>
      </c>
      <c r="K127" s="5" t="str">
        <f t="shared" ref="K127" si="165">IF(SIGN(J126-50)&lt;&gt;SIGN(J127-50)," ","")</f>
        <v/>
      </c>
      <c r="L127">
        <v>70</v>
      </c>
      <c r="M127">
        <v>30</v>
      </c>
      <c r="Y127" s="201" t="str">
        <f t="shared" si="86"/>
        <v>VISIBLE</v>
      </c>
      <c r="Z127" s="201" t="str">
        <f t="shared" si="87"/>
        <v/>
      </c>
      <c r="AF127" s="28">
        <f>IF(F127&lt;30, 1,0)</f>
        <v>0</v>
      </c>
      <c r="AG127" s="28" t="str">
        <f t="shared" si="88"/>
        <v/>
      </c>
      <c r="AH127" s="34">
        <f t="shared" si="101"/>
        <v>0</v>
      </c>
      <c r="AI127" s="34" t="str">
        <f t="shared" si="84"/>
        <v/>
      </c>
      <c r="AJ127" s="28">
        <f>IF(F127&gt;70, 1,0)</f>
        <v>0</v>
      </c>
      <c r="AK127" s="34" t="str">
        <f t="shared" si="89"/>
        <v/>
      </c>
      <c r="AL127" s="28">
        <f t="shared" si="102"/>
        <v>0</v>
      </c>
      <c r="AM127" s="28" t="str">
        <f t="shared" si="90"/>
        <v/>
      </c>
      <c r="AN127" s="54"/>
      <c r="AO127" s="28"/>
      <c r="AQ127" s="33">
        <f>IF(H127&lt;30, 1,0)</f>
        <v>0</v>
      </c>
      <c r="AR127" s="33" t="str">
        <f t="shared" si="91"/>
        <v/>
      </c>
      <c r="AS127" s="33">
        <f t="shared" si="103"/>
        <v>0</v>
      </c>
      <c r="AT127" s="33" t="str">
        <f t="shared" si="92"/>
        <v/>
      </c>
      <c r="AU127" s="33">
        <f>IF(H127&gt;70, 1,0)</f>
        <v>0</v>
      </c>
      <c r="AV127" s="33" t="str">
        <f t="shared" si="93"/>
        <v/>
      </c>
      <c r="AW127" s="33">
        <f t="shared" si="104"/>
        <v>0</v>
      </c>
      <c r="AX127" s="33" t="str">
        <f t="shared" si="94"/>
        <v/>
      </c>
      <c r="AY127" s="33"/>
      <c r="AZ127" s="33"/>
      <c r="BB127" s="141">
        <f>IF(J127&lt;30, 1,0)</f>
        <v>0</v>
      </c>
      <c r="BC127" s="141" t="str">
        <f t="shared" si="95"/>
        <v/>
      </c>
      <c r="BD127" s="141">
        <f t="shared" si="105"/>
        <v>0</v>
      </c>
      <c r="BE127" s="141" t="str">
        <f t="shared" si="96"/>
        <v/>
      </c>
      <c r="BF127" s="141">
        <f>IF(J127&gt;70, 1,0)</f>
        <v>0</v>
      </c>
      <c r="BG127" s="141" t="str">
        <f t="shared" si="97"/>
        <v/>
      </c>
      <c r="BH127" s="141">
        <f t="shared" si="106"/>
        <v>0</v>
      </c>
      <c r="BI127" s="141" t="str">
        <f t="shared" si="98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 s="5">
        <f>RAW!E128</f>
        <v>0.36080000000000001</v>
      </c>
      <c r="F128" s="3">
        <f>RAW!N128</f>
        <v>48.084751461084998</v>
      </c>
      <c r="G128" s="5" t="str">
        <f t="shared" si="99"/>
        <v/>
      </c>
      <c r="H128" s="3">
        <f>RAW!O128</f>
        <v>52.570147811625802</v>
      </c>
      <c r="I128" s="5" t="str">
        <f t="shared" si="99"/>
        <v/>
      </c>
      <c r="J128" s="3">
        <f>RAW!P128</f>
        <v>52.945972246745399</v>
      </c>
      <c r="K128" s="5" t="str">
        <f t="shared" ref="K128" si="166">IF(SIGN(J127-50)&lt;&gt;SIGN(J128-50)," ","")</f>
        <v/>
      </c>
      <c r="L128">
        <v>70</v>
      </c>
      <c r="M128">
        <v>30</v>
      </c>
      <c r="Y128" s="201" t="str">
        <f t="shared" si="86"/>
        <v>VISIBLE</v>
      </c>
      <c r="Z128" s="201" t="str">
        <f t="shared" si="87"/>
        <v/>
      </c>
      <c r="AF128" s="28">
        <f>IF(F128&lt;30, 1,0)</f>
        <v>0</v>
      </c>
      <c r="AG128" s="28" t="str">
        <f t="shared" si="88"/>
        <v/>
      </c>
      <c r="AH128" s="34">
        <f t="shared" si="101"/>
        <v>0</v>
      </c>
      <c r="AI128" s="34" t="str">
        <f t="shared" si="84"/>
        <v/>
      </c>
      <c r="AJ128" s="28">
        <f>IF(F128&gt;70, 1,0)</f>
        <v>0</v>
      </c>
      <c r="AK128" s="34" t="str">
        <f t="shared" si="89"/>
        <v/>
      </c>
      <c r="AL128" s="28">
        <f t="shared" si="102"/>
        <v>0</v>
      </c>
      <c r="AM128" s="28" t="str">
        <f t="shared" si="90"/>
        <v/>
      </c>
      <c r="AN128" s="54"/>
      <c r="AO128" s="28"/>
      <c r="AQ128" s="33">
        <f>IF(H128&lt;30, 1,0)</f>
        <v>0</v>
      </c>
      <c r="AR128" s="33" t="str">
        <f t="shared" si="91"/>
        <v/>
      </c>
      <c r="AS128" s="33">
        <f t="shared" si="103"/>
        <v>0</v>
      </c>
      <c r="AT128" s="33" t="str">
        <f t="shared" si="92"/>
        <v/>
      </c>
      <c r="AU128" s="33">
        <f>IF(H128&gt;70, 1,0)</f>
        <v>0</v>
      </c>
      <c r="AV128" s="33" t="str">
        <f t="shared" si="93"/>
        <v/>
      </c>
      <c r="AW128" s="33">
        <f t="shared" si="104"/>
        <v>0</v>
      </c>
      <c r="AX128" s="33" t="str">
        <f t="shared" si="94"/>
        <v/>
      </c>
      <c r="AY128" s="33"/>
      <c r="AZ128" s="33"/>
      <c r="BB128" s="141">
        <f>IF(J128&lt;30, 1,0)</f>
        <v>0</v>
      </c>
      <c r="BC128" s="141" t="str">
        <f t="shared" si="95"/>
        <v/>
      </c>
      <c r="BD128" s="141">
        <f t="shared" si="105"/>
        <v>0</v>
      </c>
      <c r="BE128" s="141" t="str">
        <f t="shared" si="96"/>
        <v/>
      </c>
      <c r="BF128" s="141">
        <f>IF(J128&gt;70, 1,0)</f>
        <v>0</v>
      </c>
      <c r="BG128" s="141" t="str">
        <f t="shared" si="97"/>
        <v/>
      </c>
      <c r="BH128" s="141">
        <f t="shared" si="106"/>
        <v>0</v>
      </c>
      <c r="BI128" s="141" t="str">
        <f t="shared" si="98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 s="5">
        <f>RAW!E129</f>
        <v>0.36</v>
      </c>
      <c r="F129" s="3">
        <f>RAW!N129</f>
        <v>46.574386878730003</v>
      </c>
      <c r="G129" s="5" t="str">
        <f t="shared" si="99"/>
        <v/>
      </c>
      <c r="H129" s="3">
        <f>RAW!O129</f>
        <v>51.963769219742098</v>
      </c>
      <c r="I129" s="5" t="str">
        <f t="shared" si="99"/>
        <v/>
      </c>
      <c r="J129" s="3">
        <f>RAW!P129</f>
        <v>52.600535715945199</v>
      </c>
      <c r="K129" s="5" t="str">
        <f t="shared" ref="K129" si="167">IF(SIGN(J128-50)&lt;&gt;SIGN(J129-50)," ","")</f>
        <v/>
      </c>
      <c r="L129">
        <v>70</v>
      </c>
      <c r="M129">
        <v>30</v>
      </c>
      <c r="Y129" s="201" t="str">
        <f t="shared" si="86"/>
        <v>VISIBLE</v>
      </c>
      <c r="Z129" s="201" t="str">
        <f t="shared" si="87"/>
        <v/>
      </c>
      <c r="AF129" s="28">
        <f>IF(F129&lt;30, 1,0)</f>
        <v>0</v>
      </c>
      <c r="AG129" s="28" t="str">
        <f t="shared" si="88"/>
        <v/>
      </c>
      <c r="AH129" s="34">
        <f t="shared" si="101"/>
        <v>0</v>
      </c>
      <c r="AI129" s="34" t="str">
        <f t="shared" si="84"/>
        <v/>
      </c>
      <c r="AJ129" s="28">
        <f>IF(F129&gt;70, 1,0)</f>
        <v>0</v>
      </c>
      <c r="AK129" s="34" t="str">
        <f t="shared" si="89"/>
        <v/>
      </c>
      <c r="AL129" s="28">
        <f t="shared" si="102"/>
        <v>0</v>
      </c>
      <c r="AM129" s="28" t="str">
        <f t="shared" si="90"/>
        <v/>
      </c>
      <c r="AN129" s="54"/>
      <c r="AO129" s="28"/>
      <c r="AQ129" s="33">
        <f>IF(H129&lt;30, 1,0)</f>
        <v>0</v>
      </c>
      <c r="AR129" s="33" t="str">
        <f t="shared" si="91"/>
        <v/>
      </c>
      <c r="AS129" s="33">
        <f t="shared" si="103"/>
        <v>0</v>
      </c>
      <c r="AT129" s="33" t="str">
        <f t="shared" si="92"/>
        <v/>
      </c>
      <c r="AU129" s="33">
        <f>IF(H129&gt;70, 1,0)</f>
        <v>0</v>
      </c>
      <c r="AV129" s="33" t="str">
        <f t="shared" si="93"/>
        <v/>
      </c>
      <c r="AW129" s="33">
        <f t="shared" si="104"/>
        <v>0</v>
      </c>
      <c r="AX129" s="33" t="str">
        <f t="shared" si="94"/>
        <v/>
      </c>
      <c r="AY129" s="33"/>
      <c r="AZ129" s="33"/>
      <c r="BB129" s="141">
        <f>IF(J129&lt;30, 1,0)</f>
        <v>0</v>
      </c>
      <c r="BC129" s="141" t="str">
        <f t="shared" si="95"/>
        <v/>
      </c>
      <c r="BD129" s="141">
        <f t="shared" si="105"/>
        <v>0</v>
      </c>
      <c r="BE129" s="141" t="str">
        <f t="shared" si="96"/>
        <v/>
      </c>
      <c r="BF129" s="141">
        <f>IF(J129&gt;70, 1,0)</f>
        <v>0</v>
      </c>
      <c r="BG129" s="141" t="str">
        <f t="shared" si="97"/>
        <v/>
      </c>
      <c r="BH129" s="141">
        <f t="shared" si="106"/>
        <v>0</v>
      </c>
      <c r="BI129" s="141" t="str">
        <f t="shared" si="98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 s="5">
        <f>RAW!E130</f>
        <v>0.36499999999999999</v>
      </c>
      <c r="F130" s="3">
        <f>RAW!N130</f>
        <v>56.5304262616038</v>
      </c>
      <c r="G130" s="5" t="str">
        <f t="shared" si="99"/>
        <v xml:space="preserve"> </v>
      </c>
      <c r="H130" s="3">
        <f>RAW!O130</f>
        <v>55.424483513535101</v>
      </c>
      <c r="I130" s="5" t="str">
        <f t="shared" si="99"/>
        <v/>
      </c>
      <c r="J130" s="3">
        <f>RAW!P130</f>
        <v>54.546659492177298</v>
      </c>
      <c r="K130" s="5" t="str">
        <f t="shared" ref="K130" si="168">IF(SIGN(J129-50)&lt;&gt;SIGN(J130-50)," ","")</f>
        <v/>
      </c>
      <c r="L130">
        <v>70</v>
      </c>
      <c r="M130">
        <v>30</v>
      </c>
      <c r="Y130" s="201" t="str">
        <f t="shared" si="86"/>
        <v>VISIBLE</v>
      </c>
      <c r="Z130" s="201" t="str">
        <f t="shared" si="87"/>
        <v/>
      </c>
      <c r="AF130" s="28">
        <f>IF(F130&lt;30, 1,0)</f>
        <v>0</v>
      </c>
      <c r="AG130" s="28" t="str">
        <f t="shared" si="88"/>
        <v/>
      </c>
      <c r="AH130" s="34">
        <f t="shared" si="101"/>
        <v>0</v>
      </c>
      <c r="AI130" s="34" t="str">
        <f t="shared" ref="AI130:AI193" si="169">IF(AG130="GROUP",AH130,"")</f>
        <v/>
      </c>
      <c r="AJ130" s="28">
        <f>IF(F130&gt;70, 1,0)</f>
        <v>0</v>
      </c>
      <c r="AK130" s="34" t="str">
        <f t="shared" si="89"/>
        <v/>
      </c>
      <c r="AL130" s="28">
        <f t="shared" si="102"/>
        <v>0</v>
      </c>
      <c r="AM130" s="28" t="str">
        <f t="shared" si="90"/>
        <v/>
      </c>
      <c r="AN130" s="54"/>
      <c r="AO130" s="28"/>
      <c r="AQ130" s="33">
        <f>IF(H130&lt;30, 1,0)</f>
        <v>0</v>
      </c>
      <c r="AR130" s="33" t="str">
        <f t="shared" si="91"/>
        <v/>
      </c>
      <c r="AS130" s="33">
        <f t="shared" si="103"/>
        <v>0</v>
      </c>
      <c r="AT130" s="33" t="str">
        <f t="shared" si="92"/>
        <v/>
      </c>
      <c r="AU130" s="33">
        <f>IF(H130&gt;70, 1,0)</f>
        <v>0</v>
      </c>
      <c r="AV130" s="33" t="str">
        <f t="shared" si="93"/>
        <v/>
      </c>
      <c r="AW130" s="33">
        <f t="shared" si="104"/>
        <v>0</v>
      </c>
      <c r="AX130" s="33" t="str">
        <f t="shared" si="94"/>
        <v/>
      </c>
      <c r="AY130" s="33"/>
      <c r="AZ130" s="33"/>
      <c r="BB130" s="141">
        <f>IF(J130&lt;30, 1,0)</f>
        <v>0</v>
      </c>
      <c r="BC130" s="141" t="str">
        <f t="shared" si="95"/>
        <v/>
      </c>
      <c r="BD130" s="141">
        <f t="shared" si="105"/>
        <v>0</v>
      </c>
      <c r="BE130" s="141" t="str">
        <f t="shared" si="96"/>
        <v/>
      </c>
      <c r="BF130" s="141">
        <f>IF(J130&gt;70, 1,0)</f>
        <v>0</v>
      </c>
      <c r="BG130" s="141" t="str">
        <f t="shared" si="97"/>
        <v/>
      </c>
      <c r="BH130" s="141">
        <f t="shared" si="106"/>
        <v>0</v>
      </c>
      <c r="BI130" s="141" t="str">
        <f t="shared" si="98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 s="5">
        <f>RAW!E131</f>
        <v>0.36</v>
      </c>
      <c r="F131" s="3">
        <f>RAW!N131</f>
        <v>46.434910838984202</v>
      </c>
      <c r="G131" s="5" t="str">
        <f t="shared" si="99"/>
        <v xml:space="preserve"> </v>
      </c>
      <c r="H131" s="3">
        <f>RAW!O131</f>
        <v>51.433946390342399</v>
      </c>
      <c r="I131" s="5" t="str">
        <f t="shared" si="99"/>
        <v/>
      </c>
      <c r="J131" s="3">
        <f>RAW!P131</f>
        <v>52.292295539739698</v>
      </c>
      <c r="K131" s="5" t="str">
        <f t="shared" ref="K131" si="170">IF(SIGN(J130-50)&lt;&gt;SIGN(J131-50)," ","")</f>
        <v/>
      </c>
      <c r="L131">
        <v>70</v>
      </c>
      <c r="M131">
        <v>30</v>
      </c>
      <c r="Y131" s="201" t="str">
        <f t="shared" ref="Y131:Y194" si="171" xml:space="preserve"> IF( SUBTOTAL(103,A131)=1, "VISIBLE", "" )</f>
        <v>VISIBLE</v>
      </c>
      <c r="Z131" s="201" t="str">
        <f t="shared" ref="Z131:Z194" si="172">IF(AND(Y130="",Y131="VISIBLE"),"FIRST",IF(AND(Y131="VISIBLE",Y132=""),"LAST",""))</f>
        <v/>
      </c>
      <c r="AF131" s="28">
        <f>IF(F131&lt;30, 1,0)</f>
        <v>0</v>
      </c>
      <c r="AG131" s="28" t="str">
        <f t="shared" ref="AG131:AG194" si="173">IF(AND(AF131=1,AF132=0),"GROUP",IF(AND(AF131=1,Z131="LAST"),"GROUP",""))</f>
        <v/>
      </c>
      <c r="AH131" s="34">
        <f t="shared" si="101"/>
        <v>0</v>
      </c>
      <c r="AI131" s="34" t="str">
        <f t="shared" si="169"/>
        <v/>
      </c>
      <c r="AJ131" s="28">
        <f>IF(F131&gt;70, 1,0)</f>
        <v>0</v>
      </c>
      <c r="AK131" s="34" t="str">
        <f t="shared" ref="AK131:AK194" si="174">IF(AND(AJ131=1,AJ132=0),"GROUP",IF(AND(AJ131=1,Z131="LAST"),"GROUP",""))</f>
        <v/>
      </c>
      <c r="AL131" s="28">
        <f t="shared" si="102"/>
        <v>0</v>
      </c>
      <c r="AM131" s="28" t="str">
        <f t="shared" ref="AM131:AM194" si="175">IF(AK131="GROUP",AL131,"")</f>
        <v/>
      </c>
      <c r="AN131" s="54"/>
      <c r="AO131" s="28"/>
      <c r="AQ131" s="33">
        <f>IF(H131&lt;30, 1,0)</f>
        <v>0</v>
      </c>
      <c r="AR131" s="33" t="str">
        <f t="shared" ref="AR131:AR194" si="176">IF(AND(AQ131=1,AQ132=0),"GROUP",IF(AND(AQ131=1,Z131="LAST"),"GROUP",""))</f>
        <v/>
      </c>
      <c r="AS131" s="33">
        <f t="shared" si="103"/>
        <v>0</v>
      </c>
      <c r="AT131" s="33" t="str">
        <f t="shared" ref="AT131:AT194" si="177">IF(AR131="GROUP",AS131,"")</f>
        <v/>
      </c>
      <c r="AU131" s="33">
        <f>IF(H131&gt;70, 1,0)</f>
        <v>0</v>
      </c>
      <c r="AV131" s="33" t="str">
        <f t="shared" ref="AV131:AV194" si="178">IF(AND(AU131=1,AU132=0),"GROUP",IF(AND(AU131=1,Z131="LAST"),"GROUP",""))</f>
        <v/>
      </c>
      <c r="AW131" s="33">
        <f t="shared" si="104"/>
        <v>0</v>
      </c>
      <c r="AX131" s="33" t="str">
        <f t="shared" ref="AX131:AX194" si="179">IF(AV131="GROUP",AW131,"")</f>
        <v/>
      </c>
      <c r="AY131" s="33"/>
      <c r="AZ131" s="33"/>
      <c r="BB131" s="141">
        <f>IF(J131&lt;30, 1,0)</f>
        <v>0</v>
      </c>
      <c r="BC131" s="141" t="str">
        <f t="shared" ref="BC131:BC194" si="180">IF(AND(BB131=1,BB132=0),"GROUP",IF(AND(BB131=1,Z131="LAST"),"GROUP",""))</f>
        <v/>
      </c>
      <c r="BD131" s="141">
        <f t="shared" si="105"/>
        <v>0</v>
      </c>
      <c r="BE131" s="141" t="str">
        <f t="shared" ref="BE131:BE194" si="181">IF(BC131="GROUP",BD131,"")</f>
        <v/>
      </c>
      <c r="BF131" s="141">
        <f>IF(J131&gt;70, 1,0)</f>
        <v>0</v>
      </c>
      <c r="BG131" s="141" t="str">
        <f t="shared" ref="BG131:BG194" si="182">IF(AND(BF131=1,BF132=0),"GROUP",IF(AND(BF131=1,Z131="LAST"),"GROUP",""))</f>
        <v/>
      </c>
      <c r="BH131" s="141">
        <f t="shared" si="106"/>
        <v>0</v>
      </c>
      <c r="BI131" s="141" t="str">
        <f t="shared" ref="BI131:BI194" si="183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 s="5">
        <f>RAW!E132</f>
        <v>0.36</v>
      </c>
      <c r="F132" s="3">
        <f>RAW!N132</f>
        <v>46.434910838984202</v>
      </c>
      <c r="G132" s="5" t="str">
        <f t="shared" ref="G132:I195" si="184">IF(SIGN(F131-50)&lt;&gt;SIGN(F132-50)," ","")</f>
        <v/>
      </c>
      <c r="H132" s="3">
        <f>RAW!O132</f>
        <v>51.433946390342399</v>
      </c>
      <c r="I132" s="5" t="str">
        <f t="shared" si="184"/>
        <v/>
      </c>
      <c r="J132" s="3">
        <f>RAW!P132</f>
        <v>52.292295539739698</v>
      </c>
      <c r="K132" s="5" t="str">
        <f t="shared" ref="K132" si="185">IF(SIGN(J131-50)&lt;&gt;SIGN(J132-50)," ","")</f>
        <v/>
      </c>
      <c r="L132">
        <v>70</v>
      </c>
      <c r="M132">
        <v>30</v>
      </c>
      <c r="Y132" s="201" t="str">
        <f t="shared" si="171"/>
        <v>VISIBLE</v>
      </c>
      <c r="Z132" s="201" t="str">
        <f t="shared" si="172"/>
        <v/>
      </c>
      <c r="AF132" s="28">
        <f>IF(F132&lt;30, 1,0)</f>
        <v>0</v>
      </c>
      <c r="AG132" s="28" t="str">
        <f t="shared" si="173"/>
        <v/>
      </c>
      <c r="AH132" s="34">
        <f t="shared" ref="AH132:AH195" si="186">IF(AND(Z132="FIRST", AF132=1),1,IF(AND(AG131="GROUP",AF132=0),0,AF132+AH131))</f>
        <v>0</v>
      </c>
      <c r="AI132" s="34" t="str">
        <f t="shared" si="169"/>
        <v/>
      </c>
      <c r="AJ132" s="28">
        <f>IF(F132&gt;70, 1,0)</f>
        <v>0</v>
      </c>
      <c r="AK132" s="34" t="str">
        <f t="shared" si="174"/>
        <v/>
      </c>
      <c r="AL132" s="28">
        <f t="shared" ref="AL132:AL195" si="187">IF(AND(Z132="FIRST",AJ132=1),1,IF(AND(AK131="GROUP",AJ132=0),0,AJ132+AL131))</f>
        <v>0</v>
      </c>
      <c r="AM132" s="28" t="str">
        <f t="shared" si="175"/>
        <v/>
      </c>
      <c r="AN132" s="54"/>
      <c r="AO132" s="28"/>
      <c r="AQ132" s="33">
        <f>IF(H132&lt;30, 1,0)</f>
        <v>0</v>
      </c>
      <c r="AR132" s="33" t="str">
        <f t="shared" si="176"/>
        <v/>
      </c>
      <c r="AS132" s="33">
        <f t="shared" ref="AS132:AS195" si="188">IF(AND(Z132="FIRST",AQ132=1),1,IF(AND(AR131="GROUP",AQ132=0),0,AQ132+AS131))</f>
        <v>0</v>
      </c>
      <c r="AT132" s="33" t="str">
        <f t="shared" si="177"/>
        <v/>
      </c>
      <c r="AU132" s="33">
        <f>IF(H132&gt;70, 1,0)</f>
        <v>0</v>
      </c>
      <c r="AV132" s="33" t="str">
        <f t="shared" si="178"/>
        <v/>
      </c>
      <c r="AW132" s="33">
        <f t="shared" ref="AW132:AW195" si="189">IF(AND(Z132="FIRST",AU132=1),1,IF(AND(AV131="GROUP",AU132=0),0,AU132+AW131))</f>
        <v>0</v>
      </c>
      <c r="AX132" s="33" t="str">
        <f t="shared" si="179"/>
        <v/>
      </c>
      <c r="AY132" s="33"/>
      <c r="AZ132" s="33"/>
      <c r="BB132" s="141">
        <f>IF(J132&lt;30, 1,0)</f>
        <v>0</v>
      </c>
      <c r="BC132" s="141" t="str">
        <f t="shared" si="180"/>
        <v/>
      </c>
      <c r="BD132" s="141">
        <f t="shared" ref="BD132:BD195" si="190">IF(AND(Z132="FIRST", BB132=1),1,IF(AND(BC131="GROUP",BB132=0),0,BB132+BD131))</f>
        <v>0</v>
      </c>
      <c r="BE132" s="141" t="str">
        <f t="shared" si="181"/>
        <v/>
      </c>
      <c r="BF132" s="141">
        <f>IF(J132&gt;70, 1,0)</f>
        <v>0</v>
      </c>
      <c r="BG132" s="141" t="str">
        <f t="shared" si="182"/>
        <v/>
      </c>
      <c r="BH132" s="141">
        <f t="shared" ref="BH132:BH195" si="191">IF(AND(Z132="FIRST", BF132=1),1,IF(AND(BG131="GROUP",BF132=0),0,BF132+BH131))</f>
        <v>0</v>
      </c>
      <c r="BI132" s="141" t="str">
        <f t="shared" si="183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 s="5">
        <f>RAW!E133</f>
        <v>0.35199999999999998</v>
      </c>
      <c r="F133" s="3">
        <f>RAW!N133</f>
        <v>33.432397239653803</v>
      </c>
      <c r="G133" s="5" t="str">
        <f t="shared" si="184"/>
        <v/>
      </c>
      <c r="H133" s="3">
        <f>RAW!O133</f>
        <v>45.372063016744903</v>
      </c>
      <c r="I133" s="5" t="str">
        <f t="shared" si="184"/>
        <v xml:space="preserve"> </v>
      </c>
      <c r="J133" s="3">
        <f>RAW!P133</f>
        <v>48.739002007224599</v>
      </c>
      <c r="K133" s="5" t="str">
        <f t="shared" ref="K133" si="192">IF(SIGN(J132-50)&lt;&gt;SIGN(J133-50)," ","")</f>
        <v xml:space="preserve"> </v>
      </c>
      <c r="L133">
        <v>70</v>
      </c>
      <c r="M133">
        <v>30</v>
      </c>
      <c r="Y133" s="201" t="str">
        <f t="shared" si="171"/>
        <v>VISIBLE</v>
      </c>
      <c r="Z133" s="201" t="str">
        <f t="shared" si="172"/>
        <v/>
      </c>
      <c r="AF133" s="28">
        <f>IF(F133&lt;30, 1,0)</f>
        <v>0</v>
      </c>
      <c r="AG133" s="28" t="str">
        <f t="shared" si="173"/>
        <v/>
      </c>
      <c r="AH133" s="34">
        <f t="shared" si="186"/>
        <v>0</v>
      </c>
      <c r="AI133" s="34" t="str">
        <f t="shared" si="169"/>
        <v/>
      </c>
      <c r="AJ133" s="28">
        <f>IF(F133&gt;70, 1,0)</f>
        <v>0</v>
      </c>
      <c r="AK133" s="34" t="str">
        <f t="shared" si="174"/>
        <v/>
      </c>
      <c r="AL133" s="28">
        <f t="shared" si="187"/>
        <v>0</v>
      </c>
      <c r="AM133" s="28" t="str">
        <f t="shared" si="175"/>
        <v/>
      </c>
      <c r="AN133" s="54"/>
      <c r="AO133" s="28"/>
      <c r="AQ133" s="33">
        <f>IF(H133&lt;30, 1,0)</f>
        <v>0</v>
      </c>
      <c r="AR133" s="33" t="str">
        <f t="shared" si="176"/>
        <v/>
      </c>
      <c r="AS133" s="33">
        <f t="shared" si="188"/>
        <v>0</v>
      </c>
      <c r="AT133" s="33" t="str">
        <f t="shared" si="177"/>
        <v/>
      </c>
      <c r="AU133" s="33">
        <f>IF(H133&gt;70, 1,0)</f>
        <v>0</v>
      </c>
      <c r="AV133" s="33" t="str">
        <f t="shared" si="178"/>
        <v/>
      </c>
      <c r="AW133" s="33">
        <f t="shared" si="189"/>
        <v>0</v>
      </c>
      <c r="AX133" s="33" t="str">
        <f t="shared" si="179"/>
        <v/>
      </c>
      <c r="AY133" s="33"/>
      <c r="AZ133" s="33"/>
      <c r="BB133" s="141">
        <f>IF(J133&lt;30, 1,0)</f>
        <v>0</v>
      </c>
      <c r="BC133" s="141" t="str">
        <f t="shared" si="180"/>
        <v/>
      </c>
      <c r="BD133" s="141">
        <f t="shared" si="190"/>
        <v>0</v>
      </c>
      <c r="BE133" s="141" t="str">
        <f t="shared" si="181"/>
        <v/>
      </c>
      <c r="BF133" s="141">
        <f>IF(J133&gt;70, 1,0)</f>
        <v>0</v>
      </c>
      <c r="BG133" s="141" t="str">
        <f t="shared" si="182"/>
        <v/>
      </c>
      <c r="BH133" s="141">
        <f t="shared" si="191"/>
        <v>0</v>
      </c>
      <c r="BI133" s="141" t="str">
        <f t="shared" si="183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 s="5">
        <f>RAW!E134</f>
        <v>0.34699999999999998</v>
      </c>
      <c r="F134" s="3">
        <f>RAW!N134</f>
        <v>27.763661103949399</v>
      </c>
      <c r="G134" s="5" t="str">
        <f t="shared" si="184"/>
        <v/>
      </c>
      <c r="H134" s="3">
        <f>RAW!O134</f>
        <v>42.037355013059297</v>
      </c>
      <c r="I134" s="5" t="str">
        <f t="shared" si="184"/>
        <v/>
      </c>
      <c r="J134" s="3">
        <f>RAW!P134</f>
        <v>46.658383839499798</v>
      </c>
      <c r="K134" s="5" t="str">
        <f t="shared" ref="K134" si="193">IF(SIGN(J133-50)&lt;&gt;SIGN(J134-50)," ","")</f>
        <v/>
      </c>
      <c r="L134">
        <v>70</v>
      </c>
      <c r="M134">
        <v>30</v>
      </c>
      <c r="Y134" s="201" t="str">
        <f t="shared" si="171"/>
        <v>VISIBLE</v>
      </c>
      <c r="Z134" s="201" t="str">
        <f t="shared" si="172"/>
        <v/>
      </c>
      <c r="AF134" s="28">
        <f>IF(F134&lt;30, 1,0)</f>
        <v>1</v>
      </c>
      <c r="AG134" s="28" t="str">
        <f t="shared" si="173"/>
        <v>GROUP</v>
      </c>
      <c r="AH134" s="34">
        <f t="shared" si="186"/>
        <v>1</v>
      </c>
      <c r="AI134" s="34">
        <f t="shared" si="169"/>
        <v>1</v>
      </c>
      <c r="AJ134" s="28">
        <f>IF(F134&gt;70, 1,0)</f>
        <v>0</v>
      </c>
      <c r="AK134" s="34" t="str">
        <f t="shared" si="174"/>
        <v/>
      </c>
      <c r="AL134" s="28">
        <f t="shared" si="187"/>
        <v>0</v>
      </c>
      <c r="AM134" s="28" t="str">
        <f t="shared" si="175"/>
        <v/>
      </c>
      <c r="AN134" s="54"/>
      <c r="AO134" s="28"/>
      <c r="AQ134" s="33">
        <f>IF(H134&lt;30, 1,0)</f>
        <v>0</v>
      </c>
      <c r="AR134" s="33" t="str">
        <f t="shared" si="176"/>
        <v/>
      </c>
      <c r="AS134" s="33">
        <f t="shared" si="188"/>
        <v>0</v>
      </c>
      <c r="AT134" s="33" t="str">
        <f t="shared" si="177"/>
        <v/>
      </c>
      <c r="AU134" s="33">
        <f>IF(H134&gt;70, 1,0)</f>
        <v>0</v>
      </c>
      <c r="AV134" s="33" t="str">
        <f t="shared" si="178"/>
        <v/>
      </c>
      <c r="AW134" s="33">
        <f t="shared" si="189"/>
        <v>0</v>
      </c>
      <c r="AX134" s="33" t="str">
        <f t="shared" si="179"/>
        <v/>
      </c>
      <c r="AY134" s="33"/>
      <c r="AZ134" s="33"/>
      <c r="BB134" s="141">
        <f>IF(J134&lt;30, 1,0)</f>
        <v>0</v>
      </c>
      <c r="BC134" s="141" t="str">
        <f t="shared" si="180"/>
        <v/>
      </c>
      <c r="BD134" s="141">
        <f t="shared" si="190"/>
        <v>0</v>
      </c>
      <c r="BE134" s="141" t="str">
        <f t="shared" si="181"/>
        <v/>
      </c>
      <c r="BF134" s="141">
        <f>IF(J134&gt;70, 1,0)</f>
        <v>0</v>
      </c>
      <c r="BG134" s="141" t="str">
        <f t="shared" si="182"/>
        <v/>
      </c>
      <c r="BH134" s="141">
        <f t="shared" si="191"/>
        <v>0</v>
      </c>
      <c r="BI134" s="141" t="str">
        <f t="shared" si="183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 s="5">
        <f>RAW!E135</f>
        <v>0.35149999999999998</v>
      </c>
      <c r="F135" s="3">
        <f>RAW!N135</f>
        <v>38.6807075475975</v>
      </c>
      <c r="G135" s="5" t="str">
        <f t="shared" si="184"/>
        <v/>
      </c>
      <c r="H135" s="3">
        <f>RAW!O135</f>
        <v>45.891781053976501</v>
      </c>
      <c r="I135" s="5" t="str">
        <f t="shared" si="184"/>
        <v/>
      </c>
      <c r="J135" s="3">
        <f>RAW!P135</f>
        <v>48.7268002901071</v>
      </c>
      <c r="K135" s="5" t="str">
        <f t="shared" ref="K135" si="194">IF(SIGN(J134-50)&lt;&gt;SIGN(J135-50)," ","")</f>
        <v/>
      </c>
      <c r="L135">
        <v>70</v>
      </c>
      <c r="M135">
        <v>30</v>
      </c>
      <c r="Y135" s="201" t="str">
        <f t="shared" si="171"/>
        <v>VISIBLE</v>
      </c>
      <c r="Z135" s="201" t="str">
        <f t="shared" si="172"/>
        <v/>
      </c>
      <c r="AF135" s="28">
        <f>IF(F135&lt;30, 1,0)</f>
        <v>0</v>
      </c>
      <c r="AG135" s="28" t="str">
        <f t="shared" si="173"/>
        <v/>
      </c>
      <c r="AH135" s="34">
        <f t="shared" si="186"/>
        <v>0</v>
      </c>
      <c r="AI135" s="34" t="str">
        <f t="shared" si="169"/>
        <v/>
      </c>
      <c r="AJ135" s="28">
        <f>IF(F135&gt;70, 1,0)</f>
        <v>0</v>
      </c>
      <c r="AK135" s="34" t="str">
        <f t="shared" si="174"/>
        <v/>
      </c>
      <c r="AL135" s="28">
        <f t="shared" si="187"/>
        <v>0</v>
      </c>
      <c r="AM135" s="28" t="str">
        <f t="shared" si="175"/>
        <v/>
      </c>
      <c r="AN135" s="54"/>
      <c r="AO135" s="28"/>
      <c r="AQ135" s="33">
        <f>IF(H135&lt;30, 1,0)</f>
        <v>0</v>
      </c>
      <c r="AR135" s="33" t="str">
        <f t="shared" si="176"/>
        <v/>
      </c>
      <c r="AS135" s="33">
        <f t="shared" si="188"/>
        <v>0</v>
      </c>
      <c r="AT135" s="33" t="str">
        <f t="shared" si="177"/>
        <v/>
      </c>
      <c r="AU135" s="33">
        <f>IF(H135&gt;70, 1,0)</f>
        <v>0</v>
      </c>
      <c r="AV135" s="33" t="str">
        <f t="shared" si="178"/>
        <v/>
      </c>
      <c r="AW135" s="33">
        <f t="shared" si="189"/>
        <v>0</v>
      </c>
      <c r="AX135" s="33" t="str">
        <f t="shared" si="179"/>
        <v/>
      </c>
      <c r="AY135" s="33"/>
      <c r="AZ135" s="33"/>
      <c r="BB135" s="141">
        <f>IF(J135&lt;30, 1,0)</f>
        <v>0</v>
      </c>
      <c r="BC135" s="141" t="str">
        <f t="shared" si="180"/>
        <v/>
      </c>
      <c r="BD135" s="141">
        <f t="shared" si="190"/>
        <v>0</v>
      </c>
      <c r="BE135" s="141" t="str">
        <f t="shared" si="181"/>
        <v/>
      </c>
      <c r="BF135" s="141">
        <f>IF(J135&gt;70, 1,0)</f>
        <v>0</v>
      </c>
      <c r="BG135" s="141" t="str">
        <f t="shared" si="182"/>
        <v/>
      </c>
      <c r="BH135" s="141">
        <f t="shared" si="191"/>
        <v>0</v>
      </c>
      <c r="BI135" s="141" t="str">
        <f t="shared" si="183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 s="5">
        <f>RAW!E136</f>
        <v>0.34</v>
      </c>
      <c r="F136" s="3">
        <f>RAW!N136</f>
        <v>26.665499968215599</v>
      </c>
      <c r="G136" s="5" t="str">
        <f t="shared" si="184"/>
        <v/>
      </c>
      <c r="H136" s="3">
        <f>RAW!O136</f>
        <v>38.792293689216301</v>
      </c>
      <c r="I136" s="5" t="str">
        <f t="shared" si="184"/>
        <v/>
      </c>
      <c r="J136" s="3">
        <f>RAW!P136</f>
        <v>44.134553912930201</v>
      </c>
      <c r="K136" s="5" t="str">
        <f t="shared" ref="K136" si="195">IF(SIGN(J135-50)&lt;&gt;SIGN(J136-50)," ","")</f>
        <v/>
      </c>
      <c r="L136">
        <v>70</v>
      </c>
      <c r="M136">
        <v>30</v>
      </c>
      <c r="Y136" s="201" t="str">
        <f t="shared" si="171"/>
        <v>VISIBLE</v>
      </c>
      <c r="Z136" s="201" t="str">
        <f t="shared" si="172"/>
        <v/>
      </c>
      <c r="AF136" s="28">
        <f>IF(F136&lt;30, 1,0)</f>
        <v>1</v>
      </c>
      <c r="AG136" s="28" t="str">
        <f t="shared" si="173"/>
        <v/>
      </c>
      <c r="AH136" s="34">
        <f t="shared" si="186"/>
        <v>1</v>
      </c>
      <c r="AI136" s="34" t="str">
        <f t="shared" si="169"/>
        <v/>
      </c>
      <c r="AJ136" s="28">
        <f>IF(F136&gt;70, 1,0)</f>
        <v>0</v>
      </c>
      <c r="AK136" s="34" t="str">
        <f t="shared" si="174"/>
        <v/>
      </c>
      <c r="AL136" s="28">
        <f t="shared" si="187"/>
        <v>0</v>
      </c>
      <c r="AM136" s="28" t="str">
        <f t="shared" si="175"/>
        <v/>
      </c>
      <c r="AN136" s="54"/>
      <c r="AO136" s="28"/>
      <c r="AQ136" s="33">
        <f>IF(H136&lt;30, 1,0)</f>
        <v>0</v>
      </c>
      <c r="AR136" s="33" t="str">
        <f t="shared" si="176"/>
        <v/>
      </c>
      <c r="AS136" s="33">
        <f t="shared" si="188"/>
        <v>0</v>
      </c>
      <c r="AT136" s="33" t="str">
        <f t="shared" si="177"/>
        <v/>
      </c>
      <c r="AU136" s="33">
        <f>IF(H136&gt;70, 1,0)</f>
        <v>0</v>
      </c>
      <c r="AV136" s="33" t="str">
        <f t="shared" si="178"/>
        <v/>
      </c>
      <c r="AW136" s="33">
        <f t="shared" si="189"/>
        <v>0</v>
      </c>
      <c r="AX136" s="33" t="str">
        <f t="shared" si="179"/>
        <v/>
      </c>
      <c r="AY136" s="33"/>
      <c r="AZ136" s="33"/>
      <c r="BB136" s="141">
        <f>IF(J136&lt;30, 1,0)</f>
        <v>0</v>
      </c>
      <c r="BC136" s="141" t="str">
        <f t="shared" si="180"/>
        <v/>
      </c>
      <c r="BD136" s="141">
        <f t="shared" si="190"/>
        <v>0</v>
      </c>
      <c r="BE136" s="141" t="str">
        <f t="shared" si="181"/>
        <v/>
      </c>
      <c r="BF136" s="141">
        <f>IF(J136&gt;70, 1,0)</f>
        <v>0</v>
      </c>
      <c r="BG136" s="141" t="str">
        <f t="shared" si="182"/>
        <v/>
      </c>
      <c r="BH136" s="141">
        <f t="shared" si="191"/>
        <v>0</v>
      </c>
      <c r="BI136" s="141" t="str">
        <f t="shared" si="183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 s="5">
        <f>RAW!E137</f>
        <v>0.3286</v>
      </c>
      <c r="F137" s="3">
        <f>RAW!N137</f>
        <v>19.617876829634799</v>
      </c>
      <c r="G137" s="5" t="str">
        <f t="shared" si="184"/>
        <v/>
      </c>
      <c r="H137" s="3">
        <f>RAW!O137</f>
        <v>33.2937629742109</v>
      </c>
      <c r="I137" s="5" t="str">
        <f t="shared" si="184"/>
        <v/>
      </c>
      <c r="J137" s="3">
        <f>RAW!P137</f>
        <v>40.191871251464804</v>
      </c>
      <c r="K137" s="5" t="str">
        <f t="shared" ref="K137" si="196">IF(SIGN(J136-50)&lt;&gt;SIGN(J137-50)," ","")</f>
        <v/>
      </c>
      <c r="L137">
        <v>70</v>
      </c>
      <c r="M137">
        <v>30</v>
      </c>
      <c r="Y137" s="201" t="str">
        <f t="shared" si="171"/>
        <v>VISIBLE</v>
      </c>
      <c r="Z137" s="201" t="str">
        <f t="shared" si="172"/>
        <v/>
      </c>
      <c r="AF137" s="28">
        <f>IF(F137&lt;30, 1,0)</f>
        <v>1</v>
      </c>
      <c r="AG137" s="28" t="str">
        <f t="shared" si="173"/>
        <v/>
      </c>
      <c r="AH137" s="34">
        <f t="shared" si="186"/>
        <v>2</v>
      </c>
      <c r="AI137" s="34" t="str">
        <f t="shared" si="169"/>
        <v/>
      </c>
      <c r="AJ137" s="28">
        <f>IF(F137&gt;70, 1,0)</f>
        <v>0</v>
      </c>
      <c r="AK137" s="34" t="str">
        <f t="shared" si="174"/>
        <v/>
      </c>
      <c r="AL137" s="28">
        <f t="shared" si="187"/>
        <v>0</v>
      </c>
      <c r="AM137" s="28" t="str">
        <f t="shared" si="175"/>
        <v/>
      </c>
      <c r="AN137" s="54"/>
      <c r="AO137" s="28"/>
      <c r="AQ137" s="33">
        <f>IF(H137&lt;30, 1,0)</f>
        <v>0</v>
      </c>
      <c r="AR137" s="33" t="str">
        <f t="shared" si="176"/>
        <v/>
      </c>
      <c r="AS137" s="33">
        <f t="shared" si="188"/>
        <v>0</v>
      </c>
      <c r="AT137" s="33" t="str">
        <f t="shared" si="177"/>
        <v/>
      </c>
      <c r="AU137" s="33">
        <f>IF(H137&gt;70, 1,0)</f>
        <v>0</v>
      </c>
      <c r="AV137" s="33" t="str">
        <f t="shared" si="178"/>
        <v/>
      </c>
      <c r="AW137" s="33">
        <f t="shared" si="189"/>
        <v>0</v>
      </c>
      <c r="AX137" s="33" t="str">
        <f t="shared" si="179"/>
        <v/>
      </c>
      <c r="AY137" s="33"/>
      <c r="AZ137" s="33"/>
      <c r="BB137" s="141">
        <f>IF(J137&lt;30, 1,0)</f>
        <v>0</v>
      </c>
      <c r="BC137" s="141" t="str">
        <f t="shared" si="180"/>
        <v/>
      </c>
      <c r="BD137" s="141">
        <f t="shared" si="190"/>
        <v>0</v>
      </c>
      <c r="BE137" s="141" t="str">
        <f t="shared" si="181"/>
        <v/>
      </c>
      <c r="BF137" s="141">
        <f>IF(J137&gt;70, 1,0)</f>
        <v>0</v>
      </c>
      <c r="BG137" s="141" t="str">
        <f t="shared" si="182"/>
        <v/>
      </c>
      <c r="BH137" s="141">
        <f t="shared" si="191"/>
        <v>0</v>
      </c>
      <c r="BI137" s="141" t="str">
        <f t="shared" si="183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 s="5">
        <f>RAW!E138</f>
        <v>0.32650000000000001</v>
      </c>
      <c r="F138" s="3">
        <f>RAW!N138</f>
        <v>18.563458225774902</v>
      </c>
      <c r="G138" s="5" t="str">
        <f t="shared" si="184"/>
        <v/>
      </c>
      <c r="H138" s="3">
        <f>RAW!O138</f>
        <v>32.383179406200497</v>
      </c>
      <c r="I138" s="5" t="str">
        <f t="shared" si="184"/>
        <v/>
      </c>
      <c r="J138" s="3">
        <f>RAW!P138</f>
        <v>39.5091946754955</v>
      </c>
      <c r="K138" s="5" t="str">
        <f t="shared" ref="K138" si="197">IF(SIGN(J137-50)&lt;&gt;SIGN(J138-50)," ","")</f>
        <v/>
      </c>
      <c r="L138">
        <v>70</v>
      </c>
      <c r="M138">
        <v>30</v>
      </c>
      <c r="Y138" s="201" t="str">
        <f t="shared" si="171"/>
        <v>VISIBLE</v>
      </c>
      <c r="Z138" s="201" t="str">
        <f t="shared" si="172"/>
        <v/>
      </c>
      <c r="AF138" s="28">
        <f>IF(F138&lt;30, 1,0)</f>
        <v>1</v>
      </c>
      <c r="AG138" s="28" t="str">
        <f t="shared" si="173"/>
        <v/>
      </c>
      <c r="AH138" s="34">
        <f t="shared" si="186"/>
        <v>3</v>
      </c>
      <c r="AI138" s="34" t="str">
        <f t="shared" si="169"/>
        <v/>
      </c>
      <c r="AJ138" s="28">
        <f>IF(F138&gt;70, 1,0)</f>
        <v>0</v>
      </c>
      <c r="AK138" s="34" t="str">
        <f t="shared" si="174"/>
        <v/>
      </c>
      <c r="AL138" s="28">
        <f t="shared" si="187"/>
        <v>0</v>
      </c>
      <c r="AM138" s="28" t="str">
        <f t="shared" si="175"/>
        <v/>
      </c>
      <c r="AN138" s="54"/>
      <c r="AO138" s="28"/>
      <c r="AQ138" s="33">
        <f>IF(H138&lt;30, 1,0)</f>
        <v>0</v>
      </c>
      <c r="AR138" s="33" t="str">
        <f t="shared" si="176"/>
        <v/>
      </c>
      <c r="AS138" s="33">
        <f t="shared" si="188"/>
        <v>0</v>
      </c>
      <c r="AT138" s="33" t="str">
        <f t="shared" si="177"/>
        <v/>
      </c>
      <c r="AU138" s="33">
        <f>IF(H138&gt;70, 1,0)</f>
        <v>0</v>
      </c>
      <c r="AV138" s="33" t="str">
        <f t="shared" si="178"/>
        <v/>
      </c>
      <c r="AW138" s="33">
        <f t="shared" si="189"/>
        <v>0</v>
      </c>
      <c r="AX138" s="33" t="str">
        <f t="shared" si="179"/>
        <v/>
      </c>
      <c r="AY138" s="33"/>
      <c r="AZ138" s="33"/>
      <c r="BB138" s="141">
        <f>IF(J138&lt;30, 1,0)</f>
        <v>0</v>
      </c>
      <c r="BC138" s="141" t="str">
        <f t="shared" si="180"/>
        <v/>
      </c>
      <c r="BD138" s="141">
        <f t="shared" si="190"/>
        <v>0</v>
      </c>
      <c r="BE138" s="141" t="str">
        <f t="shared" si="181"/>
        <v/>
      </c>
      <c r="BF138" s="141">
        <f>IF(J138&gt;70, 1,0)</f>
        <v>0</v>
      </c>
      <c r="BG138" s="141" t="str">
        <f t="shared" si="182"/>
        <v/>
      </c>
      <c r="BH138" s="141">
        <f t="shared" si="191"/>
        <v>0</v>
      </c>
      <c r="BI138" s="141" t="str">
        <f t="shared" si="183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 s="5">
        <f>RAW!E139</f>
        <v>0.32550000000000001</v>
      </c>
      <c r="F139" s="3">
        <f>RAW!N139</f>
        <v>18.025226513839801</v>
      </c>
      <c r="G139" s="5" t="str">
        <f t="shared" si="184"/>
        <v/>
      </c>
      <c r="H139" s="3">
        <f>RAW!O139</f>
        <v>31.935267229761902</v>
      </c>
      <c r="I139" s="5" t="str">
        <f t="shared" si="184"/>
        <v/>
      </c>
      <c r="J139" s="3">
        <f>RAW!P139</f>
        <v>39.176479822084701</v>
      </c>
      <c r="K139" s="5" t="str">
        <f t="shared" ref="K139" si="198">IF(SIGN(J138-50)&lt;&gt;SIGN(J139-50)," ","")</f>
        <v/>
      </c>
      <c r="L139">
        <v>70</v>
      </c>
      <c r="M139">
        <v>30</v>
      </c>
      <c r="Y139" s="201" t="str">
        <f t="shared" si="171"/>
        <v>VISIBLE</v>
      </c>
      <c r="Z139" s="201" t="str">
        <f t="shared" si="172"/>
        <v/>
      </c>
      <c r="AF139" s="28">
        <f>IF(F139&lt;30, 1,0)</f>
        <v>1</v>
      </c>
      <c r="AG139" s="28" t="str">
        <f t="shared" si="173"/>
        <v>GROUP</v>
      </c>
      <c r="AH139" s="34">
        <f t="shared" si="186"/>
        <v>4</v>
      </c>
      <c r="AI139" s="34">
        <f t="shared" si="169"/>
        <v>4</v>
      </c>
      <c r="AJ139" s="28">
        <f>IF(F139&gt;70, 1,0)</f>
        <v>0</v>
      </c>
      <c r="AK139" s="34" t="str">
        <f t="shared" si="174"/>
        <v/>
      </c>
      <c r="AL139" s="28">
        <f t="shared" si="187"/>
        <v>0</v>
      </c>
      <c r="AM139" s="28" t="str">
        <f t="shared" si="175"/>
        <v/>
      </c>
      <c r="AN139" s="54"/>
      <c r="AO139" s="28"/>
      <c r="AQ139" s="33">
        <f>IF(H139&lt;30, 1,0)</f>
        <v>0</v>
      </c>
      <c r="AR139" s="33" t="str">
        <f t="shared" si="176"/>
        <v/>
      </c>
      <c r="AS139" s="33">
        <f t="shared" si="188"/>
        <v>0</v>
      </c>
      <c r="AT139" s="33" t="str">
        <f t="shared" si="177"/>
        <v/>
      </c>
      <c r="AU139" s="33">
        <f>IF(H139&gt;70, 1,0)</f>
        <v>0</v>
      </c>
      <c r="AV139" s="33" t="str">
        <f t="shared" si="178"/>
        <v/>
      </c>
      <c r="AW139" s="33">
        <f t="shared" si="189"/>
        <v>0</v>
      </c>
      <c r="AX139" s="33" t="str">
        <f t="shared" si="179"/>
        <v/>
      </c>
      <c r="AY139" s="33"/>
      <c r="AZ139" s="33"/>
      <c r="BB139" s="141">
        <f>IF(J139&lt;30, 1,0)</f>
        <v>0</v>
      </c>
      <c r="BC139" s="141" t="str">
        <f t="shared" si="180"/>
        <v/>
      </c>
      <c r="BD139" s="141">
        <f t="shared" si="190"/>
        <v>0</v>
      </c>
      <c r="BE139" s="141" t="str">
        <f t="shared" si="181"/>
        <v/>
      </c>
      <c r="BF139" s="141">
        <f>IF(J139&gt;70, 1,0)</f>
        <v>0</v>
      </c>
      <c r="BG139" s="141" t="str">
        <f t="shared" si="182"/>
        <v/>
      </c>
      <c r="BH139" s="141">
        <f t="shared" si="191"/>
        <v>0</v>
      </c>
      <c r="BI139" s="141" t="str">
        <f t="shared" si="183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 s="5">
        <f>RAW!E140</f>
        <v>0.35920000000000002</v>
      </c>
      <c r="F140" s="3">
        <f>RAW!N140</f>
        <v>61.693196429396799</v>
      </c>
      <c r="G140" s="5" t="str">
        <f t="shared" si="184"/>
        <v xml:space="preserve"> </v>
      </c>
      <c r="H140" s="3">
        <f>RAW!O140</f>
        <v>54.683383649264798</v>
      </c>
      <c r="I140" s="5" t="str">
        <f t="shared" si="184"/>
        <v xml:space="preserve"> </v>
      </c>
      <c r="J140" s="3">
        <f>RAW!P140</f>
        <v>53.140014351078797</v>
      </c>
      <c r="K140" s="5" t="str">
        <f t="shared" ref="K140" si="199">IF(SIGN(J139-50)&lt;&gt;SIGN(J140-50)," ","")</f>
        <v xml:space="preserve"> </v>
      </c>
      <c r="L140">
        <v>70</v>
      </c>
      <c r="M140">
        <v>30</v>
      </c>
      <c r="Y140" s="201" t="str">
        <f t="shared" si="171"/>
        <v>VISIBLE</v>
      </c>
      <c r="Z140" s="201" t="str">
        <f t="shared" si="172"/>
        <v/>
      </c>
      <c r="AF140" s="28">
        <f>IF(F140&lt;30, 1,0)</f>
        <v>0</v>
      </c>
      <c r="AG140" s="28" t="str">
        <f t="shared" si="173"/>
        <v/>
      </c>
      <c r="AH140" s="34">
        <f t="shared" si="186"/>
        <v>0</v>
      </c>
      <c r="AI140" s="34" t="str">
        <f t="shared" si="169"/>
        <v/>
      </c>
      <c r="AJ140" s="28">
        <f>IF(F140&gt;70, 1,0)</f>
        <v>0</v>
      </c>
      <c r="AK140" s="34" t="str">
        <f t="shared" si="174"/>
        <v/>
      </c>
      <c r="AL140" s="28">
        <f t="shared" si="187"/>
        <v>0</v>
      </c>
      <c r="AM140" s="28" t="str">
        <f t="shared" si="175"/>
        <v/>
      </c>
      <c r="AN140" s="54"/>
      <c r="AO140" s="28"/>
      <c r="AQ140" s="33">
        <f>IF(H140&lt;30, 1,0)</f>
        <v>0</v>
      </c>
      <c r="AR140" s="33" t="str">
        <f t="shared" si="176"/>
        <v/>
      </c>
      <c r="AS140" s="33">
        <f t="shared" si="188"/>
        <v>0</v>
      </c>
      <c r="AT140" s="33" t="str">
        <f t="shared" si="177"/>
        <v/>
      </c>
      <c r="AU140" s="33">
        <f>IF(H140&gt;70, 1,0)</f>
        <v>0</v>
      </c>
      <c r="AV140" s="33" t="str">
        <f t="shared" si="178"/>
        <v/>
      </c>
      <c r="AW140" s="33">
        <f t="shared" si="189"/>
        <v>0</v>
      </c>
      <c r="AX140" s="33" t="str">
        <f t="shared" si="179"/>
        <v/>
      </c>
      <c r="AY140" s="33"/>
      <c r="AZ140" s="33"/>
      <c r="BB140" s="141">
        <f>IF(J140&lt;30, 1,0)</f>
        <v>0</v>
      </c>
      <c r="BC140" s="141" t="str">
        <f t="shared" si="180"/>
        <v/>
      </c>
      <c r="BD140" s="141">
        <f t="shared" si="190"/>
        <v>0</v>
      </c>
      <c r="BE140" s="141" t="str">
        <f t="shared" si="181"/>
        <v/>
      </c>
      <c r="BF140" s="141">
        <f>IF(J140&gt;70, 1,0)</f>
        <v>0</v>
      </c>
      <c r="BG140" s="141" t="str">
        <f t="shared" si="182"/>
        <v/>
      </c>
      <c r="BH140" s="141">
        <f t="shared" si="191"/>
        <v>0</v>
      </c>
      <c r="BI140" s="141" t="str">
        <f t="shared" si="183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 s="5">
        <f>RAW!E141</f>
        <v>0.377</v>
      </c>
      <c r="F141" s="3">
        <f>RAW!N141</f>
        <v>71.160189686700306</v>
      </c>
      <c r="G141" s="5" t="str">
        <f t="shared" si="184"/>
        <v/>
      </c>
      <c r="H141" s="3">
        <f>RAW!O141</f>
        <v>61.922233235045603</v>
      </c>
      <c r="I141" s="5" t="str">
        <f t="shared" si="184"/>
        <v/>
      </c>
      <c r="J141" s="3">
        <f>RAW!P141</f>
        <v>58.4324722046318</v>
      </c>
      <c r="K141" s="5" t="str">
        <f t="shared" ref="K141" si="200">IF(SIGN(J140-50)&lt;&gt;SIGN(J141-50)," ","")</f>
        <v/>
      </c>
      <c r="L141">
        <v>70</v>
      </c>
      <c r="M141">
        <v>30</v>
      </c>
      <c r="Y141" s="201" t="str">
        <f t="shared" si="171"/>
        <v>VISIBLE</v>
      </c>
      <c r="Z141" s="201" t="str">
        <f t="shared" si="172"/>
        <v/>
      </c>
      <c r="AF141" s="28">
        <f>IF(F141&lt;30, 1,0)</f>
        <v>0</v>
      </c>
      <c r="AG141" s="28" t="str">
        <f t="shared" si="173"/>
        <v/>
      </c>
      <c r="AH141" s="34">
        <f t="shared" si="186"/>
        <v>0</v>
      </c>
      <c r="AI141" s="34" t="str">
        <f t="shared" si="169"/>
        <v/>
      </c>
      <c r="AJ141" s="28">
        <f>IF(F141&gt;70, 1,0)</f>
        <v>1</v>
      </c>
      <c r="AK141" s="34" t="str">
        <f t="shared" si="174"/>
        <v>GROUP</v>
      </c>
      <c r="AL141" s="28">
        <f t="shared" si="187"/>
        <v>1</v>
      </c>
      <c r="AM141" s="28">
        <f t="shared" si="175"/>
        <v>1</v>
      </c>
      <c r="AN141" s="54"/>
      <c r="AO141" s="28"/>
      <c r="AQ141" s="33">
        <f>IF(H141&lt;30, 1,0)</f>
        <v>0</v>
      </c>
      <c r="AR141" s="33" t="str">
        <f t="shared" si="176"/>
        <v/>
      </c>
      <c r="AS141" s="33">
        <f t="shared" si="188"/>
        <v>0</v>
      </c>
      <c r="AT141" s="33" t="str">
        <f t="shared" si="177"/>
        <v/>
      </c>
      <c r="AU141" s="33">
        <f>IF(H141&gt;70, 1,0)</f>
        <v>0</v>
      </c>
      <c r="AV141" s="33" t="str">
        <f t="shared" si="178"/>
        <v/>
      </c>
      <c r="AW141" s="33">
        <f t="shared" si="189"/>
        <v>0</v>
      </c>
      <c r="AX141" s="33" t="str">
        <f t="shared" si="179"/>
        <v/>
      </c>
      <c r="AY141" s="33"/>
      <c r="AZ141" s="33"/>
      <c r="BB141" s="141">
        <f>IF(J141&lt;30, 1,0)</f>
        <v>0</v>
      </c>
      <c r="BC141" s="141" t="str">
        <f t="shared" si="180"/>
        <v/>
      </c>
      <c r="BD141" s="141">
        <f t="shared" si="190"/>
        <v>0</v>
      </c>
      <c r="BE141" s="141" t="str">
        <f t="shared" si="181"/>
        <v/>
      </c>
      <c r="BF141" s="141">
        <f>IF(J141&gt;70, 1,0)</f>
        <v>0</v>
      </c>
      <c r="BG141" s="141" t="str">
        <f t="shared" si="182"/>
        <v/>
      </c>
      <c r="BH141" s="141">
        <f t="shared" si="191"/>
        <v>0</v>
      </c>
      <c r="BI141" s="141" t="str">
        <f t="shared" si="183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 s="5">
        <f>RAW!E142</f>
        <v>0.36570000000000003</v>
      </c>
      <c r="F142" s="3">
        <f>RAW!N142</f>
        <v>60.150381129026499</v>
      </c>
      <c r="G142" s="5" t="str">
        <f t="shared" si="184"/>
        <v/>
      </c>
      <c r="H142" s="3">
        <f>RAW!O142</f>
        <v>55.825618574033697</v>
      </c>
      <c r="I142" s="5" t="str">
        <f t="shared" si="184"/>
        <v/>
      </c>
      <c r="J142" s="3">
        <f>RAW!P142</f>
        <v>54.341429123341698</v>
      </c>
      <c r="K142" s="5" t="str">
        <f t="shared" ref="K142" si="201">IF(SIGN(J141-50)&lt;&gt;SIGN(J142-50)," ","")</f>
        <v/>
      </c>
      <c r="L142">
        <v>70</v>
      </c>
      <c r="M142">
        <v>30</v>
      </c>
      <c r="Y142" s="201" t="str">
        <f t="shared" si="171"/>
        <v>VISIBLE</v>
      </c>
      <c r="Z142" s="201" t="str">
        <f t="shared" si="172"/>
        <v/>
      </c>
      <c r="AF142" s="28">
        <f>IF(F142&lt;30, 1,0)</f>
        <v>0</v>
      </c>
      <c r="AG142" s="28" t="str">
        <f t="shared" si="173"/>
        <v/>
      </c>
      <c r="AH142" s="34">
        <f t="shared" si="186"/>
        <v>0</v>
      </c>
      <c r="AI142" s="34" t="str">
        <f t="shared" si="169"/>
        <v/>
      </c>
      <c r="AJ142" s="28">
        <f>IF(F142&gt;70, 1,0)</f>
        <v>0</v>
      </c>
      <c r="AK142" s="34" t="str">
        <f t="shared" si="174"/>
        <v/>
      </c>
      <c r="AL142" s="28">
        <f t="shared" si="187"/>
        <v>0</v>
      </c>
      <c r="AM142" s="28" t="str">
        <f t="shared" si="175"/>
        <v/>
      </c>
      <c r="AN142" s="54"/>
      <c r="AO142" s="28"/>
      <c r="AQ142" s="33">
        <f>IF(H142&lt;30, 1,0)</f>
        <v>0</v>
      </c>
      <c r="AR142" s="33" t="str">
        <f t="shared" si="176"/>
        <v/>
      </c>
      <c r="AS142" s="33">
        <f t="shared" si="188"/>
        <v>0</v>
      </c>
      <c r="AT142" s="33" t="str">
        <f t="shared" si="177"/>
        <v/>
      </c>
      <c r="AU142" s="33">
        <f>IF(H142&gt;70, 1,0)</f>
        <v>0</v>
      </c>
      <c r="AV142" s="33" t="str">
        <f t="shared" si="178"/>
        <v/>
      </c>
      <c r="AW142" s="33">
        <f t="shared" si="189"/>
        <v>0</v>
      </c>
      <c r="AX142" s="33" t="str">
        <f t="shared" si="179"/>
        <v/>
      </c>
      <c r="AY142" s="33"/>
      <c r="AZ142" s="33"/>
      <c r="BB142" s="141">
        <f>IF(J142&lt;30, 1,0)</f>
        <v>0</v>
      </c>
      <c r="BC142" s="141" t="str">
        <f t="shared" si="180"/>
        <v/>
      </c>
      <c r="BD142" s="141">
        <f t="shared" si="190"/>
        <v>0</v>
      </c>
      <c r="BE142" s="141" t="str">
        <f t="shared" si="181"/>
        <v/>
      </c>
      <c r="BF142" s="141">
        <f>IF(J142&gt;70, 1,0)</f>
        <v>0</v>
      </c>
      <c r="BG142" s="141" t="str">
        <f t="shared" si="182"/>
        <v/>
      </c>
      <c r="BH142" s="141">
        <f t="shared" si="191"/>
        <v>0</v>
      </c>
      <c r="BI142" s="141" t="str">
        <f t="shared" si="183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 s="5">
        <f>RAW!E143</f>
        <v>0.35859999999999997</v>
      </c>
      <c r="F143" s="3">
        <f>RAW!N143</f>
        <v>54.023339993387403</v>
      </c>
      <c r="G143" s="5" t="str">
        <f t="shared" si="184"/>
        <v/>
      </c>
      <c r="H143" s="3">
        <f>RAW!O143</f>
        <v>52.338791462449798</v>
      </c>
      <c r="I143" s="5" t="str">
        <f t="shared" si="184"/>
        <v/>
      </c>
      <c r="J143" s="3">
        <f>RAW!P143</f>
        <v>51.942212611556897</v>
      </c>
      <c r="K143" s="5" t="str">
        <f t="shared" ref="K143" si="202">IF(SIGN(J142-50)&lt;&gt;SIGN(J143-50)," ","")</f>
        <v/>
      </c>
      <c r="L143">
        <v>70</v>
      </c>
      <c r="M143">
        <v>30</v>
      </c>
      <c r="Y143" s="201" t="str">
        <f t="shared" si="171"/>
        <v>VISIBLE</v>
      </c>
      <c r="Z143" s="201" t="str">
        <f t="shared" si="172"/>
        <v/>
      </c>
      <c r="AF143" s="28">
        <f>IF(F143&lt;30, 1,0)</f>
        <v>0</v>
      </c>
      <c r="AG143" s="28" t="str">
        <f t="shared" si="173"/>
        <v/>
      </c>
      <c r="AH143" s="34">
        <f t="shared" si="186"/>
        <v>0</v>
      </c>
      <c r="AI143" s="34" t="str">
        <f t="shared" si="169"/>
        <v/>
      </c>
      <c r="AJ143" s="28">
        <f>IF(F143&gt;70, 1,0)</f>
        <v>0</v>
      </c>
      <c r="AK143" s="34" t="str">
        <f t="shared" si="174"/>
        <v/>
      </c>
      <c r="AL143" s="28">
        <f t="shared" si="187"/>
        <v>0</v>
      </c>
      <c r="AM143" s="28" t="str">
        <f t="shared" si="175"/>
        <v/>
      </c>
      <c r="AN143" s="54"/>
      <c r="AO143" s="28"/>
      <c r="AQ143" s="33">
        <f>IF(H143&lt;30, 1,0)</f>
        <v>0</v>
      </c>
      <c r="AR143" s="33" t="str">
        <f t="shared" si="176"/>
        <v/>
      </c>
      <c r="AS143" s="33">
        <f t="shared" si="188"/>
        <v>0</v>
      </c>
      <c r="AT143" s="33" t="str">
        <f t="shared" si="177"/>
        <v/>
      </c>
      <c r="AU143" s="33">
        <f>IF(H143&gt;70, 1,0)</f>
        <v>0</v>
      </c>
      <c r="AV143" s="33" t="str">
        <f t="shared" si="178"/>
        <v/>
      </c>
      <c r="AW143" s="33">
        <f t="shared" si="189"/>
        <v>0</v>
      </c>
      <c r="AX143" s="33" t="str">
        <f t="shared" si="179"/>
        <v/>
      </c>
      <c r="AY143" s="33"/>
      <c r="AZ143" s="33"/>
      <c r="BB143" s="141">
        <f>IF(J143&lt;30, 1,0)</f>
        <v>0</v>
      </c>
      <c r="BC143" s="141" t="str">
        <f t="shared" si="180"/>
        <v/>
      </c>
      <c r="BD143" s="141">
        <f t="shared" si="190"/>
        <v>0</v>
      </c>
      <c r="BE143" s="141" t="str">
        <f t="shared" si="181"/>
        <v/>
      </c>
      <c r="BF143" s="141">
        <f>IF(J143&gt;70, 1,0)</f>
        <v>0</v>
      </c>
      <c r="BG143" s="141" t="str">
        <f t="shared" si="182"/>
        <v/>
      </c>
      <c r="BH143" s="141">
        <f t="shared" si="191"/>
        <v>0</v>
      </c>
      <c r="BI143" s="141" t="str">
        <f t="shared" si="183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 s="5">
        <f>RAW!E144</f>
        <v>0.37930000000000003</v>
      </c>
      <c r="F144" s="3">
        <f>RAW!N144</f>
        <v>65.854041703725599</v>
      </c>
      <c r="G144" s="5" t="str">
        <f t="shared" si="184"/>
        <v/>
      </c>
      <c r="H144" s="3">
        <f>RAW!O144</f>
        <v>60.153062925648499</v>
      </c>
      <c r="I144" s="5" t="str">
        <f t="shared" si="184"/>
        <v/>
      </c>
      <c r="J144" s="3">
        <f>RAW!P144</f>
        <v>57.664206456882802</v>
      </c>
      <c r="K144" s="5" t="str">
        <f t="shared" ref="K144" si="203">IF(SIGN(J143-50)&lt;&gt;SIGN(J144-50)," ","")</f>
        <v/>
      </c>
      <c r="L144">
        <v>70</v>
      </c>
      <c r="M144">
        <v>30</v>
      </c>
      <c r="Y144" s="201" t="str">
        <f t="shared" si="171"/>
        <v>VISIBLE</v>
      </c>
      <c r="Z144" s="201" t="str">
        <f t="shared" si="172"/>
        <v/>
      </c>
      <c r="AF144" s="28">
        <f>IF(F144&lt;30, 1,0)</f>
        <v>0</v>
      </c>
      <c r="AG144" s="28" t="str">
        <f t="shared" si="173"/>
        <v/>
      </c>
      <c r="AH144" s="34">
        <f t="shared" si="186"/>
        <v>0</v>
      </c>
      <c r="AI144" s="34" t="str">
        <f t="shared" si="169"/>
        <v/>
      </c>
      <c r="AJ144" s="28">
        <f>IF(F144&gt;70, 1,0)</f>
        <v>0</v>
      </c>
      <c r="AK144" s="34" t="str">
        <f t="shared" si="174"/>
        <v/>
      </c>
      <c r="AL144" s="28">
        <f t="shared" si="187"/>
        <v>0</v>
      </c>
      <c r="AM144" s="28" t="str">
        <f t="shared" si="175"/>
        <v/>
      </c>
      <c r="AN144" s="54"/>
      <c r="AO144" s="28"/>
      <c r="AQ144" s="33">
        <f>IF(H144&lt;30, 1,0)</f>
        <v>0</v>
      </c>
      <c r="AR144" s="33" t="str">
        <f t="shared" si="176"/>
        <v/>
      </c>
      <c r="AS144" s="33">
        <f t="shared" si="188"/>
        <v>0</v>
      </c>
      <c r="AT144" s="33" t="str">
        <f t="shared" si="177"/>
        <v/>
      </c>
      <c r="AU144" s="33">
        <f>IF(H144&gt;70, 1,0)</f>
        <v>0</v>
      </c>
      <c r="AV144" s="33" t="str">
        <f t="shared" si="178"/>
        <v/>
      </c>
      <c r="AW144" s="33">
        <f t="shared" si="189"/>
        <v>0</v>
      </c>
      <c r="AX144" s="33" t="str">
        <f t="shared" si="179"/>
        <v/>
      </c>
      <c r="AY144" s="33"/>
      <c r="AZ144" s="33"/>
      <c r="BB144" s="141">
        <f>IF(J144&lt;30, 1,0)</f>
        <v>0</v>
      </c>
      <c r="BC144" s="141" t="str">
        <f t="shared" si="180"/>
        <v/>
      </c>
      <c r="BD144" s="141">
        <f t="shared" si="190"/>
        <v>0</v>
      </c>
      <c r="BE144" s="141" t="str">
        <f t="shared" si="181"/>
        <v/>
      </c>
      <c r="BF144" s="141">
        <f>IF(J144&gt;70, 1,0)</f>
        <v>0</v>
      </c>
      <c r="BG144" s="141" t="str">
        <f t="shared" si="182"/>
        <v/>
      </c>
      <c r="BH144" s="141">
        <f t="shared" si="191"/>
        <v>0</v>
      </c>
      <c r="BI144" s="141" t="str">
        <f t="shared" si="183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 s="5">
        <f>RAW!E145</f>
        <v>0.37359999999999999</v>
      </c>
      <c r="F145" s="3">
        <f>RAW!N145</f>
        <v>60.825842029984599</v>
      </c>
      <c r="G145" s="5" t="str">
        <f t="shared" si="184"/>
        <v/>
      </c>
      <c r="H145" s="3">
        <f>RAW!O145</f>
        <v>57.364038265674203</v>
      </c>
      <c r="I145" s="5" t="str">
        <f t="shared" si="184"/>
        <v/>
      </c>
      <c r="J145" s="3">
        <f>RAW!P145</f>
        <v>55.745163836843098</v>
      </c>
      <c r="K145" s="5" t="str">
        <f t="shared" ref="K145" si="204">IF(SIGN(J144-50)&lt;&gt;SIGN(J145-50)," ","")</f>
        <v/>
      </c>
      <c r="L145">
        <v>70</v>
      </c>
      <c r="M145">
        <v>30</v>
      </c>
      <c r="Y145" s="201" t="str">
        <f t="shared" si="171"/>
        <v>VISIBLE</v>
      </c>
      <c r="Z145" s="201" t="str">
        <f t="shared" si="172"/>
        <v/>
      </c>
      <c r="AF145" s="28">
        <f>IF(F145&lt;30, 1,0)</f>
        <v>0</v>
      </c>
      <c r="AG145" s="28" t="str">
        <f t="shared" si="173"/>
        <v/>
      </c>
      <c r="AH145" s="34">
        <f t="shared" si="186"/>
        <v>0</v>
      </c>
      <c r="AI145" s="34" t="str">
        <f t="shared" si="169"/>
        <v/>
      </c>
      <c r="AJ145" s="28">
        <f>IF(F145&gt;70, 1,0)</f>
        <v>0</v>
      </c>
      <c r="AK145" s="34" t="str">
        <f t="shared" si="174"/>
        <v/>
      </c>
      <c r="AL145" s="28">
        <f t="shared" si="187"/>
        <v>0</v>
      </c>
      <c r="AM145" s="28" t="str">
        <f t="shared" si="175"/>
        <v/>
      </c>
      <c r="AN145" s="54"/>
      <c r="AO145" s="28"/>
      <c r="AQ145" s="33">
        <f>IF(H145&lt;30, 1,0)</f>
        <v>0</v>
      </c>
      <c r="AR145" s="33" t="str">
        <f t="shared" si="176"/>
        <v/>
      </c>
      <c r="AS145" s="33">
        <f t="shared" si="188"/>
        <v>0</v>
      </c>
      <c r="AT145" s="33" t="str">
        <f t="shared" si="177"/>
        <v/>
      </c>
      <c r="AU145" s="33">
        <f>IF(H145&gt;70, 1,0)</f>
        <v>0</v>
      </c>
      <c r="AV145" s="33" t="str">
        <f t="shared" si="178"/>
        <v/>
      </c>
      <c r="AW145" s="33">
        <f t="shared" si="189"/>
        <v>0</v>
      </c>
      <c r="AX145" s="33" t="str">
        <f t="shared" si="179"/>
        <v/>
      </c>
      <c r="AY145" s="33"/>
      <c r="AZ145" s="33"/>
      <c r="BB145" s="141">
        <f>IF(J145&lt;30, 1,0)</f>
        <v>0</v>
      </c>
      <c r="BC145" s="141" t="str">
        <f t="shared" si="180"/>
        <v/>
      </c>
      <c r="BD145" s="141">
        <f t="shared" si="190"/>
        <v>0</v>
      </c>
      <c r="BE145" s="141" t="str">
        <f t="shared" si="181"/>
        <v/>
      </c>
      <c r="BF145" s="141">
        <f>IF(J145&gt;70, 1,0)</f>
        <v>0</v>
      </c>
      <c r="BG145" s="141" t="str">
        <f t="shared" si="182"/>
        <v/>
      </c>
      <c r="BH145" s="141">
        <f t="shared" si="191"/>
        <v>0</v>
      </c>
      <c r="BI145" s="141" t="str">
        <f t="shared" si="183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 s="5">
        <f>RAW!E146</f>
        <v>0.37290000000000001</v>
      </c>
      <c r="F146" s="3">
        <f>RAW!N146</f>
        <v>60.167634280760602</v>
      </c>
      <c r="G146" s="5" t="str">
        <f t="shared" si="184"/>
        <v/>
      </c>
      <c r="H146" s="3">
        <f>RAW!O146</f>
        <v>57.014425542805398</v>
      </c>
      <c r="I146" s="5" t="str">
        <f t="shared" si="184"/>
        <v/>
      </c>
      <c r="J146" s="3">
        <f>RAW!P146</f>
        <v>55.506965748800802</v>
      </c>
      <c r="K146" s="5" t="str">
        <f t="shared" ref="K146" si="205">IF(SIGN(J145-50)&lt;&gt;SIGN(J146-50)," ","")</f>
        <v/>
      </c>
      <c r="L146">
        <v>70</v>
      </c>
      <c r="M146">
        <v>30</v>
      </c>
      <c r="Y146" s="201" t="str">
        <f t="shared" si="171"/>
        <v>VISIBLE</v>
      </c>
      <c r="Z146" s="201" t="str">
        <f t="shared" si="172"/>
        <v/>
      </c>
      <c r="AF146" s="28">
        <f>IF(F146&lt;30, 1,0)</f>
        <v>0</v>
      </c>
      <c r="AG146" s="28" t="str">
        <f t="shared" si="173"/>
        <v/>
      </c>
      <c r="AH146" s="34">
        <f t="shared" si="186"/>
        <v>0</v>
      </c>
      <c r="AI146" s="34" t="str">
        <f t="shared" si="169"/>
        <v/>
      </c>
      <c r="AJ146" s="28">
        <f>IF(F146&gt;70, 1,0)</f>
        <v>0</v>
      </c>
      <c r="AK146" s="34" t="str">
        <f t="shared" si="174"/>
        <v/>
      </c>
      <c r="AL146" s="28">
        <f t="shared" si="187"/>
        <v>0</v>
      </c>
      <c r="AM146" s="28" t="str">
        <f t="shared" si="175"/>
        <v/>
      </c>
      <c r="AN146" s="54"/>
      <c r="AO146" s="28"/>
      <c r="AQ146" s="33">
        <f>IF(H146&lt;30, 1,0)</f>
        <v>0</v>
      </c>
      <c r="AR146" s="33" t="str">
        <f t="shared" si="176"/>
        <v/>
      </c>
      <c r="AS146" s="33">
        <f t="shared" si="188"/>
        <v>0</v>
      </c>
      <c r="AT146" s="33" t="str">
        <f t="shared" si="177"/>
        <v/>
      </c>
      <c r="AU146" s="33">
        <f>IF(H146&gt;70, 1,0)</f>
        <v>0</v>
      </c>
      <c r="AV146" s="33" t="str">
        <f t="shared" si="178"/>
        <v/>
      </c>
      <c r="AW146" s="33">
        <f t="shared" si="189"/>
        <v>0</v>
      </c>
      <c r="AX146" s="33" t="str">
        <f t="shared" si="179"/>
        <v/>
      </c>
      <c r="AY146" s="33"/>
      <c r="AZ146" s="33"/>
      <c r="BB146" s="141">
        <f>IF(J146&lt;30, 1,0)</f>
        <v>0</v>
      </c>
      <c r="BC146" s="141" t="str">
        <f t="shared" si="180"/>
        <v/>
      </c>
      <c r="BD146" s="141">
        <f t="shared" si="190"/>
        <v>0</v>
      </c>
      <c r="BE146" s="141" t="str">
        <f t="shared" si="181"/>
        <v/>
      </c>
      <c r="BF146" s="141">
        <f>IF(J146&gt;70, 1,0)</f>
        <v>0</v>
      </c>
      <c r="BG146" s="141" t="str">
        <f t="shared" si="182"/>
        <v/>
      </c>
      <c r="BH146" s="141">
        <f t="shared" si="191"/>
        <v>0</v>
      </c>
      <c r="BI146" s="141" t="str">
        <f t="shared" si="183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 s="5">
        <f>RAW!E147</f>
        <v>0.37369999999999998</v>
      </c>
      <c r="F147" s="3">
        <f>RAW!N147</f>
        <v>60.734171392976897</v>
      </c>
      <c r="G147" s="5" t="str">
        <f t="shared" si="184"/>
        <v/>
      </c>
      <c r="H147" s="3">
        <f>RAW!O147</f>
        <v>57.334463400331003</v>
      </c>
      <c r="I147" s="5" t="str">
        <f t="shared" si="184"/>
        <v/>
      </c>
      <c r="J147" s="3">
        <f>RAW!P147</f>
        <v>55.733943430400103</v>
      </c>
      <c r="K147" s="5" t="str">
        <f t="shared" ref="K147" si="206">IF(SIGN(J146-50)&lt;&gt;SIGN(J147-50)," ","")</f>
        <v/>
      </c>
      <c r="L147">
        <v>70</v>
      </c>
      <c r="M147">
        <v>30</v>
      </c>
      <c r="Y147" s="201" t="str">
        <f t="shared" si="171"/>
        <v>VISIBLE</v>
      </c>
      <c r="Z147" s="201" t="str">
        <f t="shared" si="172"/>
        <v/>
      </c>
      <c r="AF147" s="28">
        <f>IF(F147&lt;30, 1,0)</f>
        <v>0</v>
      </c>
      <c r="AG147" s="28" t="str">
        <f t="shared" si="173"/>
        <v/>
      </c>
      <c r="AH147" s="34">
        <f t="shared" si="186"/>
        <v>0</v>
      </c>
      <c r="AI147" s="34" t="str">
        <f t="shared" si="169"/>
        <v/>
      </c>
      <c r="AJ147" s="28">
        <f>IF(F147&gt;70, 1,0)</f>
        <v>0</v>
      </c>
      <c r="AK147" s="34" t="str">
        <f t="shared" si="174"/>
        <v/>
      </c>
      <c r="AL147" s="28">
        <f t="shared" si="187"/>
        <v>0</v>
      </c>
      <c r="AM147" s="28" t="str">
        <f t="shared" si="175"/>
        <v/>
      </c>
      <c r="AN147" s="54"/>
      <c r="AO147" s="28"/>
      <c r="AQ147" s="33">
        <f>IF(H147&lt;30, 1,0)</f>
        <v>0</v>
      </c>
      <c r="AR147" s="33" t="str">
        <f t="shared" si="176"/>
        <v/>
      </c>
      <c r="AS147" s="33">
        <f t="shared" si="188"/>
        <v>0</v>
      </c>
      <c r="AT147" s="33" t="str">
        <f t="shared" si="177"/>
        <v/>
      </c>
      <c r="AU147" s="33">
        <f>IF(H147&gt;70, 1,0)</f>
        <v>0</v>
      </c>
      <c r="AV147" s="33" t="str">
        <f t="shared" si="178"/>
        <v/>
      </c>
      <c r="AW147" s="33">
        <f t="shared" si="189"/>
        <v>0</v>
      </c>
      <c r="AX147" s="33" t="str">
        <f t="shared" si="179"/>
        <v/>
      </c>
      <c r="AY147" s="33"/>
      <c r="AZ147" s="33"/>
      <c r="BB147" s="141">
        <f>IF(J147&lt;30, 1,0)</f>
        <v>0</v>
      </c>
      <c r="BC147" s="141" t="str">
        <f t="shared" si="180"/>
        <v/>
      </c>
      <c r="BD147" s="141">
        <f t="shared" si="190"/>
        <v>0</v>
      </c>
      <c r="BE147" s="141" t="str">
        <f t="shared" si="181"/>
        <v/>
      </c>
      <c r="BF147" s="141">
        <f>IF(J147&gt;70, 1,0)</f>
        <v>0</v>
      </c>
      <c r="BG147" s="141" t="str">
        <f t="shared" si="182"/>
        <v/>
      </c>
      <c r="BH147" s="141">
        <f t="shared" si="191"/>
        <v>0</v>
      </c>
      <c r="BI147" s="141" t="str">
        <f t="shared" si="183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 s="5">
        <f>RAW!E148</f>
        <v>0.377</v>
      </c>
      <c r="F148" s="3">
        <f>RAW!N148</f>
        <v>63.249670912418502</v>
      </c>
      <c r="G148" s="5" t="str">
        <f t="shared" si="184"/>
        <v/>
      </c>
      <c r="H148" s="3">
        <f>RAW!O148</f>
        <v>58.700407791251898</v>
      </c>
      <c r="I148" s="5" t="str">
        <f t="shared" si="184"/>
        <v/>
      </c>
      <c r="J148" s="3">
        <f>RAW!P148</f>
        <v>56.6908812751821</v>
      </c>
      <c r="K148" s="5" t="str">
        <f t="shared" ref="K148" si="207">IF(SIGN(J147-50)&lt;&gt;SIGN(J148-50)," ","")</f>
        <v/>
      </c>
      <c r="L148">
        <v>70</v>
      </c>
      <c r="M148">
        <v>30</v>
      </c>
      <c r="Y148" s="201" t="str">
        <f t="shared" si="171"/>
        <v>VISIBLE</v>
      </c>
      <c r="Z148" s="201" t="str">
        <f t="shared" si="172"/>
        <v/>
      </c>
      <c r="AF148" s="28">
        <f>IF(F148&lt;30, 1,0)</f>
        <v>0</v>
      </c>
      <c r="AG148" s="28" t="str">
        <f t="shared" si="173"/>
        <v/>
      </c>
      <c r="AH148" s="34">
        <f t="shared" si="186"/>
        <v>0</v>
      </c>
      <c r="AI148" s="34" t="str">
        <f t="shared" si="169"/>
        <v/>
      </c>
      <c r="AJ148" s="28">
        <f>IF(F148&gt;70, 1,0)</f>
        <v>0</v>
      </c>
      <c r="AK148" s="34" t="str">
        <f t="shared" si="174"/>
        <v/>
      </c>
      <c r="AL148" s="28">
        <f t="shared" si="187"/>
        <v>0</v>
      </c>
      <c r="AM148" s="28" t="str">
        <f t="shared" si="175"/>
        <v/>
      </c>
      <c r="AN148" s="54"/>
      <c r="AO148" s="28"/>
      <c r="AQ148" s="33">
        <f>IF(H148&lt;30, 1,0)</f>
        <v>0</v>
      </c>
      <c r="AR148" s="33" t="str">
        <f t="shared" si="176"/>
        <v/>
      </c>
      <c r="AS148" s="33">
        <f t="shared" si="188"/>
        <v>0</v>
      </c>
      <c r="AT148" s="33" t="str">
        <f t="shared" si="177"/>
        <v/>
      </c>
      <c r="AU148" s="33">
        <f>IF(H148&gt;70, 1,0)</f>
        <v>0</v>
      </c>
      <c r="AV148" s="33" t="str">
        <f t="shared" si="178"/>
        <v/>
      </c>
      <c r="AW148" s="33">
        <f t="shared" si="189"/>
        <v>0</v>
      </c>
      <c r="AX148" s="33" t="str">
        <f t="shared" si="179"/>
        <v/>
      </c>
      <c r="AY148" s="33"/>
      <c r="AZ148" s="33"/>
      <c r="BB148" s="141">
        <f>IF(J148&lt;30, 1,0)</f>
        <v>0</v>
      </c>
      <c r="BC148" s="141" t="str">
        <f t="shared" si="180"/>
        <v/>
      </c>
      <c r="BD148" s="141">
        <f t="shared" si="190"/>
        <v>0</v>
      </c>
      <c r="BE148" s="141" t="str">
        <f t="shared" si="181"/>
        <v/>
      </c>
      <c r="BF148" s="141">
        <f>IF(J148&gt;70, 1,0)</f>
        <v>0</v>
      </c>
      <c r="BG148" s="141" t="str">
        <f t="shared" si="182"/>
        <v/>
      </c>
      <c r="BH148" s="141">
        <f t="shared" si="191"/>
        <v>0</v>
      </c>
      <c r="BI148" s="141" t="str">
        <f t="shared" si="183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 s="5">
        <f>RAW!E149</f>
        <v>0.37740000000000001</v>
      </c>
      <c r="F149" s="3">
        <f>RAW!N149</f>
        <v>63.5796198902624</v>
      </c>
      <c r="G149" s="5" t="str">
        <f t="shared" si="184"/>
        <v/>
      </c>
      <c r="H149" s="3">
        <f>RAW!O149</f>
        <v>58.872286115745098</v>
      </c>
      <c r="I149" s="5" t="str">
        <f t="shared" si="184"/>
        <v/>
      </c>
      <c r="J149" s="3">
        <f>RAW!P149</f>
        <v>56.809713528065501</v>
      </c>
      <c r="K149" s="5" t="str">
        <f t="shared" ref="K149" si="208">IF(SIGN(J148-50)&lt;&gt;SIGN(J149-50)," ","")</f>
        <v/>
      </c>
      <c r="L149">
        <v>70</v>
      </c>
      <c r="M149">
        <v>30</v>
      </c>
      <c r="Y149" s="201" t="str">
        <f t="shared" si="171"/>
        <v>VISIBLE</v>
      </c>
      <c r="Z149" s="201" t="str">
        <f t="shared" si="172"/>
        <v/>
      </c>
      <c r="AF149" s="28">
        <f>IF(F149&lt;30, 1,0)</f>
        <v>0</v>
      </c>
      <c r="AG149" s="28" t="str">
        <f t="shared" si="173"/>
        <v/>
      </c>
      <c r="AH149" s="34">
        <f t="shared" si="186"/>
        <v>0</v>
      </c>
      <c r="AI149" s="34" t="str">
        <f t="shared" si="169"/>
        <v/>
      </c>
      <c r="AJ149" s="28">
        <f>IF(F149&gt;70, 1,0)</f>
        <v>0</v>
      </c>
      <c r="AK149" s="34" t="str">
        <f t="shared" si="174"/>
        <v/>
      </c>
      <c r="AL149" s="28">
        <f t="shared" si="187"/>
        <v>0</v>
      </c>
      <c r="AM149" s="28" t="str">
        <f t="shared" si="175"/>
        <v/>
      </c>
      <c r="AN149" s="54"/>
      <c r="AO149" s="28"/>
      <c r="AQ149" s="33">
        <f>IF(H149&lt;30, 1,0)</f>
        <v>0</v>
      </c>
      <c r="AR149" s="33" t="str">
        <f t="shared" si="176"/>
        <v/>
      </c>
      <c r="AS149" s="33">
        <f t="shared" si="188"/>
        <v>0</v>
      </c>
      <c r="AT149" s="33" t="str">
        <f t="shared" si="177"/>
        <v/>
      </c>
      <c r="AU149" s="33">
        <f>IF(H149&gt;70, 1,0)</f>
        <v>0</v>
      </c>
      <c r="AV149" s="33" t="str">
        <f t="shared" si="178"/>
        <v/>
      </c>
      <c r="AW149" s="33">
        <f t="shared" si="189"/>
        <v>0</v>
      </c>
      <c r="AX149" s="33" t="str">
        <f t="shared" si="179"/>
        <v/>
      </c>
      <c r="AY149" s="33"/>
      <c r="AZ149" s="33"/>
      <c r="BB149" s="141">
        <f>IF(J149&lt;30, 1,0)</f>
        <v>0</v>
      </c>
      <c r="BC149" s="141" t="str">
        <f t="shared" si="180"/>
        <v/>
      </c>
      <c r="BD149" s="141">
        <f t="shared" si="190"/>
        <v>0</v>
      </c>
      <c r="BE149" s="141" t="str">
        <f t="shared" si="181"/>
        <v/>
      </c>
      <c r="BF149" s="141">
        <f>IF(J149&gt;70, 1,0)</f>
        <v>0</v>
      </c>
      <c r="BG149" s="141" t="str">
        <f t="shared" si="182"/>
        <v/>
      </c>
      <c r="BH149" s="141">
        <f t="shared" si="191"/>
        <v>0</v>
      </c>
      <c r="BI149" s="141" t="str">
        <f t="shared" si="183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 s="5">
        <f>RAW!E150</f>
        <v>0.38179999999999997</v>
      </c>
      <c r="F150" s="3">
        <f>RAW!N150</f>
        <v>67.342403537858303</v>
      </c>
      <c r="G150" s="5" t="str">
        <f t="shared" si="184"/>
        <v/>
      </c>
      <c r="H150" s="3">
        <f>RAW!O150</f>
        <v>60.804643009475598</v>
      </c>
      <c r="I150" s="5" t="str">
        <f t="shared" si="184"/>
        <v/>
      </c>
      <c r="J150" s="3">
        <f>RAW!P150</f>
        <v>58.136415515152201</v>
      </c>
      <c r="K150" s="5" t="str">
        <f t="shared" ref="K150" si="209">IF(SIGN(J149-50)&lt;&gt;SIGN(J150-50)," ","")</f>
        <v/>
      </c>
      <c r="L150">
        <v>70</v>
      </c>
      <c r="M150">
        <v>30</v>
      </c>
      <c r="Y150" s="201" t="str">
        <f t="shared" si="171"/>
        <v>VISIBLE</v>
      </c>
      <c r="Z150" s="201" t="str">
        <f t="shared" si="172"/>
        <v/>
      </c>
      <c r="AF150" s="28">
        <f>IF(F150&lt;30, 1,0)</f>
        <v>0</v>
      </c>
      <c r="AG150" s="28" t="str">
        <f t="shared" si="173"/>
        <v/>
      </c>
      <c r="AH150" s="34">
        <f t="shared" si="186"/>
        <v>0</v>
      </c>
      <c r="AI150" s="34" t="str">
        <f t="shared" si="169"/>
        <v/>
      </c>
      <c r="AJ150" s="28">
        <f>IF(F150&gt;70, 1,0)</f>
        <v>0</v>
      </c>
      <c r="AK150" s="34" t="str">
        <f t="shared" si="174"/>
        <v/>
      </c>
      <c r="AL150" s="28">
        <f t="shared" si="187"/>
        <v>0</v>
      </c>
      <c r="AM150" s="28" t="str">
        <f t="shared" si="175"/>
        <v/>
      </c>
      <c r="AN150" s="54"/>
      <c r="AO150" s="28"/>
      <c r="AQ150" s="33">
        <f>IF(H150&lt;30, 1,0)</f>
        <v>0</v>
      </c>
      <c r="AR150" s="33" t="str">
        <f t="shared" si="176"/>
        <v/>
      </c>
      <c r="AS150" s="33">
        <f t="shared" si="188"/>
        <v>0</v>
      </c>
      <c r="AT150" s="33" t="str">
        <f t="shared" si="177"/>
        <v/>
      </c>
      <c r="AU150" s="33">
        <f>IF(H150&gt;70, 1,0)</f>
        <v>0</v>
      </c>
      <c r="AV150" s="33" t="str">
        <f t="shared" si="178"/>
        <v/>
      </c>
      <c r="AW150" s="33">
        <f t="shared" si="189"/>
        <v>0</v>
      </c>
      <c r="AX150" s="33" t="str">
        <f t="shared" si="179"/>
        <v/>
      </c>
      <c r="AY150" s="33"/>
      <c r="AZ150" s="33"/>
      <c r="BB150" s="141">
        <f>IF(J150&lt;30, 1,0)</f>
        <v>0</v>
      </c>
      <c r="BC150" s="141" t="str">
        <f t="shared" si="180"/>
        <v/>
      </c>
      <c r="BD150" s="141">
        <f t="shared" si="190"/>
        <v>0</v>
      </c>
      <c r="BE150" s="141" t="str">
        <f t="shared" si="181"/>
        <v/>
      </c>
      <c r="BF150" s="141">
        <f>IF(J150&gt;70, 1,0)</f>
        <v>0</v>
      </c>
      <c r="BG150" s="141" t="str">
        <f t="shared" si="182"/>
        <v/>
      </c>
      <c r="BH150" s="141">
        <f t="shared" si="191"/>
        <v>0</v>
      </c>
      <c r="BI150" s="141" t="str">
        <f t="shared" si="183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 s="5">
        <f>RAW!E151</f>
        <v>0.38299999999999901</v>
      </c>
      <c r="F151" s="3">
        <f>RAW!N151</f>
        <v>68.3817908267077</v>
      </c>
      <c r="G151" s="5" t="str">
        <f t="shared" si="184"/>
        <v/>
      </c>
      <c r="H151" s="3">
        <f>RAW!O151</f>
        <v>61.338160349890998</v>
      </c>
      <c r="I151" s="5" t="str">
        <f t="shared" si="184"/>
        <v/>
      </c>
      <c r="J151" s="3">
        <f>RAW!P151</f>
        <v>58.501453492484103</v>
      </c>
      <c r="K151" s="5" t="str">
        <f t="shared" ref="K151" si="210">IF(SIGN(J150-50)&lt;&gt;SIGN(J151-50)," ","")</f>
        <v/>
      </c>
      <c r="L151">
        <v>70</v>
      </c>
      <c r="M151">
        <v>30</v>
      </c>
      <c r="Y151" s="201" t="str">
        <f t="shared" si="171"/>
        <v>VISIBLE</v>
      </c>
      <c r="Z151" s="201" t="str">
        <f t="shared" si="172"/>
        <v/>
      </c>
      <c r="AF151" s="28">
        <f>IF(F151&lt;30, 1,0)</f>
        <v>0</v>
      </c>
      <c r="AG151" s="28" t="str">
        <f t="shared" si="173"/>
        <v/>
      </c>
      <c r="AH151" s="34">
        <f t="shared" si="186"/>
        <v>0</v>
      </c>
      <c r="AI151" s="34" t="str">
        <f t="shared" si="169"/>
        <v/>
      </c>
      <c r="AJ151" s="28">
        <f>IF(F151&gt;70, 1,0)</f>
        <v>0</v>
      </c>
      <c r="AK151" s="34" t="str">
        <f t="shared" si="174"/>
        <v/>
      </c>
      <c r="AL151" s="28">
        <f t="shared" si="187"/>
        <v>0</v>
      </c>
      <c r="AM151" s="28" t="str">
        <f t="shared" si="175"/>
        <v/>
      </c>
      <c r="AN151" s="54"/>
      <c r="AO151" s="28"/>
      <c r="AQ151" s="33">
        <f>IF(H151&lt;30, 1,0)</f>
        <v>0</v>
      </c>
      <c r="AR151" s="33" t="str">
        <f t="shared" si="176"/>
        <v/>
      </c>
      <c r="AS151" s="33">
        <f t="shared" si="188"/>
        <v>0</v>
      </c>
      <c r="AT151" s="33" t="str">
        <f t="shared" si="177"/>
        <v/>
      </c>
      <c r="AU151" s="33">
        <f>IF(H151&gt;70, 1,0)</f>
        <v>0</v>
      </c>
      <c r="AV151" s="33" t="str">
        <f t="shared" si="178"/>
        <v/>
      </c>
      <c r="AW151" s="33">
        <f t="shared" si="189"/>
        <v>0</v>
      </c>
      <c r="AX151" s="33" t="str">
        <f t="shared" si="179"/>
        <v/>
      </c>
      <c r="AY151" s="33"/>
      <c r="AZ151" s="33"/>
      <c r="BB151" s="141">
        <f>IF(J151&lt;30, 1,0)</f>
        <v>0</v>
      </c>
      <c r="BC151" s="141" t="str">
        <f t="shared" si="180"/>
        <v/>
      </c>
      <c r="BD151" s="141">
        <f t="shared" si="190"/>
        <v>0</v>
      </c>
      <c r="BE151" s="141" t="str">
        <f t="shared" si="181"/>
        <v/>
      </c>
      <c r="BF151" s="141">
        <f>IF(J151&gt;70, 1,0)</f>
        <v>0</v>
      </c>
      <c r="BG151" s="141" t="str">
        <f t="shared" si="182"/>
        <v/>
      </c>
      <c r="BH151" s="141">
        <f t="shared" si="191"/>
        <v>0</v>
      </c>
      <c r="BI151" s="141" t="str">
        <f t="shared" si="183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 s="5">
        <f>RAW!E152</f>
        <v>0.37819999999999998</v>
      </c>
      <c r="F152" s="3">
        <f>RAW!N152</f>
        <v>59.5387846346337</v>
      </c>
      <c r="G152" s="5" t="str">
        <f t="shared" si="184"/>
        <v/>
      </c>
      <c r="H152" s="3">
        <f>RAW!O152</f>
        <v>57.940789187634103</v>
      </c>
      <c r="I152" s="5" t="str">
        <f t="shared" si="184"/>
        <v/>
      </c>
      <c r="J152" s="3">
        <f>RAW!P152</f>
        <v>56.434661120050102</v>
      </c>
      <c r="K152" s="5" t="str">
        <f t="shared" ref="K152" si="211">IF(SIGN(J151-50)&lt;&gt;SIGN(J152-50)," ","")</f>
        <v/>
      </c>
      <c r="L152">
        <v>70</v>
      </c>
      <c r="M152">
        <v>30</v>
      </c>
      <c r="Y152" s="201" t="str">
        <f t="shared" si="171"/>
        <v>VISIBLE</v>
      </c>
      <c r="Z152" s="201" t="str">
        <f t="shared" si="172"/>
        <v/>
      </c>
      <c r="AF152" s="28">
        <f>IF(F152&lt;30, 1,0)</f>
        <v>0</v>
      </c>
      <c r="AG152" s="28" t="str">
        <f t="shared" si="173"/>
        <v/>
      </c>
      <c r="AH152" s="34">
        <f t="shared" si="186"/>
        <v>0</v>
      </c>
      <c r="AI152" s="34" t="str">
        <f t="shared" si="169"/>
        <v/>
      </c>
      <c r="AJ152" s="28">
        <f>IF(F152&gt;70, 1,0)</f>
        <v>0</v>
      </c>
      <c r="AK152" s="34" t="str">
        <f t="shared" si="174"/>
        <v/>
      </c>
      <c r="AL152" s="28">
        <f t="shared" si="187"/>
        <v>0</v>
      </c>
      <c r="AM152" s="28" t="str">
        <f t="shared" si="175"/>
        <v/>
      </c>
      <c r="AN152" s="54"/>
      <c r="AO152" s="28"/>
      <c r="AQ152" s="33">
        <f>IF(H152&lt;30, 1,0)</f>
        <v>0</v>
      </c>
      <c r="AR152" s="33" t="str">
        <f t="shared" si="176"/>
        <v/>
      </c>
      <c r="AS152" s="33">
        <f t="shared" si="188"/>
        <v>0</v>
      </c>
      <c r="AT152" s="33" t="str">
        <f t="shared" si="177"/>
        <v/>
      </c>
      <c r="AU152" s="33">
        <f>IF(H152&gt;70, 1,0)</f>
        <v>0</v>
      </c>
      <c r="AV152" s="33" t="str">
        <f t="shared" si="178"/>
        <v/>
      </c>
      <c r="AW152" s="33">
        <f t="shared" si="189"/>
        <v>0</v>
      </c>
      <c r="AX152" s="33" t="str">
        <f t="shared" si="179"/>
        <v/>
      </c>
      <c r="AY152" s="33"/>
      <c r="AZ152" s="33"/>
      <c r="BB152" s="141">
        <f>IF(J152&lt;30, 1,0)</f>
        <v>0</v>
      </c>
      <c r="BC152" s="141" t="str">
        <f t="shared" si="180"/>
        <v/>
      </c>
      <c r="BD152" s="141">
        <f t="shared" si="190"/>
        <v>0</v>
      </c>
      <c r="BE152" s="141" t="str">
        <f t="shared" si="181"/>
        <v/>
      </c>
      <c r="BF152" s="141">
        <f>IF(J152&gt;70, 1,0)</f>
        <v>0</v>
      </c>
      <c r="BG152" s="141" t="str">
        <f t="shared" si="182"/>
        <v/>
      </c>
      <c r="BH152" s="141">
        <f t="shared" si="191"/>
        <v>0</v>
      </c>
      <c r="BI152" s="141" t="str">
        <f t="shared" si="183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 s="5">
        <f>RAW!E153</f>
        <v>0.37319999999999998</v>
      </c>
      <c r="F153" s="3">
        <f>RAW!N153</f>
        <v>51.4526211201309</v>
      </c>
      <c r="G153" s="5" t="str">
        <f t="shared" si="184"/>
        <v/>
      </c>
      <c r="H153" s="3">
        <f>RAW!O153</f>
        <v>54.551325338483799</v>
      </c>
      <c r="I153" s="5" t="str">
        <f t="shared" si="184"/>
        <v/>
      </c>
      <c r="J153" s="3">
        <f>RAW!P153</f>
        <v>54.335099029397099</v>
      </c>
      <c r="K153" s="5" t="str">
        <f t="shared" ref="K153" si="212">IF(SIGN(J152-50)&lt;&gt;SIGN(J153-50)," ","")</f>
        <v/>
      </c>
      <c r="L153">
        <v>70</v>
      </c>
      <c r="M153">
        <v>30</v>
      </c>
      <c r="Y153" s="201" t="str">
        <f t="shared" si="171"/>
        <v>VISIBLE</v>
      </c>
      <c r="Z153" s="201" t="str">
        <f t="shared" si="172"/>
        <v/>
      </c>
      <c r="AF153" s="28">
        <f>IF(F153&lt;30, 1,0)</f>
        <v>0</v>
      </c>
      <c r="AG153" s="28" t="str">
        <f t="shared" si="173"/>
        <v/>
      </c>
      <c r="AH153" s="34">
        <f t="shared" si="186"/>
        <v>0</v>
      </c>
      <c r="AI153" s="34" t="str">
        <f t="shared" si="169"/>
        <v/>
      </c>
      <c r="AJ153" s="28">
        <f>IF(F153&gt;70, 1,0)</f>
        <v>0</v>
      </c>
      <c r="AK153" s="34" t="str">
        <f t="shared" si="174"/>
        <v/>
      </c>
      <c r="AL153" s="28">
        <f t="shared" si="187"/>
        <v>0</v>
      </c>
      <c r="AM153" s="28" t="str">
        <f t="shared" si="175"/>
        <v/>
      </c>
      <c r="AN153" s="54"/>
      <c r="AO153" s="28"/>
      <c r="AQ153" s="33">
        <f>IF(H153&lt;30, 1,0)</f>
        <v>0</v>
      </c>
      <c r="AR153" s="33" t="str">
        <f t="shared" si="176"/>
        <v/>
      </c>
      <c r="AS153" s="33">
        <f t="shared" si="188"/>
        <v>0</v>
      </c>
      <c r="AT153" s="33" t="str">
        <f t="shared" si="177"/>
        <v/>
      </c>
      <c r="AU153" s="33">
        <f>IF(H153&gt;70, 1,0)</f>
        <v>0</v>
      </c>
      <c r="AV153" s="33" t="str">
        <f t="shared" si="178"/>
        <v/>
      </c>
      <c r="AW153" s="33">
        <f t="shared" si="189"/>
        <v>0</v>
      </c>
      <c r="AX153" s="33" t="str">
        <f t="shared" si="179"/>
        <v/>
      </c>
      <c r="AY153" s="33"/>
      <c r="AZ153" s="33"/>
      <c r="BB153" s="141">
        <f>IF(J153&lt;30, 1,0)</f>
        <v>0</v>
      </c>
      <c r="BC153" s="141" t="str">
        <f t="shared" si="180"/>
        <v/>
      </c>
      <c r="BD153" s="141">
        <f t="shared" si="190"/>
        <v>0</v>
      </c>
      <c r="BE153" s="141" t="str">
        <f t="shared" si="181"/>
        <v/>
      </c>
      <c r="BF153" s="141">
        <f>IF(J153&gt;70, 1,0)</f>
        <v>0</v>
      </c>
      <c r="BG153" s="141" t="str">
        <f t="shared" si="182"/>
        <v/>
      </c>
      <c r="BH153" s="141">
        <f t="shared" si="191"/>
        <v>0</v>
      </c>
      <c r="BI153" s="141" t="str">
        <f t="shared" si="183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 s="5">
        <f>RAW!E154</f>
        <v>0.37980000000000003</v>
      </c>
      <c r="F154" s="3">
        <f>RAW!N154</f>
        <v>59.850081171293702</v>
      </c>
      <c r="G154" s="5" t="str">
        <f t="shared" si="184"/>
        <v/>
      </c>
      <c r="H154" s="3">
        <f>RAW!O154</f>
        <v>58.040595009674497</v>
      </c>
      <c r="I154" s="5" t="str">
        <f t="shared" si="184"/>
        <v/>
      </c>
      <c r="J154" s="3">
        <f>RAW!P154</f>
        <v>56.574298947971201</v>
      </c>
      <c r="K154" s="5" t="str">
        <f t="shared" ref="K154" si="213">IF(SIGN(J153-50)&lt;&gt;SIGN(J154-50)," ","")</f>
        <v/>
      </c>
      <c r="L154">
        <v>70</v>
      </c>
      <c r="M154">
        <v>30</v>
      </c>
      <c r="Y154" s="201" t="str">
        <f t="shared" si="171"/>
        <v>VISIBLE</v>
      </c>
      <c r="Z154" s="201" t="str">
        <f t="shared" si="172"/>
        <v/>
      </c>
      <c r="AF154" s="28">
        <f>IF(F154&lt;30, 1,0)</f>
        <v>0</v>
      </c>
      <c r="AG154" s="28" t="str">
        <f t="shared" si="173"/>
        <v/>
      </c>
      <c r="AH154" s="34">
        <f t="shared" si="186"/>
        <v>0</v>
      </c>
      <c r="AI154" s="34" t="str">
        <f t="shared" si="169"/>
        <v/>
      </c>
      <c r="AJ154" s="28">
        <f>IF(F154&gt;70, 1,0)</f>
        <v>0</v>
      </c>
      <c r="AK154" s="34" t="str">
        <f t="shared" si="174"/>
        <v/>
      </c>
      <c r="AL154" s="28">
        <f t="shared" si="187"/>
        <v>0</v>
      </c>
      <c r="AM154" s="28" t="str">
        <f t="shared" si="175"/>
        <v/>
      </c>
      <c r="AN154" s="54"/>
      <c r="AO154" s="28"/>
      <c r="AQ154" s="33">
        <f>IF(H154&lt;30, 1,0)</f>
        <v>0</v>
      </c>
      <c r="AR154" s="33" t="str">
        <f t="shared" si="176"/>
        <v/>
      </c>
      <c r="AS154" s="33">
        <f t="shared" si="188"/>
        <v>0</v>
      </c>
      <c r="AT154" s="33" t="str">
        <f t="shared" si="177"/>
        <v/>
      </c>
      <c r="AU154" s="33">
        <f>IF(H154&gt;70, 1,0)</f>
        <v>0</v>
      </c>
      <c r="AV154" s="33" t="str">
        <f t="shared" si="178"/>
        <v/>
      </c>
      <c r="AW154" s="33">
        <f t="shared" si="189"/>
        <v>0</v>
      </c>
      <c r="AX154" s="33" t="str">
        <f t="shared" si="179"/>
        <v/>
      </c>
      <c r="AY154" s="33"/>
      <c r="AZ154" s="33"/>
      <c r="BB154" s="141">
        <f>IF(J154&lt;30, 1,0)</f>
        <v>0</v>
      </c>
      <c r="BC154" s="141" t="str">
        <f t="shared" si="180"/>
        <v/>
      </c>
      <c r="BD154" s="141">
        <f t="shared" si="190"/>
        <v>0</v>
      </c>
      <c r="BE154" s="141" t="str">
        <f t="shared" si="181"/>
        <v/>
      </c>
      <c r="BF154" s="141">
        <f>IF(J154&gt;70, 1,0)</f>
        <v>0</v>
      </c>
      <c r="BG154" s="141" t="str">
        <f t="shared" si="182"/>
        <v/>
      </c>
      <c r="BH154" s="141">
        <f t="shared" si="191"/>
        <v>0</v>
      </c>
      <c r="BI154" s="141" t="str">
        <f t="shared" si="183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 s="5">
        <f>RAW!E155</f>
        <v>0.38500000000000001</v>
      </c>
      <c r="F155" s="3">
        <f>RAW!N155</f>
        <v>65.358041399473706</v>
      </c>
      <c r="G155" s="5" t="str">
        <f t="shared" si="184"/>
        <v/>
      </c>
      <c r="H155" s="3">
        <f>RAW!O155</f>
        <v>60.606729656312503</v>
      </c>
      <c r="I155" s="5" t="str">
        <f t="shared" si="184"/>
        <v/>
      </c>
      <c r="J155" s="3">
        <f>RAW!P155</f>
        <v>58.267218752315898</v>
      </c>
      <c r="K155" s="5" t="str">
        <f t="shared" ref="K155" si="214">IF(SIGN(J154-50)&lt;&gt;SIGN(J155-50)," ","")</f>
        <v/>
      </c>
      <c r="L155">
        <v>70</v>
      </c>
      <c r="M155">
        <v>30</v>
      </c>
      <c r="Y155" s="201" t="str">
        <f t="shared" si="171"/>
        <v>VISIBLE</v>
      </c>
      <c r="Z155" s="201" t="str">
        <f t="shared" si="172"/>
        <v/>
      </c>
      <c r="AF155" s="28">
        <f>IF(F155&lt;30, 1,0)</f>
        <v>0</v>
      </c>
      <c r="AG155" s="28" t="str">
        <f t="shared" si="173"/>
        <v/>
      </c>
      <c r="AH155" s="34">
        <f t="shared" si="186"/>
        <v>0</v>
      </c>
      <c r="AI155" s="34" t="str">
        <f t="shared" si="169"/>
        <v/>
      </c>
      <c r="AJ155" s="28">
        <f>IF(F155&gt;70, 1,0)</f>
        <v>0</v>
      </c>
      <c r="AK155" s="34" t="str">
        <f t="shared" si="174"/>
        <v/>
      </c>
      <c r="AL155" s="28">
        <f t="shared" si="187"/>
        <v>0</v>
      </c>
      <c r="AM155" s="28" t="str">
        <f t="shared" si="175"/>
        <v/>
      </c>
      <c r="AN155" s="54"/>
      <c r="AO155" s="28"/>
      <c r="AQ155" s="33">
        <f>IF(H155&lt;30, 1,0)</f>
        <v>0</v>
      </c>
      <c r="AR155" s="33" t="str">
        <f t="shared" si="176"/>
        <v/>
      </c>
      <c r="AS155" s="33">
        <f t="shared" si="188"/>
        <v>0</v>
      </c>
      <c r="AT155" s="33" t="str">
        <f t="shared" si="177"/>
        <v/>
      </c>
      <c r="AU155" s="33">
        <f>IF(H155&gt;70, 1,0)</f>
        <v>0</v>
      </c>
      <c r="AV155" s="33" t="str">
        <f t="shared" si="178"/>
        <v/>
      </c>
      <c r="AW155" s="33">
        <f t="shared" si="189"/>
        <v>0</v>
      </c>
      <c r="AX155" s="33" t="str">
        <f t="shared" si="179"/>
        <v/>
      </c>
      <c r="AY155" s="33"/>
      <c r="AZ155" s="33"/>
      <c r="BB155" s="141">
        <f>IF(J155&lt;30, 1,0)</f>
        <v>0</v>
      </c>
      <c r="BC155" s="141" t="str">
        <f t="shared" si="180"/>
        <v/>
      </c>
      <c r="BD155" s="141">
        <f t="shared" si="190"/>
        <v>0</v>
      </c>
      <c r="BE155" s="141" t="str">
        <f t="shared" si="181"/>
        <v/>
      </c>
      <c r="BF155" s="141">
        <f>IF(J155&gt;70, 1,0)</f>
        <v>0</v>
      </c>
      <c r="BG155" s="141" t="str">
        <f t="shared" si="182"/>
        <v/>
      </c>
      <c r="BH155" s="141">
        <f t="shared" si="191"/>
        <v>0</v>
      </c>
      <c r="BI155" s="141" t="str">
        <f t="shared" si="183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 s="5">
        <f>RAW!E156</f>
        <v>0.37559999999999999</v>
      </c>
      <c r="F156" s="3">
        <f>RAW!N156</f>
        <v>50.691896718137102</v>
      </c>
      <c r="G156" s="5" t="str">
        <f t="shared" si="184"/>
        <v/>
      </c>
      <c r="H156" s="3">
        <f>RAW!O156</f>
        <v>54.158693132503601</v>
      </c>
      <c r="I156" s="5" t="str">
        <f t="shared" si="184"/>
        <v/>
      </c>
      <c r="J156" s="3">
        <f>RAW!P156</f>
        <v>54.252775550489801</v>
      </c>
      <c r="K156" s="5" t="str">
        <f t="shared" ref="K156" si="215">IF(SIGN(J155-50)&lt;&gt;SIGN(J156-50)," ","")</f>
        <v/>
      </c>
      <c r="L156">
        <v>70</v>
      </c>
      <c r="M156">
        <v>30</v>
      </c>
      <c r="Y156" s="201" t="str">
        <f t="shared" si="171"/>
        <v>VISIBLE</v>
      </c>
      <c r="Z156" s="201" t="str">
        <f t="shared" si="172"/>
        <v/>
      </c>
      <c r="AF156" s="28">
        <f>IF(F156&lt;30, 1,0)</f>
        <v>0</v>
      </c>
      <c r="AG156" s="28" t="str">
        <f t="shared" si="173"/>
        <v/>
      </c>
      <c r="AH156" s="34">
        <f t="shared" si="186"/>
        <v>0</v>
      </c>
      <c r="AI156" s="34" t="str">
        <f t="shared" si="169"/>
        <v/>
      </c>
      <c r="AJ156" s="28">
        <f>IF(F156&gt;70, 1,0)</f>
        <v>0</v>
      </c>
      <c r="AK156" s="34" t="str">
        <f t="shared" si="174"/>
        <v/>
      </c>
      <c r="AL156" s="28">
        <f t="shared" si="187"/>
        <v>0</v>
      </c>
      <c r="AM156" s="28" t="str">
        <f t="shared" si="175"/>
        <v/>
      </c>
      <c r="AN156" s="54"/>
      <c r="AO156" s="28"/>
      <c r="AQ156" s="33">
        <f>IF(H156&lt;30, 1,0)</f>
        <v>0</v>
      </c>
      <c r="AR156" s="33" t="str">
        <f t="shared" si="176"/>
        <v/>
      </c>
      <c r="AS156" s="33">
        <f t="shared" si="188"/>
        <v>0</v>
      </c>
      <c r="AT156" s="33" t="str">
        <f t="shared" si="177"/>
        <v/>
      </c>
      <c r="AU156" s="33">
        <f>IF(H156&gt;70, 1,0)</f>
        <v>0</v>
      </c>
      <c r="AV156" s="33" t="str">
        <f t="shared" si="178"/>
        <v/>
      </c>
      <c r="AW156" s="33">
        <f t="shared" si="189"/>
        <v>0</v>
      </c>
      <c r="AX156" s="33" t="str">
        <f t="shared" si="179"/>
        <v/>
      </c>
      <c r="AY156" s="33"/>
      <c r="AZ156" s="33"/>
      <c r="BB156" s="141">
        <f>IF(J156&lt;30, 1,0)</f>
        <v>0</v>
      </c>
      <c r="BC156" s="141" t="str">
        <f t="shared" si="180"/>
        <v/>
      </c>
      <c r="BD156" s="141">
        <f t="shared" si="190"/>
        <v>0</v>
      </c>
      <c r="BE156" s="141" t="str">
        <f t="shared" si="181"/>
        <v/>
      </c>
      <c r="BF156" s="141">
        <f>IF(J156&gt;70, 1,0)</f>
        <v>0</v>
      </c>
      <c r="BG156" s="141" t="str">
        <f t="shared" si="182"/>
        <v/>
      </c>
      <c r="BH156" s="141">
        <f t="shared" si="191"/>
        <v>0</v>
      </c>
      <c r="BI156" s="141" t="str">
        <f t="shared" si="183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 s="5">
        <f>RAW!E157</f>
        <v>0.37</v>
      </c>
      <c r="F157" s="3">
        <f>RAW!N157</f>
        <v>43.852493726370902</v>
      </c>
      <c r="G157" s="5" t="str">
        <f t="shared" si="184"/>
        <v xml:space="preserve"> </v>
      </c>
      <c r="H157" s="3">
        <f>RAW!O157</f>
        <v>50.698154916984201</v>
      </c>
      <c r="I157" s="5" t="str">
        <f t="shared" si="184"/>
        <v/>
      </c>
      <c r="J157" s="3">
        <f>RAW!P157</f>
        <v>52.011229715861496</v>
      </c>
      <c r="K157" s="5" t="str">
        <f t="shared" ref="K157" si="216">IF(SIGN(J156-50)&lt;&gt;SIGN(J157-50)," ","")</f>
        <v/>
      </c>
      <c r="L157">
        <v>70</v>
      </c>
      <c r="M157">
        <v>30</v>
      </c>
      <c r="Y157" s="201" t="str">
        <f t="shared" si="171"/>
        <v>VISIBLE</v>
      </c>
      <c r="Z157" s="201" t="str">
        <f t="shared" si="172"/>
        <v/>
      </c>
      <c r="AF157" s="28">
        <f>IF(F157&lt;30, 1,0)</f>
        <v>0</v>
      </c>
      <c r="AG157" s="28" t="str">
        <f t="shared" si="173"/>
        <v/>
      </c>
      <c r="AH157" s="34">
        <f t="shared" si="186"/>
        <v>0</v>
      </c>
      <c r="AI157" s="34" t="str">
        <f t="shared" si="169"/>
        <v/>
      </c>
      <c r="AJ157" s="28">
        <f>IF(F157&gt;70, 1,0)</f>
        <v>0</v>
      </c>
      <c r="AK157" s="34" t="str">
        <f t="shared" si="174"/>
        <v/>
      </c>
      <c r="AL157" s="28">
        <f t="shared" si="187"/>
        <v>0</v>
      </c>
      <c r="AM157" s="28" t="str">
        <f t="shared" si="175"/>
        <v/>
      </c>
      <c r="AN157" s="54"/>
      <c r="AO157" s="28"/>
      <c r="AQ157" s="33">
        <f>IF(H157&lt;30, 1,0)</f>
        <v>0</v>
      </c>
      <c r="AR157" s="33" t="str">
        <f t="shared" si="176"/>
        <v/>
      </c>
      <c r="AS157" s="33">
        <f t="shared" si="188"/>
        <v>0</v>
      </c>
      <c r="AT157" s="33" t="str">
        <f t="shared" si="177"/>
        <v/>
      </c>
      <c r="AU157" s="33">
        <f>IF(H157&gt;70, 1,0)</f>
        <v>0</v>
      </c>
      <c r="AV157" s="33" t="str">
        <f t="shared" si="178"/>
        <v/>
      </c>
      <c r="AW157" s="33">
        <f t="shared" si="189"/>
        <v>0</v>
      </c>
      <c r="AX157" s="33" t="str">
        <f t="shared" si="179"/>
        <v/>
      </c>
      <c r="AY157" s="33"/>
      <c r="AZ157" s="33"/>
      <c r="BB157" s="141">
        <f>IF(J157&lt;30, 1,0)</f>
        <v>0</v>
      </c>
      <c r="BC157" s="141" t="str">
        <f t="shared" si="180"/>
        <v/>
      </c>
      <c r="BD157" s="141">
        <f t="shared" si="190"/>
        <v>0</v>
      </c>
      <c r="BE157" s="141" t="str">
        <f t="shared" si="181"/>
        <v/>
      </c>
      <c r="BF157" s="141">
        <f>IF(J157&gt;70, 1,0)</f>
        <v>0</v>
      </c>
      <c r="BG157" s="141" t="str">
        <f t="shared" si="182"/>
        <v/>
      </c>
      <c r="BH157" s="141">
        <f t="shared" si="191"/>
        <v>0</v>
      </c>
      <c r="BI157" s="141" t="str">
        <f t="shared" si="183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 s="5">
        <f>RAW!E158</f>
        <v>0.375</v>
      </c>
      <c r="F158" s="3">
        <f>RAW!N158</f>
        <v>50.771238770602999</v>
      </c>
      <c r="G158" s="5" t="str">
        <f t="shared" si="184"/>
        <v xml:space="preserve"> </v>
      </c>
      <c r="H158" s="3">
        <f>RAW!O158</f>
        <v>53.551868498919198</v>
      </c>
      <c r="I158" s="5" t="str">
        <f t="shared" si="184"/>
        <v/>
      </c>
      <c r="J158" s="3">
        <f>RAW!P158</f>
        <v>53.800731111567103</v>
      </c>
      <c r="K158" s="5" t="str">
        <f t="shared" ref="K158" si="217">IF(SIGN(J157-50)&lt;&gt;SIGN(J158-50)," ","")</f>
        <v/>
      </c>
      <c r="L158">
        <v>70</v>
      </c>
      <c r="M158">
        <v>30</v>
      </c>
      <c r="Y158" s="201" t="str">
        <f t="shared" si="171"/>
        <v>VISIBLE</v>
      </c>
      <c r="Z158" s="201" t="str">
        <f t="shared" si="172"/>
        <v/>
      </c>
      <c r="AF158" s="28">
        <f>IF(F158&lt;30, 1,0)</f>
        <v>0</v>
      </c>
      <c r="AG158" s="28" t="str">
        <f t="shared" si="173"/>
        <v/>
      </c>
      <c r="AH158" s="34">
        <f t="shared" si="186"/>
        <v>0</v>
      </c>
      <c r="AI158" s="34" t="str">
        <f t="shared" si="169"/>
        <v/>
      </c>
      <c r="AJ158" s="28">
        <f>IF(F158&gt;70, 1,0)</f>
        <v>0</v>
      </c>
      <c r="AK158" s="34" t="str">
        <f t="shared" si="174"/>
        <v/>
      </c>
      <c r="AL158" s="28">
        <f t="shared" si="187"/>
        <v>0</v>
      </c>
      <c r="AM158" s="28" t="str">
        <f t="shared" si="175"/>
        <v/>
      </c>
      <c r="AN158" s="54"/>
      <c r="AO158" s="28"/>
      <c r="AQ158" s="33">
        <f>IF(H158&lt;30, 1,0)</f>
        <v>0</v>
      </c>
      <c r="AR158" s="33" t="str">
        <f t="shared" si="176"/>
        <v/>
      </c>
      <c r="AS158" s="33">
        <f t="shared" si="188"/>
        <v>0</v>
      </c>
      <c r="AT158" s="33" t="str">
        <f t="shared" si="177"/>
        <v/>
      </c>
      <c r="AU158" s="33">
        <f>IF(H158&gt;70, 1,0)</f>
        <v>0</v>
      </c>
      <c r="AV158" s="33" t="str">
        <f t="shared" si="178"/>
        <v/>
      </c>
      <c r="AW158" s="33">
        <f t="shared" si="189"/>
        <v>0</v>
      </c>
      <c r="AX158" s="33" t="str">
        <f t="shared" si="179"/>
        <v/>
      </c>
      <c r="AY158" s="33"/>
      <c r="AZ158" s="33"/>
      <c r="BB158" s="141">
        <f>IF(J158&lt;30, 1,0)</f>
        <v>0</v>
      </c>
      <c r="BC158" s="141" t="str">
        <f t="shared" si="180"/>
        <v/>
      </c>
      <c r="BD158" s="141">
        <f t="shared" si="190"/>
        <v>0</v>
      </c>
      <c r="BE158" s="141" t="str">
        <f t="shared" si="181"/>
        <v/>
      </c>
      <c r="BF158" s="141">
        <f>IF(J158&gt;70, 1,0)</f>
        <v>0</v>
      </c>
      <c r="BG158" s="141" t="str">
        <f t="shared" si="182"/>
        <v/>
      </c>
      <c r="BH158" s="141">
        <f t="shared" si="191"/>
        <v>0</v>
      </c>
      <c r="BI158" s="141" t="str">
        <f t="shared" si="183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 s="5">
        <f>RAW!E159</f>
        <v>0.377</v>
      </c>
      <c r="F159" s="3">
        <f>RAW!N159</f>
        <v>53.448188533601403</v>
      </c>
      <c r="G159" s="5" t="str">
        <f t="shared" si="184"/>
        <v/>
      </c>
      <c r="H159" s="3">
        <f>RAW!O159</f>
        <v>54.681831527071999</v>
      </c>
      <c r="I159" s="5" t="str">
        <f t="shared" si="184"/>
        <v/>
      </c>
      <c r="J159" s="3">
        <f>RAW!P159</f>
        <v>54.513137317956897</v>
      </c>
      <c r="K159" s="5" t="str">
        <f t="shared" ref="K159" si="218">IF(SIGN(J158-50)&lt;&gt;SIGN(J159-50)," ","")</f>
        <v/>
      </c>
      <c r="L159">
        <v>70</v>
      </c>
      <c r="M159">
        <v>30</v>
      </c>
      <c r="Y159" s="201" t="str">
        <f t="shared" si="171"/>
        <v>VISIBLE</v>
      </c>
      <c r="Z159" s="201" t="str">
        <f t="shared" si="172"/>
        <v/>
      </c>
      <c r="AF159" s="28">
        <f>IF(F159&lt;30, 1,0)</f>
        <v>0</v>
      </c>
      <c r="AG159" s="28" t="str">
        <f t="shared" si="173"/>
        <v/>
      </c>
      <c r="AH159" s="34">
        <f t="shared" si="186"/>
        <v>0</v>
      </c>
      <c r="AI159" s="34" t="str">
        <f t="shared" si="169"/>
        <v/>
      </c>
      <c r="AJ159" s="28">
        <f>IF(F159&gt;70, 1,0)</f>
        <v>0</v>
      </c>
      <c r="AK159" s="34" t="str">
        <f t="shared" si="174"/>
        <v/>
      </c>
      <c r="AL159" s="28">
        <f t="shared" si="187"/>
        <v>0</v>
      </c>
      <c r="AM159" s="28" t="str">
        <f t="shared" si="175"/>
        <v/>
      </c>
      <c r="AN159" s="54"/>
      <c r="AO159" s="28"/>
      <c r="AQ159" s="33">
        <f>IF(H159&lt;30, 1,0)</f>
        <v>0</v>
      </c>
      <c r="AR159" s="33" t="str">
        <f t="shared" si="176"/>
        <v/>
      </c>
      <c r="AS159" s="33">
        <f t="shared" si="188"/>
        <v>0</v>
      </c>
      <c r="AT159" s="33" t="str">
        <f t="shared" si="177"/>
        <v/>
      </c>
      <c r="AU159" s="33">
        <f>IF(H159&gt;70, 1,0)</f>
        <v>0</v>
      </c>
      <c r="AV159" s="33" t="str">
        <f t="shared" si="178"/>
        <v/>
      </c>
      <c r="AW159" s="33">
        <f t="shared" si="189"/>
        <v>0</v>
      </c>
      <c r="AX159" s="33" t="str">
        <f t="shared" si="179"/>
        <v/>
      </c>
      <c r="AY159" s="33"/>
      <c r="AZ159" s="33"/>
      <c r="BB159" s="141">
        <f>IF(J159&lt;30, 1,0)</f>
        <v>0</v>
      </c>
      <c r="BC159" s="141" t="str">
        <f t="shared" si="180"/>
        <v/>
      </c>
      <c r="BD159" s="141">
        <f t="shared" si="190"/>
        <v>0</v>
      </c>
      <c r="BE159" s="141" t="str">
        <f t="shared" si="181"/>
        <v/>
      </c>
      <c r="BF159" s="141">
        <f>IF(J159&gt;70, 1,0)</f>
        <v>0</v>
      </c>
      <c r="BG159" s="141" t="str">
        <f t="shared" si="182"/>
        <v/>
      </c>
      <c r="BH159" s="141">
        <f t="shared" si="191"/>
        <v>0</v>
      </c>
      <c r="BI159" s="141" t="str">
        <f t="shared" si="183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 s="5">
        <f>RAW!E160</f>
        <v>0.36940000000000001</v>
      </c>
      <c r="F160" s="3">
        <f>RAW!N160</f>
        <v>43.0660515310798</v>
      </c>
      <c r="G160" s="5" t="str">
        <f t="shared" si="184"/>
        <v xml:space="preserve"> </v>
      </c>
      <c r="H160" s="3">
        <f>RAW!O160</f>
        <v>49.730862004849897</v>
      </c>
      <c r="I160" s="5" t="str">
        <f t="shared" si="184"/>
        <v xml:space="preserve"> </v>
      </c>
      <c r="J160" s="3">
        <f>RAW!P160</f>
        <v>51.353511644850499</v>
      </c>
      <c r="K160" s="5" t="str">
        <f t="shared" ref="K160" si="219">IF(SIGN(J159-50)&lt;&gt;SIGN(J160-50)," ","")</f>
        <v/>
      </c>
      <c r="L160">
        <v>70</v>
      </c>
      <c r="M160">
        <v>30</v>
      </c>
      <c r="Y160" s="201" t="str">
        <f t="shared" si="171"/>
        <v>VISIBLE</v>
      </c>
      <c r="Z160" s="201" t="str">
        <f t="shared" si="172"/>
        <v/>
      </c>
      <c r="AF160" s="28">
        <f>IF(F160&lt;30, 1,0)</f>
        <v>0</v>
      </c>
      <c r="AG160" s="28" t="str">
        <f t="shared" si="173"/>
        <v/>
      </c>
      <c r="AH160" s="34">
        <f t="shared" si="186"/>
        <v>0</v>
      </c>
      <c r="AI160" s="34" t="str">
        <f t="shared" si="169"/>
        <v/>
      </c>
      <c r="AJ160" s="28">
        <f>IF(F160&gt;70, 1,0)</f>
        <v>0</v>
      </c>
      <c r="AK160" s="34" t="str">
        <f t="shared" si="174"/>
        <v/>
      </c>
      <c r="AL160" s="28">
        <f t="shared" si="187"/>
        <v>0</v>
      </c>
      <c r="AM160" s="28" t="str">
        <f t="shared" si="175"/>
        <v/>
      </c>
      <c r="AN160" s="54"/>
      <c r="AO160" s="28"/>
      <c r="AQ160" s="33">
        <f>IF(H160&lt;30, 1,0)</f>
        <v>0</v>
      </c>
      <c r="AR160" s="33" t="str">
        <f t="shared" si="176"/>
        <v/>
      </c>
      <c r="AS160" s="33">
        <f t="shared" si="188"/>
        <v>0</v>
      </c>
      <c r="AT160" s="33" t="str">
        <f t="shared" si="177"/>
        <v/>
      </c>
      <c r="AU160" s="33">
        <f>IF(H160&gt;70, 1,0)</f>
        <v>0</v>
      </c>
      <c r="AV160" s="33" t="str">
        <f t="shared" si="178"/>
        <v/>
      </c>
      <c r="AW160" s="33">
        <f t="shared" si="189"/>
        <v>0</v>
      </c>
      <c r="AX160" s="33" t="str">
        <f t="shared" si="179"/>
        <v/>
      </c>
      <c r="AY160" s="33"/>
      <c r="AZ160" s="33"/>
      <c r="BB160" s="141">
        <f>IF(J160&lt;30, 1,0)</f>
        <v>0</v>
      </c>
      <c r="BC160" s="141" t="str">
        <f t="shared" si="180"/>
        <v/>
      </c>
      <c r="BD160" s="141">
        <f t="shared" si="190"/>
        <v>0</v>
      </c>
      <c r="BE160" s="141" t="str">
        <f t="shared" si="181"/>
        <v/>
      </c>
      <c r="BF160" s="141">
        <f>IF(J160&gt;70, 1,0)</f>
        <v>0</v>
      </c>
      <c r="BG160" s="141" t="str">
        <f t="shared" si="182"/>
        <v/>
      </c>
      <c r="BH160" s="141">
        <f t="shared" si="191"/>
        <v>0</v>
      </c>
      <c r="BI160" s="141" t="str">
        <f t="shared" si="183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 s="5">
        <f>RAW!E161</f>
        <v>0.36899999999999999</v>
      </c>
      <c r="F161" s="3">
        <f>RAW!N161</f>
        <v>42.558438643162297</v>
      </c>
      <c r="G161" s="5" t="str">
        <f t="shared" si="184"/>
        <v/>
      </c>
      <c r="H161" s="3">
        <f>RAW!O161</f>
        <v>49.476951182001301</v>
      </c>
      <c r="I161" s="5" t="str">
        <f t="shared" si="184"/>
        <v/>
      </c>
      <c r="J161" s="3">
        <f>RAW!P161</f>
        <v>51.189546537623499</v>
      </c>
      <c r="K161" s="5" t="str">
        <f t="shared" ref="K161" si="220">IF(SIGN(J160-50)&lt;&gt;SIGN(J161-50)," ","")</f>
        <v/>
      </c>
      <c r="L161">
        <v>70</v>
      </c>
      <c r="M161">
        <v>30</v>
      </c>
      <c r="Y161" s="201" t="str">
        <f t="shared" si="171"/>
        <v>VISIBLE</v>
      </c>
      <c r="Z161" s="201" t="str">
        <f t="shared" si="172"/>
        <v/>
      </c>
      <c r="AF161" s="28">
        <f>IF(F161&lt;30, 1,0)</f>
        <v>0</v>
      </c>
      <c r="AG161" s="28" t="str">
        <f t="shared" si="173"/>
        <v/>
      </c>
      <c r="AH161" s="34">
        <f t="shared" si="186"/>
        <v>0</v>
      </c>
      <c r="AI161" s="34" t="str">
        <f t="shared" si="169"/>
        <v/>
      </c>
      <c r="AJ161" s="28">
        <f>IF(F161&gt;70, 1,0)</f>
        <v>0</v>
      </c>
      <c r="AK161" s="34" t="str">
        <f t="shared" si="174"/>
        <v/>
      </c>
      <c r="AL161" s="28">
        <f t="shared" si="187"/>
        <v>0</v>
      </c>
      <c r="AM161" s="28" t="str">
        <f t="shared" si="175"/>
        <v/>
      </c>
      <c r="AN161" s="54"/>
      <c r="AO161" s="28"/>
      <c r="AQ161" s="33">
        <f>IF(H161&lt;30, 1,0)</f>
        <v>0</v>
      </c>
      <c r="AR161" s="33" t="str">
        <f t="shared" si="176"/>
        <v/>
      </c>
      <c r="AS161" s="33">
        <f t="shared" si="188"/>
        <v>0</v>
      </c>
      <c r="AT161" s="33" t="str">
        <f t="shared" si="177"/>
        <v/>
      </c>
      <c r="AU161" s="33">
        <f>IF(H161&gt;70, 1,0)</f>
        <v>0</v>
      </c>
      <c r="AV161" s="33" t="str">
        <f t="shared" si="178"/>
        <v/>
      </c>
      <c r="AW161" s="33">
        <f t="shared" si="189"/>
        <v>0</v>
      </c>
      <c r="AX161" s="33" t="str">
        <f t="shared" si="179"/>
        <v/>
      </c>
      <c r="AY161" s="33"/>
      <c r="AZ161" s="33"/>
      <c r="BB161" s="141">
        <f>IF(J161&lt;30, 1,0)</f>
        <v>0</v>
      </c>
      <c r="BC161" s="141" t="str">
        <f t="shared" si="180"/>
        <v/>
      </c>
      <c r="BD161" s="141">
        <f t="shared" si="190"/>
        <v>0</v>
      </c>
      <c r="BE161" s="141" t="str">
        <f t="shared" si="181"/>
        <v/>
      </c>
      <c r="BF161" s="141">
        <f>IF(J161&gt;70, 1,0)</f>
        <v>0</v>
      </c>
      <c r="BG161" s="141" t="str">
        <f t="shared" si="182"/>
        <v/>
      </c>
      <c r="BH161" s="141">
        <f t="shared" si="191"/>
        <v>0</v>
      </c>
      <c r="BI161" s="141" t="str">
        <f t="shared" si="183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 s="5">
        <f>RAW!E162</f>
        <v>0.3417</v>
      </c>
      <c r="F162" s="3">
        <f>RAW!N162</f>
        <v>21.954002384521601</v>
      </c>
      <c r="G162" s="5" t="str">
        <f t="shared" si="184"/>
        <v/>
      </c>
      <c r="H162" s="3">
        <f>RAW!O162</f>
        <v>35.976201797526699</v>
      </c>
      <c r="I162" s="5" t="str">
        <f t="shared" si="184"/>
        <v/>
      </c>
      <c r="J162" s="3">
        <f>RAW!P162</f>
        <v>41.657851963927101</v>
      </c>
      <c r="K162" s="5" t="str">
        <f t="shared" ref="K162" si="221">IF(SIGN(J161-50)&lt;&gt;SIGN(J162-50)," ","")</f>
        <v xml:space="preserve"> </v>
      </c>
      <c r="L162">
        <v>70</v>
      </c>
      <c r="M162">
        <v>30</v>
      </c>
      <c r="Y162" s="201" t="str">
        <f t="shared" si="171"/>
        <v>VISIBLE</v>
      </c>
      <c r="Z162" s="201" t="str">
        <f t="shared" si="172"/>
        <v/>
      </c>
      <c r="AF162" s="28">
        <f>IF(F162&lt;30, 1,0)</f>
        <v>1</v>
      </c>
      <c r="AG162" s="28" t="str">
        <f t="shared" si="173"/>
        <v>GROUP</v>
      </c>
      <c r="AH162" s="34">
        <f t="shared" si="186"/>
        <v>1</v>
      </c>
      <c r="AI162" s="34">
        <f t="shared" si="169"/>
        <v>1</v>
      </c>
      <c r="AJ162" s="28">
        <f>IF(F162&gt;70, 1,0)</f>
        <v>0</v>
      </c>
      <c r="AK162" s="34" t="str">
        <f t="shared" si="174"/>
        <v/>
      </c>
      <c r="AL162" s="28">
        <f t="shared" si="187"/>
        <v>0</v>
      </c>
      <c r="AM162" s="28" t="str">
        <f t="shared" si="175"/>
        <v/>
      </c>
      <c r="AN162" s="54"/>
      <c r="AO162" s="28"/>
      <c r="AQ162" s="33">
        <f>IF(H162&lt;30, 1,0)</f>
        <v>0</v>
      </c>
      <c r="AR162" s="33" t="str">
        <f t="shared" si="176"/>
        <v/>
      </c>
      <c r="AS162" s="33">
        <f t="shared" si="188"/>
        <v>0</v>
      </c>
      <c r="AT162" s="33" t="str">
        <f t="shared" si="177"/>
        <v/>
      </c>
      <c r="AU162" s="33">
        <f>IF(H162&gt;70, 1,0)</f>
        <v>0</v>
      </c>
      <c r="AV162" s="33" t="str">
        <f t="shared" si="178"/>
        <v/>
      </c>
      <c r="AW162" s="33">
        <f t="shared" si="189"/>
        <v>0</v>
      </c>
      <c r="AX162" s="33" t="str">
        <f t="shared" si="179"/>
        <v/>
      </c>
      <c r="AY162" s="33"/>
      <c r="AZ162" s="33"/>
      <c r="BB162" s="141">
        <f>IF(J162&lt;30, 1,0)</f>
        <v>0</v>
      </c>
      <c r="BC162" s="141" t="str">
        <f t="shared" si="180"/>
        <v/>
      </c>
      <c r="BD162" s="141">
        <f t="shared" si="190"/>
        <v>0</v>
      </c>
      <c r="BE162" s="141" t="str">
        <f t="shared" si="181"/>
        <v/>
      </c>
      <c r="BF162" s="141">
        <f>IF(J162&gt;70, 1,0)</f>
        <v>0</v>
      </c>
      <c r="BG162" s="141" t="str">
        <f t="shared" si="182"/>
        <v/>
      </c>
      <c r="BH162" s="141">
        <f t="shared" si="191"/>
        <v>0</v>
      </c>
      <c r="BI162" s="141" t="str">
        <f t="shared" si="183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 s="5">
        <f>RAW!E163</f>
        <v>0.36199999999999999</v>
      </c>
      <c r="F163" s="3">
        <f>RAW!N163</f>
        <v>45.038252203592499</v>
      </c>
      <c r="G163" s="5" t="str">
        <f t="shared" si="184"/>
        <v/>
      </c>
      <c r="H163" s="3">
        <f>RAW!O163</f>
        <v>47.457342826335001</v>
      </c>
      <c r="I163" s="5" t="str">
        <f t="shared" si="184"/>
        <v/>
      </c>
      <c r="J163" s="3">
        <f>RAW!P163</f>
        <v>49.063165890906902</v>
      </c>
      <c r="K163" s="5" t="str">
        <f t="shared" ref="K163" si="222">IF(SIGN(J162-50)&lt;&gt;SIGN(J163-50)," ","")</f>
        <v/>
      </c>
      <c r="L163">
        <v>70</v>
      </c>
      <c r="M163">
        <v>30</v>
      </c>
      <c r="Y163" s="201" t="str">
        <f t="shared" si="171"/>
        <v>VISIBLE</v>
      </c>
      <c r="Z163" s="201" t="str">
        <f t="shared" si="172"/>
        <v/>
      </c>
      <c r="AF163" s="28">
        <f>IF(F163&lt;30, 1,0)</f>
        <v>0</v>
      </c>
      <c r="AG163" s="28" t="str">
        <f t="shared" si="173"/>
        <v/>
      </c>
      <c r="AH163" s="34">
        <f t="shared" si="186"/>
        <v>0</v>
      </c>
      <c r="AI163" s="34" t="str">
        <f t="shared" si="169"/>
        <v/>
      </c>
      <c r="AJ163" s="28">
        <f>IF(F163&gt;70, 1,0)</f>
        <v>0</v>
      </c>
      <c r="AK163" s="34" t="str">
        <f t="shared" si="174"/>
        <v/>
      </c>
      <c r="AL163" s="28">
        <f t="shared" si="187"/>
        <v>0</v>
      </c>
      <c r="AM163" s="28" t="str">
        <f t="shared" si="175"/>
        <v/>
      </c>
      <c r="AN163" s="54"/>
      <c r="AO163" s="28"/>
      <c r="AQ163" s="33">
        <f>IF(H163&lt;30, 1,0)</f>
        <v>0</v>
      </c>
      <c r="AR163" s="33" t="str">
        <f t="shared" si="176"/>
        <v/>
      </c>
      <c r="AS163" s="33">
        <f t="shared" si="188"/>
        <v>0</v>
      </c>
      <c r="AT163" s="33" t="str">
        <f t="shared" si="177"/>
        <v/>
      </c>
      <c r="AU163" s="33">
        <f>IF(H163&gt;70, 1,0)</f>
        <v>0</v>
      </c>
      <c r="AV163" s="33" t="str">
        <f t="shared" si="178"/>
        <v/>
      </c>
      <c r="AW163" s="33">
        <f t="shared" si="189"/>
        <v>0</v>
      </c>
      <c r="AX163" s="33" t="str">
        <f t="shared" si="179"/>
        <v/>
      </c>
      <c r="AY163" s="33"/>
      <c r="AZ163" s="33"/>
      <c r="BB163" s="141">
        <f>IF(J163&lt;30, 1,0)</f>
        <v>0</v>
      </c>
      <c r="BC163" s="141" t="str">
        <f t="shared" si="180"/>
        <v/>
      </c>
      <c r="BD163" s="141">
        <f t="shared" si="190"/>
        <v>0</v>
      </c>
      <c r="BE163" s="141" t="str">
        <f t="shared" si="181"/>
        <v/>
      </c>
      <c r="BF163" s="141">
        <f>IF(J163&gt;70, 1,0)</f>
        <v>0</v>
      </c>
      <c r="BG163" s="141" t="str">
        <f t="shared" si="182"/>
        <v/>
      </c>
      <c r="BH163" s="141">
        <f t="shared" si="191"/>
        <v>0</v>
      </c>
      <c r="BI163" s="141" t="str">
        <f t="shared" si="183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 s="5">
        <f>RAW!E164</f>
        <v>0.36280000000000001</v>
      </c>
      <c r="F164" s="3">
        <f>RAW!N164</f>
        <v>45.775647298488103</v>
      </c>
      <c r="G164" s="5" t="str">
        <f t="shared" si="184"/>
        <v/>
      </c>
      <c r="H164" s="3">
        <f>RAW!O164</f>
        <v>47.854206664447602</v>
      </c>
      <c r="I164" s="5" t="str">
        <f t="shared" si="184"/>
        <v/>
      </c>
      <c r="J164" s="3">
        <f>RAW!P164</f>
        <v>49.329300409431902</v>
      </c>
      <c r="K164" s="5" t="str">
        <f t="shared" ref="K164" si="223">IF(SIGN(J163-50)&lt;&gt;SIGN(J164-50)," ","")</f>
        <v/>
      </c>
      <c r="L164">
        <v>70</v>
      </c>
      <c r="M164">
        <v>30</v>
      </c>
      <c r="Y164" s="201" t="str">
        <f t="shared" si="171"/>
        <v>VISIBLE</v>
      </c>
      <c r="Z164" s="201" t="str">
        <f t="shared" si="172"/>
        <v/>
      </c>
      <c r="AF164" s="28">
        <f>IF(F164&lt;30, 1,0)</f>
        <v>0</v>
      </c>
      <c r="AG164" s="28" t="str">
        <f t="shared" si="173"/>
        <v/>
      </c>
      <c r="AH164" s="34">
        <f t="shared" si="186"/>
        <v>0</v>
      </c>
      <c r="AI164" s="34" t="str">
        <f t="shared" si="169"/>
        <v/>
      </c>
      <c r="AJ164" s="28">
        <f>IF(F164&gt;70, 1,0)</f>
        <v>0</v>
      </c>
      <c r="AK164" s="34" t="str">
        <f t="shared" si="174"/>
        <v/>
      </c>
      <c r="AL164" s="28">
        <f t="shared" si="187"/>
        <v>0</v>
      </c>
      <c r="AM164" s="28" t="str">
        <f t="shared" si="175"/>
        <v/>
      </c>
      <c r="AN164" s="54"/>
      <c r="AO164" s="28"/>
      <c r="AQ164" s="33">
        <f>IF(H164&lt;30, 1,0)</f>
        <v>0</v>
      </c>
      <c r="AR164" s="33" t="str">
        <f t="shared" si="176"/>
        <v/>
      </c>
      <c r="AS164" s="33">
        <f t="shared" si="188"/>
        <v>0</v>
      </c>
      <c r="AT164" s="33" t="str">
        <f t="shared" si="177"/>
        <v/>
      </c>
      <c r="AU164" s="33">
        <f>IF(H164&gt;70, 1,0)</f>
        <v>0</v>
      </c>
      <c r="AV164" s="33" t="str">
        <f t="shared" si="178"/>
        <v/>
      </c>
      <c r="AW164" s="33">
        <f t="shared" si="189"/>
        <v>0</v>
      </c>
      <c r="AX164" s="33" t="str">
        <f t="shared" si="179"/>
        <v/>
      </c>
      <c r="AY164" s="33"/>
      <c r="AZ164" s="33"/>
      <c r="BB164" s="141">
        <f>IF(J164&lt;30, 1,0)</f>
        <v>0</v>
      </c>
      <c r="BC164" s="141" t="str">
        <f t="shared" si="180"/>
        <v/>
      </c>
      <c r="BD164" s="141">
        <f t="shared" si="190"/>
        <v>0</v>
      </c>
      <c r="BE164" s="141" t="str">
        <f t="shared" si="181"/>
        <v/>
      </c>
      <c r="BF164" s="141">
        <f>IF(J164&gt;70, 1,0)</f>
        <v>0</v>
      </c>
      <c r="BG164" s="141" t="str">
        <f t="shared" si="182"/>
        <v/>
      </c>
      <c r="BH164" s="141">
        <f t="shared" si="191"/>
        <v>0</v>
      </c>
      <c r="BI164" s="141" t="str">
        <f t="shared" si="183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 s="5">
        <f>RAW!E165</f>
        <v>0.35139999999999999</v>
      </c>
      <c r="F165" s="3">
        <f>RAW!N165</f>
        <v>37.427467323249601</v>
      </c>
      <c r="G165" s="5" t="str">
        <f t="shared" si="184"/>
        <v/>
      </c>
      <c r="H165" s="3">
        <f>RAW!O165</f>
        <v>42.883488383033203</v>
      </c>
      <c r="I165" s="5" t="str">
        <f t="shared" si="184"/>
        <v/>
      </c>
      <c r="J165" s="3">
        <f>RAW!P165</f>
        <v>45.7525493035956</v>
      </c>
      <c r="K165" s="5" t="str">
        <f t="shared" ref="K165" si="224">IF(SIGN(J164-50)&lt;&gt;SIGN(J165-50)," ","")</f>
        <v/>
      </c>
      <c r="L165">
        <v>70</v>
      </c>
      <c r="M165">
        <v>30</v>
      </c>
      <c r="Y165" s="201" t="str">
        <f t="shared" si="171"/>
        <v>VISIBLE</v>
      </c>
      <c r="Z165" s="201" t="str">
        <f t="shared" si="172"/>
        <v/>
      </c>
      <c r="AF165" s="28">
        <f>IF(F165&lt;30, 1,0)</f>
        <v>0</v>
      </c>
      <c r="AG165" s="28" t="str">
        <f t="shared" si="173"/>
        <v/>
      </c>
      <c r="AH165" s="34">
        <f t="shared" si="186"/>
        <v>0</v>
      </c>
      <c r="AI165" s="34" t="str">
        <f t="shared" si="169"/>
        <v/>
      </c>
      <c r="AJ165" s="28">
        <f>IF(F165&gt;70, 1,0)</f>
        <v>0</v>
      </c>
      <c r="AK165" s="34" t="str">
        <f t="shared" si="174"/>
        <v/>
      </c>
      <c r="AL165" s="28">
        <f t="shared" si="187"/>
        <v>0</v>
      </c>
      <c r="AM165" s="28" t="str">
        <f t="shared" si="175"/>
        <v/>
      </c>
      <c r="AN165" s="54"/>
      <c r="AO165" s="28"/>
      <c r="AQ165" s="33">
        <f>IF(H165&lt;30, 1,0)</f>
        <v>0</v>
      </c>
      <c r="AR165" s="33" t="str">
        <f t="shared" si="176"/>
        <v/>
      </c>
      <c r="AS165" s="33">
        <f t="shared" si="188"/>
        <v>0</v>
      </c>
      <c r="AT165" s="33" t="str">
        <f t="shared" si="177"/>
        <v/>
      </c>
      <c r="AU165" s="33">
        <f>IF(H165&gt;70, 1,0)</f>
        <v>0</v>
      </c>
      <c r="AV165" s="33" t="str">
        <f t="shared" si="178"/>
        <v/>
      </c>
      <c r="AW165" s="33">
        <f t="shared" si="189"/>
        <v>0</v>
      </c>
      <c r="AX165" s="33" t="str">
        <f t="shared" si="179"/>
        <v/>
      </c>
      <c r="AY165" s="33"/>
      <c r="AZ165" s="33"/>
      <c r="BB165" s="141">
        <f>IF(J165&lt;30, 1,0)</f>
        <v>0</v>
      </c>
      <c r="BC165" s="141" t="str">
        <f t="shared" si="180"/>
        <v/>
      </c>
      <c r="BD165" s="141">
        <f t="shared" si="190"/>
        <v>0</v>
      </c>
      <c r="BE165" s="141" t="str">
        <f t="shared" si="181"/>
        <v/>
      </c>
      <c r="BF165" s="141">
        <f>IF(J165&gt;70, 1,0)</f>
        <v>0</v>
      </c>
      <c r="BG165" s="141" t="str">
        <f t="shared" si="182"/>
        <v/>
      </c>
      <c r="BH165" s="141">
        <f t="shared" si="191"/>
        <v>0</v>
      </c>
      <c r="BI165" s="141" t="str">
        <f t="shared" si="183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 s="5">
        <f>RAW!E166</f>
        <v>0.36720000000000003</v>
      </c>
      <c r="F166" s="3">
        <f>RAW!N166</f>
        <v>51.677243282846803</v>
      </c>
      <c r="G166" s="5" t="str">
        <f t="shared" si="184"/>
        <v xml:space="preserve"> </v>
      </c>
      <c r="H166" s="3">
        <f>RAW!O166</f>
        <v>50.550067949035601</v>
      </c>
      <c r="I166" s="5" t="str">
        <f t="shared" si="184"/>
        <v xml:space="preserve"> </v>
      </c>
      <c r="J166" s="3">
        <f>RAW!P166</f>
        <v>50.930273746123099</v>
      </c>
      <c r="K166" s="5" t="str">
        <f t="shared" ref="K166" si="225">IF(SIGN(J165-50)&lt;&gt;SIGN(J166-50)," ","")</f>
        <v xml:space="preserve"> </v>
      </c>
      <c r="L166">
        <v>70</v>
      </c>
      <c r="M166">
        <v>30</v>
      </c>
      <c r="Y166" s="201" t="str">
        <f t="shared" si="171"/>
        <v>VISIBLE</v>
      </c>
      <c r="Z166" s="201" t="str">
        <f t="shared" si="172"/>
        <v/>
      </c>
      <c r="AF166" s="28">
        <f>IF(F166&lt;30, 1,0)</f>
        <v>0</v>
      </c>
      <c r="AG166" s="28" t="str">
        <f t="shared" si="173"/>
        <v/>
      </c>
      <c r="AH166" s="34">
        <f t="shared" si="186"/>
        <v>0</v>
      </c>
      <c r="AI166" s="34" t="str">
        <f t="shared" si="169"/>
        <v/>
      </c>
      <c r="AJ166" s="28">
        <f>IF(F166&gt;70, 1,0)</f>
        <v>0</v>
      </c>
      <c r="AK166" s="34" t="str">
        <f t="shared" si="174"/>
        <v/>
      </c>
      <c r="AL166" s="28">
        <f t="shared" si="187"/>
        <v>0</v>
      </c>
      <c r="AM166" s="28" t="str">
        <f t="shared" si="175"/>
        <v/>
      </c>
      <c r="AN166" s="54"/>
      <c r="AO166" s="28"/>
      <c r="AQ166" s="33">
        <f>IF(H166&lt;30, 1,0)</f>
        <v>0</v>
      </c>
      <c r="AR166" s="33" t="str">
        <f t="shared" si="176"/>
        <v/>
      </c>
      <c r="AS166" s="33">
        <f t="shared" si="188"/>
        <v>0</v>
      </c>
      <c r="AT166" s="33" t="str">
        <f t="shared" si="177"/>
        <v/>
      </c>
      <c r="AU166" s="33">
        <f>IF(H166&gt;70, 1,0)</f>
        <v>0</v>
      </c>
      <c r="AV166" s="33" t="str">
        <f t="shared" si="178"/>
        <v/>
      </c>
      <c r="AW166" s="33">
        <f t="shared" si="189"/>
        <v>0</v>
      </c>
      <c r="AX166" s="33" t="str">
        <f t="shared" si="179"/>
        <v/>
      </c>
      <c r="AY166" s="33"/>
      <c r="AZ166" s="33"/>
      <c r="BB166" s="141">
        <f>IF(J166&lt;30, 1,0)</f>
        <v>0</v>
      </c>
      <c r="BC166" s="141" t="str">
        <f t="shared" si="180"/>
        <v/>
      </c>
      <c r="BD166" s="141">
        <f t="shared" si="190"/>
        <v>0</v>
      </c>
      <c r="BE166" s="141" t="str">
        <f t="shared" si="181"/>
        <v/>
      </c>
      <c r="BF166" s="141">
        <f>IF(J166&gt;70, 1,0)</f>
        <v>0</v>
      </c>
      <c r="BG166" s="141" t="str">
        <f t="shared" si="182"/>
        <v/>
      </c>
      <c r="BH166" s="141">
        <f t="shared" si="191"/>
        <v>0</v>
      </c>
      <c r="BI166" s="141" t="str">
        <f t="shared" si="183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 s="5">
        <f>RAW!E167</f>
        <v>0.37480000000000002</v>
      </c>
      <c r="F167" s="3">
        <f>RAW!N167</f>
        <v>57.153043291885901</v>
      </c>
      <c r="G167" s="5" t="str">
        <f t="shared" si="184"/>
        <v/>
      </c>
      <c r="H167" s="3">
        <f>RAW!O167</f>
        <v>53.764863128844397</v>
      </c>
      <c r="I167" s="5" t="str">
        <f t="shared" si="184"/>
        <v/>
      </c>
      <c r="J167" s="3">
        <f>RAW!P167</f>
        <v>53.186965282132199</v>
      </c>
      <c r="K167" s="5" t="str">
        <f t="shared" ref="K167" si="226">IF(SIGN(J166-50)&lt;&gt;SIGN(J167-50)," ","")</f>
        <v/>
      </c>
      <c r="L167">
        <v>70</v>
      </c>
      <c r="M167">
        <v>30</v>
      </c>
      <c r="Y167" s="201" t="str">
        <f t="shared" si="171"/>
        <v>VISIBLE</v>
      </c>
      <c r="Z167" s="201" t="str">
        <f t="shared" si="172"/>
        <v/>
      </c>
      <c r="AF167" s="28">
        <f>IF(F167&lt;30, 1,0)</f>
        <v>0</v>
      </c>
      <c r="AG167" s="28" t="str">
        <f t="shared" si="173"/>
        <v/>
      </c>
      <c r="AH167" s="34">
        <f t="shared" si="186"/>
        <v>0</v>
      </c>
      <c r="AI167" s="34" t="str">
        <f t="shared" si="169"/>
        <v/>
      </c>
      <c r="AJ167" s="28">
        <f>IF(F167&gt;70, 1,0)</f>
        <v>0</v>
      </c>
      <c r="AK167" s="34" t="str">
        <f t="shared" si="174"/>
        <v/>
      </c>
      <c r="AL167" s="28">
        <f t="shared" si="187"/>
        <v>0</v>
      </c>
      <c r="AM167" s="28" t="str">
        <f t="shared" si="175"/>
        <v/>
      </c>
      <c r="AN167" s="54"/>
      <c r="AO167" s="28"/>
      <c r="AQ167" s="33">
        <f>IF(H167&lt;30, 1,0)</f>
        <v>0</v>
      </c>
      <c r="AR167" s="33" t="str">
        <f t="shared" si="176"/>
        <v/>
      </c>
      <c r="AS167" s="33">
        <f t="shared" si="188"/>
        <v>0</v>
      </c>
      <c r="AT167" s="33" t="str">
        <f t="shared" si="177"/>
        <v/>
      </c>
      <c r="AU167" s="33">
        <f>IF(H167&gt;70, 1,0)</f>
        <v>0</v>
      </c>
      <c r="AV167" s="33" t="str">
        <f t="shared" si="178"/>
        <v/>
      </c>
      <c r="AW167" s="33">
        <f t="shared" si="189"/>
        <v>0</v>
      </c>
      <c r="AX167" s="33" t="str">
        <f t="shared" si="179"/>
        <v/>
      </c>
      <c r="AY167" s="33"/>
      <c r="AZ167" s="33"/>
      <c r="BB167" s="141">
        <f>IF(J167&lt;30, 1,0)</f>
        <v>0</v>
      </c>
      <c r="BC167" s="141" t="str">
        <f t="shared" si="180"/>
        <v/>
      </c>
      <c r="BD167" s="141">
        <f t="shared" si="190"/>
        <v>0</v>
      </c>
      <c r="BE167" s="141" t="str">
        <f t="shared" si="181"/>
        <v/>
      </c>
      <c r="BF167" s="141">
        <f>IF(J167&gt;70, 1,0)</f>
        <v>0</v>
      </c>
      <c r="BG167" s="141" t="str">
        <f t="shared" si="182"/>
        <v/>
      </c>
      <c r="BH167" s="141">
        <f t="shared" si="191"/>
        <v>0</v>
      </c>
      <c r="BI167" s="141" t="str">
        <f t="shared" si="183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 s="5">
        <f>RAW!E168</f>
        <v>0.37009999999999998</v>
      </c>
      <c r="F168" s="3">
        <f>RAW!N168</f>
        <v>52.833513954157297</v>
      </c>
      <c r="G168" s="5" t="str">
        <f t="shared" si="184"/>
        <v/>
      </c>
      <c r="H168" s="3">
        <f>RAW!O168</f>
        <v>51.533618458535102</v>
      </c>
      <c r="I168" s="5" t="str">
        <f t="shared" si="184"/>
        <v/>
      </c>
      <c r="J168" s="3">
        <f>RAW!P168</f>
        <v>51.644704116313797</v>
      </c>
      <c r="K168" s="5" t="str">
        <f t="shared" ref="K168" si="227">IF(SIGN(J167-50)&lt;&gt;SIGN(J168-50)," ","")</f>
        <v/>
      </c>
      <c r="L168">
        <v>70</v>
      </c>
      <c r="M168">
        <v>30</v>
      </c>
      <c r="Y168" s="201" t="str">
        <f t="shared" si="171"/>
        <v>VISIBLE</v>
      </c>
      <c r="Z168" s="201" t="str">
        <f t="shared" si="172"/>
        <v/>
      </c>
      <c r="AF168" s="28">
        <f>IF(F168&lt;30, 1,0)</f>
        <v>0</v>
      </c>
      <c r="AG168" s="28" t="str">
        <f t="shared" si="173"/>
        <v/>
      </c>
      <c r="AH168" s="34">
        <f t="shared" si="186"/>
        <v>0</v>
      </c>
      <c r="AI168" s="34" t="str">
        <f t="shared" si="169"/>
        <v/>
      </c>
      <c r="AJ168" s="28">
        <f>IF(F168&gt;70, 1,0)</f>
        <v>0</v>
      </c>
      <c r="AK168" s="34" t="str">
        <f t="shared" si="174"/>
        <v/>
      </c>
      <c r="AL168" s="28">
        <f t="shared" si="187"/>
        <v>0</v>
      </c>
      <c r="AM168" s="28" t="str">
        <f t="shared" si="175"/>
        <v/>
      </c>
      <c r="AN168" s="54"/>
      <c r="AO168" s="28"/>
      <c r="AQ168" s="33">
        <f>IF(H168&lt;30, 1,0)</f>
        <v>0</v>
      </c>
      <c r="AR168" s="33" t="str">
        <f t="shared" si="176"/>
        <v/>
      </c>
      <c r="AS168" s="33">
        <f t="shared" si="188"/>
        <v>0</v>
      </c>
      <c r="AT168" s="33" t="str">
        <f t="shared" si="177"/>
        <v/>
      </c>
      <c r="AU168" s="33">
        <f>IF(H168&gt;70, 1,0)</f>
        <v>0</v>
      </c>
      <c r="AV168" s="33" t="str">
        <f t="shared" si="178"/>
        <v/>
      </c>
      <c r="AW168" s="33">
        <f t="shared" si="189"/>
        <v>0</v>
      </c>
      <c r="AX168" s="33" t="str">
        <f t="shared" si="179"/>
        <v/>
      </c>
      <c r="AY168" s="33"/>
      <c r="AZ168" s="33"/>
      <c r="BB168" s="141">
        <f>IF(J168&lt;30, 1,0)</f>
        <v>0</v>
      </c>
      <c r="BC168" s="141" t="str">
        <f t="shared" si="180"/>
        <v/>
      </c>
      <c r="BD168" s="141">
        <f t="shared" si="190"/>
        <v>0</v>
      </c>
      <c r="BE168" s="141" t="str">
        <f t="shared" si="181"/>
        <v/>
      </c>
      <c r="BF168" s="141">
        <f>IF(J168&gt;70, 1,0)</f>
        <v>0</v>
      </c>
      <c r="BG168" s="141" t="str">
        <f t="shared" si="182"/>
        <v/>
      </c>
      <c r="BH168" s="141">
        <f t="shared" si="191"/>
        <v>0</v>
      </c>
      <c r="BI168" s="141" t="str">
        <f t="shared" si="183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 s="5">
        <f>RAW!E169</f>
        <v>0.36180000000000001</v>
      </c>
      <c r="F169" s="3">
        <f>RAW!N169</f>
        <v>45.715092543649</v>
      </c>
      <c r="G169" s="5" t="str">
        <f t="shared" si="184"/>
        <v xml:space="preserve"> </v>
      </c>
      <c r="H169" s="3">
        <f>RAW!O169</f>
        <v>47.763864330621303</v>
      </c>
      <c r="I169" s="5" t="str">
        <f t="shared" si="184"/>
        <v xml:space="preserve"> </v>
      </c>
      <c r="J169" s="3">
        <f>RAW!P169</f>
        <v>49.009567617124603</v>
      </c>
      <c r="K169" s="5" t="str">
        <f t="shared" ref="K169" si="228">IF(SIGN(J168-50)&lt;&gt;SIGN(J169-50)," ","")</f>
        <v xml:space="preserve"> </v>
      </c>
      <c r="L169">
        <v>70</v>
      </c>
      <c r="M169">
        <v>30</v>
      </c>
      <c r="Y169" s="201" t="str">
        <f t="shared" si="171"/>
        <v>VISIBLE</v>
      </c>
      <c r="Z169" s="201" t="str">
        <f t="shared" si="172"/>
        <v/>
      </c>
      <c r="AF169" s="28">
        <f>IF(F169&lt;30, 1,0)</f>
        <v>0</v>
      </c>
      <c r="AG169" s="28" t="str">
        <f t="shared" si="173"/>
        <v/>
      </c>
      <c r="AH169" s="34">
        <f t="shared" si="186"/>
        <v>0</v>
      </c>
      <c r="AI169" s="34" t="str">
        <f t="shared" si="169"/>
        <v/>
      </c>
      <c r="AJ169" s="28">
        <f>IF(F169&gt;70, 1,0)</f>
        <v>0</v>
      </c>
      <c r="AK169" s="34" t="str">
        <f t="shared" si="174"/>
        <v/>
      </c>
      <c r="AL169" s="28">
        <f t="shared" si="187"/>
        <v>0</v>
      </c>
      <c r="AM169" s="28" t="str">
        <f t="shared" si="175"/>
        <v/>
      </c>
      <c r="AN169" s="54"/>
      <c r="AO169" s="28"/>
      <c r="AQ169" s="33">
        <f>IF(H169&lt;30, 1,0)</f>
        <v>0</v>
      </c>
      <c r="AR169" s="33" t="str">
        <f t="shared" si="176"/>
        <v/>
      </c>
      <c r="AS169" s="33">
        <f t="shared" si="188"/>
        <v>0</v>
      </c>
      <c r="AT169" s="33" t="str">
        <f t="shared" si="177"/>
        <v/>
      </c>
      <c r="AU169" s="33">
        <f>IF(H169&gt;70, 1,0)</f>
        <v>0</v>
      </c>
      <c r="AV169" s="33" t="str">
        <f t="shared" si="178"/>
        <v/>
      </c>
      <c r="AW169" s="33">
        <f t="shared" si="189"/>
        <v>0</v>
      </c>
      <c r="AX169" s="33" t="str">
        <f t="shared" si="179"/>
        <v/>
      </c>
      <c r="AY169" s="33"/>
      <c r="AZ169" s="33"/>
      <c r="BB169" s="141">
        <f>IF(J169&lt;30, 1,0)</f>
        <v>0</v>
      </c>
      <c r="BC169" s="141" t="str">
        <f t="shared" si="180"/>
        <v/>
      </c>
      <c r="BD169" s="141">
        <f t="shared" si="190"/>
        <v>0</v>
      </c>
      <c r="BE169" s="141" t="str">
        <f t="shared" si="181"/>
        <v/>
      </c>
      <c r="BF169" s="141">
        <f>IF(J169&gt;70, 1,0)</f>
        <v>0</v>
      </c>
      <c r="BG169" s="141" t="str">
        <f t="shared" si="182"/>
        <v/>
      </c>
      <c r="BH169" s="141">
        <f t="shared" si="191"/>
        <v>0</v>
      </c>
      <c r="BI169" s="141" t="str">
        <f t="shared" si="183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 s="5">
        <f>RAW!E170</f>
        <v>0.36</v>
      </c>
      <c r="F170" s="3">
        <f>RAW!N170</f>
        <v>44.208079373295</v>
      </c>
      <c r="G170" s="5" t="str">
        <f t="shared" si="184"/>
        <v/>
      </c>
      <c r="H170" s="3">
        <f>RAW!O170</f>
        <v>46.961551167893603</v>
      </c>
      <c r="I170" s="5" t="str">
        <f t="shared" si="184"/>
        <v/>
      </c>
      <c r="J170" s="3">
        <f>RAW!P170</f>
        <v>48.446675694463003</v>
      </c>
      <c r="K170" s="5" t="str">
        <f t="shared" ref="K170" si="229">IF(SIGN(J169-50)&lt;&gt;SIGN(J170-50)," ","")</f>
        <v/>
      </c>
      <c r="L170">
        <v>70</v>
      </c>
      <c r="M170">
        <v>30</v>
      </c>
      <c r="Y170" s="201" t="str">
        <f t="shared" si="171"/>
        <v>VISIBLE</v>
      </c>
      <c r="Z170" s="201" t="str">
        <f t="shared" si="172"/>
        <v/>
      </c>
      <c r="AF170" s="28">
        <f>IF(F170&lt;30, 1,0)</f>
        <v>0</v>
      </c>
      <c r="AG170" s="28" t="str">
        <f t="shared" si="173"/>
        <v/>
      </c>
      <c r="AH170" s="34">
        <f t="shared" si="186"/>
        <v>0</v>
      </c>
      <c r="AI170" s="34" t="str">
        <f t="shared" si="169"/>
        <v/>
      </c>
      <c r="AJ170" s="28">
        <f>IF(F170&gt;70, 1,0)</f>
        <v>0</v>
      </c>
      <c r="AK170" s="34" t="str">
        <f t="shared" si="174"/>
        <v/>
      </c>
      <c r="AL170" s="28">
        <f t="shared" si="187"/>
        <v>0</v>
      </c>
      <c r="AM170" s="28" t="str">
        <f t="shared" si="175"/>
        <v/>
      </c>
      <c r="AN170" s="54"/>
      <c r="AO170" s="28"/>
      <c r="AQ170" s="33">
        <f>IF(H170&lt;30, 1,0)</f>
        <v>0</v>
      </c>
      <c r="AR170" s="33" t="str">
        <f t="shared" si="176"/>
        <v/>
      </c>
      <c r="AS170" s="33">
        <f t="shared" si="188"/>
        <v>0</v>
      </c>
      <c r="AT170" s="33" t="str">
        <f t="shared" si="177"/>
        <v/>
      </c>
      <c r="AU170" s="33">
        <f>IF(H170&gt;70, 1,0)</f>
        <v>0</v>
      </c>
      <c r="AV170" s="33" t="str">
        <f t="shared" si="178"/>
        <v/>
      </c>
      <c r="AW170" s="33">
        <f t="shared" si="189"/>
        <v>0</v>
      </c>
      <c r="AX170" s="33" t="str">
        <f t="shared" si="179"/>
        <v/>
      </c>
      <c r="AY170" s="33"/>
      <c r="AZ170" s="33"/>
      <c r="BB170" s="141">
        <f>IF(J170&lt;30, 1,0)</f>
        <v>0</v>
      </c>
      <c r="BC170" s="141" t="str">
        <f t="shared" si="180"/>
        <v/>
      </c>
      <c r="BD170" s="141">
        <f t="shared" si="190"/>
        <v>0</v>
      </c>
      <c r="BE170" s="141" t="str">
        <f t="shared" si="181"/>
        <v/>
      </c>
      <c r="BF170" s="141">
        <f>IF(J170&gt;70, 1,0)</f>
        <v>0</v>
      </c>
      <c r="BG170" s="141" t="str">
        <f t="shared" si="182"/>
        <v/>
      </c>
      <c r="BH170" s="141">
        <f t="shared" si="191"/>
        <v>0</v>
      </c>
      <c r="BI170" s="141" t="str">
        <f t="shared" si="183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 s="5">
        <f>RAW!E171</f>
        <v>0.33299999999999902</v>
      </c>
      <c r="F171" s="3">
        <f>RAW!N171</f>
        <v>28.034921224222298</v>
      </c>
      <c r="G171" s="5" t="str">
        <f t="shared" si="184"/>
        <v/>
      </c>
      <c r="H171" s="3">
        <f>RAW!O171</f>
        <v>36.938505231982397</v>
      </c>
      <c r="I171" s="5" t="str">
        <f t="shared" si="184"/>
        <v/>
      </c>
      <c r="J171" s="3">
        <f>RAW!P171</f>
        <v>41.025415014755502</v>
      </c>
      <c r="K171" s="5" t="str">
        <f t="shared" ref="K171" si="230">IF(SIGN(J170-50)&lt;&gt;SIGN(J171-50)," ","")</f>
        <v/>
      </c>
      <c r="L171">
        <v>70</v>
      </c>
      <c r="M171">
        <v>30</v>
      </c>
      <c r="Y171" s="201" t="str">
        <f t="shared" si="171"/>
        <v>VISIBLE</v>
      </c>
      <c r="Z171" s="201" t="str">
        <f t="shared" si="172"/>
        <v/>
      </c>
      <c r="AF171" s="28">
        <f>IF(F171&lt;30, 1,0)</f>
        <v>1</v>
      </c>
      <c r="AG171" s="28" t="str">
        <f t="shared" si="173"/>
        <v/>
      </c>
      <c r="AH171" s="34">
        <f t="shared" si="186"/>
        <v>1</v>
      </c>
      <c r="AI171" s="34" t="str">
        <f t="shared" si="169"/>
        <v/>
      </c>
      <c r="AJ171" s="28">
        <f>IF(F171&gt;70, 1,0)</f>
        <v>0</v>
      </c>
      <c r="AK171" s="34" t="str">
        <f t="shared" si="174"/>
        <v/>
      </c>
      <c r="AL171" s="28">
        <f t="shared" si="187"/>
        <v>0</v>
      </c>
      <c r="AM171" s="28" t="str">
        <f t="shared" si="175"/>
        <v/>
      </c>
      <c r="AN171" s="54"/>
      <c r="AO171" s="28"/>
      <c r="AQ171" s="33">
        <f>IF(H171&lt;30, 1,0)</f>
        <v>0</v>
      </c>
      <c r="AR171" s="33" t="str">
        <f t="shared" si="176"/>
        <v/>
      </c>
      <c r="AS171" s="33">
        <f t="shared" si="188"/>
        <v>0</v>
      </c>
      <c r="AT171" s="33" t="str">
        <f t="shared" si="177"/>
        <v/>
      </c>
      <c r="AU171" s="33">
        <f>IF(H171&gt;70, 1,0)</f>
        <v>0</v>
      </c>
      <c r="AV171" s="33" t="str">
        <f t="shared" si="178"/>
        <v/>
      </c>
      <c r="AW171" s="33">
        <f t="shared" si="189"/>
        <v>0</v>
      </c>
      <c r="AX171" s="33" t="str">
        <f t="shared" si="179"/>
        <v/>
      </c>
      <c r="AY171" s="33"/>
      <c r="AZ171" s="33"/>
      <c r="BB171" s="141">
        <f>IF(J171&lt;30, 1,0)</f>
        <v>0</v>
      </c>
      <c r="BC171" s="141" t="str">
        <f t="shared" si="180"/>
        <v/>
      </c>
      <c r="BD171" s="141">
        <f t="shared" si="190"/>
        <v>0</v>
      </c>
      <c r="BE171" s="141" t="str">
        <f t="shared" si="181"/>
        <v/>
      </c>
      <c r="BF171" s="141">
        <f>IF(J171&gt;70, 1,0)</f>
        <v>0</v>
      </c>
      <c r="BG171" s="141" t="str">
        <f t="shared" si="182"/>
        <v/>
      </c>
      <c r="BH171" s="141">
        <f t="shared" si="191"/>
        <v>0</v>
      </c>
      <c r="BI171" s="141" t="str">
        <f t="shared" si="183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 s="5">
        <f>RAW!E172</f>
        <v>0.32</v>
      </c>
      <c r="F172" s="3">
        <f>RAW!N172</f>
        <v>23.255774432107302</v>
      </c>
      <c r="G172" s="5" t="str">
        <f t="shared" si="184"/>
        <v/>
      </c>
      <c r="H172" s="3">
        <f>RAW!O172</f>
        <v>33.257921801757703</v>
      </c>
      <c r="I172" s="5" t="str">
        <f t="shared" si="184"/>
        <v/>
      </c>
      <c r="J172" s="3">
        <f>RAW!P172</f>
        <v>38.076642697705701</v>
      </c>
      <c r="K172" s="5" t="str">
        <f t="shared" ref="K172" si="231">IF(SIGN(J171-50)&lt;&gt;SIGN(J172-50)," ","")</f>
        <v/>
      </c>
      <c r="L172">
        <v>70</v>
      </c>
      <c r="M172">
        <v>30</v>
      </c>
      <c r="Y172" s="201" t="str">
        <f t="shared" si="171"/>
        <v>VISIBLE</v>
      </c>
      <c r="Z172" s="201" t="str">
        <f t="shared" si="172"/>
        <v/>
      </c>
      <c r="AF172" s="28">
        <f>IF(F172&lt;30, 1,0)</f>
        <v>1</v>
      </c>
      <c r="AG172" s="28" t="str">
        <f t="shared" si="173"/>
        <v/>
      </c>
      <c r="AH172" s="34">
        <f t="shared" si="186"/>
        <v>2</v>
      </c>
      <c r="AI172" s="34" t="str">
        <f t="shared" si="169"/>
        <v/>
      </c>
      <c r="AJ172" s="28">
        <f>IF(F172&gt;70, 1,0)</f>
        <v>0</v>
      </c>
      <c r="AK172" s="34" t="str">
        <f t="shared" si="174"/>
        <v/>
      </c>
      <c r="AL172" s="28">
        <f t="shared" si="187"/>
        <v>0</v>
      </c>
      <c r="AM172" s="28" t="str">
        <f t="shared" si="175"/>
        <v/>
      </c>
      <c r="AN172" s="54"/>
      <c r="AO172" s="28"/>
      <c r="AQ172" s="33">
        <f>IF(H172&lt;30, 1,0)</f>
        <v>0</v>
      </c>
      <c r="AR172" s="33" t="str">
        <f t="shared" si="176"/>
        <v/>
      </c>
      <c r="AS172" s="33">
        <f t="shared" si="188"/>
        <v>0</v>
      </c>
      <c r="AT172" s="33" t="str">
        <f t="shared" si="177"/>
        <v/>
      </c>
      <c r="AU172" s="33">
        <f>IF(H172&gt;70, 1,0)</f>
        <v>0</v>
      </c>
      <c r="AV172" s="33" t="str">
        <f t="shared" si="178"/>
        <v/>
      </c>
      <c r="AW172" s="33">
        <f t="shared" si="189"/>
        <v>0</v>
      </c>
      <c r="AX172" s="33" t="str">
        <f t="shared" si="179"/>
        <v/>
      </c>
      <c r="AY172" s="33"/>
      <c r="AZ172" s="33"/>
      <c r="BB172" s="141">
        <f>IF(J172&lt;30, 1,0)</f>
        <v>0</v>
      </c>
      <c r="BC172" s="141" t="str">
        <f t="shared" si="180"/>
        <v/>
      </c>
      <c r="BD172" s="141">
        <f t="shared" si="190"/>
        <v>0</v>
      </c>
      <c r="BE172" s="141" t="str">
        <f t="shared" si="181"/>
        <v/>
      </c>
      <c r="BF172" s="141">
        <f>IF(J172&gt;70, 1,0)</f>
        <v>0</v>
      </c>
      <c r="BG172" s="141" t="str">
        <f t="shared" si="182"/>
        <v/>
      </c>
      <c r="BH172" s="141">
        <f t="shared" si="191"/>
        <v>0</v>
      </c>
      <c r="BI172" s="141" t="str">
        <f t="shared" si="183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 s="5">
        <f>RAW!E173</f>
        <v>0.3231</v>
      </c>
      <c r="F173" s="3">
        <f>RAW!N173</f>
        <v>26.730644213059801</v>
      </c>
      <c r="G173" s="5" t="str">
        <f t="shared" si="184"/>
        <v/>
      </c>
      <c r="H173" s="3">
        <f>RAW!O173</f>
        <v>34.923124356744502</v>
      </c>
      <c r="I173" s="5" t="str">
        <f t="shared" si="184"/>
        <v/>
      </c>
      <c r="J173" s="3">
        <f>RAW!P173</f>
        <v>39.171365008335698</v>
      </c>
      <c r="K173" s="5" t="str">
        <f t="shared" ref="K173" si="232">IF(SIGN(J172-50)&lt;&gt;SIGN(J173-50)," ","")</f>
        <v/>
      </c>
      <c r="L173">
        <v>70</v>
      </c>
      <c r="M173">
        <v>30</v>
      </c>
      <c r="Y173" s="201" t="str">
        <f t="shared" si="171"/>
        <v>VISIBLE</v>
      </c>
      <c r="Z173" s="201" t="str">
        <f t="shared" si="172"/>
        <v/>
      </c>
      <c r="AF173" s="28">
        <f>IF(F173&lt;30, 1,0)</f>
        <v>1</v>
      </c>
      <c r="AG173" s="28" t="str">
        <f t="shared" si="173"/>
        <v/>
      </c>
      <c r="AH173" s="34">
        <f t="shared" si="186"/>
        <v>3</v>
      </c>
      <c r="AI173" s="34" t="str">
        <f t="shared" si="169"/>
        <v/>
      </c>
      <c r="AJ173" s="28">
        <f>IF(F173&gt;70, 1,0)</f>
        <v>0</v>
      </c>
      <c r="AK173" s="34" t="str">
        <f t="shared" si="174"/>
        <v/>
      </c>
      <c r="AL173" s="28">
        <f t="shared" si="187"/>
        <v>0</v>
      </c>
      <c r="AM173" s="28" t="str">
        <f t="shared" si="175"/>
        <v/>
      </c>
      <c r="AN173" s="54"/>
      <c r="AO173" s="28"/>
      <c r="AQ173" s="33">
        <f>IF(H173&lt;30, 1,0)</f>
        <v>0</v>
      </c>
      <c r="AR173" s="33" t="str">
        <f t="shared" si="176"/>
        <v/>
      </c>
      <c r="AS173" s="33">
        <f t="shared" si="188"/>
        <v>0</v>
      </c>
      <c r="AT173" s="33" t="str">
        <f t="shared" si="177"/>
        <v/>
      </c>
      <c r="AU173" s="33">
        <f>IF(H173&gt;70, 1,0)</f>
        <v>0</v>
      </c>
      <c r="AV173" s="33" t="str">
        <f t="shared" si="178"/>
        <v/>
      </c>
      <c r="AW173" s="33">
        <f t="shared" si="189"/>
        <v>0</v>
      </c>
      <c r="AX173" s="33" t="str">
        <f t="shared" si="179"/>
        <v/>
      </c>
      <c r="AY173" s="33"/>
      <c r="AZ173" s="33"/>
      <c r="BB173" s="141">
        <f>IF(J173&lt;30, 1,0)</f>
        <v>0</v>
      </c>
      <c r="BC173" s="141" t="str">
        <f t="shared" si="180"/>
        <v/>
      </c>
      <c r="BD173" s="141">
        <f t="shared" si="190"/>
        <v>0</v>
      </c>
      <c r="BE173" s="141" t="str">
        <f t="shared" si="181"/>
        <v/>
      </c>
      <c r="BF173" s="141">
        <f>IF(J173&gt;70, 1,0)</f>
        <v>0</v>
      </c>
      <c r="BG173" s="141" t="str">
        <f t="shared" si="182"/>
        <v/>
      </c>
      <c r="BH173" s="141">
        <f t="shared" si="191"/>
        <v>0</v>
      </c>
      <c r="BI173" s="141" t="str">
        <f t="shared" si="183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 s="5">
        <f>RAW!E174</f>
        <v>0.32400000000000001</v>
      </c>
      <c r="F174" s="3">
        <f>RAW!N174</f>
        <v>27.837351816900402</v>
      </c>
      <c r="G174" s="5" t="str">
        <f t="shared" si="184"/>
        <v/>
      </c>
      <c r="H174" s="3">
        <f>RAW!O174</f>
        <v>35.426839359596798</v>
      </c>
      <c r="I174" s="5" t="str">
        <f t="shared" si="184"/>
        <v/>
      </c>
      <c r="J174" s="3">
        <f>RAW!P174</f>
        <v>39.497421964409497</v>
      </c>
      <c r="K174" s="5" t="str">
        <f t="shared" ref="K174" si="233">IF(SIGN(J173-50)&lt;&gt;SIGN(J174-50)," ","")</f>
        <v/>
      </c>
      <c r="L174">
        <v>70</v>
      </c>
      <c r="M174">
        <v>30</v>
      </c>
      <c r="Y174" s="201" t="str">
        <f t="shared" si="171"/>
        <v>VISIBLE</v>
      </c>
      <c r="Z174" s="201" t="str">
        <f t="shared" si="172"/>
        <v/>
      </c>
      <c r="AF174" s="28">
        <f>IF(F174&lt;30, 1,0)</f>
        <v>1</v>
      </c>
      <c r="AG174" s="28" t="str">
        <f t="shared" si="173"/>
        <v/>
      </c>
      <c r="AH174" s="34">
        <f t="shared" si="186"/>
        <v>4</v>
      </c>
      <c r="AI174" s="34" t="str">
        <f t="shared" si="169"/>
        <v/>
      </c>
      <c r="AJ174" s="28">
        <f>IF(F174&gt;70, 1,0)</f>
        <v>0</v>
      </c>
      <c r="AK174" s="34" t="str">
        <f t="shared" si="174"/>
        <v/>
      </c>
      <c r="AL174" s="28">
        <f t="shared" si="187"/>
        <v>0</v>
      </c>
      <c r="AM174" s="28" t="str">
        <f t="shared" si="175"/>
        <v/>
      </c>
      <c r="AN174" s="54"/>
      <c r="AO174" s="28"/>
      <c r="AQ174" s="33">
        <f>IF(H174&lt;30, 1,0)</f>
        <v>0</v>
      </c>
      <c r="AR174" s="33" t="str">
        <f t="shared" si="176"/>
        <v/>
      </c>
      <c r="AS174" s="33">
        <f t="shared" si="188"/>
        <v>0</v>
      </c>
      <c r="AT174" s="33" t="str">
        <f t="shared" si="177"/>
        <v/>
      </c>
      <c r="AU174" s="33">
        <f>IF(H174&gt;70, 1,0)</f>
        <v>0</v>
      </c>
      <c r="AV174" s="33" t="str">
        <f t="shared" si="178"/>
        <v/>
      </c>
      <c r="AW174" s="33">
        <f t="shared" si="189"/>
        <v>0</v>
      </c>
      <c r="AX174" s="33" t="str">
        <f t="shared" si="179"/>
        <v/>
      </c>
      <c r="AY174" s="33"/>
      <c r="AZ174" s="33"/>
      <c r="BB174" s="141">
        <f>IF(J174&lt;30, 1,0)</f>
        <v>0</v>
      </c>
      <c r="BC174" s="141" t="str">
        <f t="shared" si="180"/>
        <v/>
      </c>
      <c r="BD174" s="141">
        <f t="shared" si="190"/>
        <v>0</v>
      </c>
      <c r="BE174" s="141" t="str">
        <f t="shared" si="181"/>
        <v/>
      </c>
      <c r="BF174" s="141">
        <f>IF(J174&gt;70, 1,0)</f>
        <v>0</v>
      </c>
      <c r="BG174" s="141" t="str">
        <f t="shared" si="182"/>
        <v/>
      </c>
      <c r="BH174" s="141">
        <f t="shared" si="191"/>
        <v>0</v>
      </c>
      <c r="BI174" s="141" t="str">
        <f t="shared" si="183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 s="5">
        <f>RAW!E175</f>
        <v>0.32440000000000002</v>
      </c>
      <c r="F175" s="3">
        <f>RAW!N175</f>
        <v>28.398140311080802</v>
      </c>
      <c r="G175" s="5" t="str">
        <f t="shared" si="184"/>
        <v/>
      </c>
      <c r="H175" s="3">
        <f>RAW!O175</f>
        <v>35.665184563203802</v>
      </c>
      <c r="I175" s="5" t="str">
        <f t="shared" si="184"/>
        <v/>
      </c>
      <c r="J175" s="3">
        <f>RAW!P175</f>
        <v>39.6483886255456</v>
      </c>
      <c r="K175" s="5" t="str">
        <f t="shared" ref="K175" si="234">IF(SIGN(J174-50)&lt;&gt;SIGN(J175-50)," ","")</f>
        <v/>
      </c>
      <c r="L175">
        <v>70</v>
      </c>
      <c r="M175">
        <v>30</v>
      </c>
      <c r="Y175" s="201" t="str">
        <f t="shared" si="171"/>
        <v>VISIBLE</v>
      </c>
      <c r="Z175" s="201" t="str">
        <f t="shared" si="172"/>
        <v/>
      </c>
      <c r="AF175" s="28">
        <f>IF(F175&lt;30, 1,0)</f>
        <v>1</v>
      </c>
      <c r="AG175" s="28" t="str">
        <f t="shared" si="173"/>
        <v>GROUP</v>
      </c>
      <c r="AH175" s="34">
        <f t="shared" si="186"/>
        <v>5</v>
      </c>
      <c r="AI175" s="34">
        <f t="shared" si="169"/>
        <v>5</v>
      </c>
      <c r="AJ175" s="28">
        <f>IF(F175&gt;70, 1,0)</f>
        <v>0</v>
      </c>
      <c r="AK175" s="34" t="str">
        <f t="shared" si="174"/>
        <v/>
      </c>
      <c r="AL175" s="28">
        <f t="shared" si="187"/>
        <v>0</v>
      </c>
      <c r="AM175" s="28" t="str">
        <f t="shared" si="175"/>
        <v/>
      </c>
      <c r="AN175" s="54"/>
      <c r="AO175" s="28"/>
      <c r="AQ175" s="33">
        <f>IF(H175&lt;30, 1,0)</f>
        <v>0</v>
      </c>
      <c r="AR175" s="33" t="str">
        <f t="shared" si="176"/>
        <v/>
      </c>
      <c r="AS175" s="33">
        <f t="shared" si="188"/>
        <v>0</v>
      </c>
      <c r="AT175" s="33" t="str">
        <f t="shared" si="177"/>
        <v/>
      </c>
      <c r="AU175" s="33">
        <f>IF(H175&gt;70, 1,0)</f>
        <v>0</v>
      </c>
      <c r="AV175" s="33" t="str">
        <f t="shared" si="178"/>
        <v/>
      </c>
      <c r="AW175" s="33">
        <f t="shared" si="189"/>
        <v>0</v>
      </c>
      <c r="AX175" s="33" t="str">
        <f t="shared" si="179"/>
        <v/>
      </c>
      <c r="AY175" s="33"/>
      <c r="AZ175" s="33"/>
      <c r="BB175" s="141">
        <f>IF(J175&lt;30, 1,0)</f>
        <v>0</v>
      </c>
      <c r="BC175" s="141" t="str">
        <f t="shared" si="180"/>
        <v/>
      </c>
      <c r="BD175" s="141">
        <f t="shared" si="190"/>
        <v>0</v>
      </c>
      <c r="BE175" s="141" t="str">
        <f t="shared" si="181"/>
        <v/>
      </c>
      <c r="BF175" s="141">
        <f>IF(J175&gt;70, 1,0)</f>
        <v>0</v>
      </c>
      <c r="BG175" s="141" t="str">
        <f t="shared" si="182"/>
        <v/>
      </c>
      <c r="BH175" s="141">
        <f t="shared" si="191"/>
        <v>0</v>
      </c>
      <c r="BI175" s="141" t="str">
        <f t="shared" si="183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 s="5">
        <f>RAW!E176</f>
        <v>0.32640000000000002</v>
      </c>
      <c r="F176" s="3">
        <f>RAW!N176</f>
        <v>31.503225689091298</v>
      </c>
      <c r="G176" s="5" t="str">
        <f t="shared" si="184"/>
        <v/>
      </c>
      <c r="H176" s="3">
        <f>RAW!O176</f>
        <v>36.918926451146497</v>
      </c>
      <c r="I176" s="5" t="str">
        <f t="shared" si="184"/>
        <v/>
      </c>
      <c r="J176" s="3">
        <f>RAW!P176</f>
        <v>40.428763162299497</v>
      </c>
      <c r="K176" s="5" t="str">
        <f t="shared" ref="K176" si="235">IF(SIGN(J175-50)&lt;&gt;SIGN(J176-50)," ","")</f>
        <v/>
      </c>
      <c r="L176">
        <v>70</v>
      </c>
      <c r="M176">
        <v>30</v>
      </c>
      <c r="Y176" s="201" t="str">
        <f t="shared" si="171"/>
        <v>VISIBLE</v>
      </c>
      <c r="Z176" s="201" t="str">
        <f t="shared" si="172"/>
        <v/>
      </c>
      <c r="AF176" s="28">
        <f>IF(F176&lt;30, 1,0)</f>
        <v>0</v>
      </c>
      <c r="AG176" s="28" t="str">
        <f t="shared" si="173"/>
        <v/>
      </c>
      <c r="AH176" s="34">
        <f t="shared" si="186"/>
        <v>0</v>
      </c>
      <c r="AI176" s="34" t="str">
        <f t="shared" si="169"/>
        <v/>
      </c>
      <c r="AJ176" s="28">
        <f>IF(F176&gt;70, 1,0)</f>
        <v>0</v>
      </c>
      <c r="AK176" s="34" t="str">
        <f t="shared" si="174"/>
        <v/>
      </c>
      <c r="AL176" s="28">
        <f t="shared" si="187"/>
        <v>0</v>
      </c>
      <c r="AM176" s="28" t="str">
        <f t="shared" si="175"/>
        <v/>
      </c>
      <c r="AN176" s="54"/>
      <c r="AO176" s="28"/>
      <c r="AQ176" s="33">
        <f>IF(H176&lt;30, 1,0)</f>
        <v>0</v>
      </c>
      <c r="AR176" s="33" t="str">
        <f t="shared" si="176"/>
        <v/>
      </c>
      <c r="AS176" s="33">
        <f t="shared" si="188"/>
        <v>0</v>
      </c>
      <c r="AT176" s="33" t="str">
        <f t="shared" si="177"/>
        <v/>
      </c>
      <c r="AU176" s="33">
        <f>IF(H176&gt;70, 1,0)</f>
        <v>0</v>
      </c>
      <c r="AV176" s="33" t="str">
        <f t="shared" si="178"/>
        <v/>
      </c>
      <c r="AW176" s="33">
        <f t="shared" si="189"/>
        <v>0</v>
      </c>
      <c r="AX176" s="33" t="str">
        <f t="shared" si="179"/>
        <v/>
      </c>
      <c r="AY176" s="33"/>
      <c r="AZ176" s="33"/>
      <c r="BB176" s="141">
        <f>IF(J176&lt;30, 1,0)</f>
        <v>0</v>
      </c>
      <c r="BC176" s="141" t="str">
        <f t="shared" si="180"/>
        <v/>
      </c>
      <c r="BD176" s="141">
        <f t="shared" si="190"/>
        <v>0</v>
      </c>
      <c r="BE176" s="141" t="str">
        <f t="shared" si="181"/>
        <v/>
      </c>
      <c r="BF176" s="141">
        <f>IF(J176&gt;70, 1,0)</f>
        <v>0</v>
      </c>
      <c r="BG176" s="141" t="str">
        <f t="shared" si="182"/>
        <v/>
      </c>
      <c r="BH176" s="141">
        <f t="shared" si="191"/>
        <v>0</v>
      </c>
      <c r="BI176" s="141" t="str">
        <f t="shared" si="183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 s="5">
        <f>RAW!E177</f>
        <v>0.33700000000000002</v>
      </c>
      <c r="F177" s="3">
        <f>RAW!N177</f>
        <v>45.986696358505199</v>
      </c>
      <c r="G177" s="5" t="str">
        <f t="shared" si="184"/>
        <v/>
      </c>
      <c r="H177" s="3">
        <f>RAW!O177</f>
        <v>43.233116922436402</v>
      </c>
      <c r="I177" s="5" t="str">
        <f t="shared" si="184"/>
        <v/>
      </c>
      <c r="J177" s="3">
        <f>RAW!P177</f>
        <v>44.427641723704397</v>
      </c>
      <c r="K177" s="5" t="str">
        <f t="shared" ref="K177" si="236">IF(SIGN(J176-50)&lt;&gt;SIGN(J177-50)," ","")</f>
        <v/>
      </c>
      <c r="L177">
        <v>70</v>
      </c>
      <c r="M177">
        <v>30</v>
      </c>
      <c r="Y177" s="201" t="str">
        <f t="shared" si="171"/>
        <v>VISIBLE</v>
      </c>
      <c r="Z177" s="201" t="str">
        <f t="shared" si="172"/>
        <v/>
      </c>
      <c r="AF177" s="28">
        <f>IF(F177&lt;30, 1,0)</f>
        <v>0</v>
      </c>
      <c r="AG177" s="28" t="str">
        <f t="shared" si="173"/>
        <v/>
      </c>
      <c r="AH177" s="34">
        <f t="shared" si="186"/>
        <v>0</v>
      </c>
      <c r="AI177" s="34" t="str">
        <f t="shared" si="169"/>
        <v/>
      </c>
      <c r="AJ177" s="28">
        <f>IF(F177&gt;70, 1,0)</f>
        <v>0</v>
      </c>
      <c r="AK177" s="34" t="str">
        <f t="shared" si="174"/>
        <v/>
      </c>
      <c r="AL177" s="28">
        <f t="shared" si="187"/>
        <v>0</v>
      </c>
      <c r="AM177" s="28" t="str">
        <f t="shared" si="175"/>
        <v/>
      </c>
      <c r="AN177" s="54"/>
      <c r="AO177" s="28"/>
      <c r="AQ177" s="33">
        <f>IF(H177&lt;30, 1,0)</f>
        <v>0</v>
      </c>
      <c r="AR177" s="33" t="str">
        <f t="shared" si="176"/>
        <v/>
      </c>
      <c r="AS177" s="33">
        <f t="shared" si="188"/>
        <v>0</v>
      </c>
      <c r="AT177" s="33" t="str">
        <f t="shared" si="177"/>
        <v/>
      </c>
      <c r="AU177" s="33">
        <f>IF(H177&gt;70, 1,0)</f>
        <v>0</v>
      </c>
      <c r="AV177" s="33" t="str">
        <f t="shared" si="178"/>
        <v/>
      </c>
      <c r="AW177" s="33">
        <f t="shared" si="189"/>
        <v>0</v>
      </c>
      <c r="AX177" s="33" t="str">
        <f t="shared" si="179"/>
        <v/>
      </c>
      <c r="AY177" s="33"/>
      <c r="AZ177" s="33"/>
      <c r="BB177" s="141">
        <f>IF(J177&lt;30, 1,0)</f>
        <v>0</v>
      </c>
      <c r="BC177" s="141" t="str">
        <f t="shared" si="180"/>
        <v/>
      </c>
      <c r="BD177" s="141">
        <f t="shared" si="190"/>
        <v>0</v>
      </c>
      <c r="BE177" s="141" t="str">
        <f t="shared" si="181"/>
        <v/>
      </c>
      <c r="BF177" s="141">
        <f>IF(J177&gt;70, 1,0)</f>
        <v>0</v>
      </c>
      <c r="BG177" s="141" t="str">
        <f t="shared" si="182"/>
        <v/>
      </c>
      <c r="BH177" s="141">
        <f t="shared" si="191"/>
        <v>0</v>
      </c>
      <c r="BI177" s="141" t="str">
        <f t="shared" si="183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 s="5">
        <f>RAW!E178</f>
        <v>0.3261</v>
      </c>
      <c r="F178" s="3">
        <f>RAW!N178</f>
        <v>36.681645418113597</v>
      </c>
      <c r="G178" s="5" t="str">
        <f t="shared" si="184"/>
        <v/>
      </c>
      <c r="H178" s="3">
        <f>RAW!O178</f>
        <v>38.9190565130165</v>
      </c>
      <c r="I178" s="5" t="str">
        <f t="shared" si="184"/>
        <v/>
      </c>
      <c r="J178" s="3">
        <f>RAW!P178</f>
        <v>41.4251899607384</v>
      </c>
      <c r="K178" s="5" t="str">
        <f t="shared" ref="K178" si="237">IF(SIGN(J177-50)&lt;&gt;SIGN(J178-50)," ","")</f>
        <v/>
      </c>
      <c r="L178">
        <v>70</v>
      </c>
      <c r="M178">
        <v>30</v>
      </c>
      <c r="Y178" s="201" t="str">
        <f t="shared" si="171"/>
        <v>VISIBLE</v>
      </c>
      <c r="Z178" s="201" t="str">
        <f t="shared" si="172"/>
        <v/>
      </c>
      <c r="AF178" s="28">
        <f>IF(F178&lt;30, 1,0)</f>
        <v>0</v>
      </c>
      <c r="AG178" s="28" t="str">
        <f t="shared" si="173"/>
        <v/>
      </c>
      <c r="AH178" s="34">
        <f t="shared" si="186"/>
        <v>0</v>
      </c>
      <c r="AI178" s="34" t="str">
        <f t="shared" si="169"/>
        <v/>
      </c>
      <c r="AJ178" s="28">
        <f>IF(F178&gt;70, 1,0)</f>
        <v>0</v>
      </c>
      <c r="AK178" s="34" t="str">
        <f t="shared" si="174"/>
        <v/>
      </c>
      <c r="AL178" s="28">
        <f t="shared" si="187"/>
        <v>0</v>
      </c>
      <c r="AM178" s="28" t="str">
        <f t="shared" si="175"/>
        <v/>
      </c>
      <c r="AN178" s="54"/>
      <c r="AO178" s="28"/>
      <c r="AQ178" s="33">
        <f>IF(H178&lt;30, 1,0)</f>
        <v>0</v>
      </c>
      <c r="AR178" s="33" t="str">
        <f t="shared" si="176"/>
        <v/>
      </c>
      <c r="AS178" s="33">
        <f t="shared" si="188"/>
        <v>0</v>
      </c>
      <c r="AT178" s="33" t="str">
        <f t="shared" si="177"/>
        <v/>
      </c>
      <c r="AU178" s="33">
        <f>IF(H178&gt;70, 1,0)</f>
        <v>0</v>
      </c>
      <c r="AV178" s="33" t="str">
        <f t="shared" si="178"/>
        <v/>
      </c>
      <c r="AW178" s="33">
        <f t="shared" si="189"/>
        <v>0</v>
      </c>
      <c r="AX178" s="33" t="str">
        <f t="shared" si="179"/>
        <v/>
      </c>
      <c r="AY178" s="33"/>
      <c r="AZ178" s="33"/>
      <c r="BB178" s="141">
        <f>IF(J178&lt;30, 1,0)</f>
        <v>0</v>
      </c>
      <c r="BC178" s="141" t="str">
        <f t="shared" si="180"/>
        <v/>
      </c>
      <c r="BD178" s="141">
        <f t="shared" si="190"/>
        <v>0</v>
      </c>
      <c r="BE178" s="141" t="str">
        <f t="shared" si="181"/>
        <v/>
      </c>
      <c r="BF178" s="141">
        <f>IF(J178&gt;70, 1,0)</f>
        <v>0</v>
      </c>
      <c r="BG178" s="141" t="str">
        <f t="shared" si="182"/>
        <v/>
      </c>
      <c r="BH178" s="141">
        <f t="shared" si="191"/>
        <v>0</v>
      </c>
      <c r="BI178" s="141" t="str">
        <f t="shared" si="183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 s="5">
        <f>RAW!E179</f>
        <v>0.3145</v>
      </c>
      <c r="F179" s="3">
        <f>RAW!N179</f>
        <v>29.3165593841332</v>
      </c>
      <c r="G179" s="5" t="str">
        <f t="shared" si="184"/>
        <v/>
      </c>
      <c r="H179" s="3">
        <f>RAW!O179</f>
        <v>34.924933492450201</v>
      </c>
      <c r="I179" s="5" t="str">
        <f t="shared" si="184"/>
        <v/>
      </c>
      <c r="J179" s="3">
        <f>RAW!P179</f>
        <v>38.516543888669901</v>
      </c>
      <c r="K179" s="5" t="str">
        <f t="shared" ref="K179" si="238">IF(SIGN(J178-50)&lt;&gt;SIGN(J179-50)," ","")</f>
        <v/>
      </c>
      <c r="L179">
        <v>70</v>
      </c>
      <c r="M179">
        <v>30</v>
      </c>
      <c r="Y179" s="201" t="str">
        <f t="shared" si="171"/>
        <v>VISIBLE</v>
      </c>
      <c r="Z179" s="201" t="str">
        <f t="shared" si="172"/>
        <v/>
      </c>
      <c r="AF179" s="28">
        <f>IF(F179&lt;30, 1,0)</f>
        <v>1</v>
      </c>
      <c r="AG179" s="28" t="str">
        <f t="shared" si="173"/>
        <v>GROUP</v>
      </c>
      <c r="AH179" s="34">
        <f t="shared" si="186"/>
        <v>1</v>
      </c>
      <c r="AI179" s="34">
        <f t="shared" si="169"/>
        <v>1</v>
      </c>
      <c r="AJ179" s="28">
        <f>IF(F179&gt;70, 1,0)</f>
        <v>0</v>
      </c>
      <c r="AK179" s="34" t="str">
        <f t="shared" si="174"/>
        <v/>
      </c>
      <c r="AL179" s="28">
        <f t="shared" si="187"/>
        <v>0</v>
      </c>
      <c r="AM179" s="28" t="str">
        <f t="shared" si="175"/>
        <v/>
      </c>
      <c r="AN179" s="54"/>
      <c r="AO179" s="28"/>
      <c r="AQ179" s="33">
        <f>IF(H179&lt;30, 1,0)</f>
        <v>0</v>
      </c>
      <c r="AR179" s="33" t="str">
        <f t="shared" si="176"/>
        <v/>
      </c>
      <c r="AS179" s="33">
        <f t="shared" si="188"/>
        <v>0</v>
      </c>
      <c r="AT179" s="33" t="str">
        <f t="shared" si="177"/>
        <v/>
      </c>
      <c r="AU179" s="33">
        <f>IF(H179&gt;70, 1,0)</f>
        <v>0</v>
      </c>
      <c r="AV179" s="33" t="str">
        <f t="shared" si="178"/>
        <v/>
      </c>
      <c r="AW179" s="33">
        <f t="shared" si="189"/>
        <v>0</v>
      </c>
      <c r="AX179" s="33" t="str">
        <f t="shared" si="179"/>
        <v/>
      </c>
      <c r="AY179" s="33"/>
      <c r="AZ179" s="33"/>
      <c r="BB179" s="141">
        <f>IF(J179&lt;30, 1,0)</f>
        <v>0</v>
      </c>
      <c r="BC179" s="141" t="str">
        <f t="shared" si="180"/>
        <v/>
      </c>
      <c r="BD179" s="141">
        <f t="shared" si="190"/>
        <v>0</v>
      </c>
      <c r="BE179" s="141" t="str">
        <f t="shared" si="181"/>
        <v/>
      </c>
      <c r="BF179" s="141">
        <f>IF(J179&gt;70, 1,0)</f>
        <v>0</v>
      </c>
      <c r="BG179" s="141" t="str">
        <f t="shared" si="182"/>
        <v/>
      </c>
      <c r="BH179" s="141">
        <f t="shared" si="191"/>
        <v>0</v>
      </c>
      <c r="BI179" s="141" t="str">
        <f t="shared" si="183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 s="5">
        <f>RAW!E180</f>
        <v>0.31900000000000001</v>
      </c>
      <c r="F180" s="3">
        <f>RAW!N180</f>
        <v>35.204646086660397</v>
      </c>
      <c r="G180" s="5" t="str">
        <f t="shared" si="184"/>
        <v/>
      </c>
      <c r="H180" s="3">
        <f>RAW!O180</f>
        <v>37.6002855720957</v>
      </c>
      <c r="I180" s="5" t="str">
        <f t="shared" si="184"/>
        <v/>
      </c>
      <c r="J180" s="3">
        <f>RAW!P180</f>
        <v>40.2260939793251</v>
      </c>
      <c r="K180" s="5" t="str">
        <f t="shared" ref="K180" si="239">IF(SIGN(J179-50)&lt;&gt;SIGN(J180-50)," ","")</f>
        <v/>
      </c>
      <c r="L180">
        <v>70</v>
      </c>
      <c r="M180">
        <v>30</v>
      </c>
      <c r="Y180" s="201" t="str">
        <f t="shared" si="171"/>
        <v>VISIBLE</v>
      </c>
      <c r="Z180" s="201" t="str">
        <f t="shared" si="172"/>
        <v/>
      </c>
      <c r="AF180" s="28">
        <f>IF(F180&lt;30, 1,0)</f>
        <v>0</v>
      </c>
      <c r="AG180" s="28" t="str">
        <f t="shared" si="173"/>
        <v/>
      </c>
      <c r="AH180" s="34">
        <f t="shared" si="186"/>
        <v>0</v>
      </c>
      <c r="AI180" s="34" t="str">
        <f t="shared" si="169"/>
        <v/>
      </c>
      <c r="AJ180" s="28">
        <f>IF(F180&gt;70, 1,0)</f>
        <v>0</v>
      </c>
      <c r="AK180" s="34" t="str">
        <f t="shared" si="174"/>
        <v/>
      </c>
      <c r="AL180" s="28">
        <f t="shared" si="187"/>
        <v>0</v>
      </c>
      <c r="AM180" s="28" t="str">
        <f t="shared" si="175"/>
        <v/>
      </c>
      <c r="AN180" s="54"/>
      <c r="AO180" s="28"/>
      <c r="AQ180" s="33">
        <f>IF(H180&lt;30, 1,0)</f>
        <v>0</v>
      </c>
      <c r="AR180" s="33" t="str">
        <f t="shared" si="176"/>
        <v/>
      </c>
      <c r="AS180" s="33">
        <f t="shared" si="188"/>
        <v>0</v>
      </c>
      <c r="AT180" s="33" t="str">
        <f t="shared" si="177"/>
        <v/>
      </c>
      <c r="AU180" s="33">
        <f>IF(H180&gt;70, 1,0)</f>
        <v>0</v>
      </c>
      <c r="AV180" s="33" t="str">
        <f t="shared" si="178"/>
        <v/>
      </c>
      <c r="AW180" s="33">
        <f t="shared" si="189"/>
        <v>0</v>
      </c>
      <c r="AX180" s="33" t="str">
        <f t="shared" si="179"/>
        <v/>
      </c>
      <c r="AY180" s="33"/>
      <c r="AZ180" s="33"/>
      <c r="BB180" s="141">
        <f>IF(J180&lt;30, 1,0)</f>
        <v>0</v>
      </c>
      <c r="BC180" s="141" t="str">
        <f t="shared" si="180"/>
        <v/>
      </c>
      <c r="BD180" s="141">
        <f t="shared" si="190"/>
        <v>0</v>
      </c>
      <c r="BE180" s="141" t="str">
        <f t="shared" si="181"/>
        <v/>
      </c>
      <c r="BF180" s="141">
        <f>IF(J180&gt;70, 1,0)</f>
        <v>0</v>
      </c>
      <c r="BG180" s="141" t="str">
        <f t="shared" si="182"/>
        <v/>
      </c>
      <c r="BH180" s="141">
        <f t="shared" si="191"/>
        <v>0</v>
      </c>
      <c r="BI180" s="141" t="str">
        <f t="shared" si="183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 s="5">
        <f>RAW!E181</f>
        <v>0.33600000000000002</v>
      </c>
      <c r="F181" s="3">
        <f>RAW!N181</f>
        <v>52.605414932276602</v>
      </c>
      <c r="G181" s="5" t="str">
        <f t="shared" si="184"/>
        <v xml:space="preserve"> </v>
      </c>
      <c r="H181" s="3">
        <f>RAW!O181</f>
        <v>46.541635328632402</v>
      </c>
      <c r="I181" s="5" t="str">
        <f t="shared" si="184"/>
        <v/>
      </c>
      <c r="J181" s="3">
        <f>RAW!P181</f>
        <v>46.163861214947801</v>
      </c>
      <c r="K181" s="5" t="str">
        <f t="shared" ref="K181" si="240">IF(SIGN(J180-50)&lt;&gt;SIGN(J181-50)," ","")</f>
        <v/>
      </c>
      <c r="L181">
        <v>70</v>
      </c>
      <c r="M181">
        <v>30</v>
      </c>
      <c r="Y181" s="201" t="str">
        <f t="shared" si="171"/>
        <v>VISIBLE</v>
      </c>
      <c r="Z181" s="201" t="str">
        <f t="shared" si="172"/>
        <v/>
      </c>
      <c r="AF181" s="28">
        <f>IF(F181&lt;30, 1,0)</f>
        <v>0</v>
      </c>
      <c r="AG181" s="28" t="str">
        <f t="shared" si="173"/>
        <v/>
      </c>
      <c r="AH181" s="34">
        <f t="shared" si="186"/>
        <v>0</v>
      </c>
      <c r="AI181" s="34" t="str">
        <f t="shared" si="169"/>
        <v/>
      </c>
      <c r="AJ181" s="28">
        <f>IF(F181&gt;70, 1,0)</f>
        <v>0</v>
      </c>
      <c r="AK181" s="34" t="str">
        <f t="shared" si="174"/>
        <v/>
      </c>
      <c r="AL181" s="28">
        <f t="shared" si="187"/>
        <v>0</v>
      </c>
      <c r="AM181" s="28" t="str">
        <f t="shared" si="175"/>
        <v/>
      </c>
      <c r="AN181" s="54"/>
      <c r="AO181" s="28"/>
      <c r="AQ181" s="33">
        <f>IF(H181&lt;30, 1,0)</f>
        <v>0</v>
      </c>
      <c r="AR181" s="33" t="str">
        <f t="shared" si="176"/>
        <v/>
      </c>
      <c r="AS181" s="33">
        <f t="shared" si="188"/>
        <v>0</v>
      </c>
      <c r="AT181" s="33" t="str">
        <f t="shared" si="177"/>
        <v/>
      </c>
      <c r="AU181" s="33">
        <f>IF(H181&gt;70, 1,0)</f>
        <v>0</v>
      </c>
      <c r="AV181" s="33" t="str">
        <f t="shared" si="178"/>
        <v/>
      </c>
      <c r="AW181" s="33">
        <f t="shared" si="189"/>
        <v>0</v>
      </c>
      <c r="AX181" s="33" t="str">
        <f t="shared" si="179"/>
        <v/>
      </c>
      <c r="AY181" s="33"/>
      <c r="AZ181" s="33"/>
      <c r="BB181" s="141">
        <f>IF(J181&lt;30, 1,0)</f>
        <v>0</v>
      </c>
      <c r="BC181" s="141" t="str">
        <f t="shared" si="180"/>
        <v/>
      </c>
      <c r="BD181" s="141">
        <f t="shared" si="190"/>
        <v>0</v>
      </c>
      <c r="BE181" s="141" t="str">
        <f t="shared" si="181"/>
        <v/>
      </c>
      <c r="BF181" s="141">
        <f>IF(J181&gt;70, 1,0)</f>
        <v>0</v>
      </c>
      <c r="BG181" s="141" t="str">
        <f t="shared" si="182"/>
        <v/>
      </c>
      <c r="BH181" s="141">
        <f t="shared" si="191"/>
        <v>0</v>
      </c>
      <c r="BI181" s="141" t="str">
        <f t="shared" si="183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 s="5">
        <f>RAW!E182</f>
        <v>0.33600000000000002</v>
      </c>
      <c r="F182" s="3">
        <f>RAW!N182</f>
        <v>52.605414932276602</v>
      </c>
      <c r="G182" s="5" t="str">
        <f t="shared" si="184"/>
        <v/>
      </c>
      <c r="H182" s="3">
        <f>RAW!O182</f>
        <v>46.541635328632402</v>
      </c>
      <c r="I182" s="5" t="str">
        <f t="shared" si="184"/>
        <v/>
      </c>
      <c r="J182" s="3">
        <f>RAW!P182</f>
        <v>46.163861214947801</v>
      </c>
      <c r="K182" s="5" t="str">
        <f t="shared" ref="K182" si="241">IF(SIGN(J181-50)&lt;&gt;SIGN(J182-50)," ","")</f>
        <v/>
      </c>
      <c r="L182">
        <v>70</v>
      </c>
      <c r="M182">
        <v>30</v>
      </c>
      <c r="Y182" s="201" t="str">
        <f t="shared" si="171"/>
        <v>VISIBLE</v>
      </c>
      <c r="Z182" s="201" t="str">
        <f t="shared" si="172"/>
        <v/>
      </c>
      <c r="AF182" s="28">
        <f>IF(F182&lt;30, 1,0)</f>
        <v>0</v>
      </c>
      <c r="AG182" s="28" t="str">
        <f t="shared" si="173"/>
        <v/>
      </c>
      <c r="AH182" s="34">
        <f t="shared" si="186"/>
        <v>0</v>
      </c>
      <c r="AI182" s="34" t="str">
        <f t="shared" si="169"/>
        <v/>
      </c>
      <c r="AJ182" s="28">
        <f>IF(F182&gt;70, 1,0)</f>
        <v>0</v>
      </c>
      <c r="AK182" s="34" t="str">
        <f t="shared" si="174"/>
        <v/>
      </c>
      <c r="AL182" s="28">
        <f t="shared" si="187"/>
        <v>0</v>
      </c>
      <c r="AM182" s="28" t="str">
        <f t="shared" si="175"/>
        <v/>
      </c>
      <c r="AN182" s="54"/>
      <c r="AO182" s="28"/>
      <c r="AQ182" s="33">
        <f>IF(H182&lt;30, 1,0)</f>
        <v>0</v>
      </c>
      <c r="AR182" s="33" t="str">
        <f t="shared" si="176"/>
        <v/>
      </c>
      <c r="AS182" s="33">
        <f t="shared" si="188"/>
        <v>0</v>
      </c>
      <c r="AT182" s="33" t="str">
        <f t="shared" si="177"/>
        <v/>
      </c>
      <c r="AU182" s="33">
        <f>IF(H182&gt;70, 1,0)</f>
        <v>0</v>
      </c>
      <c r="AV182" s="33" t="str">
        <f t="shared" si="178"/>
        <v/>
      </c>
      <c r="AW182" s="33">
        <f t="shared" si="189"/>
        <v>0</v>
      </c>
      <c r="AX182" s="33" t="str">
        <f t="shared" si="179"/>
        <v/>
      </c>
      <c r="AY182" s="33"/>
      <c r="AZ182" s="33"/>
      <c r="BB182" s="141">
        <f>IF(J182&lt;30, 1,0)</f>
        <v>0</v>
      </c>
      <c r="BC182" s="141" t="str">
        <f t="shared" si="180"/>
        <v/>
      </c>
      <c r="BD182" s="141">
        <f t="shared" si="190"/>
        <v>0</v>
      </c>
      <c r="BE182" s="141" t="str">
        <f t="shared" si="181"/>
        <v/>
      </c>
      <c r="BF182" s="141">
        <f>IF(J182&gt;70, 1,0)</f>
        <v>0</v>
      </c>
      <c r="BG182" s="141" t="str">
        <f t="shared" si="182"/>
        <v/>
      </c>
      <c r="BH182" s="141">
        <f t="shared" si="191"/>
        <v>0</v>
      </c>
      <c r="BI182" s="141" t="str">
        <f t="shared" si="183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 s="5">
        <f>RAW!E183</f>
        <v>0.34660000000000002</v>
      </c>
      <c r="F183" s="3">
        <f>RAW!N183</f>
        <v>61.402425419207098</v>
      </c>
      <c r="G183" s="5" t="str">
        <f t="shared" si="184"/>
        <v/>
      </c>
      <c r="H183" s="3">
        <f>RAW!O183</f>
        <v>51.5609289044666</v>
      </c>
      <c r="I183" s="5" t="str">
        <f t="shared" si="184"/>
        <v xml:space="preserve"> </v>
      </c>
      <c r="J183" s="3">
        <f>RAW!P183</f>
        <v>49.605239842228499</v>
      </c>
      <c r="K183" s="5" t="str">
        <f t="shared" ref="K183" si="242">IF(SIGN(J182-50)&lt;&gt;SIGN(J183-50)," ","")</f>
        <v/>
      </c>
      <c r="L183">
        <v>70</v>
      </c>
      <c r="M183">
        <v>30</v>
      </c>
      <c r="Y183" s="201" t="str">
        <f t="shared" si="171"/>
        <v>VISIBLE</v>
      </c>
      <c r="Z183" s="201" t="str">
        <f t="shared" si="172"/>
        <v/>
      </c>
      <c r="AF183" s="28">
        <f>IF(F183&lt;30, 1,0)</f>
        <v>0</v>
      </c>
      <c r="AG183" s="28" t="str">
        <f t="shared" si="173"/>
        <v/>
      </c>
      <c r="AH183" s="34">
        <f t="shared" si="186"/>
        <v>0</v>
      </c>
      <c r="AI183" s="34" t="str">
        <f t="shared" si="169"/>
        <v/>
      </c>
      <c r="AJ183" s="28">
        <f>IF(F183&gt;70, 1,0)</f>
        <v>0</v>
      </c>
      <c r="AK183" s="34" t="str">
        <f t="shared" si="174"/>
        <v/>
      </c>
      <c r="AL183" s="28">
        <f t="shared" si="187"/>
        <v>0</v>
      </c>
      <c r="AM183" s="28" t="str">
        <f t="shared" si="175"/>
        <v/>
      </c>
      <c r="AN183" s="54"/>
      <c r="AO183" s="28"/>
      <c r="AQ183" s="33">
        <f>IF(H183&lt;30, 1,0)</f>
        <v>0</v>
      </c>
      <c r="AR183" s="33" t="str">
        <f t="shared" si="176"/>
        <v/>
      </c>
      <c r="AS183" s="33">
        <f t="shared" si="188"/>
        <v>0</v>
      </c>
      <c r="AT183" s="33" t="str">
        <f t="shared" si="177"/>
        <v/>
      </c>
      <c r="AU183" s="33">
        <f>IF(H183&gt;70, 1,0)</f>
        <v>0</v>
      </c>
      <c r="AV183" s="33" t="str">
        <f t="shared" si="178"/>
        <v/>
      </c>
      <c r="AW183" s="33">
        <f t="shared" si="189"/>
        <v>0</v>
      </c>
      <c r="AX183" s="33" t="str">
        <f t="shared" si="179"/>
        <v/>
      </c>
      <c r="AY183" s="33"/>
      <c r="AZ183" s="33"/>
      <c r="BB183" s="141">
        <f>IF(J183&lt;30, 1,0)</f>
        <v>0</v>
      </c>
      <c r="BC183" s="141" t="str">
        <f t="shared" si="180"/>
        <v/>
      </c>
      <c r="BD183" s="141">
        <f t="shared" si="190"/>
        <v>0</v>
      </c>
      <c r="BE183" s="141" t="str">
        <f t="shared" si="181"/>
        <v/>
      </c>
      <c r="BF183" s="141">
        <f>IF(J183&gt;70, 1,0)</f>
        <v>0</v>
      </c>
      <c r="BG183" s="141" t="str">
        <f t="shared" si="182"/>
        <v/>
      </c>
      <c r="BH183" s="141">
        <f t="shared" si="191"/>
        <v>0</v>
      </c>
      <c r="BI183" s="141" t="str">
        <f t="shared" si="183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 s="5">
        <f>RAW!E184</f>
        <v>0.34410000000000002</v>
      </c>
      <c r="F184" s="3">
        <f>RAW!N184</f>
        <v>58.418828428947997</v>
      </c>
      <c r="G184" s="5" t="str">
        <f t="shared" si="184"/>
        <v/>
      </c>
      <c r="H184" s="3">
        <f>RAW!O184</f>
        <v>50.3599617034413</v>
      </c>
      <c r="I184" s="5" t="str">
        <f t="shared" si="184"/>
        <v/>
      </c>
      <c r="J184" s="3">
        <f>RAW!P184</f>
        <v>48.8322238155272</v>
      </c>
      <c r="K184" s="5" t="str">
        <f t="shared" ref="K184" si="243">IF(SIGN(J183-50)&lt;&gt;SIGN(J184-50)," ","")</f>
        <v/>
      </c>
      <c r="L184">
        <v>70</v>
      </c>
      <c r="M184">
        <v>30</v>
      </c>
      <c r="Y184" s="201" t="str">
        <f t="shared" si="171"/>
        <v>VISIBLE</v>
      </c>
      <c r="Z184" s="201" t="str">
        <f t="shared" si="172"/>
        <v/>
      </c>
      <c r="AF184" s="28">
        <f>IF(F184&lt;30, 1,0)</f>
        <v>0</v>
      </c>
      <c r="AG184" s="28" t="str">
        <f t="shared" si="173"/>
        <v/>
      </c>
      <c r="AH184" s="34">
        <f t="shared" si="186"/>
        <v>0</v>
      </c>
      <c r="AI184" s="34" t="str">
        <f t="shared" si="169"/>
        <v/>
      </c>
      <c r="AJ184" s="28">
        <f>IF(F184&gt;70, 1,0)</f>
        <v>0</v>
      </c>
      <c r="AK184" s="34" t="str">
        <f t="shared" si="174"/>
        <v/>
      </c>
      <c r="AL184" s="28">
        <f t="shared" si="187"/>
        <v>0</v>
      </c>
      <c r="AM184" s="28" t="str">
        <f t="shared" si="175"/>
        <v/>
      </c>
      <c r="AN184" s="54"/>
      <c r="AO184" s="28"/>
      <c r="AQ184" s="33">
        <f>IF(H184&lt;30, 1,0)</f>
        <v>0</v>
      </c>
      <c r="AR184" s="33" t="str">
        <f t="shared" si="176"/>
        <v/>
      </c>
      <c r="AS184" s="33">
        <f t="shared" si="188"/>
        <v>0</v>
      </c>
      <c r="AT184" s="33" t="str">
        <f t="shared" si="177"/>
        <v/>
      </c>
      <c r="AU184" s="33">
        <f>IF(H184&gt;70, 1,0)</f>
        <v>0</v>
      </c>
      <c r="AV184" s="33" t="str">
        <f t="shared" si="178"/>
        <v/>
      </c>
      <c r="AW184" s="33">
        <f t="shared" si="189"/>
        <v>0</v>
      </c>
      <c r="AX184" s="33" t="str">
        <f t="shared" si="179"/>
        <v/>
      </c>
      <c r="AY184" s="33"/>
      <c r="AZ184" s="33"/>
      <c r="BB184" s="141">
        <f>IF(J184&lt;30, 1,0)</f>
        <v>0</v>
      </c>
      <c r="BC184" s="141" t="str">
        <f t="shared" si="180"/>
        <v/>
      </c>
      <c r="BD184" s="141">
        <f t="shared" si="190"/>
        <v>0</v>
      </c>
      <c r="BE184" s="141" t="str">
        <f t="shared" si="181"/>
        <v/>
      </c>
      <c r="BF184" s="141">
        <f>IF(J184&gt;70, 1,0)</f>
        <v>0</v>
      </c>
      <c r="BG184" s="141" t="str">
        <f t="shared" si="182"/>
        <v/>
      </c>
      <c r="BH184" s="141">
        <f t="shared" si="191"/>
        <v>0</v>
      </c>
      <c r="BI184" s="141" t="str">
        <f t="shared" si="183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 s="5">
        <f>RAW!E185</f>
        <v>0.34899999999999998</v>
      </c>
      <c r="F185" s="3">
        <f>RAW!N185</f>
        <v>62.576945625079198</v>
      </c>
      <c r="G185" s="5" t="str">
        <f t="shared" si="184"/>
        <v/>
      </c>
      <c r="H185" s="3">
        <f>RAW!O185</f>
        <v>52.6861223856355</v>
      </c>
      <c r="I185" s="5" t="str">
        <f t="shared" si="184"/>
        <v/>
      </c>
      <c r="J185" s="3">
        <f>RAW!P185</f>
        <v>50.422210452614301</v>
      </c>
      <c r="K185" s="5" t="str">
        <f t="shared" ref="K185" si="244">IF(SIGN(J184-50)&lt;&gt;SIGN(J185-50)," ","")</f>
        <v xml:space="preserve"> </v>
      </c>
      <c r="L185">
        <v>70</v>
      </c>
      <c r="M185">
        <v>30</v>
      </c>
      <c r="Y185" s="201" t="str">
        <f t="shared" si="171"/>
        <v>VISIBLE</v>
      </c>
      <c r="Z185" s="201" t="str">
        <f t="shared" si="172"/>
        <v/>
      </c>
      <c r="AF185" s="28">
        <f>IF(F185&lt;30, 1,0)</f>
        <v>0</v>
      </c>
      <c r="AG185" s="28" t="str">
        <f t="shared" si="173"/>
        <v/>
      </c>
      <c r="AH185" s="34">
        <f t="shared" si="186"/>
        <v>0</v>
      </c>
      <c r="AI185" s="34" t="str">
        <f t="shared" si="169"/>
        <v/>
      </c>
      <c r="AJ185" s="28">
        <f>IF(F185&gt;70, 1,0)</f>
        <v>0</v>
      </c>
      <c r="AK185" s="34" t="str">
        <f t="shared" si="174"/>
        <v/>
      </c>
      <c r="AL185" s="28">
        <f t="shared" si="187"/>
        <v>0</v>
      </c>
      <c r="AM185" s="28" t="str">
        <f t="shared" si="175"/>
        <v/>
      </c>
      <c r="AN185" s="54"/>
      <c r="AO185" s="28"/>
      <c r="AQ185" s="33">
        <f>IF(H185&lt;30, 1,0)</f>
        <v>0</v>
      </c>
      <c r="AR185" s="33" t="str">
        <f t="shared" si="176"/>
        <v/>
      </c>
      <c r="AS185" s="33">
        <f t="shared" si="188"/>
        <v>0</v>
      </c>
      <c r="AT185" s="33" t="str">
        <f t="shared" si="177"/>
        <v/>
      </c>
      <c r="AU185" s="33">
        <f>IF(H185&gt;70, 1,0)</f>
        <v>0</v>
      </c>
      <c r="AV185" s="33" t="str">
        <f t="shared" si="178"/>
        <v/>
      </c>
      <c r="AW185" s="33">
        <f t="shared" si="189"/>
        <v>0</v>
      </c>
      <c r="AX185" s="33" t="str">
        <f t="shared" si="179"/>
        <v/>
      </c>
      <c r="AY185" s="33"/>
      <c r="AZ185" s="33"/>
      <c r="BB185" s="141">
        <f>IF(J185&lt;30, 1,0)</f>
        <v>0</v>
      </c>
      <c r="BC185" s="141" t="str">
        <f t="shared" si="180"/>
        <v/>
      </c>
      <c r="BD185" s="141">
        <f t="shared" si="190"/>
        <v>0</v>
      </c>
      <c r="BE185" s="141" t="str">
        <f t="shared" si="181"/>
        <v/>
      </c>
      <c r="BF185" s="141">
        <f>IF(J185&gt;70, 1,0)</f>
        <v>0</v>
      </c>
      <c r="BG185" s="141" t="str">
        <f t="shared" si="182"/>
        <v/>
      </c>
      <c r="BH185" s="141">
        <f t="shared" si="191"/>
        <v>0</v>
      </c>
      <c r="BI185" s="141" t="str">
        <f t="shared" si="183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 s="5">
        <f>RAW!E186</f>
        <v>0.3448</v>
      </c>
      <c r="F186" s="3">
        <f>RAW!N186</f>
        <v>56.888132337897098</v>
      </c>
      <c r="G186" s="5" t="str">
        <f t="shared" si="184"/>
        <v/>
      </c>
      <c r="H186" s="3">
        <f>RAW!O186</f>
        <v>50.5016282780838</v>
      </c>
      <c r="I186" s="5" t="str">
        <f t="shared" si="184"/>
        <v/>
      </c>
      <c r="J186" s="3">
        <f>RAW!P186</f>
        <v>49.050437219838201</v>
      </c>
      <c r="K186" s="5" t="str">
        <f t="shared" ref="K186" si="245">IF(SIGN(J185-50)&lt;&gt;SIGN(J186-50)," ","")</f>
        <v xml:space="preserve"> </v>
      </c>
      <c r="L186">
        <v>70</v>
      </c>
      <c r="M186">
        <v>30</v>
      </c>
      <c r="Y186" s="201" t="str">
        <f t="shared" si="171"/>
        <v>VISIBLE</v>
      </c>
      <c r="Z186" s="201" t="str">
        <f t="shared" si="172"/>
        <v/>
      </c>
      <c r="AF186" s="28">
        <f>IF(F186&lt;30, 1,0)</f>
        <v>0</v>
      </c>
      <c r="AG186" s="28" t="str">
        <f t="shared" si="173"/>
        <v/>
      </c>
      <c r="AH186" s="34">
        <f t="shared" si="186"/>
        <v>0</v>
      </c>
      <c r="AI186" s="34" t="str">
        <f t="shared" si="169"/>
        <v/>
      </c>
      <c r="AJ186" s="28">
        <f>IF(F186&gt;70, 1,0)</f>
        <v>0</v>
      </c>
      <c r="AK186" s="34" t="str">
        <f t="shared" si="174"/>
        <v/>
      </c>
      <c r="AL186" s="28">
        <f t="shared" si="187"/>
        <v>0</v>
      </c>
      <c r="AM186" s="28" t="str">
        <f t="shared" si="175"/>
        <v/>
      </c>
      <c r="AN186" s="54"/>
      <c r="AO186" s="28"/>
      <c r="AQ186" s="33">
        <f>IF(H186&lt;30, 1,0)</f>
        <v>0</v>
      </c>
      <c r="AR186" s="33" t="str">
        <f t="shared" si="176"/>
        <v/>
      </c>
      <c r="AS186" s="33">
        <f t="shared" si="188"/>
        <v>0</v>
      </c>
      <c r="AT186" s="33" t="str">
        <f t="shared" si="177"/>
        <v/>
      </c>
      <c r="AU186" s="33">
        <f>IF(H186&gt;70, 1,0)</f>
        <v>0</v>
      </c>
      <c r="AV186" s="33" t="str">
        <f t="shared" si="178"/>
        <v/>
      </c>
      <c r="AW186" s="33">
        <f t="shared" si="189"/>
        <v>0</v>
      </c>
      <c r="AX186" s="33" t="str">
        <f t="shared" si="179"/>
        <v/>
      </c>
      <c r="AY186" s="33"/>
      <c r="AZ186" s="33"/>
      <c r="BB186" s="141">
        <f>IF(J186&lt;30, 1,0)</f>
        <v>0</v>
      </c>
      <c r="BC186" s="141" t="str">
        <f t="shared" si="180"/>
        <v/>
      </c>
      <c r="BD186" s="141">
        <f t="shared" si="190"/>
        <v>0</v>
      </c>
      <c r="BE186" s="141" t="str">
        <f t="shared" si="181"/>
        <v/>
      </c>
      <c r="BF186" s="141">
        <f>IF(J186&gt;70, 1,0)</f>
        <v>0</v>
      </c>
      <c r="BG186" s="141" t="str">
        <f t="shared" si="182"/>
        <v/>
      </c>
      <c r="BH186" s="141">
        <f t="shared" si="191"/>
        <v>0</v>
      </c>
      <c r="BI186" s="141" t="str">
        <f t="shared" si="183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 s="5">
        <f>RAW!E187</f>
        <v>0.3448</v>
      </c>
      <c r="F187" s="3">
        <f>RAW!N187</f>
        <v>56.888132337897098</v>
      </c>
      <c r="G187" s="5" t="str">
        <f t="shared" si="184"/>
        <v/>
      </c>
      <c r="H187" s="3">
        <f>RAW!O187</f>
        <v>50.5016282780838</v>
      </c>
      <c r="I187" s="5" t="str">
        <f t="shared" si="184"/>
        <v/>
      </c>
      <c r="J187" s="3">
        <f>RAW!P187</f>
        <v>49.050437219838201</v>
      </c>
      <c r="K187" s="5" t="str">
        <f t="shared" ref="K187" si="246">IF(SIGN(J186-50)&lt;&gt;SIGN(J187-50)," ","")</f>
        <v/>
      </c>
      <c r="L187">
        <v>70</v>
      </c>
      <c r="M187">
        <v>30</v>
      </c>
      <c r="Y187" s="201" t="str">
        <f t="shared" si="171"/>
        <v>VISIBLE</v>
      </c>
      <c r="Z187" s="201" t="str">
        <f t="shared" si="172"/>
        <v/>
      </c>
      <c r="AF187" s="28">
        <f>IF(F187&lt;30, 1,0)</f>
        <v>0</v>
      </c>
      <c r="AG187" s="28" t="str">
        <f t="shared" si="173"/>
        <v/>
      </c>
      <c r="AH187" s="34">
        <f t="shared" si="186"/>
        <v>0</v>
      </c>
      <c r="AI187" s="34" t="str">
        <f t="shared" si="169"/>
        <v/>
      </c>
      <c r="AJ187" s="28">
        <f>IF(F187&gt;70, 1,0)</f>
        <v>0</v>
      </c>
      <c r="AK187" s="34" t="str">
        <f t="shared" si="174"/>
        <v/>
      </c>
      <c r="AL187" s="28">
        <f t="shared" si="187"/>
        <v>0</v>
      </c>
      <c r="AM187" s="28" t="str">
        <f t="shared" si="175"/>
        <v/>
      </c>
      <c r="AN187" s="54"/>
      <c r="AO187" s="28"/>
      <c r="AQ187" s="33">
        <f>IF(H187&lt;30, 1,0)</f>
        <v>0</v>
      </c>
      <c r="AR187" s="33" t="str">
        <f t="shared" si="176"/>
        <v/>
      </c>
      <c r="AS187" s="33">
        <f t="shared" si="188"/>
        <v>0</v>
      </c>
      <c r="AT187" s="33" t="str">
        <f t="shared" si="177"/>
        <v/>
      </c>
      <c r="AU187" s="33">
        <f>IF(H187&gt;70, 1,0)</f>
        <v>0</v>
      </c>
      <c r="AV187" s="33" t="str">
        <f t="shared" si="178"/>
        <v/>
      </c>
      <c r="AW187" s="33">
        <f t="shared" si="189"/>
        <v>0</v>
      </c>
      <c r="AX187" s="33" t="str">
        <f t="shared" si="179"/>
        <v/>
      </c>
      <c r="AY187" s="33"/>
      <c r="AZ187" s="33"/>
      <c r="BB187" s="141">
        <f>IF(J187&lt;30, 1,0)</f>
        <v>0</v>
      </c>
      <c r="BC187" s="141" t="str">
        <f t="shared" si="180"/>
        <v/>
      </c>
      <c r="BD187" s="141">
        <f t="shared" si="190"/>
        <v>0</v>
      </c>
      <c r="BE187" s="141" t="str">
        <f t="shared" si="181"/>
        <v/>
      </c>
      <c r="BF187" s="141">
        <f>IF(J187&gt;70, 1,0)</f>
        <v>0</v>
      </c>
      <c r="BG187" s="141" t="str">
        <f t="shared" si="182"/>
        <v/>
      </c>
      <c r="BH187" s="141">
        <f t="shared" si="191"/>
        <v>0</v>
      </c>
      <c r="BI187" s="141" t="str">
        <f t="shared" si="183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 s="5">
        <f>RAW!E188</f>
        <v>0.34260000000000002</v>
      </c>
      <c r="F188" s="3">
        <f>RAW!N188</f>
        <v>53.425376428713101</v>
      </c>
      <c r="G188" s="5" t="str">
        <f t="shared" si="184"/>
        <v/>
      </c>
      <c r="H188" s="3">
        <f>RAW!O188</f>
        <v>49.260835737281703</v>
      </c>
      <c r="I188" s="5" t="str">
        <f t="shared" si="184"/>
        <v xml:space="preserve"> </v>
      </c>
      <c r="J188" s="3">
        <f>RAW!P188</f>
        <v>48.291711116086901</v>
      </c>
      <c r="K188" s="5" t="str">
        <f t="shared" ref="K188" si="247">IF(SIGN(J187-50)&lt;&gt;SIGN(J188-50)," ","")</f>
        <v/>
      </c>
      <c r="L188">
        <v>70</v>
      </c>
      <c r="M188">
        <v>30</v>
      </c>
      <c r="Y188" s="201" t="str">
        <f t="shared" si="171"/>
        <v>VISIBLE</v>
      </c>
      <c r="Z188" s="201" t="str">
        <f t="shared" si="172"/>
        <v/>
      </c>
      <c r="AF188" s="28">
        <f>IF(F188&lt;30, 1,0)</f>
        <v>0</v>
      </c>
      <c r="AG188" s="28" t="str">
        <f t="shared" si="173"/>
        <v/>
      </c>
      <c r="AH188" s="34">
        <f t="shared" si="186"/>
        <v>0</v>
      </c>
      <c r="AI188" s="34" t="str">
        <f t="shared" si="169"/>
        <v/>
      </c>
      <c r="AJ188" s="28">
        <f>IF(F188&gt;70, 1,0)</f>
        <v>0</v>
      </c>
      <c r="AK188" s="34" t="str">
        <f t="shared" si="174"/>
        <v/>
      </c>
      <c r="AL188" s="28">
        <f t="shared" si="187"/>
        <v>0</v>
      </c>
      <c r="AM188" s="28" t="str">
        <f t="shared" si="175"/>
        <v/>
      </c>
      <c r="AN188" s="54"/>
      <c r="AO188" s="28"/>
      <c r="AQ188" s="33">
        <f>IF(H188&lt;30, 1,0)</f>
        <v>0</v>
      </c>
      <c r="AR188" s="33" t="str">
        <f t="shared" si="176"/>
        <v/>
      </c>
      <c r="AS188" s="33">
        <f t="shared" si="188"/>
        <v>0</v>
      </c>
      <c r="AT188" s="33" t="str">
        <f t="shared" si="177"/>
        <v/>
      </c>
      <c r="AU188" s="33">
        <f>IF(H188&gt;70, 1,0)</f>
        <v>0</v>
      </c>
      <c r="AV188" s="33" t="str">
        <f t="shared" si="178"/>
        <v/>
      </c>
      <c r="AW188" s="33">
        <f t="shared" si="189"/>
        <v>0</v>
      </c>
      <c r="AX188" s="33" t="str">
        <f t="shared" si="179"/>
        <v/>
      </c>
      <c r="AY188" s="33"/>
      <c r="AZ188" s="33"/>
      <c r="BB188" s="141">
        <f>IF(J188&lt;30, 1,0)</f>
        <v>0</v>
      </c>
      <c r="BC188" s="141" t="str">
        <f t="shared" si="180"/>
        <v/>
      </c>
      <c r="BD188" s="141">
        <f t="shared" si="190"/>
        <v>0</v>
      </c>
      <c r="BE188" s="141" t="str">
        <f t="shared" si="181"/>
        <v/>
      </c>
      <c r="BF188" s="141">
        <f>IF(J188&gt;70, 1,0)</f>
        <v>0</v>
      </c>
      <c r="BG188" s="141" t="str">
        <f t="shared" si="182"/>
        <v/>
      </c>
      <c r="BH188" s="141">
        <f t="shared" si="191"/>
        <v>0</v>
      </c>
      <c r="BI188" s="141" t="str">
        <f t="shared" si="183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 s="5">
        <f>RAW!E189</f>
        <v>0.35249999999999998</v>
      </c>
      <c r="F189" s="3">
        <f>RAW!N189</f>
        <v>64.704568696511501</v>
      </c>
      <c r="G189" s="5" t="str">
        <f t="shared" si="184"/>
        <v/>
      </c>
      <c r="H189" s="3">
        <f>RAW!O189</f>
        <v>54.659399752482301</v>
      </c>
      <c r="I189" s="5" t="str">
        <f t="shared" si="184"/>
        <v xml:space="preserve"> </v>
      </c>
      <c r="J189" s="3">
        <f>RAW!P189</f>
        <v>51.8135454960874</v>
      </c>
      <c r="K189" s="5" t="str">
        <f t="shared" ref="K189" si="248">IF(SIGN(J188-50)&lt;&gt;SIGN(J189-50)," ","")</f>
        <v xml:space="preserve"> </v>
      </c>
      <c r="L189">
        <v>70</v>
      </c>
      <c r="M189">
        <v>30</v>
      </c>
      <c r="Y189" s="201" t="str">
        <f t="shared" si="171"/>
        <v>VISIBLE</v>
      </c>
      <c r="Z189" s="201" t="str">
        <f t="shared" si="172"/>
        <v/>
      </c>
      <c r="AF189" s="28">
        <f>IF(F189&lt;30, 1,0)</f>
        <v>0</v>
      </c>
      <c r="AG189" s="28" t="str">
        <f t="shared" si="173"/>
        <v/>
      </c>
      <c r="AH189" s="34">
        <f t="shared" si="186"/>
        <v>0</v>
      </c>
      <c r="AI189" s="34" t="str">
        <f t="shared" si="169"/>
        <v/>
      </c>
      <c r="AJ189" s="28">
        <f>IF(F189&gt;70, 1,0)</f>
        <v>0</v>
      </c>
      <c r="AK189" s="34" t="str">
        <f t="shared" si="174"/>
        <v/>
      </c>
      <c r="AL189" s="28">
        <f t="shared" si="187"/>
        <v>0</v>
      </c>
      <c r="AM189" s="28" t="str">
        <f t="shared" si="175"/>
        <v/>
      </c>
      <c r="AN189" s="54"/>
      <c r="AO189" s="28"/>
      <c r="AQ189" s="33">
        <f>IF(H189&lt;30, 1,0)</f>
        <v>0</v>
      </c>
      <c r="AR189" s="33" t="str">
        <f t="shared" si="176"/>
        <v/>
      </c>
      <c r="AS189" s="33">
        <f t="shared" si="188"/>
        <v>0</v>
      </c>
      <c r="AT189" s="33" t="str">
        <f t="shared" si="177"/>
        <v/>
      </c>
      <c r="AU189" s="33">
        <f>IF(H189&gt;70, 1,0)</f>
        <v>0</v>
      </c>
      <c r="AV189" s="33" t="str">
        <f t="shared" si="178"/>
        <v/>
      </c>
      <c r="AW189" s="33">
        <f t="shared" si="189"/>
        <v>0</v>
      </c>
      <c r="AX189" s="33" t="str">
        <f t="shared" si="179"/>
        <v/>
      </c>
      <c r="AY189" s="33"/>
      <c r="AZ189" s="33"/>
      <c r="BB189" s="141">
        <f>IF(J189&lt;30, 1,0)</f>
        <v>0</v>
      </c>
      <c r="BC189" s="141" t="str">
        <f t="shared" si="180"/>
        <v/>
      </c>
      <c r="BD189" s="141">
        <f t="shared" si="190"/>
        <v>0</v>
      </c>
      <c r="BE189" s="141" t="str">
        <f t="shared" si="181"/>
        <v/>
      </c>
      <c r="BF189" s="141">
        <f>IF(J189&gt;70, 1,0)</f>
        <v>0</v>
      </c>
      <c r="BG189" s="141" t="str">
        <f t="shared" si="182"/>
        <v/>
      </c>
      <c r="BH189" s="141">
        <f t="shared" si="191"/>
        <v>0</v>
      </c>
      <c r="BI189" s="141" t="str">
        <f t="shared" si="183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 s="5">
        <f>RAW!E190</f>
        <v>0.373</v>
      </c>
      <c r="F190" s="3">
        <f>RAW!N190</f>
        <v>77.732312706320698</v>
      </c>
      <c r="G190" s="5" t="str">
        <f t="shared" si="184"/>
        <v/>
      </c>
      <c r="H190" s="3">
        <f>RAW!O190</f>
        <v>63.354246824780297</v>
      </c>
      <c r="I190" s="5" t="str">
        <f t="shared" si="184"/>
        <v/>
      </c>
      <c r="J190" s="3">
        <f>RAW!P190</f>
        <v>58.028914645591001</v>
      </c>
      <c r="K190" s="5" t="str">
        <f t="shared" ref="K190" si="249">IF(SIGN(J189-50)&lt;&gt;SIGN(J190-50)," ","")</f>
        <v/>
      </c>
      <c r="L190">
        <v>70</v>
      </c>
      <c r="M190">
        <v>30</v>
      </c>
      <c r="Y190" s="201" t="str">
        <f t="shared" si="171"/>
        <v>VISIBLE</v>
      </c>
      <c r="Z190" s="201" t="str">
        <f t="shared" si="172"/>
        <v/>
      </c>
      <c r="AF190" s="28">
        <f>IF(F190&lt;30, 1,0)</f>
        <v>0</v>
      </c>
      <c r="AG190" s="28" t="str">
        <f t="shared" si="173"/>
        <v/>
      </c>
      <c r="AH190" s="34">
        <f t="shared" si="186"/>
        <v>0</v>
      </c>
      <c r="AI190" s="34" t="str">
        <f t="shared" si="169"/>
        <v/>
      </c>
      <c r="AJ190" s="28">
        <f>IF(F190&gt;70, 1,0)</f>
        <v>1</v>
      </c>
      <c r="AK190" s="34" t="str">
        <f t="shared" si="174"/>
        <v/>
      </c>
      <c r="AL190" s="28">
        <f t="shared" si="187"/>
        <v>1</v>
      </c>
      <c r="AM190" s="28" t="str">
        <f t="shared" si="175"/>
        <v/>
      </c>
      <c r="AN190" s="54"/>
      <c r="AO190" s="28"/>
      <c r="AQ190" s="33">
        <f>IF(H190&lt;30, 1,0)</f>
        <v>0</v>
      </c>
      <c r="AR190" s="33" t="str">
        <f t="shared" si="176"/>
        <v/>
      </c>
      <c r="AS190" s="33">
        <f t="shared" si="188"/>
        <v>0</v>
      </c>
      <c r="AT190" s="33" t="str">
        <f t="shared" si="177"/>
        <v/>
      </c>
      <c r="AU190" s="33">
        <f>IF(H190&gt;70, 1,0)</f>
        <v>0</v>
      </c>
      <c r="AV190" s="33" t="str">
        <f t="shared" si="178"/>
        <v/>
      </c>
      <c r="AW190" s="33">
        <f t="shared" si="189"/>
        <v>0</v>
      </c>
      <c r="AX190" s="33" t="str">
        <f t="shared" si="179"/>
        <v/>
      </c>
      <c r="AY190" s="33"/>
      <c r="AZ190" s="33"/>
      <c r="BB190" s="141">
        <f>IF(J190&lt;30, 1,0)</f>
        <v>0</v>
      </c>
      <c r="BC190" s="141" t="str">
        <f t="shared" si="180"/>
        <v/>
      </c>
      <c r="BD190" s="141">
        <f t="shared" si="190"/>
        <v>0</v>
      </c>
      <c r="BE190" s="141" t="str">
        <f t="shared" si="181"/>
        <v/>
      </c>
      <c r="BF190" s="141">
        <f>IF(J190&gt;70, 1,0)</f>
        <v>0</v>
      </c>
      <c r="BG190" s="141" t="str">
        <f t="shared" si="182"/>
        <v/>
      </c>
      <c r="BH190" s="141">
        <f t="shared" si="191"/>
        <v>0</v>
      </c>
      <c r="BI190" s="141" t="str">
        <f t="shared" si="183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 s="5">
        <f>RAW!E191</f>
        <v>0.37819999999999998</v>
      </c>
      <c r="F191" s="3">
        <f>RAW!N191</f>
        <v>79.925117660497406</v>
      </c>
      <c r="G191" s="5" t="str">
        <f t="shared" si="184"/>
        <v/>
      </c>
      <c r="H191" s="3">
        <f>RAW!O191</f>
        <v>65.178385102887205</v>
      </c>
      <c r="I191" s="5" t="str">
        <f t="shared" si="184"/>
        <v/>
      </c>
      <c r="J191" s="3">
        <f>RAW!P191</f>
        <v>59.422910957584698</v>
      </c>
      <c r="K191" s="5" t="str">
        <f t="shared" ref="K191" si="250">IF(SIGN(J190-50)&lt;&gt;SIGN(J191-50)," ","")</f>
        <v/>
      </c>
      <c r="L191">
        <v>70</v>
      </c>
      <c r="M191">
        <v>30</v>
      </c>
      <c r="Y191" s="201" t="str">
        <f t="shared" si="171"/>
        <v>VISIBLE</v>
      </c>
      <c r="Z191" s="201" t="str">
        <f t="shared" si="172"/>
        <v/>
      </c>
      <c r="AF191" s="28">
        <f>IF(F191&lt;30, 1,0)</f>
        <v>0</v>
      </c>
      <c r="AG191" s="28" t="str">
        <f t="shared" si="173"/>
        <v/>
      </c>
      <c r="AH191" s="34">
        <f t="shared" si="186"/>
        <v>0</v>
      </c>
      <c r="AI191" s="34" t="str">
        <f t="shared" si="169"/>
        <v/>
      </c>
      <c r="AJ191" s="28">
        <f>IF(F191&gt;70, 1,0)</f>
        <v>1</v>
      </c>
      <c r="AK191" s="34" t="str">
        <f t="shared" si="174"/>
        <v/>
      </c>
      <c r="AL191" s="28">
        <f t="shared" si="187"/>
        <v>2</v>
      </c>
      <c r="AM191" s="28" t="str">
        <f t="shared" si="175"/>
        <v/>
      </c>
      <c r="AN191" s="54"/>
      <c r="AO191" s="28"/>
      <c r="AQ191" s="33">
        <f>IF(H191&lt;30, 1,0)</f>
        <v>0</v>
      </c>
      <c r="AR191" s="33" t="str">
        <f t="shared" si="176"/>
        <v/>
      </c>
      <c r="AS191" s="33">
        <f t="shared" si="188"/>
        <v>0</v>
      </c>
      <c r="AT191" s="33" t="str">
        <f t="shared" si="177"/>
        <v/>
      </c>
      <c r="AU191" s="33">
        <f>IF(H191&gt;70, 1,0)</f>
        <v>0</v>
      </c>
      <c r="AV191" s="33" t="str">
        <f t="shared" si="178"/>
        <v/>
      </c>
      <c r="AW191" s="33">
        <f t="shared" si="189"/>
        <v>0</v>
      </c>
      <c r="AX191" s="33" t="str">
        <f t="shared" si="179"/>
        <v/>
      </c>
      <c r="AY191" s="33"/>
      <c r="AZ191" s="33"/>
      <c r="BB191" s="141">
        <f>IF(J191&lt;30, 1,0)</f>
        <v>0</v>
      </c>
      <c r="BC191" s="141" t="str">
        <f t="shared" si="180"/>
        <v/>
      </c>
      <c r="BD191" s="141">
        <f t="shared" si="190"/>
        <v>0</v>
      </c>
      <c r="BE191" s="141" t="str">
        <f t="shared" si="181"/>
        <v/>
      </c>
      <c r="BF191" s="141">
        <f>IF(J191&gt;70, 1,0)</f>
        <v>0</v>
      </c>
      <c r="BG191" s="141" t="str">
        <f t="shared" si="182"/>
        <v/>
      </c>
      <c r="BH191" s="141">
        <f t="shared" si="191"/>
        <v>0</v>
      </c>
      <c r="BI191" s="141" t="str">
        <f t="shared" si="183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 s="5">
        <f>RAW!E192</f>
        <v>0.38190000000000002</v>
      </c>
      <c r="F192" s="3">
        <f>RAW!N192</f>
        <v>81.442159303142603</v>
      </c>
      <c r="G192" s="5" t="str">
        <f t="shared" si="184"/>
        <v/>
      </c>
      <c r="H192" s="3">
        <f>RAW!O192</f>
        <v>66.457792364866407</v>
      </c>
      <c r="I192" s="5" t="str">
        <f t="shared" si="184"/>
        <v/>
      </c>
      <c r="J192" s="3">
        <f>RAW!P192</f>
        <v>60.405416222361403</v>
      </c>
      <c r="K192" s="5" t="str">
        <f t="shared" ref="K192" si="251">IF(SIGN(J191-50)&lt;&gt;SIGN(J192-50)," ","")</f>
        <v/>
      </c>
      <c r="L192">
        <v>70</v>
      </c>
      <c r="M192">
        <v>30</v>
      </c>
      <c r="Y192" s="201" t="str">
        <f t="shared" si="171"/>
        <v>VISIBLE</v>
      </c>
      <c r="Z192" s="201" t="str">
        <f t="shared" si="172"/>
        <v/>
      </c>
      <c r="AF192" s="28">
        <f>IF(F192&lt;30, 1,0)</f>
        <v>0</v>
      </c>
      <c r="AG192" s="28" t="str">
        <f t="shared" si="173"/>
        <v/>
      </c>
      <c r="AH192" s="34">
        <f t="shared" si="186"/>
        <v>0</v>
      </c>
      <c r="AI192" s="34" t="str">
        <f t="shared" si="169"/>
        <v/>
      </c>
      <c r="AJ192" s="28">
        <f>IF(F192&gt;70, 1,0)</f>
        <v>1</v>
      </c>
      <c r="AK192" s="34" t="str">
        <f t="shared" si="174"/>
        <v>GROUP</v>
      </c>
      <c r="AL192" s="28">
        <f t="shared" si="187"/>
        <v>3</v>
      </c>
      <c r="AM192" s="28">
        <f t="shared" si="175"/>
        <v>3</v>
      </c>
      <c r="AN192" s="54"/>
      <c r="AO192" s="28"/>
      <c r="AQ192" s="33">
        <f>IF(H192&lt;30, 1,0)</f>
        <v>0</v>
      </c>
      <c r="AR192" s="33" t="str">
        <f t="shared" si="176"/>
        <v/>
      </c>
      <c r="AS192" s="33">
        <f t="shared" si="188"/>
        <v>0</v>
      </c>
      <c r="AT192" s="33" t="str">
        <f t="shared" si="177"/>
        <v/>
      </c>
      <c r="AU192" s="33">
        <f>IF(H192&gt;70, 1,0)</f>
        <v>0</v>
      </c>
      <c r="AV192" s="33" t="str">
        <f t="shared" si="178"/>
        <v/>
      </c>
      <c r="AW192" s="33">
        <f t="shared" si="189"/>
        <v>0</v>
      </c>
      <c r="AX192" s="33" t="str">
        <f t="shared" si="179"/>
        <v/>
      </c>
      <c r="AY192" s="33"/>
      <c r="AZ192" s="33"/>
      <c r="BB192" s="141">
        <f>IF(J192&lt;30, 1,0)</f>
        <v>0</v>
      </c>
      <c r="BC192" s="141" t="str">
        <f t="shared" si="180"/>
        <v/>
      </c>
      <c r="BD192" s="141">
        <f t="shared" si="190"/>
        <v>0</v>
      </c>
      <c r="BE192" s="141" t="str">
        <f t="shared" si="181"/>
        <v/>
      </c>
      <c r="BF192" s="141">
        <f>IF(J192&gt;70, 1,0)</f>
        <v>0</v>
      </c>
      <c r="BG192" s="141" t="str">
        <f t="shared" si="182"/>
        <v/>
      </c>
      <c r="BH192" s="141">
        <f t="shared" si="191"/>
        <v>0</v>
      </c>
      <c r="BI192" s="141" t="str">
        <f t="shared" si="183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 s="5">
        <f>RAW!E193</f>
        <v>0.37409999999999999</v>
      </c>
      <c r="F193" s="3">
        <f>RAW!N193</f>
        <v>68.677762424553606</v>
      </c>
      <c r="G193" s="5" t="str">
        <f t="shared" si="184"/>
        <v/>
      </c>
      <c r="H193" s="3">
        <f>RAW!O193</f>
        <v>61.341103059605302</v>
      </c>
      <c r="I193" s="5" t="str">
        <f t="shared" si="184"/>
        <v/>
      </c>
      <c r="J193" s="3">
        <f>RAW!P193</f>
        <v>57.332591765313801</v>
      </c>
      <c r="K193" s="5" t="str">
        <f t="shared" ref="K193" si="252">IF(SIGN(J192-50)&lt;&gt;SIGN(J193-50)," ","")</f>
        <v/>
      </c>
      <c r="L193">
        <v>70</v>
      </c>
      <c r="M193">
        <v>30</v>
      </c>
      <c r="Y193" s="201" t="str">
        <f t="shared" si="171"/>
        <v>VISIBLE</v>
      </c>
      <c r="Z193" s="201" t="str">
        <f t="shared" si="172"/>
        <v/>
      </c>
      <c r="AF193" s="28">
        <f>IF(F193&lt;30, 1,0)</f>
        <v>0</v>
      </c>
      <c r="AG193" s="28" t="str">
        <f t="shared" si="173"/>
        <v/>
      </c>
      <c r="AH193" s="34">
        <f t="shared" si="186"/>
        <v>0</v>
      </c>
      <c r="AI193" s="34" t="str">
        <f t="shared" si="169"/>
        <v/>
      </c>
      <c r="AJ193" s="28">
        <f>IF(F193&gt;70, 1,0)</f>
        <v>0</v>
      </c>
      <c r="AK193" s="34" t="str">
        <f t="shared" si="174"/>
        <v/>
      </c>
      <c r="AL193" s="28">
        <f t="shared" si="187"/>
        <v>0</v>
      </c>
      <c r="AM193" s="28" t="str">
        <f t="shared" si="175"/>
        <v/>
      </c>
      <c r="AN193" s="54"/>
      <c r="AO193" s="28"/>
      <c r="AQ193" s="33">
        <f>IF(H193&lt;30, 1,0)</f>
        <v>0</v>
      </c>
      <c r="AR193" s="33" t="str">
        <f t="shared" si="176"/>
        <v/>
      </c>
      <c r="AS193" s="33">
        <f t="shared" si="188"/>
        <v>0</v>
      </c>
      <c r="AT193" s="33" t="str">
        <f t="shared" si="177"/>
        <v/>
      </c>
      <c r="AU193" s="33">
        <f>IF(H193&gt;70, 1,0)</f>
        <v>0</v>
      </c>
      <c r="AV193" s="33" t="str">
        <f t="shared" si="178"/>
        <v/>
      </c>
      <c r="AW193" s="33">
        <f t="shared" si="189"/>
        <v>0</v>
      </c>
      <c r="AX193" s="33" t="str">
        <f t="shared" si="179"/>
        <v/>
      </c>
      <c r="AY193" s="33"/>
      <c r="AZ193" s="33"/>
      <c r="BB193" s="141">
        <f>IF(J193&lt;30, 1,0)</f>
        <v>0</v>
      </c>
      <c r="BC193" s="141" t="str">
        <f t="shared" si="180"/>
        <v/>
      </c>
      <c r="BD193" s="141">
        <f t="shared" si="190"/>
        <v>0</v>
      </c>
      <c r="BE193" s="141" t="str">
        <f t="shared" si="181"/>
        <v/>
      </c>
      <c r="BF193" s="141">
        <f>IF(J193&gt;70, 1,0)</f>
        <v>0</v>
      </c>
      <c r="BG193" s="141" t="str">
        <f t="shared" si="182"/>
        <v/>
      </c>
      <c r="BH193" s="141">
        <f t="shared" si="191"/>
        <v>0</v>
      </c>
      <c r="BI193" s="141" t="str">
        <f t="shared" si="183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 s="5">
        <f>RAW!E194</f>
        <v>0.38090000000000002</v>
      </c>
      <c r="F194" s="3">
        <f>RAW!N194</f>
        <v>72.984300881600205</v>
      </c>
      <c r="G194" s="5" t="str">
        <f t="shared" si="184"/>
        <v/>
      </c>
      <c r="H194" s="3">
        <f>RAW!O194</f>
        <v>63.947147185884397</v>
      </c>
      <c r="I194" s="5" t="str">
        <f t="shared" si="184"/>
        <v/>
      </c>
      <c r="J194" s="3">
        <f>RAW!P194</f>
        <v>59.231024762760399</v>
      </c>
      <c r="K194" s="5" t="str">
        <f t="shared" ref="K194" si="253">IF(SIGN(J193-50)&lt;&gt;SIGN(J194-50)," ","")</f>
        <v/>
      </c>
      <c r="L194">
        <v>70</v>
      </c>
      <c r="M194">
        <v>30</v>
      </c>
      <c r="Y194" s="201" t="str">
        <f t="shared" si="171"/>
        <v>VISIBLE</v>
      </c>
      <c r="Z194" s="201" t="str">
        <f t="shared" si="172"/>
        <v/>
      </c>
      <c r="AF194" s="28">
        <f>IF(F194&lt;30, 1,0)</f>
        <v>0</v>
      </c>
      <c r="AG194" s="28" t="str">
        <f t="shared" si="173"/>
        <v/>
      </c>
      <c r="AH194" s="34">
        <f t="shared" si="186"/>
        <v>0</v>
      </c>
      <c r="AI194" s="34" t="str">
        <f t="shared" ref="AI194:AI257" si="254">IF(AG194="GROUP",AH194,"")</f>
        <v/>
      </c>
      <c r="AJ194" s="28">
        <f>IF(F194&gt;70, 1,0)</f>
        <v>1</v>
      </c>
      <c r="AK194" s="34" t="str">
        <f t="shared" si="174"/>
        <v/>
      </c>
      <c r="AL194" s="28">
        <f t="shared" si="187"/>
        <v>1</v>
      </c>
      <c r="AM194" s="28" t="str">
        <f t="shared" si="175"/>
        <v/>
      </c>
      <c r="AN194" s="54"/>
      <c r="AO194" s="28"/>
      <c r="AQ194" s="33">
        <f>IF(H194&lt;30, 1,0)</f>
        <v>0</v>
      </c>
      <c r="AR194" s="33" t="str">
        <f t="shared" si="176"/>
        <v/>
      </c>
      <c r="AS194" s="33">
        <f t="shared" si="188"/>
        <v>0</v>
      </c>
      <c r="AT194" s="33" t="str">
        <f t="shared" si="177"/>
        <v/>
      </c>
      <c r="AU194" s="33">
        <f>IF(H194&gt;70, 1,0)</f>
        <v>0</v>
      </c>
      <c r="AV194" s="33" t="str">
        <f t="shared" si="178"/>
        <v/>
      </c>
      <c r="AW194" s="33">
        <f t="shared" si="189"/>
        <v>0</v>
      </c>
      <c r="AX194" s="33" t="str">
        <f t="shared" si="179"/>
        <v/>
      </c>
      <c r="AY194" s="33"/>
      <c r="AZ194" s="33"/>
      <c r="BB194" s="141">
        <f>IF(J194&lt;30, 1,0)</f>
        <v>0</v>
      </c>
      <c r="BC194" s="141" t="str">
        <f t="shared" si="180"/>
        <v/>
      </c>
      <c r="BD194" s="141">
        <f t="shared" si="190"/>
        <v>0</v>
      </c>
      <c r="BE194" s="141" t="str">
        <f t="shared" si="181"/>
        <v/>
      </c>
      <c r="BF194" s="141">
        <f>IF(J194&gt;70, 1,0)</f>
        <v>0</v>
      </c>
      <c r="BG194" s="141" t="str">
        <f t="shared" si="182"/>
        <v/>
      </c>
      <c r="BH194" s="141">
        <f t="shared" si="191"/>
        <v>0</v>
      </c>
      <c r="BI194" s="141" t="str">
        <f t="shared" si="183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 s="5">
        <f>RAW!E195</f>
        <v>0.38590000000000002</v>
      </c>
      <c r="F195" s="3">
        <f>RAW!N195</f>
        <v>75.834523574159107</v>
      </c>
      <c r="G195" s="5" t="str">
        <f t="shared" si="184"/>
        <v/>
      </c>
      <c r="H195" s="3">
        <f>RAW!O195</f>
        <v>65.774122477251893</v>
      </c>
      <c r="I195" s="5" t="str">
        <f t="shared" si="184"/>
        <v/>
      </c>
      <c r="J195" s="3">
        <f>RAW!P195</f>
        <v>60.585000635274199</v>
      </c>
      <c r="K195" s="5" t="str">
        <f t="shared" ref="K195" si="255">IF(SIGN(J194-50)&lt;&gt;SIGN(J195-50)," ","")</f>
        <v/>
      </c>
      <c r="L195">
        <v>70</v>
      </c>
      <c r="M195">
        <v>30</v>
      </c>
      <c r="Y195" s="201" t="str">
        <f t="shared" ref="Y195:Y258" si="256" xml:space="preserve"> IF( SUBTOTAL(103,A195)=1, "VISIBLE", "" )</f>
        <v>VISIBLE</v>
      </c>
      <c r="Z195" s="201" t="str">
        <f t="shared" ref="Z195:Z258" si="257">IF(AND(Y194="",Y195="VISIBLE"),"FIRST",IF(AND(Y195="VISIBLE",Y196=""),"LAST",""))</f>
        <v/>
      </c>
      <c r="AF195" s="28">
        <f>IF(F195&lt;30, 1,0)</f>
        <v>0</v>
      </c>
      <c r="AG195" s="28" t="str">
        <f t="shared" ref="AG195:AG258" si="258">IF(AND(AF195=1,AF196=0),"GROUP",IF(AND(AF195=1,Z195="LAST"),"GROUP",""))</f>
        <v/>
      </c>
      <c r="AH195" s="34">
        <f t="shared" si="186"/>
        <v>0</v>
      </c>
      <c r="AI195" s="34" t="str">
        <f t="shared" si="254"/>
        <v/>
      </c>
      <c r="AJ195" s="28">
        <f>IF(F195&gt;70, 1,0)</f>
        <v>1</v>
      </c>
      <c r="AK195" s="34" t="str">
        <f t="shared" ref="AK195:AK258" si="259">IF(AND(AJ195=1,AJ196=0),"GROUP",IF(AND(AJ195=1,Z195="LAST"),"GROUP",""))</f>
        <v/>
      </c>
      <c r="AL195" s="28">
        <f t="shared" si="187"/>
        <v>2</v>
      </c>
      <c r="AM195" s="28" t="str">
        <f t="shared" ref="AM195:AM258" si="260">IF(AK195="GROUP",AL195,"")</f>
        <v/>
      </c>
      <c r="AN195" s="54"/>
      <c r="AO195" s="28"/>
      <c r="AQ195" s="33">
        <f>IF(H195&lt;30, 1,0)</f>
        <v>0</v>
      </c>
      <c r="AR195" s="33" t="str">
        <f t="shared" ref="AR195:AR258" si="261">IF(AND(AQ195=1,AQ196=0),"GROUP",IF(AND(AQ195=1,Z195="LAST"),"GROUP",""))</f>
        <v/>
      </c>
      <c r="AS195" s="33">
        <f t="shared" si="188"/>
        <v>0</v>
      </c>
      <c r="AT195" s="33" t="str">
        <f t="shared" ref="AT195:AT258" si="262">IF(AR195="GROUP",AS195,"")</f>
        <v/>
      </c>
      <c r="AU195" s="33">
        <f>IF(H195&gt;70, 1,0)</f>
        <v>0</v>
      </c>
      <c r="AV195" s="33" t="str">
        <f t="shared" ref="AV195:AV258" si="263">IF(AND(AU195=1,AU196=0),"GROUP",IF(AND(AU195=1,Z195="LAST"),"GROUP",""))</f>
        <v/>
      </c>
      <c r="AW195" s="33">
        <f t="shared" si="189"/>
        <v>0</v>
      </c>
      <c r="AX195" s="33" t="str">
        <f t="shared" ref="AX195:AX258" si="264">IF(AV195="GROUP",AW195,"")</f>
        <v/>
      </c>
      <c r="AY195" s="33"/>
      <c r="AZ195" s="33"/>
      <c r="BB195" s="141">
        <f>IF(J195&lt;30, 1,0)</f>
        <v>0</v>
      </c>
      <c r="BC195" s="141" t="str">
        <f t="shared" ref="BC195:BC258" si="265">IF(AND(BB195=1,BB196=0),"GROUP",IF(AND(BB195=1,Z195="LAST"),"GROUP",""))</f>
        <v/>
      </c>
      <c r="BD195" s="141">
        <f t="shared" si="190"/>
        <v>0</v>
      </c>
      <c r="BE195" s="141" t="str">
        <f t="shared" ref="BE195:BE258" si="266">IF(BC195="GROUP",BD195,"")</f>
        <v/>
      </c>
      <c r="BF195" s="141">
        <f>IF(J195&gt;70, 1,0)</f>
        <v>0</v>
      </c>
      <c r="BG195" s="141" t="str">
        <f t="shared" ref="BG195:BG258" si="267">IF(AND(BF195=1,BF196=0),"GROUP",IF(AND(BF195=1,Z195="LAST"),"GROUP",""))</f>
        <v/>
      </c>
      <c r="BH195" s="141">
        <f t="shared" si="191"/>
        <v>0</v>
      </c>
      <c r="BI195" s="141" t="str">
        <f t="shared" ref="BI195:BI258" si="268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 s="5">
        <f>RAW!E196</f>
        <v>0.39</v>
      </c>
      <c r="F196" s="3">
        <f>RAW!N196</f>
        <v>78.049956518641196</v>
      </c>
      <c r="G196" s="5" t="str">
        <f t="shared" ref="G196:I259" si="269">IF(SIGN(F195-50)&lt;&gt;SIGN(F196-50)," ","")</f>
        <v/>
      </c>
      <c r="H196" s="3">
        <f>RAW!O196</f>
        <v>67.240122067435905</v>
      </c>
      <c r="I196" s="5" t="str">
        <f t="shared" si="269"/>
        <v/>
      </c>
      <c r="J196" s="3">
        <f>RAW!P196</f>
        <v>61.680725604543198</v>
      </c>
      <c r="K196" s="5" t="str">
        <f t="shared" ref="K196" si="270">IF(SIGN(J195-50)&lt;&gt;SIGN(J196-50)," ","")</f>
        <v/>
      </c>
      <c r="L196">
        <v>70</v>
      </c>
      <c r="M196">
        <v>30</v>
      </c>
      <c r="Y196" s="201" t="str">
        <f t="shared" si="256"/>
        <v>VISIBLE</v>
      </c>
      <c r="Z196" s="201" t="str">
        <f t="shared" si="257"/>
        <v/>
      </c>
      <c r="AF196" s="28">
        <f>IF(F196&lt;30, 1,0)</f>
        <v>0</v>
      </c>
      <c r="AG196" s="28" t="str">
        <f t="shared" si="258"/>
        <v/>
      </c>
      <c r="AH196" s="34">
        <f t="shared" ref="AH196:AH259" si="271">IF(AND(Z196="FIRST", AF196=1),1,IF(AND(AG195="GROUP",AF196=0),0,AF196+AH195))</f>
        <v>0</v>
      </c>
      <c r="AI196" s="34" t="str">
        <f t="shared" si="254"/>
        <v/>
      </c>
      <c r="AJ196" s="28">
        <f>IF(F196&gt;70, 1,0)</f>
        <v>1</v>
      </c>
      <c r="AK196" s="34" t="str">
        <f t="shared" si="259"/>
        <v>GROUP</v>
      </c>
      <c r="AL196" s="28">
        <f t="shared" ref="AL196:AL259" si="272">IF(AND(Z196="FIRST",AJ196=1),1,IF(AND(AK195="GROUP",AJ196=0),0,AJ196+AL195))</f>
        <v>3</v>
      </c>
      <c r="AM196" s="28">
        <f t="shared" si="260"/>
        <v>3</v>
      </c>
      <c r="AN196" s="54"/>
      <c r="AO196" s="28"/>
      <c r="AQ196" s="33">
        <f>IF(H196&lt;30, 1,0)</f>
        <v>0</v>
      </c>
      <c r="AR196" s="33" t="str">
        <f t="shared" si="261"/>
        <v/>
      </c>
      <c r="AS196" s="33">
        <f t="shared" ref="AS196:AS259" si="273">IF(AND(Z196="FIRST",AQ196=1),1,IF(AND(AR195="GROUP",AQ196=0),0,AQ196+AS195))</f>
        <v>0</v>
      </c>
      <c r="AT196" s="33" t="str">
        <f t="shared" si="262"/>
        <v/>
      </c>
      <c r="AU196" s="33">
        <f>IF(H196&gt;70, 1,0)</f>
        <v>0</v>
      </c>
      <c r="AV196" s="33" t="str">
        <f t="shared" si="263"/>
        <v/>
      </c>
      <c r="AW196" s="33">
        <f t="shared" ref="AW196:AW259" si="274">IF(AND(Z196="FIRST",AU196=1),1,IF(AND(AV195="GROUP",AU196=0),0,AU196+AW195))</f>
        <v>0</v>
      </c>
      <c r="AX196" s="33" t="str">
        <f t="shared" si="264"/>
        <v/>
      </c>
      <c r="AY196" s="33"/>
      <c r="AZ196" s="33"/>
      <c r="BB196" s="141">
        <f>IF(J196&lt;30, 1,0)</f>
        <v>0</v>
      </c>
      <c r="BC196" s="141" t="str">
        <f t="shared" si="265"/>
        <v/>
      </c>
      <c r="BD196" s="141">
        <f t="shared" ref="BD196:BD259" si="275">IF(AND(Z196="FIRST", BB196=1),1,IF(AND(BC195="GROUP",BB196=0),0,BB196+BD195))</f>
        <v>0</v>
      </c>
      <c r="BE196" s="141" t="str">
        <f t="shared" si="266"/>
        <v/>
      </c>
      <c r="BF196" s="141">
        <f>IF(J196&gt;70, 1,0)</f>
        <v>0</v>
      </c>
      <c r="BG196" s="141" t="str">
        <f t="shared" si="267"/>
        <v/>
      </c>
      <c r="BH196" s="141">
        <f t="shared" ref="BH196:BH259" si="276">IF(AND(Z196="FIRST", BF196=1),1,IF(AND(BG195="GROUP",BF196=0),0,BF196+BH195))</f>
        <v>0</v>
      </c>
      <c r="BI196" s="141" t="str">
        <f t="shared" si="268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 s="5">
        <f>RAW!E197</f>
        <v>0.38250000000000001</v>
      </c>
      <c r="F197" s="3">
        <f>RAW!N197</f>
        <v>65.278077409984405</v>
      </c>
      <c r="G197" s="5" t="str">
        <f t="shared" si="269"/>
        <v/>
      </c>
      <c r="H197" s="3">
        <f>RAW!O197</f>
        <v>62.007875531055497</v>
      </c>
      <c r="I197" s="5" t="str">
        <f t="shared" si="269"/>
        <v/>
      </c>
      <c r="J197" s="3">
        <f>RAW!P197</f>
        <v>58.554180848002098</v>
      </c>
      <c r="K197" s="5" t="str">
        <f t="shared" ref="K197" si="277">IF(SIGN(J196-50)&lt;&gt;SIGN(J197-50)," ","")</f>
        <v/>
      </c>
      <c r="L197">
        <v>70</v>
      </c>
      <c r="M197">
        <v>30</v>
      </c>
      <c r="Y197" s="201" t="str">
        <f t="shared" si="256"/>
        <v>VISIBLE</v>
      </c>
      <c r="Z197" s="201" t="str">
        <f t="shared" si="257"/>
        <v/>
      </c>
      <c r="AF197" s="28">
        <f>IF(F197&lt;30, 1,0)</f>
        <v>0</v>
      </c>
      <c r="AG197" s="28" t="str">
        <f t="shared" si="258"/>
        <v/>
      </c>
      <c r="AH197" s="34">
        <f t="shared" si="271"/>
        <v>0</v>
      </c>
      <c r="AI197" s="34" t="str">
        <f t="shared" si="254"/>
        <v/>
      </c>
      <c r="AJ197" s="28">
        <f>IF(F197&gt;70, 1,0)</f>
        <v>0</v>
      </c>
      <c r="AK197" s="34" t="str">
        <f t="shared" si="259"/>
        <v/>
      </c>
      <c r="AL197" s="28">
        <f t="shared" si="272"/>
        <v>0</v>
      </c>
      <c r="AM197" s="28" t="str">
        <f t="shared" si="260"/>
        <v/>
      </c>
      <c r="AN197" s="54"/>
      <c r="AO197" s="28"/>
      <c r="AQ197" s="33">
        <f>IF(H197&lt;30, 1,0)</f>
        <v>0</v>
      </c>
      <c r="AR197" s="33" t="str">
        <f t="shared" si="261"/>
        <v/>
      </c>
      <c r="AS197" s="33">
        <f t="shared" si="273"/>
        <v>0</v>
      </c>
      <c r="AT197" s="33" t="str">
        <f t="shared" si="262"/>
        <v/>
      </c>
      <c r="AU197" s="33">
        <f>IF(H197&gt;70, 1,0)</f>
        <v>0</v>
      </c>
      <c r="AV197" s="33" t="str">
        <f t="shared" si="263"/>
        <v/>
      </c>
      <c r="AW197" s="33">
        <f t="shared" si="274"/>
        <v>0</v>
      </c>
      <c r="AX197" s="33" t="str">
        <f t="shared" si="264"/>
        <v/>
      </c>
      <c r="AY197" s="33"/>
      <c r="AZ197" s="33"/>
      <c r="BB197" s="141">
        <f>IF(J197&lt;30, 1,0)</f>
        <v>0</v>
      </c>
      <c r="BC197" s="141" t="str">
        <f t="shared" si="265"/>
        <v/>
      </c>
      <c r="BD197" s="141">
        <f t="shared" si="275"/>
        <v>0</v>
      </c>
      <c r="BE197" s="141" t="str">
        <f t="shared" si="266"/>
        <v/>
      </c>
      <c r="BF197" s="141">
        <f>IF(J197&gt;70, 1,0)</f>
        <v>0</v>
      </c>
      <c r="BG197" s="141" t="str">
        <f t="shared" si="267"/>
        <v/>
      </c>
      <c r="BH197" s="141">
        <f t="shared" si="276"/>
        <v>0</v>
      </c>
      <c r="BI197" s="141" t="str">
        <f t="shared" si="268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 s="5">
        <f>RAW!E198</f>
        <v>0.377</v>
      </c>
      <c r="F198" s="3">
        <f>RAW!N198</f>
        <v>57.261433948642001</v>
      </c>
      <c r="G198" s="5" t="str">
        <f t="shared" si="269"/>
        <v/>
      </c>
      <c r="H198" s="3">
        <f>RAW!O198</f>
        <v>58.417897913462397</v>
      </c>
      <c r="I198" s="5" t="str">
        <f t="shared" si="269"/>
        <v/>
      </c>
      <c r="J198" s="3">
        <f>RAW!P198</f>
        <v>56.354622699903501</v>
      </c>
      <c r="K198" s="5" t="str">
        <f t="shared" ref="K198" si="278">IF(SIGN(J197-50)&lt;&gt;SIGN(J198-50)," ","")</f>
        <v/>
      </c>
      <c r="L198">
        <v>70</v>
      </c>
      <c r="M198">
        <v>30</v>
      </c>
      <c r="Y198" s="201" t="str">
        <f t="shared" si="256"/>
        <v>VISIBLE</v>
      </c>
      <c r="Z198" s="201" t="str">
        <f t="shared" si="257"/>
        <v/>
      </c>
      <c r="AF198" s="28">
        <f>IF(F198&lt;30, 1,0)</f>
        <v>0</v>
      </c>
      <c r="AG198" s="28" t="str">
        <f t="shared" si="258"/>
        <v/>
      </c>
      <c r="AH198" s="34">
        <f t="shared" si="271"/>
        <v>0</v>
      </c>
      <c r="AI198" s="34" t="str">
        <f t="shared" si="254"/>
        <v/>
      </c>
      <c r="AJ198" s="28">
        <f>IF(F198&gt;70, 1,0)</f>
        <v>0</v>
      </c>
      <c r="AK198" s="34" t="str">
        <f t="shared" si="259"/>
        <v/>
      </c>
      <c r="AL198" s="28">
        <f t="shared" si="272"/>
        <v>0</v>
      </c>
      <c r="AM198" s="28" t="str">
        <f t="shared" si="260"/>
        <v/>
      </c>
      <c r="AN198" s="54"/>
      <c r="AO198" s="28"/>
      <c r="AQ198" s="33">
        <f>IF(H198&lt;30, 1,0)</f>
        <v>0</v>
      </c>
      <c r="AR198" s="33" t="str">
        <f t="shared" si="261"/>
        <v/>
      </c>
      <c r="AS198" s="33">
        <f t="shared" si="273"/>
        <v>0</v>
      </c>
      <c r="AT198" s="33" t="str">
        <f t="shared" si="262"/>
        <v/>
      </c>
      <c r="AU198" s="33">
        <f>IF(H198&gt;70, 1,0)</f>
        <v>0</v>
      </c>
      <c r="AV198" s="33" t="str">
        <f t="shared" si="263"/>
        <v/>
      </c>
      <c r="AW198" s="33">
        <f t="shared" si="274"/>
        <v>0</v>
      </c>
      <c r="AX198" s="33" t="str">
        <f t="shared" si="264"/>
        <v/>
      </c>
      <c r="AY198" s="33"/>
      <c r="AZ198" s="33"/>
      <c r="BB198" s="141">
        <f>IF(J198&lt;30, 1,0)</f>
        <v>0</v>
      </c>
      <c r="BC198" s="141" t="str">
        <f t="shared" si="265"/>
        <v/>
      </c>
      <c r="BD198" s="141">
        <f t="shared" si="275"/>
        <v>0</v>
      </c>
      <c r="BE198" s="141" t="str">
        <f t="shared" si="266"/>
        <v/>
      </c>
      <c r="BF198" s="141">
        <f>IF(J198&gt;70, 1,0)</f>
        <v>0</v>
      </c>
      <c r="BG198" s="141" t="str">
        <f t="shared" si="267"/>
        <v/>
      </c>
      <c r="BH198" s="141">
        <f t="shared" si="276"/>
        <v>0</v>
      </c>
      <c r="BI198" s="141" t="str">
        <f t="shared" si="268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 s="5">
        <f>RAW!E199</f>
        <v>0.37959999999999999</v>
      </c>
      <c r="F199" s="3">
        <f>RAW!N199</f>
        <v>59.972506019050101</v>
      </c>
      <c r="G199" s="5" t="str">
        <f t="shared" si="269"/>
        <v/>
      </c>
      <c r="H199" s="3">
        <f>RAW!O199</f>
        <v>59.608402999813798</v>
      </c>
      <c r="I199" s="5" t="str">
        <f t="shared" si="269"/>
        <v/>
      </c>
      <c r="J199" s="3">
        <f>RAW!P199</f>
        <v>57.1535230532619</v>
      </c>
      <c r="K199" s="5" t="str">
        <f t="shared" ref="K199" si="279">IF(SIGN(J198-50)&lt;&gt;SIGN(J199-50)," ","")</f>
        <v/>
      </c>
      <c r="L199">
        <v>70</v>
      </c>
      <c r="M199">
        <v>30</v>
      </c>
      <c r="Y199" s="201" t="str">
        <f t="shared" si="256"/>
        <v>VISIBLE</v>
      </c>
      <c r="Z199" s="201" t="str">
        <f t="shared" si="257"/>
        <v/>
      </c>
      <c r="AF199" s="28">
        <f>IF(F199&lt;30, 1,0)</f>
        <v>0</v>
      </c>
      <c r="AG199" s="28" t="str">
        <f t="shared" si="258"/>
        <v/>
      </c>
      <c r="AH199" s="34">
        <f t="shared" si="271"/>
        <v>0</v>
      </c>
      <c r="AI199" s="34" t="str">
        <f t="shared" si="254"/>
        <v/>
      </c>
      <c r="AJ199" s="28">
        <f>IF(F199&gt;70, 1,0)</f>
        <v>0</v>
      </c>
      <c r="AK199" s="34" t="str">
        <f t="shared" si="259"/>
        <v/>
      </c>
      <c r="AL199" s="28">
        <f t="shared" si="272"/>
        <v>0</v>
      </c>
      <c r="AM199" s="28" t="str">
        <f t="shared" si="260"/>
        <v/>
      </c>
      <c r="AN199" s="54"/>
      <c r="AO199" s="28"/>
      <c r="AQ199" s="33">
        <f>IF(H199&lt;30, 1,0)</f>
        <v>0</v>
      </c>
      <c r="AR199" s="33" t="str">
        <f t="shared" si="261"/>
        <v/>
      </c>
      <c r="AS199" s="33">
        <f t="shared" si="273"/>
        <v>0</v>
      </c>
      <c r="AT199" s="33" t="str">
        <f t="shared" si="262"/>
        <v/>
      </c>
      <c r="AU199" s="33">
        <f>IF(H199&gt;70, 1,0)</f>
        <v>0</v>
      </c>
      <c r="AV199" s="33" t="str">
        <f t="shared" si="263"/>
        <v/>
      </c>
      <c r="AW199" s="33">
        <f t="shared" si="274"/>
        <v>0</v>
      </c>
      <c r="AX199" s="33" t="str">
        <f t="shared" si="264"/>
        <v/>
      </c>
      <c r="AY199" s="33"/>
      <c r="AZ199" s="33"/>
      <c r="BB199" s="141">
        <f>IF(J199&lt;30, 1,0)</f>
        <v>0</v>
      </c>
      <c r="BC199" s="141" t="str">
        <f t="shared" si="265"/>
        <v/>
      </c>
      <c r="BD199" s="141">
        <f t="shared" si="275"/>
        <v>0</v>
      </c>
      <c r="BE199" s="141" t="str">
        <f t="shared" si="266"/>
        <v/>
      </c>
      <c r="BF199" s="141">
        <f>IF(J199&gt;70, 1,0)</f>
        <v>0</v>
      </c>
      <c r="BG199" s="141" t="str">
        <f t="shared" si="267"/>
        <v/>
      </c>
      <c r="BH199" s="141">
        <f t="shared" si="276"/>
        <v>0</v>
      </c>
      <c r="BI199" s="141" t="str">
        <f t="shared" si="268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 s="5">
        <f>RAW!E200</f>
        <v>0.37159999999999999</v>
      </c>
      <c r="F200" s="3">
        <f>RAW!N200</f>
        <v>48.8490307046387</v>
      </c>
      <c r="G200" s="5" t="str">
        <f t="shared" si="269"/>
        <v xml:space="preserve"> </v>
      </c>
      <c r="H200" s="3">
        <f>RAW!O200</f>
        <v>54.443391327645003</v>
      </c>
      <c r="I200" s="5" t="str">
        <f t="shared" si="269"/>
        <v/>
      </c>
      <c r="J200" s="3">
        <f>RAW!P200</f>
        <v>53.962344466912</v>
      </c>
      <c r="K200" s="5" t="str">
        <f t="shared" ref="K200" si="280">IF(SIGN(J199-50)&lt;&gt;SIGN(J200-50)," ","")</f>
        <v/>
      </c>
      <c r="L200">
        <v>70</v>
      </c>
      <c r="M200">
        <v>30</v>
      </c>
      <c r="Y200" s="201" t="str">
        <f t="shared" si="256"/>
        <v>VISIBLE</v>
      </c>
      <c r="Z200" s="201" t="str">
        <f t="shared" si="257"/>
        <v/>
      </c>
      <c r="AF200" s="28">
        <f>IF(F200&lt;30, 1,0)</f>
        <v>0</v>
      </c>
      <c r="AG200" s="28" t="str">
        <f t="shared" si="258"/>
        <v/>
      </c>
      <c r="AH200" s="34">
        <f t="shared" si="271"/>
        <v>0</v>
      </c>
      <c r="AI200" s="34" t="str">
        <f t="shared" si="254"/>
        <v/>
      </c>
      <c r="AJ200" s="28">
        <f>IF(F200&gt;70, 1,0)</f>
        <v>0</v>
      </c>
      <c r="AK200" s="34" t="str">
        <f t="shared" si="259"/>
        <v/>
      </c>
      <c r="AL200" s="28">
        <f t="shared" si="272"/>
        <v>0</v>
      </c>
      <c r="AM200" s="28" t="str">
        <f t="shared" si="260"/>
        <v/>
      </c>
      <c r="AN200" s="54"/>
      <c r="AO200" s="28"/>
      <c r="AQ200" s="33">
        <f>IF(H200&lt;30, 1,0)</f>
        <v>0</v>
      </c>
      <c r="AR200" s="33" t="str">
        <f t="shared" si="261"/>
        <v/>
      </c>
      <c r="AS200" s="33">
        <f t="shared" si="273"/>
        <v>0</v>
      </c>
      <c r="AT200" s="33" t="str">
        <f t="shared" si="262"/>
        <v/>
      </c>
      <c r="AU200" s="33">
        <f>IF(H200&gt;70, 1,0)</f>
        <v>0</v>
      </c>
      <c r="AV200" s="33" t="str">
        <f t="shared" si="263"/>
        <v/>
      </c>
      <c r="AW200" s="33">
        <f t="shared" si="274"/>
        <v>0</v>
      </c>
      <c r="AX200" s="33" t="str">
        <f t="shared" si="264"/>
        <v/>
      </c>
      <c r="AY200" s="33"/>
      <c r="AZ200" s="33"/>
      <c r="BB200" s="141">
        <f>IF(J200&lt;30, 1,0)</f>
        <v>0</v>
      </c>
      <c r="BC200" s="141" t="str">
        <f t="shared" si="265"/>
        <v/>
      </c>
      <c r="BD200" s="141">
        <f t="shared" si="275"/>
        <v>0</v>
      </c>
      <c r="BE200" s="141" t="str">
        <f t="shared" si="266"/>
        <v/>
      </c>
      <c r="BF200" s="141">
        <f>IF(J200&gt;70, 1,0)</f>
        <v>0</v>
      </c>
      <c r="BG200" s="141" t="str">
        <f t="shared" si="267"/>
        <v/>
      </c>
      <c r="BH200" s="141">
        <f t="shared" si="276"/>
        <v>0</v>
      </c>
      <c r="BI200" s="141" t="str">
        <f t="shared" si="268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 s="5">
        <f>RAW!E201</f>
        <v>0.37859999999999999</v>
      </c>
      <c r="F201" s="3">
        <f>RAW!N201</f>
        <v>56.992151205237697</v>
      </c>
      <c r="G201" s="5" t="str">
        <f t="shared" si="269"/>
        <v xml:space="preserve"> </v>
      </c>
      <c r="H201" s="3">
        <f>RAW!O201</f>
        <v>57.882304111295497</v>
      </c>
      <c r="I201" s="5" t="str">
        <f t="shared" si="269"/>
        <v/>
      </c>
      <c r="J201" s="3">
        <f>RAW!P201</f>
        <v>56.208772813880103</v>
      </c>
      <c r="K201" s="5" t="str">
        <f t="shared" ref="K201" si="281">IF(SIGN(J200-50)&lt;&gt;SIGN(J201-50)," ","")</f>
        <v/>
      </c>
      <c r="L201">
        <v>70</v>
      </c>
      <c r="M201">
        <v>30</v>
      </c>
      <c r="Y201" s="201" t="str">
        <f t="shared" si="256"/>
        <v>VISIBLE</v>
      </c>
      <c r="Z201" s="201" t="str">
        <f t="shared" si="257"/>
        <v/>
      </c>
      <c r="AF201" s="28">
        <f>IF(F201&lt;30, 1,0)</f>
        <v>0</v>
      </c>
      <c r="AG201" s="28" t="str">
        <f t="shared" si="258"/>
        <v/>
      </c>
      <c r="AH201" s="34">
        <f t="shared" si="271"/>
        <v>0</v>
      </c>
      <c r="AI201" s="34" t="str">
        <f t="shared" si="254"/>
        <v/>
      </c>
      <c r="AJ201" s="28">
        <f>IF(F201&gt;70, 1,0)</f>
        <v>0</v>
      </c>
      <c r="AK201" s="34" t="str">
        <f t="shared" si="259"/>
        <v/>
      </c>
      <c r="AL201" s="28">
        <f t="shared" si="272"/>
        <v>0</v>
      </c>
      <c r="AM201" s="28" t="str">
        <f t="shared" si="260"/>
        <v/>
      </c>
      <c r="AN201" s="54"/>
      <c r="AO201" s="28"/>
      <c r="AQ201" s="33">
        <f>IF(H201&lt;30, 1,0)</f>
        <v>0</v>
      </c>
      <c r="AR201" s="33" t="str">
        <f t="shared" si="261"/>
        <v/>
      </c>
      <c r="AS201" s="33">
        <f t="shared" si="273"/>
        <v>0</v>
      </c>
      <c r="AT201" s="33" t="str">
        <f t="shared" si="262"/>
        <v/>
      </c>
      <c r="AU201" s="33">
        <f>IF(H201&gt;70, 1,0)</f>
        <v>0</v>
      </c>
      <c r="AV201" s="33" t="str">
        <f t="shared" si="263"/>
        <v/>
      </c>
      <c r="AW201" s="33">
        <f t="shared" si="274"/>
        <v>0</v>
      </c>
      <c r="AX201" s="33" t="str">
        <f t="shared" si="264"/>
        <v/>
      </c>
      <c r="AY201" s="33"/>
      <c r="AZ201" s="33"/>
      <c r="BB201" s="141">
        <f>IF(J201&lt;30, 1,0)</f>
        <v>0</v>
      </c>
      <c r="BC201" s="141" t="str">
        <f t="shared" si="265"/>
        <v/>
      </c>
      <c r="BD201" s="141">
        <f t="shared" si="275"/>
        <v>0</v>
      </c>
      <c r="BE201" s="141" t="str">
        <f t="shared" si="266"/>
        <v/>
      </c>
      <c r="BF201" s="141">
        <f>IF(J201&gt;70, 1,0)</f>
        <v>0</v>
      </c>
      <c r="BG201" s="141" t="str">
        <f t="shared" si="267"/>
        <v/>
      </c>
      <c r="BH201" s="141">
        <f t="shared" si="276"/>
        <v>0</v>
      </c>
      <c r="BI201" s="141" t="str">
        <f t="shared" si="268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 s="5">
        <f>RAW!E202</f>
        <v>0.38500000000000001</v>
      </c>
      <c r="F202" s="3">
        <f>RAW!N202</f>
        <v>63.2352146922915</v>
      </c>
      <c r="G202" s="5" t="str">
        <f t="shared" si="269"/>
        <v/>
      </c>
      <c r="H202" s="3">
        <f>RAW!O202</f>
        <v>60.7961408345788</v>
      </c>
      <c r="I202" s="5" t="str">
        <f t="shared" si="269"/>
        <v/>
      </c>
      <c r="J202" s="3">
        <f>RAW!P202</f>
        <v>58.168320799426603</v>
      </c>
      <c r="K202" s="5" t="str">
        <f t="shared" ref="K202" si="282">IF(SIGN(J201-50)&lt;&gt;SIGN(J202-50)," ","")</f>
        <v/>
      </c>
      <c r="L202">
        <v>70</v>
      </c>
      <c r="M202">
        <v>30</v>
      </c>
      <c r="Y202" s="201" t="str">
        <f t="shared" si="256"/>
        <v>VISIBLE</v>
      </c>
      <c r="Z202" s="201" t="str">
        <f t="shared" si="257"/>
        <v/>
      </c>
      <c r="AF202" s="28">
        <f>IF(F202&lt;30, 1,0)</f>
        <v>0</v>
      </c>
      <c r="AG202" s="28" t="str">
        <f t="shared" si="258"/>
        <v/>
      </c>
      <c r="AH202" s="34">
        <f t="shared" si="271"/>
        <v>0</v>
      </c>
      <c r="AI202" s="34" t="str">
        <f t="shared" si="254"/>
        <v/>
      </c>
      <c r="AJ202" s="28">
        <f>IF(F202&gt;70, 1,0)</f>
        <v>0</v>
      </c>
      <c r="AK202" s="34" t="str">
        <f t="shared" si="259"/>
        <v/>
      </c>
      <c r="AL202" s="28">
        <f t="shared" si="272"/>
        <v>0</v>
      </c>
      <c r="AM202" s="28" t="str">
        <f t="shared" si="260"/>
        <v/>
      </c>
      <c r="AN202" s="54"/>
      <c r="AO202" s="28"/>
      <c r="AQ202" s="33">
        <f>IF(H202&lt;30, 1,0)</f>
        <v>0</v>
      </c>
      <c r="AR202" s="33" t="str">
        <f t="shared" si="261"/>
        <v/>
      </c>
      <c r="AS202" s="33">
        <f t="shared" si="273"/>
        <v>0</v>
      </c>
      <c r="AT202" s="33" t="str">
        <f t="shared" si="262"/>
        <v/>
      </c>
      <c r="AU202" s="33">
        <f>IF(H202&gt;70, 1,0)</f>
        <v>0</v>
      </c>
      <c r="AV202" s="33" t="str">
        <f t="shared" si="263"/>
        <v/>
      </c>
      <c r="AW202" s="33">
        <f t="shared" si="274"/>
        <v>0</v>
      </c>
      <c r="AX202" s="33" t="str">
        <f t="shared" si="264"/>
        <v/>
      </c>
      <c r="AY202" s="33"/>
      <c r="AZ202" s="33"/>
      <c r="BB202" s="141">
        <f>IF(J202&lt;30, 1,0)</f>
        <v>0</v>
      </c>
      <c r="BC202" s="141" t="str">
        <f t="shared" si="265"/>
        <v/>
      </c>
      <c r="BD202" s="141">
        <f t="shared" si="275"/>
        <v>0</v>
      </c>
      <c r="BE202" s="141" t="str">
        <f t="shared" si="266"/>
        <v/>
      </c>
      <c r="BF202" s="141">
        <f>IF(J202&gt;70, 1,0)</f>
        <v>0</v>
      </c>
      <c r="BG202" s="141" t="str">
        <f t="shared" si="267"/>
        <v/>
      </c>
      <c r="BH202" s="141">
        <f t="shared" si="276"/>
        <v>0</v>
      </c>
      <c r="BI202" s="141" t="str">
        <f t="shared" si="268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 s="5">
        <f>RAW!E203</f>
        <v>0.38619999999999999</v>
      </c>
      <c r="F203" s="3">
        <f>RAW!N203</f>
        <v>64.366713176633496</v>
      </c>
      <c r="G203" s="5" t="str">
        <f t="shared" si="269"/>
        <v/>
      </c>
      <c r="H203" s="3">
        <f>RAW!O203</f>
        <v>61.3362610268317</v>
      </c>
      <c r="I203" s="5" t="str">
        <f t="shared" si="269"/>
        <v/>
      </c>
      <c r="J203" s="3">
        <f>RAW!P203</f>
        <v>58.5336256362298</v>
      </c>
      <c r="K203" s="5" t="str">
        <f t="shared" ref="K203" si="283">IF(SIGN(J202-50)&lt;&gt;SIGN(J203-50)," ","")</f>
        <v/>
      </c>
      <c r="L203">
        <v>70</v>
      </c>
      <c r="M203">
        <v>30</v>
      </c>
      <c r="Y203" s="201" t="str">
        <f t="shared" si="256"/>
        <v>VISIBLE</v>
      </c>
      <c r="Z203" s="201" t="str">
        <f t="shared" si="257"/>
        <v/>
      </c>
      <c r="AF203" s="28">
        <f>IF(F203&lt;30, 1,0)</f>
        <v>0</v>
      </c>
      <c r="AG203" s="28" t="str">
        <f t="shared" si="258"/>
        <v/>
      </c>
      <c r="AH203" s="34">
        <f t="shared" si="271"/>
        <v>0</v>
      </c>
      <c r="AI203" s="34" t="str">
        <f t="shared" si="254"/>
        <v/>
      </c>
      <c r="AJ203" s="28">
        <f>IF(F203&gt;70, 1,0)</f>
        <v>0</v>
      </c>
      <c r="AK203" s="34" t="str">
        <f t="shared" si="259"/>
        <v/>
      </c>
      <c r="AL203" s="28">
        <f t="shared" si="272"/>
        <v>0</v>
      </c>
      <c r="AM203" s="28" t="str">
        <f t="shared" si="260"/>
        <v/>
      </c>
      <c r="AN203" s="54"/>
      <c r="AO203" s="28"/>
      <c r="AQ203" s="33">
        <f>IF(H203&lt;30, 1,0)</f>
        <v>0</v>
      </c>
      <c r="AR203" s="33" t="str">
        <f t="shared" si="261"/>
        <v/>
      </c>
      <c r="AS203" s="33">
        <f t="shared" si="273"/>
        <v>0</v>
      </c>
      <c r="AT203" s="33" t="str">
        <f t="shared" si="262"/>
        <v/>
      </c>
      <c r="AU203" s="33">
        <f>IF(H203&gt;70, 1,0)</f>
        <v>0</v>
      </c>
      <c r="AV203" s="33" t="str">
        <f t="shared" si="263"/>
        <v/>
      </c>
      <c r="AW203" s="33">
        <f t="shared" si="274"/>
        <v>0</v>
      </c>
      <c r="AX203" s="33" t="str">
        <f t="shared" si="264"/>
        <v/>
      </c>
      <c r="AY203" s="33"/>
      <c r="AZ203" s="33"/>
      <c r="BB203" s="141">
        <f>IF(J203&lt;30, 1,0)</f>
        <v>0</v>
      </c>
      <c r="BC203" s="141" t="str">
        <f t="shared" si="265"/>
        <v/>
      </c>
      <c r="BD203" s="141">
        <f t="shared" si="275"/>
        <v>0</v>
      </c>
      <c r="BE203" s="141" t="str">
        <f t="shared" si="266"/>
        <v/>
      </c>
      <c r="BF203" s="141">
        <f>IF(J203&gt;70, 1,0)</f>
        <v>0</v>
      </c>
      <c r="BG203" s="141" t="str">
        <f t="shared" si="267"/>
        <v/>
      </c>
      <c r="BH203" s="141">
        <f t="shared" si="276"/>
        <v>0</v>
      </c>
      <c r="BI203" s="141" t="str">
        <f t="shared" si="268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 s="5">
        <f>RAW!E204</f>
        <v>0.38100000000000001</v>
      </c>
      <c r="F204" s="3">
        <f>RAW!N204</f>
        <v>55.7001450430568</v>
      </c>
      <c r="G204" s="5" t="str">
        <f t="shared" si="269"/>
        <v/>
      </c>
      <c r="H204" s="3">
        <f>RAW!O204</f>
        <v>57.630954137208597</v>
      </c>
      <c r="I204" s="5" t="str">
        <f t="shared" si="269"/>
        <v/>
      </c>
      <c r="J204" s="3">
        <f>RAW!P204</f>
        <v>56.296735111720899</v>
      </c>
      <c r="K204" s="5" t="str">
        <f t="shared" ref="K204" si="284">IF(SIGN(J203-50)&lt;&gt;SIGN(J204-50)," ","")</f>
        <v/>
      </c>
      <c r="L204">
        <v>70</v>
      </c>
      <c r="M204">
        <v>30</v>
      </c>
      <c r="Y204" s="201" t="str">
        <f t="shared" si="256"/>
        <v>VISIBLE</v>
      </c>
      <c r="Z204" s="201" t="str">
        <f t="shared" si="257"/>
        <v/>
      </c>
      <c r="AF204" s="28">
        <f>IF(F204&lt;30, 1,0)</f>
        <v>0</v>
      </c>
      <c r="AG204" s="28" t="str">
        <f t="shared" si="258"/>
        <v/>
      </c>
      <c r="AH204" s="34">
        <f t="shared" si="271"/>
        <v>0</v>
      </c>
      <c r="AI204" s="34" t="str">
        <f t="shared" si="254"/>
        <v/>
      </c>
      <c r="AJ204" s="28">
        <f>IF(F204&gt;70, 1,0)</f>
        <v>0</v>
      </c>
      <c r="AK204" s="34" t="str">
        <f t="shared" si="259"/>
        <v/>
      </c>
      <c r="AL204" s="28">
        <f t="shared" si="272"/>
        <v>0</v>
      </c>
      <c r="AM204" s="28" t="str">
        <f t="shared" si="260"/>
        <v/>
      </c>
      <c r="AN204" s="54"/>
      <c r="AO204" s="28"/>
      <c r="AQ204" s="33">
        <f>IF(H204&lt;30, 1,0)</f>
        <v>0</v>
      </c>
      <c r="AR204" s="33" t="str">
        <f t="shared" si="261"/>
        <v/>
      </c>
      <c r="AS204" s="33">
        <f t="shared" si="273"/>
        <v>0</v>
      </c>
      <c r="AT204" s="33" t="str">
        <f t="shared" si="262"/>
        <v/>
      </c>
      <c r="AU204" s="33">
        <f>IF(H204&gt;70, 1,0)</f>
        <v>0</v>
      </c>
      <c r="AV204" s="33" t="str">
        <f t="shared" si="263"/>
        <v/>
      </c>
      <c r="AW204" s="33">
        <f t="shared" si="274"/>
        <v>0</v>
      </c>
      <c r="AX204" s="33" t="str">
        <f t="shared" si="264"/>
        <v/>
      </c>
      <c r="AY204" s="33"/>
      <c r="AZ204" s="33"/>
      <c r="BB204" s="141">
        <f>IF(J204&lt;30, 1,0)</f>
        <v>0</v>
      </c>
      <c r="BC204" s="141" t="str">
        <f t="shared" si="265"/>
        <v/>
      </c>
      <c r="BD204" s="141">
        <f t="shared" si="275"/>
        <v>0</v>
      </c>
      <c r="BE204" s="141" t="str">
        <f t="shared" si="266"/>
        <v/>
      </c>
      <c r="BF204" s="141">
        <f>IF(J204&gt;70, 1,0)</f>
        <v>0</v>
      </c>
      <c r="BG204" s="141" t="str">
        <f t="shared" si="267"/>
        <v/>
      </c>
      <c r="BH204" s="141">
        <f t="shared" si="276"/>
        <v>0</v>
      </c>
      <c r="BI204" s="141" t="str">
        <f t="shared" si="268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 s="5">
        <f>RAW!E205</f>
        <v>0.38790000000000002</v>
      </c>
      <c r="F205" s="3">
        <f>RAW!N205</f>
        <v>63.341247766125598</v>
      </c>
      <c r="G205" s="5" t="str">
        <f t="shared" si="269"/>
        <v/>
      </c>
      <c r="H205" s="3">
        <f>RAW!O205</f>
        <v>60.997822740319997</v>
      </c>
      <c r="I205" s="5" t="str">
        <f t="shared" si="269"/>
        <v/>
      </c>
      <c r="J205" s="3">
        <f>RAW!P205</f>
        <v>58.506057295504597</v>
      </c>
      <c r="K205" s="5" t="str">
        <f t="shared" ref="K205" si="285">IF(SIGN(J204-50)&lt;&gt;SIGN(J205-50)," ","")</f>
        <v/>
      </c>
      <c r="L205">
        <v>70</v>
      </c>
      <c r="M205">
        <v>30</v>
      </c>
      <c r="Y205" s="201" t="str">
        <f t="shared" si="256"/>
        <v>VISIBLE</v>
      </c>
      <c r="Z205" s="201" t="str">
        <f t="shared" si="257"/>
        <v/>
      </c>
      <c r="AF205" s="28">
        <f>IF(F205&lt;30, 1,0)</f>
        <v>0</v>
      </c>
      <c r="AG205" s="28" t="str">
        <f t="shared" si="258"/>
        <v/>
      </c>
      <c r="AH205" s="34">
        <f t="shared" si="271"/>
        <v>0</v>
      </c>
      <c r="AI205" s="34" t="str">
        <f t="shared" si="254"/>
        <v/>
      </c>
      <c r="AJ205" s="28">
        <f>IF(F205&gt;70, 1,0)</f>
        <v>0</v>
      </c>
      <c r="AK205" s="34" t="str">
        <f t="shared" si="259"/>
        <v/>
      </c>
      <c r="AL205" s="28">
        <f t="shared" si="272"/>
        <v>0</v>
      </c>
      <c r="AM205" s="28" t="str">
        <f t="shared" si="260"/>
        <v/>
      </c>
      <c r="AN205" s="54"/>
      <c r="AO205" s="28"/>
      <c r="AQ205" s="33">
        <f>IF(H205&lt;30, 1,0)</f>
        <v>0</v>
      </c>
      <c r="AR205" s="33" t="str">
        <f t="shared" si="261"/>
        <v/>
      </c>
      <c r="AS205" s="33">
        <f t="shared" si="273"/>
        <v>0</v>
      </c>
      <c r="AT205" s="33" t="str">
        <f t="shared" si="262"/>
        <v/>
      </c>
      <c r="AU205" s="33">
        <f>IF(H205&gt;70, 1,0)</f>
        <v>0</v>
      </c>
      <c r="AV205" s="33" t="str">
        <f t="shared" si="263"/>
        <v/>
      </c>
      <c r="AW205" s="33">
        <f t="shared" si="274"/>
        <v>0</v>
      </c>
      <c r="AX205" s="33" t="str">
        <f t="shared" si="264"/>
        <v/>
      </c>
      <c r="AY205" s="33"/>
      <c r="AZ205" s="33"/>
      <c r="BB205" s="141">
        <f>IF(J205&lt;30, 1,0)</f>
        <v>0</v>
      </c>
      <c r="BC205" s="141" t="str">
        <f t="shared" si="265"/>
        <v/>
      </c>
      <c r="BD205" s="141">
        <f t="shared" si="275"/>
        <v>0</v>
      </c>
      <c r="BE205" s="141" t="str">
        <f t="shared" si="266"/>
        <v/>
      </c>
      <c r="BF205" s="141">
        <f>IF(J205&gt;70, 1,0)</f>
        <v>0</v>
      </c>
      <c r="BG205" s="141" t="str">
        <f t="shared" si="267"/>
        <v/>
      </c>
      <c r="BH205" s="141">
        <f t="shared" si="276"/>
        <v>0</v>
      </c>
      <c r="BI205" s="141" t="str">
        <f t="shared" si="268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 s="5">
        <f>RAW!E206</f>
        <v>0.39450000000000002</v>
      </c>
      <c r="F206" s="3">
        <f>RAW!N206</f>
        <v>69.258503892182205</v>
      </c>
      <c r="G206" s="5" t="str">
        <f t="shared" si="269"/>
        <v/>
      </c>
      <c r="H206" s="3">
        <f>RAW!O206</f>
        <v>63.948868300139203</v>
      </c>
      <c r="I206" s="5" t="str">
        <f t="shared" si="269"/>
        <v/>
      </c>
      <c r="J206" s="3">
        <f>RAW!P206</f>
        <v>60.511015308992498</v>
      </c>
      <c r="K206" s="5" t="str">
        <f t="shared" ref="K206" si="286">IF(SIGN(J205-50)&lt;&gt;SIGN(J206-50)," ","")</f>
        <v/>
      </c>
      <c r="L206">
        <v>70</v>
      </c>
      <c r="M206">
        <v>30</v>
      </c>
      <c r="Y206" s="201" t="str">
        <f t="shared" si="256"/>
        <v>VISIBLE</v>
      </c>
      <c r="Z206" s="201" t="str">
        <f t="shared" si="257"/>
        <v/>
      </c>
      <c r="AF206" s="28">
        <f>IF(F206&lt;30, 1,0)</f>
        <v>0</v>
      </c>
      <c r="AG206" s="28" t="str">
        <f t="shared" si="258"/>
        <v/>
      </c>
      <c r="AH206" s="34">
        <f t="shared" si="271"/>
        <v>0</v>
      </c>
      <c r="AI206" s="34" t="str">
        <f t="shared" si="254"/>
        <v/>
      </c>
      <c r="AJ206" s="28">
        <f>IF(F206&gt;70, 1,0)</f>
        <v>0</v>
      </c>
      <c r="AK206" s="34" t="str">
        <f t="shared" si="259"/>
        <v/>
      </c>
      <c r="AL206" s="28">
        <f t="shared" si="272"/>
        <v>0</v>
      </c>
      <c r="AM206" s="28" t="str">
        <f t="shared" si="260"/>
        <v/>
      </c>
      <c r="AN206" s="54"/>
      <c r="AO206" s="28"/>
      <c r="AQ206" s="33">
        <f>IF(H206&lt;30, 1,0)</f>
        <v>0</v>
      </c>
      <c r="AR206" s="33" t="str">
        <f t="shared" si="261"/>
        <v/>
      </c>
      <c r="AS206" s="33">
        <f t="shared" si="273"/>
        <v>0</v>
      </c>
      <c r="AT206" s="33" t="str">
        <f t="shared" si="262"/>
        <v/>
      </c>
      <c r="AU206" s="33">
        <f>IF(H206&gt;70, 1,0)</f>
        <v>0</v>
      </c>
      <c r="AV206" s="33" t="str">
        <f t="shared" si="263"/>
        <v/>
      </c>
      <c r="AW206" s="33">
        <f t="shared" si="274"/>
        <v>0</v>
      </c>
      <c r="AX206" s="33" t="str">
        <f t="shared" si="264"/>
        <v/>
      </c>
      <c r="AY206" s="33"/>
      <c r="AZ206" s="33"/>
      <c r="BB206" s="141">
        <f>IF(J206&lt;30, 1,0)</f>
        <v>0</v>
      </c>
      <c r="BC206" s="141" t="str">
        <f t="shared" si="265"/>
        <v/>
      </c>
      <c r="BD206" s="141">
        <f t="shared" si="275"/>
        <v>0</v>
      </c>
      <c r="BE206" s="141" t="str">
        <f t="shared" si="266"/>
        <v/>
      </c>
      <c r="BF206" s="141">
        <f>IF(J206&gt;70, 1,0)</f>
        <v>0</v>
      </c>
      <c r="BG206" s="141" t="str">
        <f t="shared" si="267"/>
        <v/>
      </c>
      <c r="BH206" s="141">
        <f t="shared" si="276"/>
        <v>0</v>
      </c>
      <c r="BI206" s="141" t="str">
        <f t="shared" si="268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 s="5">
        <f>RAW!E207</f>
        <v>0.39450000000000002</v>
      </c>
      <c r="F207" s="3">
        <f>RAW!N207</f>
        <v>69.258503892182205</v>
      </c>
      <c r="G207" s="5" t="str">
        <f t="shared" si="269"/>
        <v/>
      </c>
      <c r="H207" s="3">
        <f>RAW!O207</f>
        <v>63.948868300139203</v>
      </c>
      <c r="I207" s="5" t="str">
        <f t="shared" si="269"/>
        <v/>
      </c>
      <c r="J207" s="3">
        <f>RAW!P207</f>
        <v>60.511015308992498</v>
      </c>
      <c r="K207" s="5" t="str">
        <f t="shared" ref="K207" si="287">IF(SIGN(J206-50)&lt;&gt;SIGN(J207-50)," ","")</f>
        <v/>
      </c>
      <c r="L207">
        <v>70</v>
      </c>
      <c r="M207">
        <v>30</v>
      </c>
      <c r="Y207" s="201" t="str">
        <f t="shared" si="256"/>
        <v>VISIBLE</v>
      </c>
      <c r="Z207" s="201" t="str">
        <f t="shared" si="257"/>
        <v/>
      </c>
      <c r="AF207" s="28">
        <f>IF(F207&lt;30, 1,0)</f>
        <v>0</v>
      </c>
      <c r="AG207" s="28" t="str">
        <f t="shared" si="258"/>
        <v/>
      </c>
      <c r="AH207" s="34">
        <f t="shared" si="271"/>
        <v>0</v>
      </c>
      <c r="AI207" s="34" t="str">
        <f t="shared" si="254"/>
        <v/>
      </c>
      <c r="AJ207" s="28">
        <f>IF(F207&gt;70, 1,0)</f>
        <v>0</v>
      </c>
      <c r="AK207" s="34" t="str">
        <f t="shared" si="259"/>
        <v/>
      </c>
      <c r="AL207" s="28">
        <f t="shared" si="272"/>
        <v>0</v>
      </c>
      <c r="AM207" s="28" t="str">
        <f t="shared" si="260"/>
        <v/>
      </c>
      <c r="AN207" s="54"/>
      <c r="AO207" s="28"/>
      <c r="AQ207" s="33">
        <f>IF(H207&lt;30, 1,0)</f>
        <v>0</v>
      </c>
      <c r="AR207" s="33" t="str">
        <f t="shared" si="261"/>
        <v/>
      </c>
      <c r="AS207" s="33">
        <f t="shared" si="273"/>
        <v>0</v>
      </c>
      <c r="AT207" s="33" t="str">
        <f t="shared" si="262"/>
        <v/>
      </c>
      <c r="AU207" s="33">
        <f>IF(H207&gt;70, 1,0)</f>
        <v>0</v>
      </c>
      <c r="AV207" s="33" t="str">
        <f t="shared" si="263"/>
        <v/>
      </c>
      <c r="AW207" s="33">
        <f t="shared" si="274"/>
        <v>0</v>
      </c>
      <c r="AX207" s="33" t="str">
        <f t="shared" si="264"/>
        <v/>
      </c>
      <c r="AY207" s="33"/>
      <c r="AZ207" s="33"/>
      <c r="BB207" s="141">
        <f>IF(J207&lt;30, 1,0)</f>
        <v>0</v>
      </c>
      <c r="BC207" s="141" t="str">
        <f t="shared" si="265"/>
        <v/>
      </c>
      <c r="BD207" s="141">
        <f t="shared" si="275"/>
        <v>0</v>
      </c>
      <c r="BE207" s="141" t="str">
        <f t="shared" si="266"/>
        <v/>
      </c>
      <c r="BF207" s="141">
        <f>IF(J207&gt;70, 1,0)</f>
        <v>0</v>
      </c>
      <c r="BG207" s="141" t="str">
        <f t="shared" si="267"/>
        <v/>
      </c>
      <c r="BH207" s="141">
        <f t="shared" si="276"/>
        <v>0</v>
      </c>
      <c r="BI207" s="141" t="str">
        <f t="shared" si="268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 s="5">
        <f>RAW!E208</f>
        <v>0.38979999999999998</v>
      </c>
      <c r="F208" s="3">
        <f>RAW!N208</f>
        <v>59.888614636754298</v>
      </c>
      <c r="G208" s="5" t="str">
        <f t="shared" si="269"/>
        <v/>
      </c>
      <c r="H208" s="3">
        <f>RAW!O208</f>
        <v>60.18773804688</v>
      </c>
      <c r="I208" s="5" t="str">
        <f t="shared" si="269"/>
        <v/>
      </c>
      <c r="J208" s="3">
        <f>RAW!P208</f>
        <v>58.299362723526897</v>
      </c>
      <c r="K208" s="5" t="str">
        <f t="shared" ref="K208" si="288">IF(SIGN(J207-50)&lt;&gt;SIGN(J208-50)," ","")</f>
        <v/>
      </c>
      <c r="L208">
        <v>70</v>
      </c>
      <c r="M208">
        <v>30</v>
      </c>
      <c r="Y208" s="201" t="str">
        <f t="shared" si="256"/>
        <v>VISIBLE</v>
      </c>
      <c r="Z208" s="201" t="str">
        <f t="shared" si="257"/>
        <v/>
      </c>
      <c r="AF208" s="28">
        <f>IF(F208&lt;30, 1,0)</f>
        <v>0</v>
      </c>
      <c r="AG208" s="28" t="str">
        <f t="shared" si="258"/>
        <v/>
      </c>
      <c r="AH208" s="34">
        <f t="shared" si="271"/>
        <v>0</v>
      </c>
      <c r="AI208" s="34" t="str">
        <f t="shared" si="254"/>
        <v/>
      </c>
      <c r="AJ208" s="28">
        <f>IF(F208&gt;70, 1,0)</f>
        <v>0</v>
      </c>
      <c r="AK208" s="34" t="str">
        <f t="shared" si="259"/>
        <v/>
      </c>
      <c r="AL208" s="28">
        <f t="shared" si="272"/>
        <v>0</v>
      </c>
      <c r="AM208" s="28" t="str">
        <f t="shared" si="260"/>
        <v/>
      </c>
      <c r="AN208" s="54"/>
      <c r="AO208" s="28"/>
      <c r="AQ208" s="33">
        <f>IF(H208&lt;30, 1,0)</f>
        <v>0</v>
      </c>
      <c r="AR208" s="33" t="str">
        <f t="shared" si="261"/>
        <v/>
      </c>
      <c r="AS208" s="33">
        <f t="shared" si="273"/>
        <v>0</v>
      </c>
      <c r="AT208" s="33" t="str">
        <f t="shared" si="262"/>
        <v/>
      </c>
      <c r="AU208" s="33">
        <f>IF(H208&gt;70, 1,0)</f>
        <v>0</v>
      </c>
      <c r="AV208" s="33" t="str">
        <f t="shared" si="263"/>
        <v/>
      </c>
      <c r="AW208" s="33">
        <f t="shared" si="274"/>
        <v>0</v>
      </c>
      <c r="AX208" s="33" t="str">
        <f t="shared" si="264"/>
        <v/>
      </c>
      <c r="AY208" s="33"/>
      <c r="AZ208" s="33"/>
      <c r="BB208" s="141">
        <f>IF(J208&lt;30, 1,0)</f>
        <v>0</v>
      </c>
      <c r="BC208" s="141" t="str">
        <f t="shared" si="265"/>
        <v/>
      </c>
      <c r="BD208" s="141">
        <f t="shared" si="275"/>
        <v>0</v>
      </c>
      <c r="BE208" s="141" t="str">
        <f t="shared" si="266"/>
        <v/>
      </c>
      <c r="BF208" s="141">
        <f>IF(J208&gt;70, 1,0)</f>
        <v>0</v>
      </c>
      <c r="BG208" s="141" t="str">
        <f t="shared" si="267"/>
        <v/>
      </c>
      <c r="BH208" s="141">
        <f t="shared" si="276"/>
        <v>0</v>
      </c>
      <c r="BI208" s="141" t="str">
        <f t="shared" si="268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 s="5">
        <f>RAW!E209</f>
        <v>0.38400000000000001</v>
      </c>
      <c r="F209" s="3">
        <f>RAW!N209</f>
        <v>50.125338064924698</v>
      </c>
      <c r="G209" s="5" t="str">
        <f t="shared" si="269"/>
        <v/>
      </c>
      <c r="H209" s="3">
        <f>RAW!O209</f>
        <v>55.824348442601803</v>
      </c>
      <c r="I209" s="5" t="str">
        <f t="shared" si="269"/>
        <v/>
      </c>
      <c r="J209" s="3">
        <f>RAW!P209</f>
        <v>55.663212418595798</v>
      </c>
      <c r="K209" s="5" t="str">
        <f t="shared" ref="K209" si="289">IF(SIGN(J208-50)&lt;&gt;SIGN(J209-50)," ","")</f>
        <v/>
      </c>
      <c r="L209">
        <v>70</v>
      </c>
      <c r="M209">
        <v>30</v>
      </c>
      <c r="Y209" s="201" t="str">
        <f t="shared" si="256"/>
        <v>VISIBLE</v>
      </c>
      <c r="Z209" s="201" t="str">
        <f t="shared" si="257"/>
        <v/>
      </c>
      <c r="AF209" s="28">
        <f>IF(F209&lt;30, 1,0)</f>
        <v>0</v>
      </c>
      <c r="AG209" s="28" t="str">
        <f t="shared" si="258"/>
        <v/>
      </c>
      <c r="AH209" s="34">
        <f t="shared" si="271"/>
        <v>0</v>
      </c>
      <c r="AI209" s="34" t="str">
        <f t="shared" si="254"/>
        <v/>
      </c>
      <c r="AJ209" s="28">
        <f>IF(F209&gt;70, 1,0)</f>
        <v>0</v>
      </c>
      <c r="AK209" s="34" t="str">
        <f t="shared" si="259"/>
        <v/>
      </c>
      <c r="AL209" s="28">
        <f t="shared" si="272"/>
        <v>0</v>
      </c>
      <c r="AM209" s="28" t="str">
        <f t="shared" si="260"/>
        <v/>
      </c>
      <c r="AN209" s="54"/>
      <c r="AO209" s="28"/>
      <c r="AQ209" s="33">
        <f>IF(H209&lt;30, 1,0)</f>
        <v>0</v>
      </c>
      <c r="AR209" s="33" t="str">
        <f t="shared" si="261"/>
        <v/>
      </c>
      <c r="AS209" s="33">
        <f t="shared" si="273"/>
        <v>0</v>
      </c>
      <c r="AT209" s="33" t="str">
        <f t="shared" si="262"/>
        <v/>
      </c>
      <c r="AU209" s="33">
        <f>IF(H209&gt;70, 1,0)</f>
        <v>0</v>
      </c>
      <c r="AV209" s="33" t="str">
        <f t="shared" si="263"/>
        <v/>
      </c>
      <c r="AW209" s="33">
        <f t="shared" si="274"/>
        <v>0</v>
      </c>
      <c r="AX209" s="33" t="str">
        <f t="shared" si="264"/>
        <v/>
      </c>
      <c r="AY209" s="33"/>
      <c r="AZ209" s="33"/>
      <c r="BB209" s="141">
        <f>IF(J209&lt;30, 1,0)</f>
        <v>0</v>
      </c>
      <c r="BC209" s="141" t="str">
        <f t="shared" si="265"/>
        <v/>
      </c>
      <c r="BD209" s="141">
        <f t="shared" si="275"/>
        <v>0</v>
      </c>
      <c r="BE209" s="141" t="str">
        <f t="shared" si="266"/>
        <v/>
      </c>
      <c r="BF209" s="141">
        <f>IF(J209&gt;70, 1,0)</f>
        <v>0</v>
      </c>
      <c r="BG209" s="141" t="str">
        <f t="shared" si="267"/>
        <v/>
      </c>
      <c r="BH209" s="141">
        <f t="shared" si="276"/>
        <v>0</v>
      </c>
      <c r="BI209" s="141" t="str">
        <f t="shared" si="268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 s="5">
        <f>RAW!E210</f>
        <v>0.3836</v>
      </c>
      <c r="F210" s="3">
        <f>RAW!N210</f>
        <v>49.476363192968797</v>
      </c>
      <c r="G210" s="5" t="str">
        <f t="shared" si="269"/>
        <v xml:space="preserve"> </v>
      </c>
      <c r="H210" s="3">
        <f>RAW!O210</f>
        <v>55.5253807929587</v>
      </c>
      <c r="I210" s="5" t="str">
        <f t="shared" si="269"/>
        <v/>
      </c>
      <c r="J210" s="3">
        <f>RAW!P210</f>
        <v>55.481545350488403</v>
      </c>
      <c r="K210" s="5" t="str">
        <f t="shared" ref="K210" si="290">IF(SIGN(J209-50)&lt;&gt;SIGN(J210-50)," ","")</f>
        <v/>
      </c>
      <c r="L210">
        <v>70</v>
      </c>
      <c r="M210">
        <v>30</v>
      </c>
      <c r="Y210" s="201" t="str">
        <f t="shared" si="256"/>
        <v>VISIBLE</v>
      </c>
      <c r="Z210" s="201" t="str">
        <f t="shared" si="257"/>
        <v/>
      </c>
      <c r="AF210" s="28">
        <f>IF(F210&lt;30, 1,0)</f>
        <v>0</v>
      </c>
      <c r="AG210" s="28" t="str">
        <f t="shared" si="258"/>
        <v/>
      </c>
      <c r="AH210" s="34">
        <f t="shared" si="271"/>
        <v>0</v>
      </c>
      <c r="AI210" s="34" t="str">
        <f t="shared" si="254"/>
        <v/>
      </c>
      <c r="AJ210" s="28">
        <f>IF(F210&gt;70, 1,0)</f>
        <v>0</v>
      </c>
      <c r="AK210" s="34" t="str">
        <f t="shared" si="259"/>
        <v/>
      </c>
      <c r="AL210" s="28">
        <f t="shared" si="272"/>
        <v>0</v>
      </c>
      <c r="AM210" s="28" t="str">
        <f t="shared" si="260"/>
        <v/>
      </c>
      <c r="AN210" s="54"/>
      <c r="AO210" s="28"/>
      <c r="AQ210" s="33">
        <f>IF(H210&lt;30, 1,0)</f>
        <v>0</v>
      </c>
      <c r="AR210" s="33" t="str">
        <f t="shared" si="261"/>
        <v/>
      </c>
      <c r="AS210" s="33">
        <f t="shared" si="273"/>
        <v>0</v>
      </c>
      <c r="AT210" s="33" t="str">
        <f t="shared" si="262"/>
        <v/>
      </c>
      <c r="AU210" s="33">
        <f>IF(H210&gt;70, 1,0)</f>
        <v>0</v>
      </c>
      <c r="AV210" s="33" t="str">
        <f t="shared" si="263"/>
        <v/>
      </c>
      <c r="AW210" s="33">
        <f t="shared" si="274"/>
        <v>0</v>
      </c>
      <c r="AX210" s="33" t="str">
        <f t="shared" si="264"/>
        <v/>
      </c>
      <c r="AY210" s="33"/>
      <c r="AZ210" s="33"/>
      <c r="BB210" s="141">
        <f>IF(J210&lt;30, 1,0)</f>
        <v>0</v>
      </c>
      <c r="BC210" s="141" t="str">
        <f t="shared" si="265"/>
        <v/>
      </c>
      <c r="BD210" s="141">
        <f t="shared" si="275"/>
        <v>0</v>
      </c>
      <c r="BE210" s="141" t="str">
        <f t="shared" si="266"/>
        <v/>
      </c>
      <c r="BF210" s="141">
        <f>IF(J210&gt;70, 1,0)</f>
        <v>0</v>
      </c>
      <c r="BG210" s="141" t="str">
        <f t="shared" si="267"/>
        <v/>
      </c>
      <c r="BH210" s="141">
        <f t="shared" si="276"/>
        <v>0</v>
      </c>
      <c r="BI210" s="141" t="str">
        <f t="shared" si="268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 s="5">
        <f>RAW!E211</f>
        <v>0.38400000000000001</v>
      </c>
      <c r="F211" s="3">
        <f>RAW!N211</f>
        <v>50.228160981954503</v>
      </c>
      <c r="G211" s="5" t="str">
        <f t="shared" si="269"/>
        <v xml:space="preserve"> </v>
      </c>
      <c r="H211" s="3">
        <f>RAW!O211</f>
        <v>55.780415843724803</v>
      </c>
      <c r="I211" s="5" t="str">
        <f t="shared" si="269"/>
        <v/>
      </c>
      <c r="J211" s="3">
        <f>RAW!P211</f>
        <v>55.633583156897899</v>
      </c>
      <c r="K211" s="5" t="str">
        <f t="shared" ref="K211" si="291">IF(SIGN(J210-50)&lt;&gt;SIGN(J211-50)," ","")</f>
        <v/>
      </c>
      <c r="L211">
        <v>70</v>
      </c>
      <c r="M211">
        <v>30</v>
      </c>
      <c r="Y211" s="201" t="str">
        <f t="shared" si="256"/>
        <v>VISIBLE</v>
      </c>
      <c r="Z211" s="201" t="str">
        <f t="shared" si="257"/>
        <v/>
      </c>
      <c r="AF211" s="28">
        <f>IF(F211&lt;30, 1,0)</f>
        <v>0</v>
      </c>
      <c r="AG211" s="28" t="str">
        <f t="shared" si="258"/>
        <v/>
      </c>
      <c r="AH211" s="34">
        <f t="shared" si="271"/>
        <v>0</v>
      </c>
      <c r="AI211" s="34" t="str">
        <f t="shared" si="254"/>
        <v/>
      </c>
      <c r="AJ211" s="28">
        <f>IF(F211&gt;70, 1,0)</f>
        <v>0</v>
      </c>
      <c r="AK211" s="34" t="str">
        <f t="shared" si="259"/>
        <v/>
      </c>
      <c r="AL211" s="28">
        <f t="shared" si="272"/>
        <v>0</v>
      </c>
      <c r="AM211" s="28" t="str">
        <f t="shared" si="260"/>
        <v/>
      </c>
      <c r="AN211" s="54"/>
      <c r="AO211" s="28"/>
      <c r="AQ211" s="33">
        <f>IF(H211&lt;30, 1,0)</f>
        <v>0</v>
      </c>
      <c r="AR211" s="33" t="str">
        <f t="shared" si="261"/>
        <v/>
      </c>
      <c r="AS211" s="33">
        <f t="shared" si="273"/>
        <v>0</v>
      </c>
      <c r="AT211" s="33" t="str">
        <f t="shared" si="262"/>
        <v/>
      </c>
      <c r="AU211" s="33">
        <f>IF(H211&gt;70, 1,0)</f>
        <v>0</v>
      </c>
      <c r="AV211" s="33" t="str">
        <f t="shared" si="263"/>
        <v/>
      </c>
      <c r="AW211" s="33">
        <f t="shared" si="274"/>
        <v>0</v>
      </c>
      <c r="AX211" s="33" t="str">
        <f t="shared" si="264"/>
        <v/>
      </c>
      <c r="AY211" s="33"/>
      <c r="AZ211" s="33"/>
      <c r="BB211" s="141">
        <f>IF(J211&lt;30, 1,0)</f>
        <v>0</v>
      </c>
      <c r="BC211" s="141" t="str">
        <f t="shared" si="265"/>
        <v/>
      </c>
      <c r="BD211" s="141">
        <f t="shared" si="275"/>
        <v>0</v>
      </c>
      <c r="BE211" s="141" t="str">
        <f t="shared" si="266"/>
        <v/>
      </c>
      <c r="BF211" s="141">
        <f>IF(J211&gt;70, 1,0)</f>
        <v>0</v>
      </c>
      <c r="BG211" s="141" t="str">
        <f t="shared" si="267"/>
        <v/>
      </c>
      <c r="BH211" s="141">
        <f t="shared" si="276"/>
        <v>0</v>
      </c>
      <c r="BI211" s="141" t="str">
        <f t="shared" si="268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 s="5">
        <f>RAW!E212</f>
        <v>0.39040000000000002</v>
      </c>
      <c r="F212" s="3">
        <f>RAW!N212</f>
        <v>61.047652443148102</v>
      </c>
      <c r="G212" s="5" t="str">
        <f t="shared" si="269"/>
        <v/>
      </c>
      <c r="H212" s="3">
        <f>RAW!O212</f>
        <v>59.7567706013376</v>
      </c>
      <c r="I212" s="5" t="str">
        <f t="shared" si="269"/>
        <v/>
      </c>
      <c r="J212" s="3">
        <f>RAW!P212</f>
        <v>58.040971852244098</v>
      </c>
      <c r="K212" s="5" t="str">
        <f t="shared" ref="K212" si="292">IF(SIGN(J211-50)&lt;&gt;SIGN(J212-50)," ","")</f>
        <v/>
      </c>
      <c r="L212">
        <v>70</v>
      </c>
      <c r="M212">
        <v>30</v>
      </c>
      <c r="Y212" s="201" t="str">
        <f t="shared" si="256"/>
        <v>VISIBLE</v>
      </c>
      <c r="Z212" s="201" t="str">
        <f t="shared" si="257"/>
        <v/>
      </c>
      <c r="AF212" s="28">
        <f>IF(F212&lt;30, 1,0)</f>
        <v>0</v>
      </c>
      <c r="AG212" s="28" t="str">
        <f t="shared" si="258"/>
        <v/>
      </c>
      <c r="AH212" s="34">
        <f t="shared" si="271"/>
        <v>0</v>
      </c>
      <c r="AI212" s="34" t="str">
        <f t="shared" si="254"/>
        <v/>
      </c>
      <c r="AJ212" s="28">
        <f>IF(F212&gt;70, 1,0)</f>
        <v>0</v>
      </c>
      <c r="AK212" s="34" t="str">
        <f t="shared" si="259"/>
        <v/>
      </c>
      <c r="AL212" s="28">
        <f t="shared" si="272"/>
        <v>0</v>
      </c>
      <c r="AM212" s="28" t="str">
        <f t="shared" si="260"/>
        <v/>
      </c>
      <c r="AN212" s="54"/>
      <c r="AO212" s="28"/>
      <c r="AQ212" s="33">
        <f>IF(H212&lt;30, 1,0)</f>
        <v>0</v>
      </c>
      <c r="AR212" s="33" t="str">
        <f t="shared" si="261"/>
        <v/>
      </c>
      <c r="AS212" s="33">
        <f t="shared" si="273"/>
        <v>0</v>
      </c>
      <c r="AT212" s="33" t="str">
        <f t="shared" si="262"/>
        <v/>
      </c>
      <c r="AU212" s="33">
        <f>IF(H212&gt;70, 1,0)</f>
        <v>0</v>
      </c>
      <c r="AV212" s="33" t="str">
        <f t="shared" si="263"/>
        <v/>
      </c>
      <c r="AW212" s="33">
        <f t="shared" si="274"/>
        <v>0</v>
      </c>
      <c r="AX212" s="33" t="str">
        <f t="shared" si="264"/>
        <v/>
      </c>
      <c r="AY212" s="33"/>
      <c r="AZ212" s="33"/>
      <c r="BB212" s="141">
        <f>IF(J212&lt;30, 1,0)</f>
        <v>0</v>
      </c>
      <c r="BC212" s="141" t="str">
        <f t="shared" si="265"/>
        <v/>
      </c>
      <c r="BD212" s="141">
        <f t="shared" si="275"/>
        <v>0</v>
      </c>
      <c r="BE212" s="141" t="str">
        <f t="shared" si="266"/>
        <v/>
      </c>
      <c r="BF212" s="141">
        <f>IF(J212&gt;70, 1,0)</f>
        <v>0</v>
      </c>
      <c r="BG212" s="141" t="str">
        <f t="shared" si="267"/>
        <v/>
      </c>
      <c r="BH212" s="141">
        <f t="shared" si="276"/>
        <v>0</v>
      </c>
      <c r="BI212" s="141" t="str">
        <f t="shared" si="268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 s="5">
        <f>RAW!E213</f>
        <v>0.39929999999999999</v>
      </c>
      <c r="F213" s="3">
        <f>RAW!N213</f>
        <v>71.203560773409905</v>
      </c>
      <c r="G213" s="5" t="str">
        <f t="shared" si="269"/>
        <v/>
      </c>
      <c r="H213" s="3">
        <f>RAW!O213</f>
        <v>64.533043259371397</v>
      </c>
      <c r="I213" s="5" t="str">
        <f t="shared" si="269"/>
        <v/>
      </c>
      <c r="J213" s="3">
        <f>RAW!P213</f>
        <v>61.121339062417498</v>
      </c>
      <c r="K213" s="5" t="str">
        <f t="shared" ref="K213" si="293">IF(SIGN(J212-50)&lt;&gt;SIGN(J213-50)," ","")</f>
        <v/>
      </c>
      <c r="L213">
        <v>70</v>
      </c>
      <c r="M213">
        <v>30</v>
      </c>
      <c r="Y213" s="201" t="str">
        <f t="shared" si="256"/>
        <v>VISIBLE</v>
      </c>
      <c r="Z213" s="201" t="str">
        <f t="shared" si="257"/>
        <v/>
      </c>
      <c r="AF213" s="28">
        <f>IF(F213&lt;30, 1,0)</f>
        <v>0</v>
      </c>
      <c r="AG213" s="28" t="str">
        <f t="shared" si="258"/>
        <v/>
      </c>
      <c r="AH213" s="34">
        <f t="shared" si="271"/>
        <v>0</v>
      </c>
      <c r="AI213" s="34" t="str">
        <f t="shared" si="254"/>
        <v/>
      </c>
      <c r="AJ213" s="28">
        <f>IF(F213&gt;70, 1,0)</f>
        <v>1</v>
      </c>
      <c r="AK213" s="34" t="str">
        <f t="shared" si="259"/>
        <v/>
      </c>
      <c r="AL213" s="28">
        <f t="shared" si="272"/>
        <v>1</v>
      </c>
      <c r="AM213" s="28" t="str">
        <f t="shared" si="260"/>
        <v/>
      </c>
      <c r="AN213" s="54"/>
      <c r="AO213" s="28"/>
      <c r="AQ213" s="33">
        <f>IF(H213&lt;30, 1,0)</f>
        <v>0</v>
      </c>
      <c r="AR213" s="33" t="str">
        <f t="shared" si="261"/>
        <v/>
      </c>
      <c r="AS213" s="33">
        <f t="shared" si="273"/>
        <v>0</v>
      </c>
      <c r="AT213" s="33" t="str">
        <f t="shared" si="262"/>
        <v/>
      </c>
      <c r="AU213" s="33">
        <f>IF(H213&gt;70, 1,0)</f>
        <v>0</v>
      </c>
      <c r="AV213" s="33" t="str">
        <f t="shared" si="263"/>
        <v/>
      </c>
      <c r="AW213" s="33">
        <f t="shared" si="274"/>
        <v>0</v>
      </c>
      <c r="AX213" s="33" t="str">
        <f t="shared" si="264"/>
        <v/>
      </c>
      <c r="AY213" s="33"/>
      <c r="AZ213" s="33"/>
      <c r="BB213" s="141">
        <f>IF(J213&lt;30, 1,0)</f>
        <v>0</v>
      </c>
      <c r="BC213" s="141" t="str">
        <f t="shared" si="265"/>
        <v/>
      </c>
      <c r="BD213" s="141">
        <f t="shared" si="275"/>
        <v>0</v>
      </c>
      <c r="BE213" s="141" t="str">
        <f t="shared" si="266"/>
        <v/>
      </c>
      <c r="BF213" s="141">
        <f>IF(J213&gt;70, 1,0)</f>
        <v>0</v>
      </c>
      <c r="BG213" s="141" t="str">
        <f t="shared" si="267"/>
        <v/>
      </c>
      <c r="BH213" s="141">
        <f t="shared" si="276"/>
        <v>0</v>
      </c>
      <c r="BI213" s="141" t="str">
        <f t="shared" si="268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 s="5">
        <f>RAW!E214</f>
        <v>0.40239999999999998</v>
      </c>
      <c r="F214" s="3">
        <f>RAW!N214</f>
        <v>73.962274619252199</v>
      </c>
      <c r="G214" s="5" t="str">
        <f t="shared" si="269"/>
        <v/>
      </c>
      <c r="H214" s="3">
        <f>RAW!O214</f>
        <v>66.044723473790597</v>
      </c>
      <c r="I214" s="5" t="str">
        <f t="shared" si="269"/>
        <v/>
      </c>
      <c r="J214" s="3">
        <f>RAW!P214</f>
        <v>62.137921286839102</v>
      </c>
      <c r="K214" s="5" t="str">
        <f t="shared" ref="K214" si="294">IF(SIGN(J213-50)&lt;&gt;SIGN(J214-50)," ","")</f>
        <v/>
      </c>
      <c r="L214">
        <v>70</v>
      </c>
      <c r="M214">
        <v>30</v>
      </c>
      <c r="Y214" s="201" t="str">
        <f t="shared" si="256"/>
        <v>VISIBLE</v>
      </c>
      <c r="Z214" s="201" t="str">
        <f t="shared" si="257"/>
        <v/>
      </c>
      <c r="AF214" s="28">
        <f>IF(F214&lt;30, 1,0)</f>
        <v>0</v>
      </c>
      <c r="AG214" s="28" t="str">
        <f t="shared" si="258"/>
        <v/>
      </c>
      <c r="AH214" s="34">
        <f t="shared" si="271"/>
        <v>0</v>
      </c>
      <c r="AI214" s="34" t="str">
        <f t="shared" si="254"/>
        <v/>
      </c>
      <c r="AJ214" s="28">
        <f>IF(F214&gt;70, 1,0)</f>
        <v>1</v>
      </c>
      <c r="AK214" s="34" t="str">
        <f t="shared" si="259"/>
        <v/>
      </c>
      <c r="AL214" s="28">
        <f t="shared" si="272"/>
        <v>2</v>
      </c>
      <c r="AM214" s="28" t="str">
        <f t="shared" si="260"/>
        <v/>
      </c>
      <c r="AN214" s="54"/>
      <c r="AO214" s="28"/>
      <c r="AQ214" s="33">
        <f>IF(H214&lt;30, 1,0)</f>
        <v>0</v>
      </c>
      <c r="AR214" s="33" t="str">
        <f t="shared" si="261"/>
        <v/>
      </c>
      <c r="AS214" s="33">
        <f t="shared" si="273"/>
        <v>0</v>
      </c>
      <c r="AT214" s="33" t="str">
        <f t="shared" si="262"/>
        <v/>
      </c>
      <c r="AU214" s="33">
        <f>IF(H214&gt;70, 1,0)</f>
        <v>0</v>
      </c>
      <c r="AV214" s="33" t="str">
        <f t="shared" si="263"/>
        <v/>
      </c>
      <c r="AW214" s="33">
        <f t="shared" si="274"/>
        <v>0</v>
      </c>
      <c r="AX214" s="33" t="str">
        <f t="shared" si="264"/>
        <v/>
      </c>
      <c r="AY214" s="33"/>
      <c r="AZ214" s="33"/>
      <c r="BB214" s="141">
        <f>IF(J214&lt;30, 1,0)</f>
        <v>0</v>
      </c>
      <c r="BC214" s="141" t="str">
        <f t="shared" si="265"/>
        <v/>
      </c>
      <c r="BD214" s="141">
        <f t="shared" si="275"/>
        <v>0</v>
      </c>
      <c r="BE214" s="141" t="str">
        <f t="shared" si="266"/>
        <v/>
      </c>
      <c r="BF214" s="141">
        <f>IF(J214&gt;70, 1,0)</f>
        <v>0</v>
      </c>
      <c r="BG214" s="141" t="str">
        <f t="shared" si="267"/>
        <v/>
      </c>
      <c r="BH214" s="141">
        <f t="shared" si="276"/>
        <v>0</v>
      </c>
      <c r="BI214" s="141" t="str">
        <f t="shared" si="268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 s="5">
        <f>RAW!E215</f>
        <v>0.40310000000000001</v>
      </c>
      <c r="F215" s="3">
        <f>RAW!N215</f>
        <v>74.603232431935794</v>
      </c>
      <c r="G215" s="5" t="str">
        <f t="shared" si="269"/>
        <v/>
      </c>
      <c r="H215" s="3">
        <f>RAW!O215</f>
        <v>66.3930496700616</v>
      </c>
      <c r="I215" s="5" t="str">
        <f t="shared" si="269"/>
        <v/>
      </c>
      <c r="J215" s="3">
        <f>RAW!P215</f>
        <v>62.371201129606298</v>
      </c>
      <c r="K215" s="5" t="str">
        <f t="shared" ref="K215" si="295">IF(SIGN(J214-50)&lt;&gt;SIGN(J215-50)," ","")</f>
        <v/>
      </c>
      <c r="L215">
        <v>70</v>
      </c>
      <c r="M215">
        <v>30</v>
      </c>
      <c r="Y215" s="201" t="str">
        <f t="shared" si="256"/>
        <v>VISIBLE</v>
      </c>
      <c r="Z215" s="201" t="str">
        <f t="shared" si="257"/>
        <v/>
      </c>
      <c r="AF215" s="28">
        <f>IF(F215&lt;30, 1,0)</f>
        <v>0</v>
      </c>
      <c r="AG215" s="28" t="str">
        <f t="shared" si="258"/>
        <v/>
      </c>
      <c r="AH215" s="34">
        <f t="shared" si="271"/>
        <v>0</v>
      </c>
      <c r="AI215" s="34" t="str">
        <f t="shared" si="254"/>
        <v/>
      </c>
      <c r="AJ215" s="28">
        <f>IF(F215&gt;70, 1,0)</f>
        <v>1</v>
      </c>
      <c r="AK215" s="34" t="str">
        <f t="shared" si="259"/>
        <v/>
      </c>
      <c r="AL215" s="28">
        <f t="shared" si="272"/>
        <v>3</v>
      </c>
      <c r="AM215" s="28" t="str">
        <f t="shared" si="260"/>
        <v/>
      </c>
      <c r="AN215" s="54"/>
      <c r="AO215" s="28"/>
      <c r="AQ215" s="33">
        <f>IF(H215&lt;30, 1,0)</f>
        <v>0</v>
      </c>
      <c r="AR215" s="33" t="str">
        <f t="shared" si="261"/>
        <v/>
      </c>
      <c r="AS215" s="33">
        <f t="shared" si="273"/>
        <v>0</v>
      </c>
      <c r="AT215" s="33" t="str">
        <f t="shared" si="262"/>
        <v/>
      </c>
      <c r="AU215" s="33">
        <f>IF(H215&gt;70, 1,0)</f>
        <v>0</v>
      </c>
      <c r="AV215" s="33" t="str">
        <f t="shared" si="263"/>
        <v/>
      </c>
      <c r="AW215" s="33">
        <f t="shared" si="274"/>
        <v>0</v>
      </c>
      <c r="AX215" s="33" t="str">
        <f t="shared" si="264"/>
        <v/>
      </c>
      <c r="AY215" s="33"/>
      <c r="AZ215" s="33"/>
      <c r="BB215" s="141">
        <f>IF(J215&lt;30, 1,0)</f>
        <v>0</v>
      </c>
      <c r="BC215" s="141" t="str">
        <f t="shared" si="265"/>
        <v/>
      </c>
      <c r="BD215" s="141">
        <f t="shared" si="275"/>
        <v>0</v>
      </c>
      <c r="BE215" s="141" t="str">
        <f t="shared" si="266"/>
        <v/>
      </c>
      <c r="BF215" s="141">
        <f>IF(J215&gt;70, 1,0)</f>
        <v>0</v>
      </c>
      <c r="BG215" s="141" t="str">
        <f t="shared" si="267"/>
        <v/>
      </c>
      <c r="BH215" s="141">
        <f t="shared" si="276"/>
        <v>0</v>
      </c>
      <c r="BI215" s="141" t="str">
        <f t="shared" si="268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 s="5">
        <f>RAW!E216</f>
        <v>0.41399999999999998</v>
      </c>
      <c r="F216" s="3">
        <f>RAW!N216</f>
        <v>82.451098556158499</v>
      </c>
      <c r="G216" s="5" t="str">
        <f t="shared" si="269"/>
        <v/>
      </c>
      <c r="H216" s="3">
        <f>RAW!O216</f>
        <v>71.325743625394693</v>
      </c>
      <c r="I216" s="5" t="str">
        <f t="shared" si="269"/>
        <v/>
      </c>
      <c r="J216" s="3">
        <f>RAW!P216</f>
        <v>65.814915872750603</v>
      </c>
      <c r="K216" s="5" t="str">
        <f t="shared" ref="K216" si="296">IF(SIGN(J215-50)&lt;&gt;SIGN(J216-50)," ","")</f>
        <v/>
      </c>
      <c r="L216">
        <v>70</v>
      </c>
      <c r="M216">
        <v>30</v>
      </c>
      <c r="Y216" s="201" t="str">
        <f t="shared" si="256"/>
        <v>VISIBLE</v>
      </c>
      <c r="Z216" s="201" t="str">
        <f t="shared" si="257"/>
        <v/>
      </c>
      <c r="AF216" s="28">
        <f>IF(F216&lt;30, 1,0)</f>
        <v>0</v>
      </c>
      <c r="AG216" s="28" t="str">
        <f t="shared" si="258"/>
        <v/>
      </c>
      <c r="AH216" s="34">
        <f t="shared" si="271"/>
        <v>0</v>
      </c>
      <c r="AI216" s="34" t="str">
        <f t="shared" si="254"/>
        <v/>
      </c>
      <c r="AJ216" s="28">
        <f>IF(F216&gt;70, 1,0)</f>
        <v>1</v>
      </c>
      <c r="AK216" s="34" t="str">
        <f t="shared" si="259"/>
        <v/>
      </c>
      <c r="AL216" s="28">
        <f t="shared" si="272"/>
        <v>4</v>
      </c>
      <c r="AM216" s="28" t="str">
        <f t="shared" si="260"/>
        <v/>
      </c>
      <c r="AN216" s="54"/>
      <c r="AO216" s="28"/>
      <c r="AQ216" s="33">
        <f>IF(H216&lt;30, 1,0)</f>
        <v>0</v>
      </c>
      <c r="AR216" s="33" t="str">
        <f t="shared" si="261"/>
        <v/>
      </c>
      <c r="AS216" s="33">
        <f t="shared" si="273"/>
        <v>0</v>
      </c>
      <c r="AT216" s="33" t="str">
        <f t="shared" si="262"/>
        <v/>
      </c>
      <c r="AU216" s="33">
        <f>IF(H216&gt;70, 1,0)</f>
        <v>1</v>
      </c>
      <c r="AV216" s="33" t="str">
        <f t="shared" si="263"/>
        <v/>
      </c>
      <c r="AW216" s="33">
        <f t="shared" si="274"/>
        <v>1</v>
      </c>
      <c r="AX216" s="33" t="str">
        <f t="shared" si="264"/>
        <v/>
      </c>
      <c r="AY216" s="33"/>
      <c r="AZ216" s="33"/>
      <c r="BB216" s="141">
        <f>IF(J216&lt;30, 1,0)</f>
        <v>0</v>
      </c>
      <c r="BC216" s="141" t="str">
        <f t="shared" si="265"/>
        <v/>
      </c>
      <c r="BD216" s="141">
        <f t="shared" si="275"/>
        <v>0</v>
      </c>
      <c r="BE216" s="141" t="str">
        <f t="shared" si="266"/>
        <v/>
      </c>
      <c r="BF216" s="141">
        <f>IF(J216&gt;70, 1,0)</f>
        <v>0</v>
      </c>
      <c r="BG216" s="141" t="str">
        <f t="shared" si="267"/>
        <v/>
      </c>
      <c r="BH216" s="141">
        <f t="shared" si="276"/>
        <v>0</v>
      </c>
      <c r="BI216" s="141" t="str">
        <f t="shared" si="268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 s="5">
        <f>RAW!E217</f>
        <v>0.4264</v>
      </c>
      <c r="F217" s="3">
        <f>RAW!N217</f>
        <v>87.555064504834107</v>
      </c>
      <c r="G217" s="5" t="str">
        <f t="shared" si="269"/>
        <v/>
      </c>
      <c r="H217" s="3">
        <f>RAW!O217</f>
        <v>75.6960492897894</v>
      </c>
      <c r="I217" s="5" t="str">
        <f t="shared" si="269"/>
        <v/>
      </c>
      <c r="J217" s="3">
        <f>RAW!P217</f>
        <v>69.183690292766897</v>
      </c>
      <c r="K217" s="5" t="str">
        <f t="shared" ref="K217" si="297">IF(SIGN(J216-50)&lt;&gt;SIGN(J217-50)," ","")</f>
        <v/>
      </c>
      <c r="L217">
        <v>70</v>
      </c>
      <c r="M217">
        <v>30</v>
      </c>
      <c r="Y217" s="201" t="str">
        <f t="shared" si="256"/>
        <v>VISIBLE</v>
      </c>
      <c r="Z217" s="201" t="str">
        <f t="shared" si="257"/>
        <v/>
      </c>
      <c r="AF217" s="28">
        <f>IF(F217&lt;30, 1,0)</f>
        <v>0</v>
      </c>
      <c r="AG217" s="28" t="str">
        <f t="shared" si="258"/>
        <v/>
      </c>
      <c r="AH217" s="34">
        <f t="shared" si="271"/>
        <v>0</v>
      </c>
      <c r="AI217" s="34" t="str">
        <f t="shared" si="254"/>
        <v/>
      </c>
      <c r="AJ217" s="28">
        <f>IF(F217&gt;70, 1,0)</f>
        <v>1</v>
      </c>
      <c r="AK217" s="34" t="str">
        <f t="shared" si="259"/>
        <v/>
      </c>
      <c r="AL217" s="28">
        <f t="shared" si="272"/>
        <v>5</v>
      </c>
      <c r="AM217" s="28" t="str">
        <f t="shared" si="260"/>
        <v/>
      </c>
      <c r="AN217" s="54"/>
      <c r="AO217" s="28"/>
      <c r="AQ217" s="33">
        <f>IF(H217&lt;30, 1,0)</f>
        <v>0</v>
      </c>
      <c r="AR217" s="33" t="str">
        <f t="shared" si="261"/>
        <v/>
      </c>
      <c r="AS217" s="33">
        <f t="shared" si="273"/>
        <v>0</v>
      </c>
      <c r="AT217" s="33" t="str">
        <f t="shared" si="262"/>
        <v/>
      </c>
      <c r="AU217" s="33">
        <f>IF(H217&gt;70, 1,0)</f>
        <v>1</v>
      </c>
      <c r="AV217" s="33" t="str">
        <f t="shared" si="263"/>
        <v/>
      </c>
      <c r="AW217" s="33">
        <f t="shared" si="274"/>
        <v>2</v>
      </c>
      <c r="AX217" s="33" t="str">
        <f t="shared" si="264"/>
        <v/>
      </c>
      <c r="AY217" s="33"/>
      <c r="AZ217" s="33"/>
      <c r="BB217" s="141">
        <f>IF(J217&lt;30, 1,0)</f>
        <v>0</v>
      </c>
      <c r="BC217" s="141" t="str">
        <f t="shared" si="265"/>
        <v/>
      </c>
      <c r="BD217" s="141">
        <f t="shared" si="275"/>
        <v>0</v>
      </c>
      <c r="BE217" s="141" t="str">
        <f t="shared" si="266"/>
        <v/>
      </c>
      <c r="BF217" s="141">
        <f>IF(J217&gt;70, 1,0)</f>
        <v>0</v>
      </c>
      <c r="BG217" s="141" t="str">
        <f t="shared" si="267"/>
        <v/>
      </c>
      <c r="BH217" s="141">
        <f t="shared" si="276"/>
        <v>0</v>
      </c>
      <c r="BI217" s="141" t="str">
        <f t="shared" si="268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 s="5">
        <f>RAW!E218</f>
        <v>0.42920000000000003</v>
      </c>
      <c r="F218" s="3">
        <f>RAW!N218</f>
        <v>88.440733129183897</v>
      </c>
      <c r="G218" s="5" t="str">
        <f t="shared" si="269"/>
        <v/>
      </c>
      <c r="H218" s="3">
        <f>RAW!O218</f>
        <v>76.564634461005397</v>
      </c>
      <c r="I218" s="5" t="str">
        <f t="shared" si="269"/>
        <v/>
      </c>
      <c r="J218" s="3">
        <f>RAW!P218</f>
        <v>69.887266435156207</v>
      </c>
      <c r="K218" s="5" t="str">
        <f t="shared" ref="K218" si="298">IF(SIGN(J217-50)&lt;&gt;SIGN(J218-50)," ","")</f>
        <v/>
      </c>
      <c r="L218">
        <v>70</v>
      </c>
      <c r="M218">
        <v>30</v>
      </c>
      <c r="Y218" s="201" t="str">
        <f t="shared" si="256"/>
        <v>VISIBLE</v>
      </c>
      <c r="Z218" s="201" t="str">
        <f t="shared" si="257"/>
        <v/>
      </c>
      <c r="AF218" s="28">
        <f>IF(F218&lt;30, 1,0)</f>
        <v>0</v>
      </c>
      <c r="AG218" s="28" t="str">
        <f t="shared" si="258"/>
        <v/>
      </c>
      <c r="AH218" s="34">
        <f t="shared" si="271"/>
        <v>0</v>
      </c>
      <c r="AI218" s="34" t="str">
        <f t="shared" si="254"/>
        <v/>
      </c>
      <c r="AJ218" s="28">
        <f>IF(F218&gt;70, 1,0)</f>
        <v>1</v>
      </c>
      <c r="AK218" s="34" t="str">
        <f t="shared" si="259"/>
        <v/>
      </c>
      <c r="AL218" s="28">
        <f t="shared" si="272"/>
        <v>6</v>
      </c>
      <c r="AM218" s="28" t="str">
        <f t="shared" si="260"/>
        <v/>
      </c>
      <c r="AN218" s="54"/>
      <c r="AO218" s="28"/>
      <c r="AQ218" s="33">
        <f>IF(H218&lt;30, 1,0)</f>
        <v>0</v>
      </c>
      <c r="AR218" s="33" t="str">
        <f t="shared" si="261"/>
        <v/>
      </c>
      <c r="AS218" s="33">
        <f t="shared" si="273"/>
        <v>0</v>
      </c>
      <c r="AT218" s="33" t="str">
        <f t="shared" si="262"/>
        <v/>
      </c>
      <c r="AU218" s="33">
        <f>IF(H218&gt;70, 1,0)</f>
        <v>1</v>
      </c>
      <c r="AV218" s="33" t="str">
        <f t="shared" si="263"/>
        <v/>
      </c>
      <c r="AW218" s="33">
        <f t="shared" si="274"/>
        <v>3</v>
      </c>
      <c r="AX218" s="33" t="str">
        <f t="shared" si="264"/>
        <v/>
      </c>
      <c r="AY218" s="33"/>
      <c r="AZ218" s="33"/>
      <c r="BB218" s="141">
        <f>IF(J218&lt;30, 1,0)</f>
        <v>0</v>
      </c>
      <c r="BC218" s="141" t="str">
        <f t="shared" si="265"/>
        <v/>
      </c>
      <c r="BD218" s="141">
        <f t="shared" si="275"/>
        <v>0</v>
      </c>
      <c r="BE218" s="141" t="str">
        <f t="shared" si="266"/>
        <v/>
      </c>
      <c r="BF218" s="141">
        <f>IF(J218&gt;70, 1,0)</f>
        <v>0</v>
      </c>
      <c r="BG218" s="141" t="str">
        <f t="shared" si="267"/>
        <v/>
      </c>
      <c r="BH218" s="141">
        <f t="shared" si="276"/>
        <v>0</v>
      </c>
      <c r="BI218" s="141" t="str">
        <f t="shared" si="268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 s="5">
        <f>RAW!E219</f>
        <v>0.42309999999999998</v>
      </c>
      <c r="F219" s="3">
        <f>RAW!N219</f>
        <v>74.893744987569306</v>
      </c>
      <c r="G219" s="5" t="str">
        <f t="shared" si="269"/>
        <v/>
      </c>
      <c r="H219" s="3">
        <f>RAW!O219</f>
        <v>70.641495686914496</v>
      </c>
      <c r="I219" s="5" t="str">
        <f t="shared" si="269"/>
        <v/>
      </c>
      <c r="J219" s="3">
        <f>RAW!P219</f>
        <v>66.4184576274112</v>
      </c>
      <c r="K219" s="5" t="str">
        <f t="shared" ref="K219" si="299">IF(SIGN(J218-50)&lt;&gt;SIGN(J219-50)," ","")</f>
        <v/>
      </c>
      <c r="L219">
        <v>70</v>
      </c>
      <c r="M219">
        <v>30</v>
      </c>
      <c r="Y219" s="201" t="str">
        <f t="shared" si="256"/>
        <v>VISIBLE</v>
      </c>
      <c r="Z219" s="201" t="str">
        <f t="shared" si="257"/>
        <v/>
      </c>
      <c r="AF219" s="28">
        <f>IF(F219&lt;30, 1,0)</f>
        <v>0</v>
      </c>
      <c r="AG219" s="28" t="str">
        <f t="shared" si="258"/>
        <v/>
      </c>
      <c r="AH219" s="34">
        <f t="shared" si="271"/>
        <v>0</v>
      </c>
      <c r="AI219" s="34" t="str">
        <f t="shared" si="254"/>
        <v/>
      </c>
      <c r="AJ219" s="28">
        <f>IF(F219&gt;70, 1,0)</f>
        <v>1</v>
      </c>
      <c r="AK219" s="34" t="str">
        <f t="shared" si="259"/>
        <v/>
      </c>
      <c r="AL219" s="28">
        <f t="shared" si="272"/>
        <v>7</v>
      </c>
      <c r="AM219" s="28" t="str">
        <f t="shared" si="260"/>
        <v/>
      </c>
      <c r="AN219" s="54"/>
      <c r="AO219" s="28"/>
      <c r="AQ219" s="33">
        <f>IF(H219&lt;30, 1,0)</f>
        <v>0</v>
      </c>
      <c r="AR219" s="33" t="str">
        <f t="shared" si="261"/>
        <v/>
      </c>
      <c r="AS219" s="33">
        <f t="shared" si="273"/>
        <v>0</v>
      </c>
      <c r="AT219" s="33" t="str">
        <f t="shared" si="262"/>
        <v/>
      </c>
      <c r="AU219" s="33">
        <f>IF(H219&gt;70, 1,0)</f>
        <v>1</v>
      </c>
      <c r="AV219" s="33" t="str">
        <f t="shared" si="263"/>
        <v/>
      </c>
      <c r="AW219" s="33">
        <f t="shared" si="274"/>
        <v>4</v>
      </c>
      <c r="AX219" s="33" t="str">
        <f t="shared" si="264"/>
        <v/>
      </c>
      <c r="AY219" s="33"/>
      <c r="AZ219" s="33"/>
      <c r="BB219" s="141">
        <f>IF(J219&lt;30, 1,0)</f>
        <v>0</v>
      </c>
      <c r="BC219" s="141" t="str">
        <f t="shared" si="265"/>
        <v/>
      </c>
      <c r="BD219" s="141">
        <f t="shared" si="275"/>
        <v>0</v>
      </c>
      <c r="BE219" s="141" t="str">
        <f t="shared" si="266"/>
        <v/>
      </c>
      <c r="BF219" s="141">
        <f>IF(J219&gt;70, 1,0)</f>
        <v>0</v>
      </c>
      <c r="BG219" s="141" t="str">
        <f t="shared" si="267"/>
        <v/>
      </c>
      <c r="BH219" s="141">
        <f t="shared" si="276"/>
        <v>0</v>
      </c>
      <c r="BI219" s="141" t="str">
        <f t="shared" si="268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 s="5">
        <f>RAW!E220</f>
        <v>0.42599999999999999</v>
      </c>
      <c r="F220" s="3">
        <f>RAW!N220</f>
        <v>76.859703248829206</v>
      </c>
      <c r="G220" s="5" t="str">
        <f t="shared" si="269"/>
        <v/>
      </c>
      <c r="H220" s="3">
        <f>RAW!O220</f>
        <v>71.760008844086101</v>
      </c>
      <c r="I220" s="5" t="str">
        <f t="shared" si="269"/>
        <v/>
      </c>
      <c r="J220" s="3">
        <f>RAW!P220</f>
        <v>67.230373921496295</v>
      </c>
      <c r="K220" s="5" t="str">
        <f t="shared" ref="K220" si="300">IF(SIGN(J219-50)&lt;&gt;SIGN(J220-50)," ","")</f>
        <v/>
      </c>
      <c r="L220">
        <v>70</v>
      </c>
      <c r="M220">
        <v>30</v>
      </c>
      <c r="Y220" s="201" t="str">
        <f t="shared" si="256"/>
        <v>VISIBLE</v>
      </c>
      <c r="Z220" s="201" t="str">
        <f t="shared" si="257"/>
        <v/>
      </c>
      <c r="AF220" s="28">
        <f>IF(F220&lt;30, 1,0)</f>
        <v>0</v>
      </c>
      <c r="AG220" s="28" t="str">
        <f t="shared" si="258"/>
        <v/>
      </c>
      <c r="AH220" s="34">
        <f t="shared" si="271"/>
        <v>0</v>
      </c>
      <c r="AI220" s="34" t="str">
        <f t="shared" si="254"/>
        <v/>
      </c>
      <c r="AJ220" s="28">
        <f>IF(F220&gt;70, 1,0)</f>
        <v>1</v>
      </c>
      <c r="AK220" s="34" t="str">
        <f t="shared" si="259"/>
        <v/>
      </c>
      <c r="AL220" s="28">
        <f t="shared" si="272"/>
        <v>8</v>
      </c>
      <c r="AM220" s="28" t="str">
        <f t="shared" si="260"/>
        <v/>
      </c>
      <c r="AN220" s="54"/>
      <c r="AO220" s="28"/>
      <c r="AQ220" s="33">
        <f>IF(H220&lt;30, 1,0)</f>
        <v>0</v>
      </c>
      <c r="AR220" s="33" t="str">
        <f t="shared" si="261"/>
        <v/>
      </c>
      <c r="AS220" s="33">
        <f t="shared" si="273"/>
        <v>0</v>
      </c>
      <c r="AT220" s="33" t="str">
        <f t="shared" si="262"/>
        <v/>
      </c>
      <c r="AU220" s="33">
        <f>IF(H220&gt;70, 1,0)</f>
        <v>1</v>
      </c>
      <c r="AV220" s="33" t="str">
        <f t="shared" si="263"/>
        <v/>
      </c>
      <c r="AW220" s="33">
        <f t="shared" si="274"/>
        <v>5</v>
      </c>
      <c r="AX220" s="33" t="str">
        <f t="shared" si="264"/>
        <v/>
      </c>
      <c r="AY220" s="33"/>
      <c r="AZ220" s="33"/>
      <c r="BB220" s="141">
        <f>IF(J220&lt;30, 1,0)</f>
        <v>0</v>
      </c>
      <c r="BC220" s="141" t="str">
        <f t="shared" si="265"/>
        <v/>
      </c>
      <c r="BD220" s="141">
        <f t="shared" si="275"/>
        <v>0</v>
      </c>
      <c r="BE220" s="141" t="str">
        <f t="shared" si="266"/>
        <v/>
      </c>
      <c r="BF220" s="141">
        <f>IF(J220&gt;70, 1,0)</f>
        <v>0</v>
      </c>
      <c r="BG220" s="141" t="str">
        <f t="shared" si="267"/>
        <v/>
      </c>
      <c r="BH220" s="141">
        <f t="shared" si="276"/>
        <v>0</v>
      </c>
      <c r="BI220" s="141" t="str">
        <f t="shared" si="268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 s="5">
        <f>RAW!E221</f>
        <v>0.43099999999999999</v>
      </c>
      <c r="F221" s="3">
        <f>RAW!N221</f>
        <v>80.008574578007796</v>
      </c>
      <c r="G221" s="5" t="str">
        <f t="shared" si="269"/>
        <v/>
      </c>
      <c r="H221" s="3">
        <f>RAW!O221</f>
        <v>73.625720259377402</v>
      </c>
      <c r="I221" s="5" t="str">
        <f t="shared" si="269"/>
        <v/>
      </c>
      <c r="J221" s="3">
        <f>RAW!P221</f>
        <v>68.604538637641298</v>
      </c>
      <c r="K221" s="5" t="str">
        <f t="shared" ref="K221" si="301">IF(SIGN(J220-50)&lt;&gt;SIGN(J221-50)," ","")</f>
        <v/>
      </c>
      <c r="L221">
        <v>70</v>
      </c>
      <c r="M221">
        <v>30</v>
      </c>
      <c r="Y221" s="201" t="str">
        <f t="shared" si="256"/>
        <v>VISIBLE</v>
      </c>
      <c r="Z221" s="201" t="str">
        <f t="shared" si="257"/>
        <v/>
      </c>
      <c r="AF221" s="28">
        <f>IF(F221&lt;30, 1,0)</f>
        <v>0</v>
      </c>
      <c r="AG221" s="28" t="str">
        <f t="shared" si="258"/>
        <v/>
      </c>
      <c r="AH221" s="34">
        <f t="shared" si="271"/>
        <v>0</v>
      </c>
      <c r="AI221" s="34" t="str">
        <f t="shared" si="254"/>
        <v/>
      </c>
      <c r="AJ221" s="28">
        <f>IF(F221&gt;70, 1,0)</f>
        <v>1</v>
      </c>
      <c r="AK221" s="34" t="str">
        <f t="shared" si="259"/>
        <v/>
      </c>
      <c r="AL221" s="28">
        <f t="shared" si="272"/>
        <v>9</v>
      </c>
      <c r="AM221" s="28" t="str">
        <f t="shared" si="260"/>
        <v/>
      </c>
      <c r="AN221" s="54"/>
      <c r="AO221" s="28"/>
      <c r="AQ221" s="33">
        <f>IF(H221&lt;30, 1,0)</f>
        <v>0</v>
      </c>
      <c r="AR221" s="33" t="str">
        <f t="shared" si="261"/>
        <v/>
      </c>
      <c r="AS221" s="33">
        <f t="shared" si="273"/>
        <v>0</v>
      </c>
      <c r="AT221" s="33" t="str">
        <f t="shared" si="262"/>
        <v/>
      </c>
      <c r="AU221" s="33">
        <f>IF(H221&gt;70, 1,0)</f>
        <v>1</v>
      </c>
      <c r="AV221" s="33" t="str">
        <f t="shared" si="263"/>
        <v/>
      </c>
      <c r="AW221" s="33">
        <f t="shared" si="274"/>
        <v>6</v>
      </c>
      <c r="AX221" s="33" t="str">
        <f t="shared" si="264"/>
        <v/>
      </c>
      <c r="AY221" s="33"/>
      <c r="AZ221" s="33"/>
      <c r="BB221" s="141">
        <f>IF(J221&lt;30, 1,0)</f>
        <v>0</v>
      </c>
      <c r="BC221" s="141" t="str">
        <f t="shared" si="265"/>
        <v/>
      </c>
      <c r="BD221" s="141">
        <f t="shared" si="275"/>
        <v>0</v>
      </c>
      <c r="BE221" s="141" t="str">
        <f t="shared" si="266"/>
        <v/>
      </c>
      <c r="BF221" s="141">
        <f>IF(J221&gt;70, 1,0)</f>
        <v>0</v>
      </c>
      <c r="BG221" s="141" t="str">
        <f t="shared" si="267"/>
        <v/>
      </c>
      <c r="BH221" s="141">
        <f t="shared" si="276"/>
        <v>0</v>
      </c>
      <c r="BI221" s="141" t="str">
        <f t="shared" si="268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 s="5">
        <f>RAW!E222</f>
        <v>0.43059999999999998</v>
      </c>
      <c r="F222" s="3">
        <f>RAW!N222</f>
        <v>79.005164978593299</v>
      </c>
      <c r="G222" s="5" t="str">
        <f t="shared" si="269"/>
        <v/>
      </c>
      <c r="H222" s="3">
        <f>RAW!O222</f>
        <v>73.209024383633505</v>
      </c>
      <c r="I222" s="5" t="str">
        <f t="shared" si="269"/>
        <v/>
      </c>
      <c r="J222" s="3">
        <f>RAW!P222</f>
        <v>68.363729843669205</v>
      </c>
      <c r="K222" s="5" t="str">
        <f t="shared" ref="K222" si="302">IF(SIGN(J221-50)&lt;&gt;SIGN(J222-50)," ","")</f>
        <v/>
      </c>
      <c r="L222">
        <v>70</v>
      </c>
      <c r="M222">
        <v>30</v>
      </c>
      <c r="Y222" s="201" t="str">
        <f t="shared" si="256"/>
        <v>VISIBLE</v>
      </c>
      <c r="Z222" s="201" t="str">
        <f t="shared" si="257"/>
        <v/>
      </c>
      <c r="AF222" s="28">
        <f>IF(F222&lt;30, 1,0)</f>
        <v>0</v>
      </c>
      <c r="AG222" s="28" t="str">
        <f t="shared" si="258"/>
        <v/>
      </c>
      <c r="AH222" s="34">
        <f t="shared" si="271"/>
        <v>0</v>
      </c>
      <c r="AI222" s="34" t="str">
        <f t="shared" si="254"/>
        <v/>
      </c>
      <c r="AJ222" s="28">
        <f>IF(F222&gt;70, 1,0)</f>
        <v>1</v>
      </c>
      <c r="AK222" s="34" t="str">
        <f t="shared" si="259"/>
        <v/>
      </c>
      <c r="AL222" s="28">
        <f t="shared" si="272"/>
        <v>10</v>
      </c>
      <c r="AM222" s="28" t="str">
        <f t="shared" si="260"/>
        <v/>
      </c>
      <c r="AN222" s="54"/>
      <c r="AO222" s="28"/>
      <c r="AQ222" s="33">
        <f>IF(H222&lt;30, 1,0)</f>
        <v>0</v>
      </c>
      <c r="AR222" s="33" t="str">
        <f t="shared" si="261"/>
        <v/>
      </c>
      <c r="AS222" s="33">
        <f t="shared" si="273"/>
        <v>0</v>
      </c>
      <c r="AT222" s="33" t="str">
        <f t="shared" si="262"/>
        <v/>
      </c>
      <c r="AU222" s="33">
        <f>IF(H222&gt;70, 1,0)</f>
        <v>1</v>
      </c>
      <c r="AV222" s="33" t="str">
        <f t="shared" si="263"/>
        <v/>
      </c>
      <c r="AW222" s="33">
        <f t="shared" si="274"/>
        <v>7</v>
      </c>
      <c r="AX222" s="33" t="str">
        <f t="shared" si="264"/>
        <v/>
      </c>
      <c r="AY222" s="33"/>
      <c r="AZ222" s="33"/>
      <c r="BB222" s="141">
        <f>IF(J222&lt;30, 1,0)</f>
        <v>0</v>
      </c>
      <c r="BC222" s="141" t="str">
        <f t="shared" si="265"/>
        <v/>
      </c>
      <c r="BD222" s="141">
        <f t="shared" si="275"/>
        <v>0</v>
      </c>
      <c r="BE222" s="141" t="str">
        <f t="shared" si="266"/>
        <v/>
      </c>
      <c r="BF222" s="141">
        <f>IF(J222&gt;70, 1,0)</f>
        <v>0</v>
      </c>
      <c r="BG222" s="141" t="str">
        <f t="shared" si="267"/>
        <v/>
      </c>
      <c r="BH222" s="141">
        <f t="shared" si="276"/>
        <v>0</v>
      </c>
      <c r="BI222" s="141" t="str">
        <f t="shared" si="268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 s="5">
        <f>RAW!E223</f>
        <v>0.43330000000000002</v>
      </c>
      <c r="F223" s="3">
        <f>RAW!N223</f>
        <v>80.892290985398304</v>
      </c>
      <c r="G223" s="5" t="str">
        <f t="shared" si="269"/>
        <v/>
      </c>
      <c r="H223" s="3">
        <f>RAW!O223</f>
        <v>74.267685477540894</v>
      </c>
      <c r="I223" s="5" t="str">
        <f t="shared" si="269"/>
        <v/>
      </c>
      <c r="J223" s="3">
        <f>RAW!P223</f>
        <v>69.131667106774898</v>
      </c>
      <c r="K223" s="5" t="str">
        <f t="shared" ref="K223" si="303">IF(SIGN(J222-50)&lt;&gt;SIGN(J223-50)," ","")</f>
        <v/>
      </c>
      <c r="L223">
        <v>70</v>
      </c>
      <c r="M223">
        <v>30</v>
      </c>
      <c r="Y223" s="201" t="str">
        <f t="shared" si="256"/>
        <v>VISIBLE</v>
      </c>
      <c r="Z223" s="201" t="str">
        <f t="shared" si="257"/>
        <v/>
      </c>
      <c r="AF223" s="28">
        <f>IF(F223&lt;30, 1,0)</f>
        <v>0</v>
      </c>
      <c r="AG223" s="28" t="str">
        <f t="shared" si="258"/>
        <v/>
      </c>
      <c r="AH223" s="34">
        <f t="shared" si="271"/>
        <v>0</v>
      </c>
      <c r="AI223" s="34" t="str">
        <f t="shared" si="254"/>
        <v/>
      </c>
      <c r="AJ223" s="28">
        <f>IF(F223&gt;70, 1,0)</f>
        <v>1</v>
      </c>
      <c r="AK223" s="34" t="str">
        <f t="shared" si="259"/>
        <v/>
      </c>
      <c r="AL223" s="28">
        <f t="shared" si="272"/>
        <v>11</v>
      </c>
      <c r="AM223" s="28" t="str">
        <f t="shared" si="260"/>
        <v/>
      </c>
      <c r="AN223" s="54"/>
      <c r="AO223" s="28"/>
      <c r="AQ223" s="33">
        <f>IF(H223&lt;30, 1,0)</f>
        <v>0</v>
      </c>
      <c r="AR223" s="33" t="str">
        <f t="shared" si="261"/>
        <v/>
      </c>
      <c r="AS223" s="33">
        <f t="shared" si="273"/>
        <v>0</v>
      </c>
      <c r="AT223" s="33" t="str">
        <f t="shared" si="262"/>
        <v/>
      </c>
      <c r="AU223" s="33">
        <f>IF(H223&gt;70, 1,0)</f>
        <v>1</v>
      </c>
      <c r="AV223" s="33" t="str">
        <f t="shared" si="263"/>
        <v/>
      </c>
      <c r="AW223" s="33">
        <f t="shared" si="274"/>
        <v>8</v>
      </c>
      <c r="AX223" s="33" t="str">
        <f t="shared" si="264"/>
        <v/>
      </c>
      <c r="AY223" s="33"/>
      <c r="AZ223" s="33"/>
      <c r="BB223" s="141">
        <f>IF(J223&lt;30, 1,0)</f>
        <v>0</v>
      </c>
      <c r="BC223" s="141" t="str">
        <f t="shared" si="265"/>
        <v/>
      </c>
      <c r="BD223" s="141">
        <f t="shared" si="275"/>
        <v>0</v>
      </c>
      <c r="BE223" s="141" t="str">
        <f t="shared" si="266"/>
        <v/>
      </c>
      <c r="BF223" s="141">
        <f>IF(J223&gt;70, 1,0)</f>
        <v>0</v>
      </c>
      <c r="BG223" s="141" t="str">
        <f t="shared" si="267"/>
        <v/>
      </c>
      <c r="BH223" s="141">
        <f t="shared" si="276"/>
        <v>0</v>
      </c>
      <c r="BI223" s="141" t="str">
        <f t="shared" si="268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 s="5">
        <f>RAW!E224</f>
        <v>0.43440000000000001</v>
      </c>
      <c r="F224" s="3">
        <f>RAW!N224</f>
        <v>81.675186331509394</v>
      </c>
      <c r="G224" s="5" t="str">
        <f t="shared" si="269"/>
        <v/>
      </c>
      <c r="H224" s="3">
        <f>RAW!O224</f>
        <v>74.706212037116103</v>
      </c>
      <c r="I224" s="5" t="str">
        <f t="shared" si="269"/>
        <v/>
      </c>
      <c r="J224" s="3">
        <f>RAW!P224</f>
        <v>69.448905296262893</v>
      </c>
      <c r="K224" s="5" t="str">
        <f t="shared" ref="K224" si="304">IF(SIGN(J223-50)&lt;&gt;SIGN(J224-50)," ","")</f>
        <v/>
      </c>
      <c r="L224">
        <v>70</v>
      </c>
      <c r="M224">
        <v>30</v>
      </c>
      <c r="Y224" s="201" t="str">
        <f t="shared" si="256"/>
        <v>VISIBLE</v>
      </c>
      <c r="Z224" s="201" t="str">
        <f t="shared" si="257"/>
        <v/>
      </c>
      <c r="AF224" s="28">
        <f>IF(F224&lt;30, 1,0)</f>
        <v>0</v>
      </c>
      <c r="AG224" s="28" t="str">
        <f t="shared" si="258"/>
        <v/>
      </c>
      <c r="AH224" s="34">
        <f t="shared" si="271"/>
        <v>0</v>
      </c>
      <c r="AI224" s="34" t="str">
        <f t="shared" si="254"/>
        <v/>
      </c>
      <c r="AJ224" s="28">
        <f>IF(F224&gt;70, 1,0)</f>
        <v>1</v>
      </c>
      <c r="AK224" s="34" t="str">
        <f t="shared" si="259"/>
        <v/>
      </c>
      <c r="AL224" s="28">
        <f t="shared" si="272"/>
        <v>12</v>
      </c>
      <c r="AM224" s="28" t="str">
        <f t="shared" si="260"/>
        <v/>
      </c>
      <c r="AN224" s="54"/>
      <c r="AO224" s="28"/>
      <c r="AQ224" s="33">
        <f>IF(H224&lt;30, 1,0)</f>
        <v>0</v>
      </c>
      <c r="AR224" s="33" t="str">
        <f t="shared" si="261"/>
        <v/>
      </c>
      <c r="AS224" s="33">
        <f t="shared" si="273"/>
        <v>0</v>
      </c>
      <c r="AT224" s="33" t="str">
        <f t="shared" si="262"/>
        <v/>
      </c>
      <c r="AU224" s="33">
        <f>IF(H224&gt;70, 1,0)</f>
        <v>1</v>
      </c>
      <c r="AV224" s="33" t="str">
        <f t="shared" si="263"/>
        <v/>
      </c>
      <c r="AW224" s="33">
        <f t="shared" si="274"/>
        <v>9</v>
      </c>
      <c r="AX224" s="33" t="str">
        <f t="shared" si="264"/>
        <v/>
      </c>
      <c r="AY224" s="33"/>
      <c r="AZ224" s="33"/>
      <c r="BB224" s="141">
        <f>IF(J224&lt;30, 1,0)</f>
        <v>0</v>
      </c>
      <c r="BC224" s="141" t="str">
        <f t="shared" si="265"/>
        <v/>
      </c>
      <c r="BD224" s="141">
        <f t="shared" si="275"/>
        <v>0</v>
      </c>
      <c r="BE224" s="141" t="str">
        <f t="shared" si="266"/>
        <v/>
      </c>
      <c r="BF224" s="141">
        <f>IF(J224&gt;70, 1,0)</f>
        <v>0</v>
      </c>
      <c r="BG224" s="141" t="str">
        <f t="shared" si="267"/>
        <v/>
      </c>
      <c r="BH224" s="141">
        <f t="shared" si="276"/>
        <v>0</v>
      </c>
      <c r="BI224" s="141" t="str">
        <f t="shared" si="268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 s="5">
        <f>RAW!E225</f>
        <v>0.43440000000000001</v>
      </c>
      <c r="F225" s="3">
        <f>RAW!N225</f>
        <v>81.675186331509394</v>
      </c>
      <c r="G225" s="5" t="str">
        <f t="shared" si="269"/>
        <v/>
      </c>
      <c r="H225" s="3">
        <f>RAW!O225</f>
        <v>74.706212037116103</v>
      </c>
      <c r="I225" s="5" t="str">
        <f t="shared" si="269"/>
        <v/>
      </c>
      <c r="J225" s="3">
        <f>RAW!P225</f>
        <v>69.448905296262893</v>
      </c>
      <c r="K225" s="5" t="str">
        <f t="shared" ref="K225" si="305">IF(SIGN(J224-50)&lt;&gt;SIGN(J225-50)," ","")</f>
        <v/>
      </c>
      <c r="L225">
        <v>70</v>
      </c>
      <c r="M225">
        <v>30</v>
      </c>
      <c r="Y225" s="201" t="str">
        <f t="shared" si="256"/>
        <v>VISIBLE</v>
      </c>
      <c r="Z225" s="201" t="str">
        <f t="shared" si="257"/>
        <v/>
      </c>
      <c r="AF225" s="28">
        <f>IF(F225&lt;30, 1,0)</f>
        <v>0</v>
      </c>
      <c r="AG225" s="28" t="str">
        <f t="shared" si="258"/>
        <v/>
      </c>
      <c r="AH225" s="34">
        <f t="shared" si="271"/>
        <v>0</v>
      </c>
      <c r="AI225" s="34" t="str">
        <f t="shared" si="254"/>
        <v/>
      </c>
      <c r="AJ225" s="28">
        <f>IF(F225&gt;70, 1,0)</f>
        <v>1</v>
      </c>
      <c r="AK225" s="34" t="str">
        <f t="shared" si="259"/>
        <v/>
      </c>
      <c r="AL225" s="28">
        <f t="shared" si="272"/>
        <v>13</v>
      </c>
      <c r="AM225" s="28" t="str">
        <f t="shared" si="260"/>
        <v/>
      </c>
      <c r="AN225" s="54"/>
      <c r="AO225" s="28"/>
      <c r="AQ225" s="33">
        <f>IF(H225&lt;30, 1,0)</f>
        <v>0</v>
      </c>
      <c r="AR225" s="33" t="str">
        <f t="shared" si="261"/>
        <v/>
      </c>
      <c r="AS225" s="33">
        <f t="shared" si="273"/>
        <v>0</v>
      </c>
      <c r="AT225" s="33" t="str">
        <f t="shared" si="262"/>
        <v/>
      </c>
      <c r="AU225" s="33">
        <f>IF(H225&gt;70, 1,0)</f>
        <v>1</v>
      </c>
      <c r="AV225" s="33" t="str">
        <f t="shared" si="263"/>
        <v/>
      </c>
      <c r="AW225" s="33">
        <f t="shared" si="274"/>
        <v>10</v>
      </c>
      <c r="AX225" s="33" t="str">
        <f t="shared" si="264"/>
        <v/>
      </c>
      <c r="AY225" s="33"/>
      <c r="AZ225" s="33"/>
      <c r="BB225" s="141">
        <f>IF(J225&lt;30, 1,0)</f>
        <v>0</v>
      </c>
      <c r="BC225" s="141" t="str">
        <f t="shared" si="265"/>
        <v/>
      </c>
      <c r="BD225" s="141">
        <f t="shared" si="275"/>
        <v>0</v>
      </c>
      <c r="BE225" s="141" t="str">
        <f t="shared" si="266"/>
        <v/>
      </c>
      <c r="BF225" s="141">
        <f>IF(J225&gt;70, 1,0)</f>
        <v>0</v>
      </c>
      <c r="BG225" s="141" t="str">
        <f t="shared" si="267"/>
        <v/>
      </c>
      <c r="BH225" s="141">
        <f t="shared" si="276"/>
        <v>0</v>
      </c>
      <c r="BI225" s="141" t="str">
        <f t="shared" si="268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 s="5">
        <f>RAW!E226</f>
        <v>0.43630000000000002</v>
      </c>
      <c r="F226" s="3">
        <f>RAW!N226</f>
        <v>83.285271719007</v>
      </c>
      <c r="G226" s="5" t="str">
        <f t="shared" si="269"/>
        <v/>
      </c>
      <c r="H226" s="3">
        <f>RAW!O226</f>
        <v>75.541204209638593</v>
      </c>
      <c r="I226" s="5" t="str">
        <f t="shared" si="269"/>
        <v/>
      </c>
      <c r="J226" s="3">
        <f>RAW!P226</f>
        <v>70.035341977084798</v>
      </c>
      <c r="K226" s="5" t="str">
        <f t="shared" ref="K226" si="306">IF(SIGN(J225-50)&lt;&gt;SIGN(J226-50)," ","")</f>
        <v/>
      </c>
      <c r="L226">
        <v>70</v>
      </c>
      <c r="M226">
        <v>30</v>
      </c>
      <c r="Y226" s="201" t="str">
        <f t="shared" si="256"/>
        <v>VISIBLE</v>
      </c>
      <c r="Z226" s="201" t="str">
        <f t="shared" si="257"/>
        <v/>
      </c>
      <c r="AF226" s="28">
        <f>IF(F226&lt;30, 1,0)</f>
        <v>0</v>
      </c>
      <c r="AG226" s="28" t="str">
        <f t="shared" si="258"/>
        <v/>
      </c>
      <c r="AH226" s="34">
        <f t="shared" si="271"/>
        <v>0</v>
      </c>
      <c r="AI226" s="34" t="str">
        <f t="shared" si="254"/>
        <v/>
      </c>
      <c r="AJ226" s="28">
        <f>IF(F226&gt;70, 1,0)</f>
        <v>1</v>
      </c>
      <c r="AK226" s="34" t="str">
        <f t="shared" si="259"/>
        <v>GROUP</v>
      </c>
      <c r="AL226" s="28">
        <f t="shared" si="272"/>
        <v>14</v>
      </c>
      <c r="AM226" s="28">
        <f t="shared" si="260"/>
        <v>14</v>
      </c>
      <c r="AN226" s="54"/>
      <c r="AO226" s="28"/>
      <c r="AQ226" s="33">
        <f>IF(H226&lt;30, 1,0)</f>
        <v>0</v>
      </c>
      <c r="AR226" s="33" t="str">
        <f t="shared" si="261"/>
        <v/>
      </c>
      <c r="AS226" s="33">
        <f t="shared" si="273"/>
        <v>0</v>
      </c>
      <c r="AT226" s="33" t="str">
        <f t="shared" si="262"/>
        <v/>
      </c>
      <c r="AU226" s="33">
        <f>IF(H226&gt;70, 1,0)</f>
        <v>1</v>
      </c>
      <c r="AV226" s="33" t="str">
        <f t="shared" si="263"/>
        <v>GROUP</v>
      </c>
      <c r="AW226" s="33">
        <f t="shared" si="274"/>
        <v>11</v>
      </c>
      <c r="AX226" s="33">
        <f t="shared" si="264"/>
        <v>11</v>
      </c>
      <c r="AY226" s="33"/>
      <c r="AZ226" s="33"/>
      <c r="BB226" s="141">
        <f>IF(J226&lt;30, 1,0)</f>
        <v>0</v>
      </c>
      <c r="BC226" s="141" t="str">
        <f t="shared" si="265"/>
        <v/>
      </c>
      <c r="BD226" s="141">
        <f t="shared" si="275"/>
        <v>0</v>
      </c>
      <c r="BE226" s="141" t="str">
        <f t="shared" si="266"/>
        <v/>
      </c>
      <c r="BF226" s="141">
        <f>IF(J226&gt;70, 1,0)</f>
        <v>1</v>
      </c>
      <c r="BG226" s="141" t="str">
        <f t="shared" si="267"/>
        <v>GROUP</v>
      </c>
      <c r="BH226" s="141">
        <f t="shared" si="276"/>
        <v>1</v>
      </c>
      <c r="BI226" s="141">
        <f t="shared" si="268"/>
        <v>1</v>
      </c>
      <c r="BJ226" s="141"/>
      <c r="BK226" s="141"/>
    </row>
    <row r="227" spans="1:63" ht="17" x14ac:dyDescent="0.2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 s="5">
        <f>RAW!E227</f>
        <v>0.4279</v>
      </c>
      <c r="F227" s="3">
        <f>RAW!N227</f>
        <v>57.311970318307097</v>
      </c>
      <c r="G227" s="5" t="str">
        <f t="shared" si="269"/>
        <v/>
      </c>
      <c r="H227" s="3">
        <f>RAW!O227</f>
        <v>65.280802103421806</v>
      </c>
      <c r="I227" s="5" t="str">
        <f t="shared" si="269"/>
        <v/>
      </c>
      <c r="J227" s="3">
        <f>RAW!P227</f>
        <v>64.305320596032502</v>
      </c>
      <c r="K227" s="5" t="str">
        <f t="shared" ref="K227" si="307">IF(SIGN(J226-50)&lt;&gt;SIGN(J227-50)," ","")</f>
        <v/>
      </c>
      <c r="L227">
        <v>70</v>
      </c>
      <c r="M227">
        <v>30</v>
      </c>
      <c r="Y227" s="201" t="str">
        <f t="shared" si="256"/>
        <v>VISIBLE</v>
      </c>
      <c r="Z227" s="201" t="str">
        <f t="shared" si="257"/>
        <v/>
      </c>
      <c r="AF227" s="28">
        <f>IF(F227&lt;30, 1,0)</f>
        <v>0</v>
      </c>
      <c r="AG227" s="28" t="str">
        <f t="shared" si="258"/>
        <v/>
      </c>
      <c r="AH227" s="34">
        <f t="shared" si="271"/>
        <v>0</v>
      </c>
      <c r="AI227" s="34" t="str">
        <f t="shared" si="254"/>
        <v/>
      </c>
      <c r="AJ227" s="28">
        <f>IF(F227&gt;70, 1,0)</f>
        <v>0</v>
      </c>
      <c r="AK227" s="34" t="str">
        <f t="shared" si="259"/>
        <v/>
      </c>
      <c r="AL227" s="28">
        <f t="shared" si="272"/>
        <v>0</v>
      </c>
      <c r="AM227" s="28" t="str">
        <f t="shared" si="260"/>
        <v/>
      </c>
      <c r="AN227" s="54"/>
      <c r="AO227" s="28"/>
      <c r="AQ227" s="33">
        <f>IF(H227&lt;30, 1,0)</f>
        <v>0</v>
      </c>
      <c r="AR227" s="33" t="str">
        <f t="shared" si="261"/>
        <v/>
      </c>
      <c r="AS227" s="33">
        <f t="shared" si="273"/>
        <v>0</v>
      </c>
      <c r="AT227" s="33" t="str">
        <f t="shared" si="262"/>
        <v/>
      </c>
      <c r="AU227" s="33">
        <f>IF(H227&gt;70, 1,0)</f>
        <v>0</v>
      </c>
      <c r="AV227" s="33" t="str">
        <f t="shared" si="263"/>
        <v/>
      </c>
      <c r="AW227" s="33">
        <f t="shared" si="274"/>
        <v>0</v>
      </c>
      <c r="AX227" s="33" t="str">
        <f t="shared" si="264"/>
        <v/>
      </c>
      <c r="AY227" s="33"/>
      <c r="AZ227" s="33"/>
      <c r="BB227" s="141">
        <f>IF(J227&lt;30, 1,0)</f>
        <v>0</v>
      </c>
      <c r="BC227" s="141" t="str">
        <f t="shared" si="265"/>
        <v/>
      </c>
      <c r="BD227" s="141">
        <f t="shared" si="275"/>
        <v>0</v>
      </c>
      <c r="BE227" s="141" t="str">
        <f t="shared" si="266"/>
        <v/>
      </c>
      <c r="BF227" s="141">
        <f>IF(J227&gt;70, 1,0)</f>
        <v>0</v>
      </c>
      <c r="BG227" s="141" t="str">
        <f t="shared" si="267"/>
        <v/>
      </c>
      <c r="BH227" s="141">
        <f t="shared" si="276"/>
        <v>0</v>
      </c>
      <c r="BI227" s="141" t="str">
        <f t="shared" si="268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 s="5">
        <f>RAW!E228</f>
        <v>0.42559999999999998</v>
      </c>
      <c r="F228" s="3">
        <f>RAW!N228</f>
        <v>52.119711953150798</v>
      </c>
      <c r="G228" s="5" t="str">
        <f t="shared" si="269"/>
        <v/>
      </c>
      <c r="H228" s="3">
        <f>RAW!O228</f>
        <v>62.766922099495503</v>
      </c>
      <c r="I228" s="5" t="str">
        <f t="shared" si="269"/>
        <v/>
      </c>
      <c r="J228" s="3">
        <f>RAW!P228</f>
        <v>62.827483703290397</v>
      </c>
      <c r="K228" s="5" t="str">
        <f t="shared" ref="K228" si="308">IF(SIGN(J227-50)&lt;&gt;SIGN(J228-50)," ","")</f>
        <v/>
      </c>
      <c r="L228">
        <v>70</v>
      </c>
      <c r="M228">
        <v>30</v>
      </c>
      <c r="Y228" s="201" t="str">
        <f t="shared" si="256"/>
        <v>VISIBLE</v>
      </c>
      <c r="Z228" s="201" t="str">
        <f t="shared" si="257"/>
        <v/>
      </c>
      <c r="AF228" s="28">
        <f>IF(F228&lt;30, 1,0)</f>
        <v>0</v>
      </c>
      <c r="AG228" s="28" t="str">
        <f t="shared" si="258"/>
        <v/>
      </c>
      <c r="AH228" s="34">
        <f t="shared" si="271"/>
        <v>0</v>
      </c>
      <c r="AI228" s="34" t="str">
        <f t="shared" si="254"/>
        <v/>
      </c>
      <c r="AJ228" s="28">
        <f>IF(F228&gt;70, 1,0)</f>
        <v>0</v>
      </c>
      <c r="AK228" s="34" t="str">
        <f t="shared" si="259"/>
        <v/>
      </c>
      <c r="AL228" s="28">
        <f t="shared" si="272"/>
        <v>0</v>
      </c>
      <c r="AM228" s="28" t="str">
        <f t="shared" si="260"/>
        <v/>
      </c>
      <c r="AN228" s="54"/>
      <c r="AO228" s="28"/>
      <c r="AQ228" s="33">
        <f>IF(H228&lt;30, 1,0)</f>
        <v>0</v>
      </c>
      <c r="AR228" s="33" t="str">
        <f t="shared" si="261"/>
        <v/>
      </c>
      <c r="AS228" s="33">
        <f t="shared" si="273"/>
        <v>0</v>
      </c>
      <c r="AT228" s="33" t="str">
        <f t="shared" si="262"/>
        <v/>
      </c>
      <c r="AU228" s="33">
        <f>IF(H228&gt;70, 1,0)</f>
        <v>0</v>
      </c>
      <c r="AV228" s="33" t="str">
        <f t="shared" si="263"/>
        <v/>
      </c>
      <c r="AW228" s="33">
        <f t="shared" si="274"/>
        <v>0</v>
      </c>
      <c r="AX228" s="33" t="str">
        <f t="shared" si="264"/>
        <v/>
      </c>
      <c r="AY228" s="33"/>
      <c r="AZ228" s="33"/>
      <c r="BB228" s="141">
        <f>IF(J228&lt;30, 1,0)</f>
        <v>0</v>
      </c>
      <c r="BC228" s="141" t="str">
        <f t="shared" si="265"/>
        <v/>
      </c>
      <c r="BD228" s="141">
        <f t="shared" si="275"/>
        <v>0</v>
      </c>
      <c r="BE228" s="141" t="str">
        <f t="shared" si="266"/>
        <v/>
      </c>
      <c r="BF228" s="141">
        <f>IF(J228&gt;70, 1,0)</f>
        <v>0</v>
      </c>
      <c r="BG228" s="141" t="str">
        <f t="shared" si="267"/>
        <v/>
      </c>
      <c r="BH228" s="141">
        <f t="shared" si="276"/>
        <v>0</v>
      </c>
      <c r="BI228" s="141" t="str">
        <f t="shared" si="268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 s="5">
        <f>RAW!E229</f>
        <v>0.41789999999999999</v>
      </c>
      <c r="F229" s="3">
        <f>RAW!N229</f>
        <v>38.497371913174099</v>
      </c>
      <c r="G229" s="5" t="str">
        <f t="shared" si="269"/>
        <v xml:space="preserve"> </v>
      </c>
      <c r="H229" s="3">
        <f>RAW!O229</f>
        <v>55.114908629724397</v>
      </c>
      <c r="I229" s="5" t="str">
        <f t="shared" si="269"/>
        <v/>
      </c>
      <c r="J229" s="3">
        <f>RAW!P229</f>
        <v>58.131332589421604</v>
      </c>
      <c r="K229" s="5" t="str">
        <f t="shared" ref="K229" si="309">IF(SIGN(J228-50)&lt;&gt;SIGN(J229-50)," ","")</f>
        <v/>
      </c>
      <c r="L229">
        <v>70</v>
      </c>
      <c r="M229">
        <v>30</v>
      </c>
      <c r="Y229" s="201" t="str">
        <f t="shared" si="256"/>
        <v>VISIBLE</v>
      </c>
      <c r="Z229" s="201" t="str">
        <f t="shared" si="257"/>
        <v/>
      </c>
      <c r="AF229" s="28">
        <f>IF(F229&lt;30, 1,0)</f>
        <v>0</v>
      </c>
      <c r="AG229" s="28" t="str">
        <f t="shared" si="258"/>
        <v/>
      </c>
      <c r="AH229" s="34">
        <f t="shared" si="271"/>
        <v>0</v>
      </c>
      <c r="AI229" s="34" t="str">
        <f t="shared" si="254"/>
        <v/>
      </c>
      <c r="AJ229" s="28">
        <f>IF(F229&gt;70, 1,0)</f>
        <v>0</v>
      </c>
      <c r="AK229" s="34" t="str">
        <f t="shared" si="259"/>
        <v/>
      </c>
      <c r="AL229" s="28">
        <f t="shared" si="272"/>
        <v>0</v>
      </c>
      <c r="AM229" s="28" t="str">
        <f t="shared" si="260"/>
        <v/>
      </c>
      <c r="AN229" s="54"/>
      <c r="AO229" s="28"/>
      <c r="AQ229" s="33">
        <f>IF(H229&lt;30, 1,0)</f>
        <v>0</v>
      </c>
      <c r="AR229" s="33" t="str">
        <f t="shared" si="261"/>
        <v/>
      </c>
      <c r="AS229" s="33">
        <f t="shared" si="273"/>
        <v>0</v>
      </c>
      <c r="AT229" s="33" t="str">
        <f t="shared" si="262"/>
        <v/>
      </c>
      <c r="AU229" s="33">
        <f>IF(H229&gt;70, 1,0)</f>
        <v>0</v>
      </c>
      <c r="AV229" s="33" t="str">
        <f t="shared" si="263"/>
        <v/>
      </c>
      <c r="AW229" s="33">
        <f t="shared" si="274"/>
        <v>0</v>
      </c>
      <c r="AX229" s="33" t="str">
        <f t="shared" si="264"/>
        <v/>
      </c>
      <c r="AY229" s="33"/>
      <c r="AZ229" s="33"/>
      <c r="BB229" s="141">
        <f>IF(J229&lt;30, 1,0)</f>
        <v>0</v>
      </c>
      <c r="BC229" s="141" t="str">
        <f t="shared" si="265"/>
        <v/>
      </c>
      <c r="BD229" s="141">
        <f t="shared" si="275"/>
        <v>0</v>
      </c>
      <c r="BE229" s="141" t="str">
        <f t="shared" si="266"/>
        <v/>
      </c>
      <c r="BF229" s="141">
        <f>IF(J229&gt;70, 1,0)</f>
        <v>0</v>
      </c>
      <c r="BG229" s="141" t="str">
        <f t="shared" si="267"/>
        <v/>
      </c>
      <c r="BH229" s="141">
        <f t="shared" si="276"/>
        <v>0</v>
      </c>
      <c r="BI229" s="141" t="str">
        <f t="shared" si="268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 s="5">
        <f>RAW!E230</f>
        <v>0.41760000000000003</v>
      </c>
      <c r="F230" s="3">
        <f>RAW!N230</f>
        <v>38.045381757995898</v>
      </c>
      <c r="G230" s="5" t="str">
        <f t="shared" si="269"/>
        <v/>
      </c>
      <c r="H230" s="3">
        <f>RAW!O230</f>
        <v>54.8344212212128</v>
      </c>
      <c r="I230" s="5" t="str">
        <f t="shared" si="269"/>
        <v/>
      </c>
      <c r="J230" s="3">
        <f>RAW!P230</f>
        <v>57.954119198628703</v>
      </c>
      <c r="K230" s="5" t="str">
        <f t="shared" ref="K230" si="310">IF(SIGN(J229-50)&lt;&gt;SIGN(J230-50)," ","")</f>
        <v/>
      </c>
      <c r="L230">
        <v>70</v>
      </c>
      <c r="M230">
        <v>30</v>
      </c>
      <c r="Y230" s="201" t="str">
        <f t="shared" si="256"/>
        <v>VISIBLE</v>
      </c>
      <c r="Z230" s="201" t="str">
        <f t="shared" si="257"/>
        <v/>
      </c>
      <c r="AF230" s="28">
        <f>IF(F230&lt;30, 1,0)</f>
        <v>0</v>
      </c>
      <c r="AG230" s="28" t="str">
        <f t="shared" si="258"/>
        <v/>
      </c>
      <c r="AH230" s="34">
        <f t="shared" si="271"/>
        <v>0</v>
      </c>
      <c r="AI230" s="34" t="str">
        <f t="shared" si="254"/>
        <v/>
      </c>
      <c r="AJ230" s="28">
        <f>IF(F230&gt;70, 1,0)</f>
        <v>0</v>
      </c>
      <c r="AK230" s="34" t="str">
        <f t="shared" si="259"/>
        <v/>
      </c>
      <c r="AL230" s="28">
        <f t="shared" si="272"/>
        <v>0</v>
      </c>
      <c r="AM230" s="28" t="str">
        <f t="shared" si="260"/>
        <v/>
      </c>
      <c r="AN230" s="54"/>
      <c r="AO230" s="28"/>
      <c r="AQ230" s="33">
        <f>IF(H230&lt;30, 1,0)</f>
        <v>0</v>
      </c>
      <c r="AR230" s="33" t="str">
        <f t="shared" si="261"/>
        <v/>
      </c>
      <c r="AS230" s="33">
        <f t="shared" si="273"/>
        <v>0</v>
      </c>
      <c r="AT230" s="33" t="str">
        <f t="shared" si="262"/>
        <v/>
      </c>
      <c r="AU230" s="33">
        <f>IF(H230&gt;70, 1,0)</f>
        <v>0</v>
      </c>
      <c r="AV230" s="33" t="str">
        <f t="shared" si="263"/>
        <v/>
      </c>
      <c r="AW230" s="33">
        <f t="shared" si="274"/>
        <v>0</v>
      </c>
      <c r="AX230" s="33" t="str">
        <f t="shared" si="264"/>
        <v/>
      </c>
      <c r="AY230" s="33"/>
      <c r="AZ230" s="33"/>
      <c r="BB230" s="141">
        <f>IF(J230&lt;30, 1,0)</f>
        <v>0</v>
      </c>
      <c r="BC230" s="141" t="str">
        <f t="shared" si="265"/>
        <v/>
      </c>
      <c r="BD230" s="141">
        <f t="shared" si="275"/>
        <v>0</v>
      </c>
      <c r="BE230" s="141" t="str">
        <f t="shared" si="266"/>
        <v/>
      </c>
      <c r="BF230" s="141">
        <f>IF(J230&gt;70, 1,0)</f>
        <v>0</v>
      </c>
      <c r="BG230" s="141" t="str">
        <f t="shared" si="267"/>
        <v/>
      </c>
      <c r="BH230" s="141">
        <f t="shared" si="276"/>
        <v>0</v>
      </c>
      <c r="BI230" s="141" t="str">
        <f t="shared" si="268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 s="5">
        <f>RAW!E231</f>
        <v>0.40629999999999999</v>
      </c>
      <c r="F231" s="3">
        <f>RAW!N231</f>
        <v>25.096838987909202</v>
      </c>
      <c r="G231" s="5" t="str">
        <f t="shared" si="269"/>
        <v/>
      </c>
      <c r="H231" s="3">
        <f>RAW!O231</f>
        <v>45.451566246407999</v>
      </c>
      <c r="I231" s="5" t="str">
        <f t="shared" si="269"/>
        <v xml:space="preserve"> </v>
      </c>
      <c r="J231" s="3">
        <f>RAW!P231</f>
        <v>51.718511794660898</v>
      </c>
      <c r="K231" s="5" t="str">
        <f t="shared" ref="K231" si="311">IF(SIGN(J230-50)&lt;&gt;SIGN(J231-50)," ","")</f>
        <v/>
      </c>
      <c r="L231">
        <v>70</v>
      </c>
      <c r="M231">
        <v>30</v>
      </c>
      <c r="Y231" s="201" t="str">
        <f t="shared" si="256"/>
        <v>VISIBLE</v>
      </c>
      <c r="Z231" s="201" t="str">
        <f t="shared" si="257"/>
        <v/>
      </c>
      <c r="AF231" s="28">
        <f>IF(F231&lt;30, 1,0)</f>
        <v>1</v>
      </c>
      <c r="AG231" s="28" t="str">
        <f t="shared" si="258"/>
        <v>GROUP</v>
      </c>
      <c r="AH231" s="34">
        <f t="shared" si="271"/>
        <v>1</v>
      </c>
      <c r="AI231" s="34">
        <f t="shared" si="254"/>
        <v>1</v>
      </c>
      <c r="AJ231" s="28">
        <f>IF(F231&gt;70, 1,0)</f>
        <v>0</v>
      </c>
      <c r="AK231" s="34" t="str">
        <f t="shared" si="259"/>
        <v/>
      </c>
      <c r="AL231" s="28">
        <f t="shared" si="272"/>
        <v>0</v>
      </c>
      <c r="AM231" s="28" t="str">
        <f t="shared" si="260"/>
        <v/>
      </c>
      <c r="AN231" s="54"/>
      <c r="AO231" s="28"/>
      <c r="AQ231" s="33">
        <f>IF(H231&lt;30, 1,0)</f>
        <v>0</v>
      </c>
      <c r="AR231" s="33" t="str">
        <f t="shared" si="261"/>
        <v/>
      </c>
      <c r="AS231" s="33">
        <f t="shared" si="273"/>
        <v>0</v>
      </c>
      <c r="AT231" s="33" t="str">
        <f t="shared" si="262"/>
        <v/>
      </c>
      <c r="AU231" s="33">
        <f>IF(H231&gt;70, 1,0)</f>
        <v>0</v>
      </c>
      <c r="AV231" s="33" t="str">
        <f t="shared" si="263"/>
        <v/>
      </c>
      <c r="AW231" s="33">
        <f t="shared" si="274"/>
        <v>0</v>
      </c>
      <c r="AX231" s="33" t="str">
        <f t="shared" si="264"/>
        <v/>
      </c>
      <c r="AY231" s="33"/>
      <c r="AZ231" s="33"/>
      <c r="BB231" s="141">
        <f>IF(J231&lt;30, 1,0)</f>
        <v>0</v>
      </c>
      <c r="BC231" s="141" t="str">
        <f t="shared" si="265"/>
        <v/>
      </c>
      <c r="BD231" s="141">
        <f t="shared" si="275"/>
        <v>0</v>
      </c>
      <c r="BE231" s="141" t="str">
        <f t="shared" si="266"/>
        <v/>
      </c>
      <c r="BF231" s="141">
        <f>IF(J231&gt;70, 1,0)</f>
        <v>0</v>
      </c>
      <c r="BG231" s="141" t="str">
        <f t="shared" si="267"/>
        <v/>
      </c>
      <c r="BH231" s="141">
        <f t="shared" si="276"/>
        <v>0</v>
      </c>
      <c r="BI231" s="141" t="str">
        <f t="shared" si="268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 s="5">
        <f>RAW!E232</f>
        <v>0.4133</v>
      </c>
      <c r="F232" s="3">
        <f>RAW!N232</f>
        <v>39.883743388614597</v>
      </c>
      <c r="G232" s="5" t="str">
        <f t="shared" si="269"/>
        <v/>
      </c>
      <c r="H232" s="3">
        <f>RAW!O232</f>
        <v>51.040431065294698</v>
      </c>
      <c r="I232" s="5" t="str">
        <f t="shared" si="269"/>
        <v xml:space="preserve"> </v>
      </c>
      <c r="J232" s="3">
        <f>RAW!P232</f>
        <v>54.876470265224</v>
      </c>
      <c r="K232" s="5" t="str">
        <f t="shared" ref="K232" si="312">IF(SIGN(J231-50)&lt;&gt;SIGN(J232-50)," ","")</f>
        <v/>
      </c>
      <c r="L232">
        <v>70</v>
      </c>
      <c r="M232">
        <v>30</v>
      </c>
      <c r="Y232" s="201" t="str">
        <f t="shared" si="256"/>
        <v>VISIBLE</v>
      </c>
      <c r="Z232" s="201" t="str">
        <f t="shared" si="257"/>
        <v/>
      </c>
      <c r="AF232" s="28">
        <f>IF(F232&lt;30, 1,0)</f>
        <v>0</v>
      </c>
      <c r="AG232" s="28" t="str">
        <f t="shared" si="258"/>
        <v/>
      </c>
      <c r="AH232" s="34">
        <f t="shared" si="271"/>
        <v>0</v>
      </c>
      <c r="AI232" s="34" t="str">
        <f t="shared" si="254"/>
        <v/>
      </c>
      <c r="AJ232" s="28">
        <f>IF(F232&gt;70, 1,0)</f>
        <v>0</v>
      </c>
      <c r="AK232" s="34" t="str">
        <f t="shared" si="259"/>
        <v/>
      </c>
      <c r="AL232" s="28">
        <f t="shared" si="272"/>
        <v>0</v>
      </c>
      <c r="AM232" s="28" t="str">
        <f t="shared" si="260"/>
        <v/>
      </c>
      <c r="AN232" s="54"/>
      <c r="AO232" s="28"/>
      <c r="AQ232" s="33">
        <f>IF(H232&lt;30, 1,0)</f>
        <v>0</v>
      </c>
      <c r="AR232" s="33" t="str">
        <f t="shared" si="261"/>
        <v/>
      </c>
      <c r="AS232" s="33">
        <f t="shared" si="273"/>
        <v>0</v>
      </c>
      <c r="AT232" s="33" t="str">
        <f t="shared" si="262"/>
        <v/>
      </c>
      <c r="AU232" s="33">
        <f>IF(H232&gt;70, 1,0)</f>
        <v>0</v>
      </c>
      <c r="AV232" s="33" t="str">
        <f t="shared" si="263"/>
        <v/>
      </c>
      <c r="AW232" s="33">
        <f t="shared" si="274"/>
        <v>0</v>
      </c>
      <c r="AX232" s="33" t="str">
        <f t="shared" si="264"/>
        <v/>
      </c>
      <c r="AY232" s="33"/>
      <c r="AZ232" s="33"/>
      <c r="BB232" s="141">
        <f>IF(J232&lt;30, 1,0)</f>
        <v>0</v>
      </c>
      <c r="BC232" s="141" t="str">
        <f t="shared" si="265"/>
        <v/>
      </c>
      <c r="BD232" s="141">
        <f t="shared" si="275"/>
        <v>0</v>
      </c>
      <c r="BE232" s="141" t="str">
        <f t="shared" si="266"/>
        <v/>
      </c>
      <c r="BF232" s="141">
        <f>IF(J232&gt;70, 1,0)</f>
        <v>0</v>
      </c>
      <c r="BG232" s="141" t="str">
        <f t="shared" si="267"/>
        <v/>
      </c>
      <c r="BH232" s="141">
        <f t="shared" si="276"/>
        <v>0</v>
      </c>
      <c r="BI232" s="141" t="str">
        <f t="shared" si="268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 s="5">
        <f>RAW!E233</f>
        <v>0.41739999999999999</v>
      </c>
      <c r="F233" s="3">
        <f>RAW!N233</f>
        <v>47.0294358921442</v>
      </c>
      <c r="G233" s="5" t="str">
        <f t="shared" si="269"/>
        <v/>
      </c>
      <c r="H233" s="3">
        <f>RAW!O233</f>
        <v>54.012453349602303</v>
      </c>
      <c r="I233" s="5" t="str">
        <f t="shared" si="269"/>
        <v/>
      </c>
      <c r="J233" s="3">
        <f>RAW!P233</f>
        <v>56.621394091180797</v>
      </c>
      <c r="K233" s="5" t="str">
        <f t="shared" ref="K233" si="313">IF(SIGN(J232-50)&lt;&gt;SIGN(J233-50)," ","")</f>
        <v/>
      </c>
      <c r="L233">
        <v>70</v>
      </c>
      <c r="M233">
        <v>30</v>
      </c>
      <c r="Y233" s="201" t="str">
        <f t="shared" si="256"/>
        <v>VISIBLE</v>
      </c>
      <c r="Z233" s="201" t="str">
        <f t="shared" si="257"/>
        <v/>
      </c>
      <c r="AF233" s="28">
        <f>IF(F233&lt;30, 1,0)</f>
        <v>0</v>
      </c>
      <c r="AG233" s="28" t="str">
        <f t="shared" si="258"/>
        <v/>
      </c>
      <c r="AH233" s="34">
        <f t="shared" si="271"/>
        <v>0</v>
      </c>
      <c r="AI233" s="34" t="str">
        <f t="shared" si="254"/>
        <v/>
      </c>
      <c r="AJ233" s="28">
        <f>IF(F233&gt;70, 1,0)</f>
        <v>0</v>
      </c>
      <c r="AK233" s="34" t="str">
        <f t="shared" si="259"/>
        <v/>
      </c>
      <c r="AL233" s="28">
        <f t="shared" si="272"/>
        <v>0</v>
      </c>
      <c r="AM233" s="28" t="str">
        <f t="shared" si="260"/>
        <v/>
      </c>
      <c r="AN233" s="54"/>
      <c r="AO233" s="28"/>
      <c r="AQ233" s="33">
        <f>IF(H233&lt;30, 1,0)</f>
        <v>0</v>
      </c>
      <c r="AR233" s="33" t="str">
        <f t="shared" si="261"/>
        <v/>
      </c>
      <c r="AS233" s="33">
        <f t="shared" si="273"/>
        <v>0</v>
      </c>
      <c r="AT233" s="33" t="str">
        <f t="shared" si="262"/>
        <v/>
      </c>
      <c r="AU233" s="33">
        <f>IF(H233&gt;70, 1,0)</f>
        <v>0</v>
      </c>
      <c r="AV233" s="33" t="str">
        <f t="shared" si="263"/>
        <v/>
      </c>
      <c r="AW233" s="33">
        <f t="shared" si="274"/>
        <v>0</v>
      </c>
      <c r="AX233" s="33" t="str">
        <f t="shared" si="264"/>
        <v/>
      </c>
      <c r="AY233" s="33"/>
      <c r="AZ233" s="33"/>
      <c r="BB233" s="141">
        <f>IF(J233&lt;30, 1,0)</f>
        <v>0</v>
      </c>
      <c r="BC233" s="141" t="str">
        <f t="shared" si="265"/>
        <v/>
      </c>
      <c r="BD233" s="141">
        <f t="shared" si="275"/>
        <v>0</v>
      </c>
      <c r="BE233" s="141" t="str">
        <f t="shared" si="266"/>
        <v/>
      </c>
      <c r="BF233" s="141">
        <f>IF(J233&gt;70, 1,0)</f>
        <v>0</v>
      </c>
      <c r="BG233" s="141" t="str">
        <f t="shared" si="267"/>
        <v/>
      </c>
      <c r="BH233" s="141">
        <f t="shared" si="276"/>
        <v>0</v>
      </c>
      <c r="BI233" s="141" t="str">
        <f t="shared" si="268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 s="5">
        <f>RAW!E234</f>
        <v>0.42699999999999999</v>
      </c>
      <c r="F234" s="3">
        <f>RAW!N234</f>
        <v>60.013258538628399</v>
      </c>
      <c r="G234" s="5" t="str">
        <f t="shared" si="269"/>
        <v xml:space="preserve"> </v>
      </c>
      <c r="H234" s="3">
        <f>RAW!O234</f>
        <v>60.117255238163303</v>
      </c>
      <c r="I234" s="5" t="str">
        <f t="shared" si="269"/>
        <v/>
      </c>
      <c r="J234" s="3">
        <f>RAW!P234</f>
        <v>60.387419283034497</v>
      </c>
      <c r="K234" s="5" t="str">
        <f t="shared" ref="K234" si="314">IF(SIGN(J233-50)&lt;&gt;SIGN(J234-50)," ","")</f>
        <v/>
      </c>
      <c r="L234">
        <v>70</v>
      </c>
      <c r="M234">
        <v>30</v>
      </c>
      <c r="Y234" s="201" t="str">
        <f t="shared" si="256"/>
        <v>VISIBLE</v>
      </c>
      <c r="Z234" s="201" t="str">
        <f t="shared" si="257"/>
        <v/>
      </c>
      <c r="AF234" s="28">
        <f>IF(F234&lt;30, 1,0)</f>
        <v>0</v>
      </c>
      <c r="AG234" s="28" t="str">
        <f t="shared" si="258"/>
        <v/>
      </c>
      <c r="AH234" s="34">
        <f t="shared" si="271"/>
        <v>0</v>
      </c>
      <c r="AI234" s="34" t="str">
        <f t="shared" si="254"/>
        <v/>
      </c>
      <c r="AJ234" s="28">
        <f>IF(F234&gt;70, 1,0)</f>
        <v>0</v>
      </c>
      <c r="AK234" s="34" t="str">
        <f t="shared" si="259"/>
        <v/>
      </c>
      <c r="AL234" s="28">
        <f t="shared" si="272"/>
        <v>0</v>
      </c>
      <c r="AM234" s="28" t="str">
        <f t="shared" si="260"/>
        <v/>
      </c>
      <c r="AN234" s="54"/>
      <c r="AO234" s="28"/>
      <c r="AQ234" s="33">
        <f>IF(H234&lt;30, 1,0)</f>
        <v>0</v>
      </c>
      <c r="AR234" s="33" t="str">
        <f t="shared" si="261"/>
        <v/>
      </c>
      <c r="AS234" s="33">
        <f t="shared" si="273"/>
        <v>0</v>
      </c>
      <c r="AT234" s="33" t="str">
        <f t="shared" si="262"/>
        <v/>
      </c>
      <c r="AU234" s="33">
        <f>IF(H234&gt;70, 1,0)</f>
        <v>0</v>
      </c>
      <c r="AV234" s="33" t="str">
        <f t="shared" si="263"/>
        <v/>
      </c>
      <c r="AW234" s="33">
        <f t="shared" si="274"/>
        <v>0</v>
      </c>
      <c r="AX234" s="33" t="str">
        <f t="shared" si="264"/>
        <v/>
      </c>
      <c r="AY234" s="33"/>
      <c r="AZ234" s="33"/>
      <c r="BB234" s="141">
        <f>IF(J234&lt;30, 1,0)</f>
        <v>0</v>
      </c>
      <c r="BC234" s="141" t="str">
        <f t="shared" si="265"/>
        <v/>
      </c>
      <c r="BD234" s="141">
        <f t="shared" si="275"/>
        <v>0</v>
      </c>
      <c r="BE234" s="141" t="str">
        <f t="shared" si="266"/>
        <v/>
      </c>
      <c r="BF234" s="141">
        <f>IF(J234&gt;70, 1,0)</f>
        <v>0</v>
      </c>
      <c r="BG234" s="141" t="str">
        <f t="shared" si="267"/>
        <v/>
      </c>
      <c r="BH234" s="141">
        <f t="shared" si="276"/>
        <v>0</v>
      </c>
      <c r="BI234" s="141" t="str">
        <f t="shared" si="268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 s="5">
        <f>RAW!E235</f>
        <v>0.42799999999999999</v>
      </c>
      <c r="F235" s="3">
        <f>RAW!N235</f>
        <v>61.1699343613572</v>
      </c>
      <c r="G235" s="5" t="str">
        <f t="shared" si="269"/>
        <v/>
      </c>
      <c r="H235" s="3">
        <f>RAW!O235</f>
        <v>60.7024630499943</v>
      </c>
      <c r="I235" s="5" t="str">
        <f t="shared" si="269"/>
        <v/>
      </c>
      <c r="J235" s="3">
        <f>RAW!P235</f>
        <v>60.760029167956098</v>
      </c>
      <c r="K235" s="5" t="str">
        <f t="shared" ref="K235" si="315">IF(SIGN(J234-50)&lt;&gt;SIGN(J235-50)," ","")</f>
        <v/>
      </c>
      <c r="L235">
        <v>70</v>
      </c>
      <c r="M235">
        <v>30</v>
      </c>
      <c r="Y235" s="201" t="str">
        <f t="shared" si="256"/>
        <v>VISIBLE</v>
      </c>
      <c r="Z235" s="201" t="str">
        <f t="shared" si="257"/>
        <v/>
      </c>
      <c r="AF235" s="28">
        <f>IF(F235&lt;30, 1,0)</f>
        <v>0</v>
      </c>
      <c r="AG235" s="28" t="str">
        <f t="shared" si="258"/>
        <v/>
      </c>
      <c r="AH235" s="34">
        <f t="shared" si="271"/>
        <v>0</v>
      </c>
      <c r="AI235" s="34" t="str">
        <f t="shared" si="254"/>
        <v/>
      </c>
      <c r="AJ235" s="28">
        <f>IF(F235&gt;70, 1,0)</f>
        <v>0</v>
      </c>
      <c r="AK235" s="34" t="str">
        <f t="shared" si="259"/>
        <v/>
      </c>
      <c r="AL235" s="28">
        <f t="shared" si="272"/>
        <v>0</v>
      </c>
      <c r="AM235" s="28" t="str">
        <f t="shared" si="260"/>
        <v/>
      </c>
      <c r="AN235" s="54"/>
      <c r="AO235" s="28"/>
      <c r="AQ235" s="33">
        <f>IF(H235&lt;30, 1,0)</f>
        <v>0</v>
      </c>
      <c r="AR235" s="33" t="str">
        <f t="shared" si="261"/>
        <v/>
      </c>
      <c r="AS235" s="33">
        <f t="shared" si="273"/>
        <v>0</v>
      </c>
      <c r="AT235" s="33" t="str">
        <f t="shared" si="262"/>
        <v/>
      </c>
      <c r="AU235" s="33">
        <f>IF(H235&gt;70, 1,0)</f>
        <v>0</v>
      </c>
      <c r="AV235" s="33" t="str">
        <f t="shared" si="263"/>
        <v/>
      </c>
      <c r="AW235" s="33">
        <f t="shared" si="274"/>
        <v>0</v>
      </c>
      <c r="AX235" s="33" t="str">
        <f t="shared" si="264"/>
        <v/>
      </c>
      <c r="AY235" s="33"/>
      <c r="AZ235" s="33"/>
      <c r="BB235" s="141">
        <f>IF(J235&lt;30, 1,0)</f>
        <v>0</v>
      </c>
      <c r="BC235" s="141" t="str">
        <f t="shared" si="265"/>
        <v/>
      </c>
      <c r="BD235" s="141">
        <f t="shared" si="275"/>
        <v>0</v>
      </c>
      <c r="BE235" s="141" t="str">
        <f t="shared" si="266"/>
        <v/>
      </c>
      <c r="BF235" s="141">
        <f>IF(J235&gt;70, 1,0)</f>
        <v>0</v>
      </c>
      <c r="BG235" s="141" t="str">
        <f t="shared" si="267"/>
        <v/>
      </c>
      <c r="BH235" s="141">
        <f t="shared" si="276"/>
        <v>0</v>
      </c>
      <c r="BI235" s="141" t="str">
        <f t="shared" si="268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 s="5">
        <f>RAW!E236</f>
        <v>0.43219999999999997</v>
      </c>
      <c r="F236" s="3">
        <f>RAW!N236</f>
        <v>65.990441373433995</v>
      </c>
      <c r="G236" s="5" t="str">
        <f t="shared" si="269"/>
        <v/>
      </c>
      <c r="H236" s="3">
        <f>RAW!O236</f>
        <v>63.148242301679304</v>
      </c>
      <c r="I236" s="5" t="str">
        <f t="shared" si="269"/>
        <v/>
      </c>
      <c r="J236" s="3">
        <f>RAW!P236</f>
        <v>62.322949087732702</v>
      </c>
      <c r="K236" s="5" t="str">
        <f t="shared" ref="K236" si="316">IF(SIGN(J235-50)&lt;&gt;SIGN(J236-50)," ","")</f>
        <v/>
      </c>
      <c r="L236">
        <v>70</v>
      </c>
      <c r="M236">
        <v>30</v>
      </c>
      <c r="Y236" s="201" t="str">
        <f t="shared" si="256"/>
        <v>VISIBLE</v>
      </c>
      <c r="Z236" s="201" t="str">
        <f t="shared" si="257"/>
        <v/>
      </c>
      <c r="AF236" s="28">
        <f>IF(F236&lt;30, 1,0)</f>
        <v>0</v>
      </c>
      <c r="AG236" s="28" t="str">
        <f t="shared" si="258"/>
        <v/>
      </c>
      <c r="AH236" s="34">
        <f t="shared" si="271"/>
        <v>0</v>
      </c>
      <c r="AI236" s="34" t="str">
        <f t="shared" si="254"/>
        <v/>
      </c>
      <c r="AJ236" s="28">
        <f>IF(F236&gt;70, 1,0)</f>
        <v>0</v>
      </c>
      <c r="AK236" s="34" t="str">
        <f t="shared" si="259"/>
        <v/>
      </c>
      <c r="AL236" s="28">
        <f t="shared" si="272"/>
        <v>0</v>
      </c>
      <c r="AM236" s="28" t="str">
        <f t="shared" si="260"/>
        <v/>
      </c>
      <c r="AN236" s="54"/>
      <c r="AO236" s="28"/>
      <c r="AQ236" s="33">
        <f>IF(H236&lt;30, 1,0)</f>
        <v>0</v>
      </c>
      <c r="AR236" s="33" t="str">
        <f t="shared" si="261"/>
        <v/>
      </c>
      <c r="AS236" s="33">
        <f t="shared" si="273"/>
        <v>0</v>
      </c>
      <c r="AT236" s="33" t="str">
        <f t="shared" si="262"/>
        <v/>
      </c>
      <c r="AU236" s="33">
        <f>IF(H236&gt;70, 1,0)</f>
        <v>0</v>
      </c>
      <c r="AV236" s="33" t="str">
        <f t="shared" si="263"/>
        <v/>
      </c>
      <c r="AW236" s="33">
        <f t="shared" si="274"/>
        <v>0</v>
      </c>
      <c r="AX236" s="33" t="str">
        <f t="shared" si="264"/>
        <v/>
      </c>
      <c r="AY236" s="33"/>
      <c r="AZ236" s="33"/>
      <c r="BB236" s="141">
        <f>IF(J236&lt;30, 1,0)</f>
        <v>0</v>
      </c>
      <c r="BC236" s="141" t="str">
        <f t="shared" si="265"/>
        <v/>
      </c>
      <c r="BD236" s="141">
        <f t="shared" si="275"/>
        <v>0</v>
      </c>
      <c r="BE236" s="141" t="str">
        <f t="shared" si="266"/>
        <v/>
      </c>
      <c r="BF236" s="141">
        <f>IF(J236&gt;70, 1,0)</f>
        <v>0</v>
      </c>
      <c r="BG236" s="141" t="str">
        <f t="shared" si="267"/>
        <v/>
      </c>
      <c r="BH236" s="141">
        <f t="shared" si="276"/>
        <v>0</v>
      </c>
      <c r="BI236" s="141" t="str">
        <f t="shared" si="268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 s="5">
        <f>RAW!E237</f>
        <v>0.43390000000000001</v>
      </c>
      <c r="F237" s="3">
        <f>RAW!N237</f>
        <v>67.873789135954993</v>
      </c>
      <c r="G237" s="5" t="str">
        <f t="shared" si="269"/>
        <v/>
      </c>
      <c r="H237" s="3">
        <f>RAW!O237</f>
        <v>64.121593102872296</v>
      </c>
      <c r="I237" s="5" t="str">
        <f t="shared" si="269"/>
        <v/>
      </c>
      <c r="J237" s="3">
        <f>RAW!P237</f>
        <v>62.950116987129803</v>
      </c>
      <c r="K237" s="5" t="str">
        <f t="shared" ref="K237" si="317">IF(SIGN(J236-50)&lt;&gt;SIGN(J237-50)," ","")</f>
        <v/>
      </c>
      <c r="L237">
        <v>70</v>
      </c>
      <c r="M237">
        <v>30</v>
      </c>
      <c r="Y237" s="201" t="str">
        <f t="shared" si="256"/>
        <v>VISIBLE</v>
      </c>
      <c r="Z237" s="201" t="str">
        <f t="shared" si="257"/>
        <v/>
      </c>
      <c r="AF237" s="28">
        <f>IF(F237&lt;30, 1,0)</f>
        <v>0</v>
      </c>
      <c r="AG237" s="28" t="str">
        <f t="shared" si="258"/>
        <v/>
      </c>
      <c r="AH237" s="34">
        <f t="shared" si="271"/>
        <v>0</v>
      </c>
      <c r="AI237" s="34" t="str">
        <f t="shared" si="254"/>
        <v/>
      </c>
      <c r="AJ237" s="28">
        <f>IF(F237&gt;70, 1,0)</f>
        <v>0</v>
      </c>
      <c r="AK237" s="34" t="str">
        <f t="shared" si="259"/>
        <v/>
      </c>
      <c r="AL237" s="28">
        <f t="shared" si="272"/>
        <v>0</v>
      </c>
      <c r="AM237" s="28" t="str">
        <f t="shared" si="260"/>
        <v/>
      </c>
      <c r="AN237" s="54"/>
      <c r="AO237" s="28"/>
      <c r="AQ237" s="33">
        <f>IF(H237&lt;30, 1,0)</f>
        <v>0</v>
      </c>
      <c r="AR237" s="33" t="str">
        <f t="shared" si="261"/>
        <v/>
      </c>
      <c r="AS237" s="33">
        <f t="shared" si="273"/>
        <v>0</v>
      </c>
      <c r="AT237" s="33" t="str">
        <f t="shared" si="262"/>
        <v/>
      </c>
      <c r="AU237" s="33">
        <f>IF(H237&gt;70, 1,0)</f>
        <v>0</v>
      </c>
      <c r="AV237" s="33" t="str">
        <f t="shared" si="263"/>
        <v/>
      </c>
      <c r="AW237" s="33">
        <f t="shared" si="274"/>
        <v>0</v>
      </c>
      <c r="AX237" s="33" t="str">
        <f t="shared" si="264"/>
        <v/>
      </c>
      <c r="AY237" s="33"/>
      <c r="AZ237" s="33"/>
      <c r="BB237" s="141">
        <f>IF(J237&lt;30, 1,0)</f>
        <v>0</v>
      </c>
      <c r="BC237" s="141" t="str">
        <f t="shared" si="265"/>
        <v/>
      </c>
      <c r="BD237" s="141">
        <f t="shared" si="275"/>
        <v>0</v>
      </c>
      <c r="BE237" s="141" t="str">
        <f t="shared" si="266"/>
        <v/>
      </c>
      <c r="BF237" s="141">
        <f>IF(J237&gt;70, 1,0)</f>
        <v>0</v>
      </c>
      <c r="BG237" s="141" t="str">
        <f t="shared" si="267"/>
        <v/>
      </c>
      <c r="BH237" s="141">
        <f t="shared" si="276"/>
        <v>0</v>
      </c>
      <c r="BI237" s="141" t="str">
        <f t="shared" si="268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 s="5">
        <f>RAW!E238</f>
        <v>0.42970000000000003</v>
      </c>
      <c r="F238" s="3">
        <f>RAW!N238</f>
        <v>58.531258224938298</v>
      </c>
      <c r="G238" s="5" t="str">
        <f t="shared" si="269"/>
        <v/>
      </c>
      <c r="H238" s="3">
        <f>RAW!O238</f>
        <v>59.9113665868366</v>
      </c>
      <c r="I238" s="5" t="str">
        <f t="shared" si="269"/>
        <v/>
      </c>
      <c r="J238" s="3">
        <f>RAW!P238</f>
        <v>60.344363667866702</v>
      </c>
      <c r="K238" s="5" t="str">
        <f t="shared" ref="K238" si="318">IF(SIGN(J237-50)&lt;&gt;SIGN(J238-50)," ","")</f>
        <v/>
      </c>
      <c r="L238">
        <v>70</v>
      </c>
      <c r="M238">
        <v>30</v>
      </c>
      <c r="Y238" s="201" t="str">
        <f t="shared" si="256"/>
        <v>VISIBLE</v>
      </c>
      <c r="Z238" s="201" t="str">
        <f t="shared" si="257"/>
        <v/>
      </c>
      <c r="AF238" s="28">
        <f>IF(F238&lt;30, 1,0)</f>
        <v>0</v>
      </c>
      <c r="AG238" s="28" t="str">
        <f t="shared" si="258"/>
        <v/>
      </c>
      <c r="AH238" s="34">
        <f t="shared" si="271"/>
        <v>0</v>
      </c>
      <c r="AI238" s="34" t="str">
        <f t="shared" si="254"/>
        <v/>
      </c>
      <c r="AJ238" s="28">
        <f>IF(F238&gt;70, 1,0)</f>
        <v>0</v>
      </c>
      <c r="AK238" s="34" t="str">
        <f t="shared" si="259"/>
        <v/>
      </c>
      <c r="AL238" s="28">
        <f t="shared" si="272"/>
        <v>0</v>
      </c>
      <c r="AM238" s="28" t="str">
        <f t="shared" si="260"/>
        <v/>
      </c>
      <c r="AN238" s="54"/>
      <c r="AO238" s="28"/>
      <c r="AQ238" s="33">
        <f>IF(H238&lt;30, 1,0)</f>
        <v>0</v>
      </c>
      <c r="AR238" s="33" t="str">
        <f t="shared" si="261"/>
        <v/>
      </c>
      <c r="AS238" s="33">
        <f t="shared" si="273"/>
        <v>0</v>
      </c>
      <c r="AT238" s="33" t="str">
        <f t="shared" si="262"/>
        <v/>
      </c>
      <c r="AU238" s="33">
        <f>IF(H238&gt;70, 1,0)</f>
        <v>0</v>
      </c>
      <c r="AV238" s="33" t="str">
        <f t="shared" si="263"/>
        <v/>
      </c>
      <c r="AW238" s="33">
        <f t="shared" si="274"/>
        <v>0</v>
      </c>
      <c r="AX238" s="33" t="str">
        <f t="shared" si="264"/>
        <v/>
      </c>
      <c r="AY238" s="33"/>
      <c r="AZ238" s="33"/>
      <c r="BB238" s="141">
        <f>IF(J238&lt;30, 1,0)</f>
        <v>0</v>
      </c>
      <c r="BC238" s="141" t="str">
        <f t="shared" si="265"/>
        <v/>
      </c>
      <c r="BD238" s="141">
        <f t="shared" si="275"/>
        <v>0</v>
      </c>
      <c r="BE238" s="141" t="str">
        <f t="shared" si="266"/>
        <v/>
      </c>
      <c r="BF238" s="141">
        <f>IF(J238&gt;70, 1,0)</f>
        <v>0</v>
      </c>
      <c r="BG238" s="141" t="str">
        <f t="shared" si="267"/>
        <v/>
      </c>
      <c r="BH238" s="141">
        <f t="shared" si="276"/>
        <v>0</v>
      </c>
      <c r="BI238" s="141" t="str">
        <f t="shared" si="268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 s="5">
        <f>RAW!E239</f>
        <v>0.42949999999999999</v>
      </c>
      <c r="F239" s="3">
        <f>RAW!N239</f>
        <v>58.087067591921397</v>
      </c>
      <c r="G239" s="5" t="str">
        <f t="shared" si="269"/>
        <v/>
      </c>
      <c r="H239" s="3">
        <f>RAW!O239</f>
        <v>59.710311122499697</v>
      </c>
      <c r="I239" s="5" t="str">
        <f t="shared" si="269"/>
        <v/>
      </c>
      <c r="J239" s="3">
        <f>RAW!P239</f>
        <v>60.219727081599402</v>
      </c>
      <c r="K239" s="5" t="str">
        <f t="shared" ref="K239" si="319">IF(SIGN(J238-50)&lt;&gt;SIGN(J239-50)," ","")</f>
        <v/>
      </c>
      <c r="L239">
        <v>70</v>
      </c>
      <c r="M239">
        <v>30</v>
      </c>
      <c r="Y239" s="201" t="str">
        <f t="shared" si="256"/>
        <v>VISIBLE</v>
      </c>
      <c r="Z239" s="201" t="str">
        <f t="shared" si="257"/>
        <v/>
      </c>
      <c r="AF239" s="28">
        <f>IF(F239&lt;30, 1,0)</f>
        <v>0</v>
      </c>
      <c r="AG239" s="28" t="str">
        <f t="shared" si="258"/>
        <v/>
      </c>
      <c r="AH239" s="34">
        <f t="shared" si="271"/>
        <v>0</v>
      </c>
      <c r="AI239" s="34" t="str">
        <f t="shared" si="254"/>
        <v/>
      </c>
      <c r="AJ239" s="28">
        <f>IF(F239&gt;70, 1,0)</f>
        <v>0</v>
      </c>
      <c r="AK239" s="34" t="str">
        <f t="shared" si="259"/>
        <v/>
      </c>
      <c r="AL239" s="28">
        <f t="shared" si="272"/>
        <v>0</v>
      </c>
      <c r="AM239" s="28" t="str">
        <f t="shared" si="260"/>
        <v/>
      </c>
      <c r="AN239" s="54"/>
      <c r="AO239" s="28"/>
      <c r="AQ239" s="33">
        <f>IF(H239&lt;30, 1,0)</f>
        <v>0</v>
      </c>
      <c r="AR239" s="33" t="str">
        <f t="shared" si="261"/>
        <v/>
      </c>
      <c r="AS239" s="33">
        <f t="shared" si="273"/>
        <v>0</v>
      </c>
      <c r="AT239" s="33" t="str">
        <f t="shared" si="262"/>
        <v/>
      </c>
      <c r="AU239" s="33">
        <f>IF(H239&gt;70, 1,0)</f>
        <v>0</v>
      </c>
      <c r="AV239" s="33" t="str">
        <f t="shared" si="263"/>
        <v/>
      </c>
      <c r="AW239" s="33">
        <f t="shared" si="274"/>
        <v>0</v>
      </c>
      <c r="AX239" s="33" t="str">
        <f t="shared" si="264"/>
        <v/>
      </c>
      <c r="AY239" s="33"/>
      <c r="AZ239" s="33"/>
      <c r="BB239" s="141">
        <f>IF(J239&lt;30, 1,0)</f>
        <v>0</v>
      </c>
      <c r="BC239" s="141" t="str">
        <f t="shared" si="265"/>
        <v/>
      </c>
      <c r="BD239" s="141">
        <f t="shared" si="275"/>
        <v>0</v>
      </c>
      <c r="BE239" s="141" t="str">
        <f t="shared" si="266"/>
        <v/>
      </c>
      <c r="BF239" s="141">
        <f>IF(J239&gt;70, 1,0)</f>
        <v>0</v>
      </c>
      <c r="BG239" s="141" t="str">
        <f t="shared" si="267"/>
        <v/>
      </c>
      <c r="BH239" s="141">
        <f t="shared" si="276"/>
        <v>0</v>
      </c>
      <c r="BI239" s="141" t="str">
        <f t="shared" si="268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 s="5">
        <f>RAW!E240</f>
        <v>0.43280000000000002</v>
      </c>
      <c r="F240" s="3">
        <f>RAW!N240</f>
        <v>63.429544347409397</v>
      </c>
      <c r="G240" s="5" t="str">
        <f t="shared" si="269"/>
        <v/>
      </c>
      <c r="H240" s="3">
        <f>RAW!O240</f>
        <v>61.9776391753269</v>
      </c>
      <c r="I240" s="5" t="str">
        <f t="shared" si="269"/>
        <v/>
      </c>
      <c r="J240" s="3">
        <f>RAW!P240</f>
        <v>61.594024947616603</v>
      </c>
      <c r="K240" s="5" t="str">
        <f t="shared" ref="K240" si="320">IF(SIGN(J239-50)&lt;&gt;SIGN(J240-50)," ","")</f>
        <v/>
      </c>
      <c r="L240">
        <v>70</v>
      </c>
      <c r="M240">
        <v>30</v>
      </c>
      <c r="Y240" s="201" t="str">
        <f t="shared" si="256"/>
        <v>VISIBLE</v>
      </c>
      <c r="Z240" s="201" t="str">
        <f t="shared" si="257"/>
        <v/>
      </c>
      <c r="AF240" s="28">
        <f>IF(F240&lt;30, 1,0)</f>
        <v>0</v>
      </c>
      <c r="AG240" s="28" t="str">
        <f t="shared" si="258"/>
        <v/>
      </c>
      <c r="AH240" s="34">
        <f t="shared" si="271"/>
        <v>0</v>
      </c>
      <c r="AI240" s="34" t="str">
        <f t="shared" si="254"/>
        <v/>
      </c>
      <c r="AJ240" s="28">
        <f>IF(F240&gt;70, 1,0)</f>
        <v>0</v>
      </c>
      <c r="AK240" s="34" t="str">
        <f t="shared" si="259"/>
        <v/>
      </c>
      <c r="AL240" s="28">
        <f t="shared" si="272"/>
        <v>0</v>
      </c>
      <c r="AM240" s="28" t="str">
        <f t="shared" si="260"/>
        <v/>
      </c>
      <c r="AN240" s="54"/>
      <c r="AO240" s="28"/>
      <c r="AQ240" s="33">
        <f>IF(H240&lt;30, 1,0)</f>
        <v>0</v>
      </c>
      <c r="AR240" s="33" t="str">
        <f t="shared" si="261"/>
        <v/>
      </c>
      <c r="AS240" s="33">
        <f t="shared" si="273"/>
        <v>0</v>
      </c>
      <c r="AT240" s="33" t="str">
        <f t="shared" si="262"/>
        <v/>
      </c>
      <c r="AU240" s="33">
        <f>IF(H240&gt;70, 1,0)</f>
        <v>0</v>
      </c>
      <c r="AV240" s="33" t="str">
        <f t="shared" si="263"/>
        <v/>
      </c>
      <c r="AW240" s="33">
        <f t="shared" si="274"/>
        <v>0</v>
      </c>
      <c r="AX240" s="33" t="str">
        <f t="shared" si="264"/>
        <v/>
      </c>
      <c r="AY240" s="33"/>
      <c r="AZ240" s="33"/>
      <c r="BB240" s="141">
        <f>IF(J240&lt;30, 1,0)</f>
        <v>0</v>
      </c>
      <c r="BC240" s="141" t="str">
        <f t="shared" si="265"/>
        <v/>
      </c>
      <c r="BD240" s="141">
        <f t="shared" si="275"/>
        <v>0</v>
      </c>
      <c r="BE240" s="141" t="str">
        <f t="shared" si="266"/>
        <v/>
      </c>
      <c r="BF240" s="141">
        <f>IF(J240&gt;70, 1,0)</f>
        <v>0</v>
      </c>
      <c r="BG240" s="141" t="str">
        <f t="shared" si="267"/>
        <v/>
      </c>
      <c r="BH240" s="141">
        <f t="shared" si="276"/>
        <v>0</v>
      </c>
      <c r="BI240" s="141" t="str">
        <f t="shared" si="268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 s="5">
        <f>RAW!E241</f>
        <v>0.42530000000000001</v>
      </c>
      <c r="F241" s="3">
        <f>RAW!N241</f>
        <v>47.4070083170446</v>
      </c>
      <c r="G241" s="5" t="str">
        <f t="shared" si="269"/>
        <v xml:space="preserve"> </v>
      </c>
      <c r="H241" s="3">
        <f>RAW!O241</f>
        <v>54.474458923069797</v>
      </c>
      <c r="I241" s="5" t="str">
        <f t="shared" si="269"/>
        <v/>
      </c>
      <c r="J241" s="3">
        <f>RAW!P241</f>
        <v>56.902828786769199</v>
      </c>
      <c r="K241" s="5" t="str">
        <f t="shared" ref="K241" si="321">IF(SIGN(J240-50)&lt;&gt;SIGN(J241-50)," ","")</f>
        <v/>
      </c>
      <c r="L241">
        <v>70</v>
      </c>
      <c r="M241">
        <v>30</v>
      </c>
      <c r="Y241" s="201" t="str">
        <f t="shared" si="256"/>
        <v>VISIBLE</v>
      </c>
      <c r="Z241" s="201" t="str">
        <f t="shared" si="257"/>
        <v/>
      </c>
      <c r="AF241" s="28">
        <f>IF(F241&lt;30, 1,0)</f>
        <v>0</v>
      </c>
      <c r="AG241" s="28" t="str">
        <f t="shared" si="258"/>
        <v/>
      </c>
      <c r="AH241" s="34">
        <f t="shared" si="271"/>
        <v>0</v>
      </c>
      <c r="AI241" s="34" t="str">
        <f t="shared" si="254"/>
        <v/>
      </c>
      <c r="AJ241" s="28">
        <f>IF(F241&gt;70, 1,0)</f>
        <v>0</v>
      </c>
      <c r="AK241" s="34" t="str">
        <f t="shared" si="259"/>
        <v/>
      </c>
      <c r="AL241" s="28">
        <f t="shared" si="272"/>
        <v>0</v>
      </c>
      <c r="AM241" s="28" t="str">
        <f t="shared" si="260"/>
        <v/>
      </c>
      <c r="AN241" s="54"/>
      <c r="AO241" s="28"/>
      <c r="AQ241" s="33">
        <f>IF(H241&lt;30, 1,0)</f>
        <v>0</v>
      </c>
      <c r="AR241" s="33" t="str">
        <f t="shared" si="261"/>
        <v/>
      </c>
      <c r="AS241" s="33">
        <f t="shared" si="273"/>
        <v>0</v>
      </c>
      <c r="AT241" s="33" t="str">
        <f t="shared" si="262"/>
        <v/>
      </c>
      <c r="AU241" s="33">
        <f>IF(H241&gt;70, 1,0)</f>
        <v>0</v>
      </c>
      <c r="AV241" s="33" t="str">
        <f t="shared" si="263"/>
        <v/>
      </c>
      <c r="AW241" s="33">
        <f t="shared" si="274"/>
        <v>0</v>
      </c>
      <c r="AX241" s="33" t="str">
        <f t="shared" si="264"/>
        <v/>
      </c>
      <c r="AY241" s="33"/>
      <c r="AZ241" s="33"/>
      <c r="BB241" s="141">
        <f>IF(J241&lt;30, 1,0)</f>
        <v>0</v>
      </c>
      <c r="BC241" s="141" t="str">
        <f t="shared" si="265"/>
        <v/>
      </c>
      <c r="BD241" s="141">
        <f t="shared" si="275"/>
        <v>0</v>
      </c>
      <c r="BE241" s="141" t="str">
        <f t="shared" si="266"/>
        <v/>
      </c>
      <c r="BF241" s="141">
        <f>IF(J241&gt;70, 1,0)</f>
        <v>0</v>
      </c>
      <c r="BG241" s="141" t="str">
        <f t="shared" si="267"/>
        <v/>
      </c>
      <c r="BH241" s="141">
        <f t="shared" si="276"/>
        <v>0</v>
      </c>
      <c r="BI241" s="141" t="str">
        <f t="shared" si="268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 s="5">
        <f>RAW!E242</f>
        <v>0.42799999999999999</v>
      </c>
      <c r="F242" s="3">
        <f>RAW!N242</f>
        <v>52.451587856864002</v>
      </c>
      <c r="G242" s="5" t="str">
        <f t="shared" si="269"/>
        <v xml:space="preserve"> </v>
      </c>
      <c r="H242" s="3">
        <f>RAW!O242</f>
        <v>56.515411435688797</v>
      </c>
      <c r="I242" s="5" t="str">
        <f t="shared" si="269"/>
        <v/>
      </c>
      <c r="J242" s="3">
        <f>RAW!P242</f>
        <v>58.1088611868607</v>
      </c>
      <c r="K242" s="5" t="str">
        <f t="shared" ref="K242" si="322">IF(SIGN(J241-50)&lt;&gt;SIGN(J242-50)," ","")</f>
        <v/>
      </c>
      <c r="L242">
        <v>70</v>
      </c>
      <c r="M242">
        <v>30</v>
      </c>
      <c r="Y242" s="201" t="str">
        <f t="shared" si="256"/>
        <v>VISIBLE</v>
      </c>
      <c r="Z242" s="201" t="str">
        <f t="shared" si="257"/>
        <v/>
      </c>
      <c r="AF242" s="28">
        <f>IF(F242&lt;30, 1,0)</f>
        <v>0</v>
      </c>
      <c r="AG242" s="28" t="str">
        <f t="shared" si="258"/>
        <v/>
      </c>
      <c r="AH242" s="34">
        <f t="shared" si="271"/>
        <v>0</v>
      </c>
      <c r="AI242" s="34" t="str">
        <f t="shared" si="254"/>
        <v/>
      </c>
      <c r="AJ242" s="28">
        <f>IF(F242&gt;70, 1,0)</f>
        <v>0</v>
      </c>
      <c r="AK242" s="34" t="str">
        <f t="shared" si="259"/>
        <v/>
      </c>
      <c r="AL242" s="28">
        <f t="shared" si="272"/>
        <v>0</v>
      </c>
      <c r="AM242" s="28" t="str">
        <f t="shared" si="260"/>
        <v/>
      </c>
      <c r="AN242" s="54"/>
      <c r="AO242" s="28"/>
      <c r="AQ242" s="33">
        <f>IF(H242&lt;30, 1,0)</f>
        <v>0</v>
      </c>
      <c r="AR242" s="33" t="str">
        <f t="shared" si="261"/>
        <v/>
      </c>
      <c r="AS242" s="33">
        <f t="shared" si="273"/>
        <v>0</v>
      </c>
      <c r="AT242" s="33" t="str">
        <f t="shared" si="262"/>
        <v/>
      </c>
      <c r="AU242" s="33">
        <f>IF(H242&gt;70, 1,0)</f>
        <v>0</v>
      </c>
      <c r="AV242" s="33" t="str">
        <f t="shared" si="263"/>
        <v/>
      </c>
      <c r="AW242" s="33">
        <f t="shared" si="274"/>
        <v>0</v>
      </c>
      <c r="AX242" s="33" t="str">
        <f t="shared" si="264"/>
        <v/>
      </c>
      <c r="AY242" s="33"/>
      <c r="AZ242" s="33"/>
      <c r="BB242" s="141">
        <f>IF(J242&lt;30, 1,0)</f>
        <v>0</v>
      </c>
      <c r="BC242" s="141" t="str">
        <f t="shared" si="265"/>
        <v/>
      </c>
      <c r="BD242" s="141">
        <f t="shared" si="275"/>
        <v>0</v>
      </c>
      <c r="BE242" s="141" t="str">
        <f t="shared" si="266"/>
        <v/>
      </c>
      <c r="BF242" s="141">
        <f>IF(J242&gt;70, 1,0)</f>
        <v>0</v>
      </c>
      <c r="BG242" s="141" t="str">
        <f t="shared" si="267"/>
        <v/>
      </c>
      <c r="BH242" s="141">
        <f t="shared" si="276"/>
        <v>0</v>
      </c>
      <c r="BI242" s="141" t="str">
        <f t="shared" si="268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 s="5">
        <f>RAW!E243</f>
        <v>0.439</v>
      </c>
      <c r="F243" s="3">
        <f>RAW!N243</f>
        <v>67.340956205647998</v>
      </c>
      <c r="G243" s="5" t="str">
        <f t="shared" si="269"/>
        <v/>
      </c>
      <c r="H243" s="3">
        <f>RAW!O243</f>
        <v>63.662737488885803</v>
      </c>
      <c r="I243" s="5" t="str">
        <f t="shared" si="269"/>
        <v/>
      </c>
      <c r="J243" s="3">
        <f>RAW!P243</f>
        <v>62.587491900645702</v>
      </c>
      <c r="K243" s="5" t="str">
        <f t="shared" ref="K243" si="323">IF(SIGN(J242-50)&lt;&gt;SIGN(J243-50)," ","")</f>
        <v/>
      </c>
      <c r="L243">
        <v>70</v>
      </c>
      <c r="M243">
        <v>30</v>
      </c>
      <c r="Y243" s="201" t="str">
        <f t="shared" si="256"/>
        <v>VISIBLE</v>
      </c>
      <c r="Z243" s="201" t="str">
        <f t="shared" si="257"/>
        <v/>
      </c>
      <c r="AF243" s="28">
        <f>IF(F243&lt;30, 1,0)</f>
        <v>0</v>
      </c>
      <c r="AG243" s="28" t="str">
        <f t="shared" si="258"/>
        <v/>
      </c>
      <c r="AH243" s="34">
        <f t="shared" si="271"/>
        <v>0</v>
      </c>
      <c r="AI243" s="34" t="str">
        <f t="shared" si="254"/>
        <v/>
      </c>
      <c r="AJ243" s="28">
        <f>IF(F243&gt;70, 1,0)</f>
        <v>0</v>
      </c>
      <c r="AK243" s="34" t="str">
        <f t="shared" si="259"/>
        <v/>
      </c>
      <c r="AL243" s="28">
        <f t="shared" si="272"/>
        <v>0</v>
      </c>
      <c r="AM243" s="28" t="str">
        <f t="shared" si="260"/>
        <v/>
      </c>
      <c r="AN243" s="54"/>
      <c r="AO243" s="28"/>
      <c r="AQ243" s="33">
        <f>IF(H243&lt;30, 1,0)</f>
        <v>0</v>
      </c>
      <c r="AR243" s="33" t="str">
        <f t="shared" si="261"/>
        <v/>
      </c>
      <c r="AS243" s="33">
        <f t="shared" si="273"/>
        <v>0</v>
      </c>
      <c r="AT243" s="33" t="str">
        <f t="shared" si="262"/>
        <v/>
      </c>
      <c r="AU243" s="33">
        <f>IF(H243&gt;70, 1,0)</f>
        <v>0</v>
      </c>
      <c r="AV243" s="33" t="str">
        <f t="shared" si="263"/>
        <v/>
      </c>
      <c r="AW243" s="33">
        <f t="shared" si="274"/>
        <v>0</v>
      </c>
      <c r="AX243" s="33" t="str">
        <f t="shared" si="264"/>
        <v/>
      </c>
      <c r="AY243" s="33"/>
      <c r="AZ243" s="33"/>
      <c r="BB243" s="141">
        <f>IF(J243&lt;30, 1,0)</f>
        <v>0</v>
      </c>
      <c r="BC243" s="141" t="str">
        <f t="shared" si="265"/>
        <v/>
      </c>
      <c r="BD243" s="141">
        <f t="shared" si="275"/>
        <v>0</v>
      </c>
      <c r="BE243" s="141" t="str">
        <f t="shared" si="266"/>
        <v/>
      </c>
      <c r="BF243" s="141">
        <f>IF(J243&gt;70, 1,0)</f>
        <v>0</v>
      </c>
      <c r="BG243" s="141" t="str">
        <f t="shared" si="267"/>
        <v/>
      </c>
      <c r="BH243" s="141">
        <f t="shared" si="276"/>
        <v>0</v>
      </c>
      <c r="BI243" s="141" t="str">
        <f t="shared" si="268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 s="5">
        <f>RAW!E244</f>
        <v>0.439</v>
      </c>
      <c r="F244" s="3">
        <f>RAW!N244</f>
        <v>67.340956205647998</v>
      </c>
      <c r="G244" s="5" t="str">
        <f t="shared" si="269"/>
        <v/>
      </c>
      <c r="H244" s="3">
        <f>RAW!O244</f>
        <v>63.662737488885803</v>
      </c>
      <c r="I244" s="5" t="str">
        <f t="shared" si="269"/>
        <v/>
      </c>
      <c r="J244" s="3">
        <f>RAW!P244</f>
        <v>62.587491900645702</v>
      </c>
      <c r="K244" s="5" t="str">
        <f t="shared" ref="K244" si="324">IF(SIGN(J243-50)&lt;&gt;SIGN(J244-50)," ","")</f>
        <v/>
      </c>
      <c r="L244">
        <v>70</v>
      </c>
      <c r="M244">
        <v>30</v>
      </c>
      <c r="Y244" s="201" t="str">
        <f t="shared" si="256"/>
        <v>VISIBLE</v>
      </c>
      <c r="Z244" s="201" t="str">
        <f t="shared" si="257"/>
        <v/>
      </c>
      <c r="AF244" s="28">
        <f>IF(F244&lt;30, 1,0)</f>
        <v>0</v>
      </c>
      <c r="AG244" s="28" t="str">
        <f t="shared" si="258"/>
        <v/>
      </c>
      <c r="AH244" s="34">
        <f t="shared" si="271"/>
        <v>0</v>
      </c>
      <c r="AI244" s="34" t="str">
        <f t="shared" si="254"/>
        <v/>
      </c>
      <c r="AJ244" s="28">
        <f>IF(F244&gt;70, 1,0)</f>
        <v>0</v>
      </c>
      <c r="AK244" s="34" t="str">
        <f t="shared" si="259"/>
        <v/>
      </c>
      <c r="AL244" s="28">
        <f t="shared" si="272"/>
        <v>0</v>
      </c>
      <c r="AM244" s="28" t="str">
        <f t="shared" si="260"/>
        <v/>
      </c>
      <c r="AN244" s="54"/>
      <c r="AO244" s="28"/>
      <c r="AQ244" s="33">
        <f>IF(H244&lt;30, 1,0)</f>
        <v>0</v>
      </c>
      <c r="AR244" s="33" t="str">
        <f t="shared" si="261"/>
        <v/>
      </c>
      <c r="AS244" s="33">
        <f t="shared" si="273"/>
        <v>0</v>
      </c>
      <c r="AT244" s="33" t="str">
        <f t="shared" si="262"/>
        <v/>
      </c>
      <c r="AU244" s="33">
        <f>IF(H244&gt;70, 1,0)</f>
        <v>0</v>
      </c>
      <c r="AV244" s="33" t="str">
        <f t="shared" si="263"/>
        <v/>
      </c>
      <c r="AW244" s="33">
        <f t="shared" si="274"/>
        <v>0</v>
      </c>
      <c r="AX244" s="33" t="str">
        <f t="shared" si="264"/>
        <v/>
      </c>
      <c r="AY244" s="33"/>
      <c r="AZ244" s="33"/>
      <c r="BB244" s="141">
        <f>IF(J244&lt;30, 1,0)</f>
        <v>0</v>
      </c>
      <c r="BC244" s="141" t="str">
        <f t="shared" si="265"/>
        <v/>
      </c>
      <c r="BD244" s="141">
        <f t="shared" si="275"/>
        <v>0</v>
      </c>
      <c r="BE244" s="141" t="str">
        <f t="shared" si="266"/>
        <v/>
      </c>
      <c r="BF244" s="141">
        <f>IF(J244&gt;70, 1,0)</f>
        <v>0</v>
      </c>
      <c r="BG244" s="141" t="str">
        <f t="shared" si="267"/>
        <v/>
      </c>
      <c r="BH244" s="141">
        <f t="shared" si="276"/>
        <v>0</v>
      </c>
      <c r="BI244" s="141" t="str">
        <f t="shared" si="268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 s="5">
        <f>RAW!E245</f>
        <v>0.433</v>
      </c>
      <c r="F245" s="3">
        <f>RAW!N245</f>
        <v>54.638417843557797</v>
      </c>
      <c r="G245" s="5" t="str">
        <f t="shared" si="269"/>
        <v/>
      </c>
      <c r="H245" s="3">
        <f>RAW!O245</f>
        <v>57.6667385034551</v>
      </c>
      <c r="I245" s="5" t="str">
        <f t="shared" si="269"/>
        <v/>
      </c>
      <c r="J245" s="3">
        <f>RAW!P245</f>
        <v>58.806664942549403</v>
      </c>
      <c r="K245" s="5" t="str">
        <f t="shared" ref="K245" si="325">IF(SIGN(J244-50)&lt;&gt;SIGN(J245-50)," ","")</f>
        <v/>
      </c>
      <c r="L245">
        <v>70</v>
      </c>
      <c r="M245">
        <v>30</v>
      </c>
      <c r="Y245" s="201" t="str">
        <f t="shared" si="256"/>
        <v>VISIBLE</v>
      </c>
      <c r="Z245" s="201" t="str">
        <f t="shared" si="257"/>
        <v/>
      </c>
      <c r="AF245" s="28">
        <f>IF(F245&lt;30, 1,0)</f>
        <v>0</v>
      </c>
      <c r="AG245" s="28" t="str">
        <f t="shared" si="258"/>
        <v/>
      </c>
      <c r="AH245" s="34">
        <f t="shared" si="271"/>
        <v>0</v>
      </c>
      <c r="AI245" s="34" t="str">
        <f t="shared" si="254"/>
        <v/>
      </c>
      <c r="AJ245" s="28">
        <f>IF(F245&gt;70, 1,0)</f>
        <v>0</v>
      </c>
      <c r="AK245" s="34" t="str">
        <f t="shared" si="259"/>
        <v/>
      </c>
      <c r="AL245" s="28">
        <f t="shared" si="272"/>
        <v>0</v>
      </c>
      <c r="AM245" s="28" t="str">
        <f t="shared" si="260"/>
        <v/>
      </c>
      <c r="AN245" s="54"/>
      <c r="AO245" s="28"/>
      <c r="AQ245" s="33">
        <f>IF(H245&lt;30, 1,0)</f>
        <v>0</v>
      </c>
      <c r="AR245" s="33" t="str">
        <f t="shared" si="261"/>
        <v/>
      </c>
      <c r="AS245" s="33">
        <f t="shared" si="273"/>
        <v>0</v>
      </c>
      <c r="AT245" s="33" t="str">
        <f t="shared" si="262"/>
        <v/>
      </c>
      <c r="AU245" s="33">
        <f>IF(H245&gt;70, 1,0)</f>
        <v>0</v>
      </c>
      <c r="AV245" s="33" t="str">
        <f t="shared" si="263"/>
        <v/>
      </c>
      <c r="AW245" s="33">
        <f t="shared" si="274"/>
        <v>0</v>
      </c>
      <c r="AX245" s="33" t="str">
        <f t="shared" si="264"/>
        <v/>
      </c>
      <c r="AY245" s="33"/>
      <c r="AZ245" s="33"/>
      <c r="BB245" s="141">
        <f>IF(J245&lt;30, 1,0)</f>
        <v>0</v>
      </c>
      <c r="BC245" s="141" t="str">
        <f t="shared" si="265"/>
        <v/>
      </c>
      <c r="BD245" s="141">
        <f t="shared" si="275"/>
        <v>0</v>
      </c>
      <c r="BE245" s="141" t="str">
        <f t="shared" si="266"/>
        <v/>
      </c>
      <c r="BF245" s="141">
        <f>IF(J245&gt;70, 1,0)</f>
        <v>0</v>
      </c>
      <c r="BG245" s="141" t="str">
        <f t="shared" si="267"/>
        <v/>
      </c>
      <c r="BH245" s="141">
        <f t="shared" si="276"/>
        <v>0</v>
      </c>
      <c r="BI245" s="141" t="str">
        <f t="shared" si="268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 s="5">
        <f>RAW!E246</f>
        <v>0.42770000000000002</v>
      </c>
      <c r="F246" s="3">
        <f>RAW!N246</f>
        <v>45.745727260278898</v>
      </c>
      <c r="G246" s="5" t="str">
        <f t="shared" si="269"/>
        <v xml:space="preserve"> </v>
      </c>
      <c r="H246" s="3">
        <f>RAW!O246</f>
        <v>52.924911711028898</v>
      </c>
      <c r="I246" s="5" t="str">
        <f t="shared" si="269"/>
        <v/>
      </c>
      <c r="J246" s="3">
        <f>RAW!P246</f>
        <v>55.686598369399</v>
      </c>
      <c r="K246" s="5" t="str">
        <f t="shared" ref="K246" si="326">IF(SIGN(J245-50)&lt;&gt;SIGN(J246-50)," ","")</f>
        <v/>
      </c>
      <c r="L246">
        <v>70</v>
      </c>
      <c r="M246">
        <v>30</v>
      </c>
      <c r="Y246" s="201" t="str">
        <f t="shared" si="256"/>
        <v>VISIBLE</v>
      </c>
      <c r="Z246" s="201" t="str">
        <f t="shared" si="257"/>
        <v/>
      </c>
      <c r="AF246" s="28">
        <f>IF(F246&lt;30, 1,0)</f>
        <v>0</v>
      </c>
      <c r="AG246" s="28" t="str">
        <f t="shared" si="258"/>
        <v/>
      </c>
      <c r="AH246" s="34">
        <f t="shared" si="271"/>
        <v>0</v>
      </c>
      <c r="AI246" s="34" t="str">
        <f t="shared" si="254"/>
        <v/>
      </c>
      <c r="AJ246" s="28">
        <f>IF(F246&gt;70, 1,0)</f>
        <v>0</v>
      </c>
      <c r="AK246" s="34" t="str">
        <f t="shared" si="259"/>
        <v/>
      </c>
      <c r="AL246" s="28">
        <f t="shared" si="272"/>
        <v>0</v>
      </c>
      <c r="AM246" s="28" t="str">
        <f t="shared" si="260"/>
        <v/>
      </c>
      <c r="AN246" s="54"/>
      <c r="AO246" s="28"/>
      <c r="AQ246" s="33">
        <f>IF(H246&lt;30, 1,0)</f>
        <v>0</v>
      </c>
      <c r="AR246" s="33" t="str">
        <f t="shared" si="261"/>
        <v/>
      </c>
      <c r="AS246" s="33">
        <f t="shared" si="273"/>
        <v>0</v>
      </c>
      <c r="AT246" s="33" t="str">
        <f t="shared" si="262"/>
        <v/>
      </c>
      <c r="AU246" s="33">
        <f>IF(H246&gt;70, 1,0)</f>
        <v>0</v>
      </c>
      <c r="AV246" s="33" t="str">
        <f t="shared" si="263"/>
        <v/>
      </c>
      <c r="AW246" s="33">
        <f t="shared" si="274"/>
        <v>0</v>
      </c>
      <c r="AX246" s="33" t="str">
        <f t="shared" si="264"/>
        <v/>
      </c>
      <c r="AY246" s="33"/>
      <c r="AZ246" s="33"/>
      <c r="BB246" s="141">
        <f>IF(J246&lt;30, 1,0)</f>
        <v>0</v>
      </c>
      <c r="BC246" s="141" t="str">
        <f t="shared" si="265"/>
        <v/>
      </c>
      <c r="BD246" s="141">
        <f t="shared" si="275"/>
        <v>0</v>
      </c>
      <c r="BE246" s="141" t="str">
        <f t="shared" si="266"/>
        <v/>
      </c>
      <c r="BF246" s="141">
        <f>IF(J246&gt;70, 1,0)</f>
        <v>0</v>
      </c>
      <c r="BG246" s="141" t="str">
        <f t="shared" si="267"/>
        <v/>
      </c>
      <c r="BH246" s="141">
        <f t="shared" si="276"/>
        <v>0</v>
      </c>
      <c r="BI246" s="141" t="str">
        <f t="shared" si="268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 s="5">
        <f>RAW!E247</f>
        <v>0.42959999999999998</v>
      </c>
      <c r="F247" s="3">
        <f>RAW!N247</f>
        <v>49.203477120572103</v>
      </c>
      <c r="G247" s="5" t="str">
        <f t="shared" si="269"/>
        <v/>
      </c>
      <c r="H247" s="3">
        <f>RAW!O247</f>
        <v>54.373354195666998</v>
      </c>
      <c r="I247" s="5" t="str">
        <f t="shared" si="269"/>
        <v/>
      </c>
      <c r="J247" s="3">
        <f>RAW!P247</f>
        <v>56.554262246696197</v>
      </c>
      <c r="K247" s="5" t="str">
        <f t="shared" ref="K247" si="327">IF(SIGN(J246-50)&lt;&gt;SIGN(J247-50)," ","")</f>
        <v/>
      </c>
      <c r="L247">
        <v>70</v>
      </c>
      <c r="M247">
        <v>30</v>
      </c>
      <c r="Y247" s="201" t="str">
        <f t="shared" si="256"/>
        <v>VISIBLE</v>
      </c>
      <c r="Z247" s="201" t="str">
        <f t="shared" si="257"/>
        <v/>
      </c>
      <c r="AF247" s="28">
        <f>IF(F247&lt;30, 1,0)</f>
        <v>0</v>
      </c>
      <c r="AG247" s="28" t="str">
        <f t="shared" si="258"/>
        <v/>
      </c>
      <c r="AH247" s="34">
        <f t="shared" si="271"/>
        <v>0</v>
      </c>
      <c r="AI247" s="34" t="str">
        <f t="shared" si="254"/>
        <v/>
      </c>
      <c r="AJ247" s="28">
        <f>IF(F247&gt;70, 1,0)</f>
        <v>0</v>
      </c>
      <c r="AK247" s="34" t="str">
        <f t="shared" si="259"/>
        <v/>
      </c>
      <c r="AL247" s="28">
        <f t="shared" si="272"/>
        <v>0</v>
      </c>
      <c r="AM247" s="28" t="str">
        <f t="shared" si="260"/>
        <v/>
      </c>
      <c r="AN247" s="54"/>
      <c r="AO247" s="28"/>
      <c r="AQ247" s="33">
        <f>IF(H247&lt;30, 1,0)</f>
        <v>0</v>
      </c>
      <c r="AR247" s="33" t="str">
        <f t="shared" si="261"/>
        <v/>
      </c>
      <c r="AS247" s="33">
        <f t="shared" si="273"/>
        <v>0</v>
      </c>
      <c r="AT247" s="33" t="str">
        <f t="shared" si="262"/>
        <v/>
      </c>
      <c r="AU247" s="33">
        <f>IF(H247&gt;70, 1,0)</f>
        <v>0</v>
      </c>
      <c r="AV247" s="33" t="str">
        <f t="shared" si="263"/>
        <v/>
      </c>
      <c r="AW247" s="33">
        <f t="shared" si="274"/>
        <v>0</v>
      </c>
      <c r="AX247" s="33" t="str">
        <f t="shared" si="264"/>
        <v/>
      </c>
      <c r="AY247" s="33"/>
      <c r="AZ247" s="33"/>
      <c r="BB247" s="141">
        <f>IF(J247&lt;30, 1,0)</f>
        <v>0</v>
      </c>
      <c r="BC247" s="141" t="str">
        <f t="shared" si="265"/>
        <v/>
      </c>
      <c r="BD247" s="141">
        <f t="shared" si="275"/>
        <v>0</v>
      </c>
      <c r="BE247" s="141" t="str">
        <f t="shared" si="266"/>
        <v/>
      </c>
      <c r="BF247" s="141">
        <f>IF(J247&gt;70, 1,0)</f>
        <v>0</v>
      </c>
      <c r="BG247" s="141" t="str">
        <f t="shared" si="267"/>
        <v/>
      </c>
      <c r="BH247" s="141">
        <f t="shared" si="276"/>
        <v>0</v>
      </c>
      <c r="BI247" s="141" t="str">
        <f t="shared" si="268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 s="5">
        <f>RAW!E248</f>
        <v>0.43240000000000001</v>
      </c>
      <c r="F248" s="3">
        <f>RAW!N248</f>
        <v>54.219831744039197</v>
      </c>
      <c r="G248" s="5" t="str">
        <f t="shared" si="269"/>
        <v xml:space="preserve"> </v>
      </c>
      <c r="H248" s="3">
        <f>RAW!O248</f>
        <v>56.497635786015003</v>
      </c>
      <c r="I248" s="5" t="str">
        <f t="shared" si="269"/>
        <v/>
      </c>
      <c r="J248" s="3">
        <f>RAW!P248</f>
        <v>57.831861322807903</v>
      </c>
      <c r="K248" s="5" t="str">
        <f t="shared" ref="K248" si="328">IF(SIGN(J247-50)&lt;&gt;SIGN(J248-50)," ","")</f>
        <v/>
      </c>
      <c r="L248">
        <v>70</v>
      </c>
      <c r="M248">
        <v>30</v>
      </c>
      <c r="Y248" s="201" t="str">
        <f t="shared" si="256"/>
        <v>VISIBLE</v>
      </c>
      <c r="Z248" s="201" t="str">
        <f t="shared" si="257"/>
        <v/>
      </c>
      <c r="AF248" s="28">
        <f>IF(F248&lt;30, 1,0)</f>
        <v>0</v>
      </c>
      <c r="AG248" s="28" t="str">
        <f t="shared" si="258"/>
        <v/>
      </c>
      <c r="AH248" s="34">
        <f t="shared" si="271"/>
        <v>0</v>
      </c>
      <c r="AI248" s="34" t="str">
        <f t="shared" si="254"/>
        <v/>
      </c>
      <c r="AJ248" s="28">
        <f>IF(F248&gt;70, 1,0)</f>
        <v>0</v>
      </c>
      <c r="AK248" s="34" t="str">
        <f t="shared" si="259"/>
        <v/>
      </c>
      <c r="AL248" s="28">
        <f t="shared" si="272"/>
        <v>0</v>
      </c>
      <c r="AM248" s="28" t="str">
        <f t="shared" si="260"/>
        <v/>
      </c>
      <c r="AN248" s="54"/>
      <c r="AO248" s="28"/>
      <c r="AQ248" s="33">
        <f>IF(H248&lt;30, 1,0)</f>
        <v>0</v>
      </c>
      <c r="AR248" s="33" t="str">
        <f t="shared" si="261"/>
        <v/>
      </c>
      <c r="AS248" s="33">
        <f t="shared" si="273"/>
        <v>0</v>
      </c>
      <c r="AT248" s="33" t="str">
        <f t="shared" si="262"/>
        <v/>
      </c>
      <c r="AU248" s="33">
        <f>IF(H248&gt;70, 1,0)</f>
        <v>0</v>
      </c>
      <c r="AV248" s="33" t="str">
        <f t="shared" si="263"/>
        <v/>
      </c>
      <c r="AW248" s="33">
        <f t="shared" si="274"/>
        <v>0</v>
      </c>
      <c r="AX248" s="33" t="str">
        <f t="shared" si="264"/>
        <v/>
      </c>
      <c r="AY248" s="33"/>
      <c r="AZ248" s="33"/>
      <c r="BB248" s="141">
        <f>IF(J248&lt;30, 1,0)</f>
        <v>0</v>
      </c>
      <c r="BC248" s="141" t="str">
        <f t="shared" si="265"/>
        <v/>
      </c>
      <c r="BD248" s="141">
        <f t="shared" si="275"/>
        <v>0</v>
      </c>
      <c r="BE248" s="141" t="str">
        <f t="shared" si="266"/>
        <v/>
      </c>
      <c r="BF248" s="141">
        <f>IF(J248&gt;70, 1,0)</f>
        <v>0</v>
      </c>
      <c r="BG248" s="141" t="str">
        <f t="shared" si="267"/>
        <v/>
      </c>
      <c r="BH248" s="141">
        <f t="shared" si="276"/>
        <v>0</v>
      </c>
      <c r="BI248" s="141" t="str">
        <f t="shared" si="268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 s="5">
        <f>RAW!E249</f>
        <v>0.43099999999999999</v>
      </c>
      <c r="F249" s="3">
        <f>RAW!N249</f>
        <v>51.266548384162903</v>
      </c>
      <c r="G249" s="5" t="str">
        <f t="shared" si="269"/>
        <v/>
      </c>
      <c r="H249" s="3">
        <f>RAW!O249</f>
        <v>55.115899603644799</v>
      </c>
      <c r="I249" s="5" t="str">
        <f t="shared" si="269"/>
        <v/>
      </c>
      <c r="J249" s="3">
        <f>RAW!P249</f>
        <v>56.952595410959503</v>
      </c>
      <c r="K249" s="5" t="str">
        <f t="shared" ref="K249" si="329">IF(SIGN(J248-50)&lt;&gt;SIGN(J249-50)," ","")</f>
        <v/>
      </c>
      <c r="L249">
        <v>70</v>
      </c>
      <c r="M249">
        <v>30</v>
      </c>
      <c r="Y249" s="201" t="str">
        <f t="shared" si="256"/>
        <v>VISIBLE</v>
      </c>
      <c r="Z249" s="201" t="str">
        <f t="shared" si="257"/>
        <v/>
      </c>
      <c r="AF249" s="28">
        <f>IF(F249&lt;30, 1,0)</f>
        <v>0</v>
      </c>
      <c r="AG249" s="28" t="str">
        <f t="shared" si="258"/>
        <v/>
      </c>
      <c r="AH249" s="34">
        <f t="shared" si="271"/>
        <v>0</v>
      </c>
      <c r="AI249" s="34" t="str">
        <f t="shared" si="254"/>
        <v/>
      </c>
      <c r="AJ249" s="28">
        <f>IF(F249&gt;70, 1,0)</f>
        <v>0</v>
      </c>
      <c r="AK249" s="34" t="str">
        <f t="shared" si="259"/>
        <v/>
      </c>
      <c r="AL249" s="28">
        <f t="shared" si="272"/>
        <v>0</v>
      </c>
      <c r="AM249" s="28" t="str">
        <f t="shared" si="260"/>
        <v/>
      </c>
      <c r="AN249" s="54"/>
      <c r="AO249" s="28"/>
      <c r="AQ249" s="33">
        <f>IF(H249&lt;30, 1,0)</f>
        <v>0</v>
      </c>
      <c r="AR249" s="33" t="str">
        <f t="shared" si="261"/>
        <v/>
      </c>
      <c r="AS249" s="33">
        <f t="shared" si="273"/>
        <v>0</v>
      </c>
      <c r="AT249" s="33" t="str">
        <f t="shared" si="262"/>
        <v/>
      </c>
      <c r="AU249" s="33">
        <f>IF(H249&gt;70, 1,0)</f>
        <v>0</v>
      </c>
      <c r="AV249" s="33" t="str">
        <f t="shared" si="263"/>
        <v/>
      </c>
      <c r="AW249" s="33">
        <f t="shared" si="274"/>
        <v>0</v>
      </c>
      <c r="AX249" s="33" t="str">
        <f t="shared" si="264"/>
        <v/>
      </c>
      <c r="AY249" s="33"/>
      <c r="AZ249" s="33"/>
      <c r="BB249" s="141">
        <f>IF(J249&lt;30, 1,0)</f>
        <v>0</v>
      </c>
      <c r="BC249" s="141" t="str">
        <f t="shared" si="265"/>
        <v/>
      </c>
      <c r="BD249" s="141">
        <f t="shared" si="275"/>
        <v>0</v>
      </c>
      <c r="BE249" s="141" t="str">
        <f t="shared" si="266"/>
        <v/>
      </c>
      <c r="BF249" s="141">
        <f>IF(J249&gt;70, 1,0)</f>
        <v>0</v>
      </c>
      <c r="BG249" s="141" t="str">
        <f t="shared" si="267"/>
        <v/>
      </c>
      <c r="BH249" s="141">
        <f t="shared" si="276"/>
        <v>0</v>
      </c>
      <c r="BI249" s="141" t="str">
        <f t="shared" si="268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 s="5">
        <f>RAW!E250</f>
        <v>0.4244</v>
      </c>
      <c r="F250" s="3">
        <f>RAW!N250</f>
        <v>39.448617828132797</v>
      </c>
      <c r="G250" s="5" t="str">
        <f t="shared" si="269"/>
        <v xml:space="preserve"> </v>
      </c>
      <c r="H250" s="3">
        <f>RAW!O250</f>
        <v>49.028347461451901</v>
      </c>
      <c r="I250" s="5" t="str">
        <f t="shared" si="269"/>
        <v xml:space="preserve"> </v>
      </c>
      <c r="J250" s="3">
        <f>RAW!P250</f>
        <v>52.9663988380535</v>
      </c>
      <c r="K250" s="5" t="str">
        <f t="shared" ref="K250" si="330">IF(SIGN(J249-50)&lt;&gt;SIGN(J250-50)," ","")</f>
        <v/>
      </c>
      <c r="L250">
        <v>70</v>
      </c>
      <c r="M250">
        <v>30</v>
      </c>
      <c r="Y250" s="201" t="str">
        <f t="shared" si="256"/>
        <v>VISIBLE</v>
      </c>
      <c r="Z250" s="201" t="str">
        <f t="shared" si="257"/>
        <v/>
      </c>
      <c r="AF250" s="28">
        <f>IF(F250&lt;30, 1,0)</f>
        <v>0</v>
      </c>
      <c r="AG250" s="28" t="str">
        <f t="shared" si="258"/>
        <v/>
      </c>
      <c r="AH250" s="34">
        <f t="shared" si="271"/>
        <v>0</v>
      </c>
      <c r="AI250" s="34" t="str">
        <f t="shared" si="254"/>
        <v/>
      </c>
      <c r="AJ250" s="28">
        <f>IF(F250&gt;70, 1,0)</f>
        <v>0</v>
      </c>
      <c r="AK250" s="34" t="str">
        <f t="shared" si="259"/>
        <v/>
      </c>
      <c r="AL250" s="28">
        <f t="shared" si="272"/>
        <v>0</v>
      </c>
      <c r="AM250" s="28" t="str">
        <f t="shared" si="260"/>
        <v/>
      </c>
      <c r="AN250" s="54"/>
      <c r="AO250" s="28"/>
      <c r="AQ250" s="33">
        <f>IF(H250&lt;30, 1,0)</f>
        <v>0</v>
      </c>
      <c r="AR250" s="33" t="str">
        <f t="shared" si="261"/>
        <v/>
      </c>
      <c r="AS250" s="33">
        <f t="shared" si="273"/>
        <v>0</v>
      </c>
      <c r="AT250" s="33" t="str">
        <f t="shared" si="262"/>
        <v/>
      </c>
      <c r="AU250" s="33">
        <f>IF(H250&gt;70, 1,0)</f>
        <v>0</v>
      </c>
      <c r="AV250" s="33" t="str">
        <f t="shared" si="263"/>
        <v/>
      </c>
      <c r="AW250" s="33">
        <f t="shared" si="274"/>
        <v>0</v>
      </c>
      <c r="AX250" s="33" t="str">
        <f t="shared" si="264"/>
        <v/>
      </c>
      <c r="AY250" s="33"/>
      <c r="AZ250" s="33"/>
      <c r="BB250" s="141">
        <f>IF(J250&lt;30, 1,0)</f>
        <v>0</v>
      </c>
      <c r="BC250" s="141" t="str">
        <f t="shared" si="265"/>
        <v/>
      </c>
      <c r="BD250" s="141">
        <f t="shared" si="275"/>
        <v>0</v>
      </c>
      <c r="BE250" s="141" t="str">
        <f t="shared" si="266"/>
        <v/>
      </c>
      <c r="BF250" s="141">
        <f>IF(J250&gt;70, 1,0)</f>
        <v>0</v>
      </c>
      <c r="BG250" s="141" t="str">
        <f t="shared" si="267"/>
        <v/>
      </c>
      <c r="BH250" s="141">
        <f t="shared" si="276"/>
        <v>0</v>
      </c>
      <c r="BI250" s="141" t="str">
        <f t="shared" si="268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 s="5">
        <f>RAW!E251</f>
        <v>0.42349999999999999</v>
      </c>
      <c r="F251" s="3">
        <f>RAW!N251</f>
        <v>38.0530771501194</v>
      </c>
      <c r="G251" s="5" t="str">
        <f t="shared" si="269"/>
        <v/>
      </c>
      <c r="H251" s="3">
        <f>RAW!O251</f>
        <v>48.245803765675703</v>
      </c>
      <c r="I251" s="5" t="str">
        <f t="shared" si="269"/>
        <v/>
      </c>
      <c r="J251" s="3">
        <f>RAW!P251</f>
        <v>52.440862332857101</v>
      </c>
      <c r="K251" s="5" t="str">
        <f t="shared" ref="K251" si="331">IF(SIGN(J250-50)&lt;&gt;SIGN(J251-50)," ","")</f>
        <v/>
      </c>
      <c r="L251">
        <v>70</v>
      </c>
      <c r="M251">
        <v>30</v>
      </c>
      <c r="Y251" s="201" t="str">
        <f t="shared" si="256"/>
        <v>VISIBLE</v>
      </c>
      <c r="Z251" s="201" t="str">
        <f t="shared" si="257"/>
        <v/>
      </c>
      <c r="AF251" s="28">
        <f>IF(F251&lt;30, 1,0)</f>
        <v>0</v>
      </c>
      <c r="AG251" s="28" t="str">
        <f t="shared" si="258"/>
        <v/>
      </c>
      <c r="AH251" s="34">
        <f t="shared" si="271"/>
        <v>0</v>
      </c>
      <c r="AI251" s="34" t="str">
        <f t="shared" si="254"/>
        <v/>
      </c>
      <c r="AJ251" s="28">
        <f>IF(F251&gt;70, 1,0)</f>
        <v>0</v>
      </c>
      <c r="AK251" s="34" t="str">
        <f t="shared" si="259"/>
        <v/>
      </c>
      <c r="AL251" s="28">
        <f t="shared" si="272"/>
        <v>0</v>
      </c>
      <c r="AM251" s="28" t="str">
        <f t="shared" si="260"/>
        <v/>
      </c>
      <c r="AN251" s="54"/>
      <c r="AO251" s="28"/>
      <c r="AQ251" s="33">
        <f>IF(H251&lt;30, 1,0)</f>
        <v>0</v>
      </c>
      <c r="AR251" s="33" t="str">
        <f t="shared" si="261"/>
        <v/>
      </c>
      <c r="AS251" s="33">
        <f t="shared" si="273"/>
        <v>0</v>
      </c>
      <c r="AT251" s="33" t="str">
        <f t="shared" si="262"/>
        <v/>
      </c>
      <c r="AU251" s="33">
        <f>IF(H251&gt;70, 1,0)</f>
        <v>0</v>
      </c>
      <c r="AV251" s="33" t="str">
        <f t="shared" si="263"/>
        <v/>
      </c>
      <c r="AW251" s="33">
        <f t="shared" si="274"/>
        <v>0</v>
      </c>
      <c r="AX251" s="33" t="str">
        <f t="shared" si="264"/>
        <v/>
      </c>
      <c r="AY251" s="33"/>
      <c r="AZ251" s="33"/>
      <c r="BB251" s="141">
        <f>IF(J251&lt;30, 1,0)</f>
        <v>0</v>
      </c>
      <c r="BC251" s="141" t="str">
        <f t="shared" si="265"/>
        <v/>
      </c>
      <c r="BD251" s="141">
        <f t="shared" si="275"/>
        <v>0</v>
      </c>
      <c r="BE251" s="141" t="str">
        <f t="shared" si="266"/>
        <v/>
      </c>
      <c r="BF251" s="141">
        <f>IF(J251&gt;70, 1,0)</f>
        <v>0</v>
      </c>
      <c r="BG251" s="141" t="str">
        <f t="shared" si="267"/>
        <v/>
      </c>
      <c r="BH251" s="141">
        <f t="shared" si="276"/>
        <v>0</v>
      </c>
      <c r="BI251" s="141" t="str">
        <f t="shared" si="268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 s="5">
        <f>RAW!E252</f>
        <v>0.42949999999999999</v>
      </c>
      <c r="F252" s="3">
        <f>RAW!N252</f>
        <v>51.419814347209901</v>
      </c>
      <c r="G252" s="5" t="str">
        <f t="shared" si="269"/>
        <v xml:space="preserve"> </v>
      </c>
      <c r="H252" s="3">
        <f>RAW!O252</f>
        <v>53.566694795001702</v>
      </c>
      <c r="I252" s="5" t="str">
        <f t="shared" si="269"/>
        <v xml:space="preserve"> </v>
      </c>
      <c r="J252" s="3">
        <f>RAW!P252</f>
        <v>55.529536782250197</v>
      </c>
      <c r="K252" s="5" t="str">
        <f t="shared" ref="K252" si="332">IF(SIGN(J251-50)&lt;&gt;SIGN(J252-50)," ","")</f>
        <v/>
      </c>
      <c r="L252">
        <v>70</v>
      </c>
      <c r="M252">
        <v>30</v>
      </c>
      <c r="Y252" s="201" t="str">
        <f t="shared" si="256"/>
        <v>VISIBLE</v>
      </c>
      <c r="Z252" s="201" t="str">
        <f t="shared" si="257"/>
        <v/>
      </c>
      <c r="AF252" s="28">
        <f>IF(F252&lt;30, 1,0)</f>
        <v>0</v>
      </c>
      <c r="AG252" s="28" t="str">
        <f t="shared" si="258"/>
        <v/>
      </c>
      <c r="AH252" s="34">
        <f t="shared" si="271"/>
        <v>0</v>
      </c>
      <c r="AI252" s="34" t="str">
        <f t="shared" si="254"/>
        <v/>
      </c>
      <c r="AJ252" s="28">
        <f>IF(F252&gt;70, 1,0)</f>
        <v>0</v>
      </c>
      <c r="AK252" s="34" t="str">
        <f t="shared" si="259"/>
        <v/>
      </c>
      <c r="AL252" s="28">
        <f t="shared" si="272"/>
        <v>0</v>
      </c>
      <c r="AM252" s="28" t="str">
        <f t="shared" si="260"/>
        <v/>
      </c>
      <c r="AN252" s="54"/>
      <c r="AO252" s="28"/>
      <c r="AQ252" s="33">
        <f>IF(H252&lt;30, 1,0)</f>
        <v>0</v>
      </c>
      <c r="AR252" s="33" t="str">
        <f t="shared" si="261"/>
        <v/>
      </c>
      <c r="AS252" s="33">
        <f t="shared" si="273"/>
        <v>0</v>
      </c>
      <c r="AT252" s="33" t="str">
        <f t="shared" si="262"/>
        <v/>
      </c>
      <c r="AU252" s="33">
        <f>IF(H252&gt;70, 1,0)</f>
        <v>0</v>
      </c>
      <c r="AV252" s="33" t="str">
        <f t="shared" si="263"/>
        <v/>
      </c>
      <c r="AW252" s="33">
        <f t="shared" si="274"/>
        <v>0</v>
      </c>
      <c r="AX252" s="33" t="str">
        <f t="shared" si="264"/>
        <v/>
      </c>
      <c r="AY252" s="33"/>
      <c r="AZ252" s="33"/>
      <c r="BB252" s="141">
        <f>IF(J252&lt;30, 1,0)</f>
        <v>0</v>
      </c>
      <c r="BC252" s="141" t="str">
        <f t="shared" si="265"/>
        <v/>
      </c>
      <c r="BD252" s="141">
        <f t="shared" si="275"/>
        <v>0</v>
      </c>
      <c r="BE252" s="141" t="str">
        <f t="shared" si="266"/>
        <v/>
      </c>
      <c r="BF252" s="141">
        <f>IF(J252&gt;70, 1,0)</f>
        <v>0</v>
      </c>
      <c r="BG252" s="141" t="str">
        <f t="shared" si="267"/>
        <v/>
      </c>
      <c r="BH252" s="141">
        <f t="shared" si="276"/>
        <v>0</v>
      </c>
      <c r="BI252" s="141" t="str">
        <f t="shared" si="268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 s="5">
        <f>RAW!E253</f>
        <v>0.42199999999999999</v>
      </c>
      <c r="F253" s="3">
        <f>RAW!N253</f>
        <v>39.112181900488402</v>
      </c>
      <c r="G253" s="5" t="str">
        <f t="shared" si="269"/>
        <v xml:space="preserve"> </v>
      </c>
      <c r="H253" s="3">
        <f>RAW!O253</f>
        <v>47.054404198807397</v>
      </c>
      <c r="I253" s="5" t="str">
        <f t="shared" si="269"/>
        <v xml:space="preserve"> </v>
      </c>
      <c r="J253" s="3">
        <f>RAW!P253</f>
        <v>51.168033510825502</v>
      </c>
      <c r="K253" s="5" t="str">
        <f t="shared" ref="K253" si="333">IF(SIGN(J252-50)&lt;&gt;SIGN(J253-50)," ","")</f>
        <v/>
      </c>
      <c r="L253">
        <v>70</v>
      </c>
      <c r="M253">
        <v>30</v>
      </c>
      <c r="Y253" s="201" t="str">
        <f t="shared" si="256"/>
        <v>VISIBLE</v>
      </c>
      <c r="Z253" s="201" t="str">
        <f t="shared" si="257"/>
        <v/>
      </c>
      <c r="AF253" s="28">
        <f>IF(F253&lt;30, 1,0)</f>
        <v>0</v>
      </c>
      <c r="AG253" s="28" t="str">
        <f t="shared" si="258"/>
        <v/>
      </c>
      <c r="AH253" s="34">
        <f t="shared" si="271"/>
        <v>0</v>
      </c>
      <c r="AI253" s="34" t="str">
        <f t="shared" si="254"/>
        <v/>
      </c>
      <c r="AJ253" s="28">
        <f>IF(F253&gt;70, 1,0)</f>
        <v>0</v>
      </c>
      <c r="AK253" s="34" t="str">
        <f t="shared" si="259"/>
        <v/>
      </c>
      <c r="AL253" s="28">
        <f t="shared" si="272"/>
        <v>0</v>
      </c>
      <c r="AM253" s="28" t="str">
        <f t="shared" si="260"/>
        <v/>
      </c>
      <c r="AN253" s="54"/>
      <c r="AO253" s="28"/>
      <c r="AQ253" s="33">
        <f>IF(H253&lt;30, 1,0)</f>
        <v>0</v>
      </c>
      <c r="AR253" s="33" t="str">
        <f t="shared" si="261"/>
        <v/>
      </c>
      <c r="AS253" s="33">
        <f t="shared" si="273"/>
        <v>0</v>
      </c>
      <c r="AT253" s="33" t="str">
        <f t="shared" si="262"/>
        <v/>
      </c>
      <c r="AU253" s="33">
        <f>IF(H253&gt;70, 1,0)</f>
        <v>0</v>
      </c>
      <c r="AV253" s="33" t="str">
        <f t="shared" si="263"/>
        <v/>
      </c>
      <c r="AW253" s="33">
        <f t="shared" si="274"/>
        <v>0</v>
      </c>
      <c r="AX253" s="33" t="str">
        <f t="shared" si="264"/>
        <v/>
      </c>
      <c r="AY253" s="33"/>
      <c r="AZ253" s="33"/>
      <c r="BB253" s="141">
        <f>IF(J253&lt;30, 1,0)</f>
        <v>0</v>
      </c>
      <c r="BC253" s="141" t="str">
        <f t="shared" si="265"/>
        <v/>
      </c>
      <c r="BD253" s="141">
        <f t="shared" si="275"/>
        <v>0</v>
      </c>
      <c r="BE253" s="141" t="str">
        <f t="shared" si="266"/>
        <v/>
      </c>
      <c r="BF253" s="141">
        <f>IF(J253&gt;70, 1,0)</f>
        <v>0</v>
      </c>
      <c r="BG253" s="141" t="str">
        <f t="shared" si="267"/>
        <v/>
      </c>
      <c r="BH253" s="141">
        <f t="shared" si="276"/>
        <v>0</v>
      </c>
      <c r="BI253" s="141" t="str">
        <f t="shared" si="268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 s="5">
        <f>RAW!E254</f>
        <v>0.43120000000000003</v>
      </c>
      <c r="F254" s="3">
        <f>RAW!N254</f>
        <v>54.647458677716102</v>
      </c>
      <c r="G254" s="5" t="str">
        <f t="shared" si="269"/>
        <v xml:space="preserve"> </v>
      </c>
      <c r="H254" s="3">
        <f>RAW!O254</f>
        <v>54.380908385660298</v>
      </c>
      <c r="I254" s="5" t="str">
        <f t="shared" si="269"/>
        <v xml:space="preserve"> </v>
      </c>
      <c r="J254" s="3">
        <f>RAW!P254</f>
        <v>55.654248048237498</v>
      </c>
      <c r="K254" s="5" t="str">
        <f t="shared" ref="K254" si="334">IF(SIGN(J253-50)&lt;&gt;SIGN(J254-50)," ","")</f>
        <v/>
      </c>
      <c r="L254">
        <v>70</v>
      </c>
      <c r="M254">
        <v>30</v>
      </c>
      <c r="Y254" s="201" t="str">
        <f t="shared" si="256"/>
        <v>VISIBLE</v>
      </c>
      <c r="Z254" s="201" t="str">
        <f t="shared" si="257"/>
        <v/>
      </c>
      <c r="AF254" s="28">
        <f>IF(F254&lt;30, 1,0)</f>
        <v>0</v>
      </c>
      <c r="AG254" s="28" t="str">
        <f t="shared" si="258"/>
        <v/>
      </c>
      <c r="AH254" s="34">
        <f t="shared" si="271"/>
        <v>0</v>
      </c>
      <c r="AI254" s="34" t="str">
        <f t="shared" si="254"/>
        <v/>
      </c>
      <c r="AJ254" s="28">
        <f>IF(F254&gt;70, 1,0)</f>
        <v>0</v>
      </c>
      <c r="AK254" s="34" t="str">
        <f t="shared" si="259"/>
        <v/>
      </c>
      <c r="AL254" s="28">
        <f t="shared" si="272"/>
        <v>0</v>
      </c>
      <c r="AM254" s="28" t="str">
        <f t="shared" si="260"/>
        <v/>
      </c>
      <c r="AN254" s="54"/>
      <c r="AO254" s="28"/>
      <c r="AQ254" s="33">
        <f>IF(H254&lt;30, 1,0)</f>
        <v>0</v>
      </c>
      <c r="AR254" s="33" t="str">
        <f t="shared" si="261"/>
        <v/>
      </c>
      <c r="AS254" s="33">
        <f t="shared" si="273"/>
        <v>0</v>
      </c>
      <c r="AT254" s="33" t="str">
        <f t="shared" si="262"/>
        <v/>
      </c>
      <c r="AU254" s="33">
        <f>IF(H254&gt;70, 1,0)</f>
        <v>0</v>
      </c>
      <c r="AV254" s="33" t="str">
        <f t="shared" si="263"/>
        <v/>
      </c>
      <c r="AW254" s="33">
        <f t="shared" si="274"/>
        <v>0</v>
      </c>
      <c r="AX254" s="33" t="str">
        <f t="shared" si="264"/>
        <v/>
      </c>
      <c r="AY254" s="33"/>
      <c r="AZ254" s="33"/>
      <c r="BB254" s="141">
        <f>IF(J254&lt;30, 1,0)</f>
        <v>0</v>
      </c>
      <c r="BC254" s="141" t="str">
        <f t="shared" si="265"/>
        <v/>
      </c>
      <c r="BD254" s="141">
        <f t="shared" si="275"/>
        <v>0</v>
      </c>
      <c r="BE254" s="141" t="str">
        <f t="shared" si="266"/>
        <v/>
      </c>
      <c r="BF254" s="141">
        <f>IF(J254&gt;70, 1,0)</f>
        <v>0</v>
      </c>
      <c r="BG254" s="141" t="str">
        <f t="shared" si="267"/>
        <v/>
      </c>
      <c r="BH254" s="141">
        <f t="shared" si="276"/>
        <v>0</v>
      </c>
      <c r="BI254" s="141" t="str">
        <f t="shared" si="268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 s="5">
        <f>RAW!E255</f>
        <v>0.42949999999999999</v>
      </c>
      <c r="F255" s="3">
        <f>RAW!N255</f>
        <v>51.798328997192897</v>
      </c>
      <c r="G255" s="5" t="str">
        <f t="shared" si="269"/>
        <v/>
      </c>
      <c r="H255" s="3">
        <f>RAW!O255</f>
        <v>52.923565206883801</v>
      </c>
      <c r="I255" s="5" t="str">
        <f t="shared" si="269"/>
        <v/>
      </c>
      <c r="J255" s="3">
        <f>RAW!P255</f>
        <v>54.679591777862299</v>
      </c>
      <c r="K255" s="5" t="str">
        <f t="shared" ref="K255" si="335">IF(SIGN(J254-50)&lt;&gt;SIGN(J255-50)," ","")</f>
        <v/>
      </c>
      <c r="L255">
        <v>70</v>
      </c>
      <c r="M255">
        <v>30</v>
      </c>
      <c r="Y255" s="201" t="str">
        <f t="shared" si="256"/>
        <v>VISIBLE</v>
      </c>
      <c r="Z255" s="201" t="str">
        <f t="shared" si="257"/>
        <v/>
      </c>
      <c r="AF255" s="28">
        <f>IF(F255&lt;30, 1,0)</f>
        <v>0</v>
      </c>
      <c r="AG255" s="28" t="str">
        <f t="shared" si="258"/>
        <v/>
      </c>
      <c r="AH255" s="34">
        <f t="shared" si="271"/>
        <v>0</v>
      </c>
      <c r="AI255" s="34" t="str">
        <f t="shared" si="254"/>
        <v/>
      </c>
      <c r="AJ255" s="28">
        <f>IF(F255&gt;70, 1,0)</f>
        <v>0</v>
      </c>
      <c r="AK255" s="34" t="str">
        <f t="shared" si="259"/>
        <v/>
      </c>
      <c r="AL255" s="28">
        <f t="shared" si="272"/>
        <v>0</v>
      </c>
      <c r="AM255" s="28" t="str">
        <f t="shared" si="260"/>
        <v/>
      </c>
      <c r="AN255" s="54"/>
      <c r="AO255" s="28"/>
      <c r="AQ255" s="33">
        <f>IF(H255&lt;30, 1,0)</f>
        <v>0</v>
      </c>
      <c r="AR255" s="33" t="str">
        <f t="shared" si="261"/>
        <v/>
      </c>
      <c r="AS255" s="33">
        <f t="shared" si="273"/>
        <v>0</v>
      </c>
      <c r="AT255" s="33" t="str">
        <f t="shared" si="262"/>
        <v/>
      </c>
      <c r="AU255" s="33">
        <f>IF(H255&gt;70, 1,0)</f>
        <v>0</v>
      </c>
      <c r="AV255" s="33" t="str">
        <f t="shared" si="263"/>
        <v/>
      </c>
      <c r="AW255" s="33">
        <f t="shared" si="274"/>
        <v>0</v>
      </c>
      <c r="AX255" s="33" t="str">
        <f t="shared" si="264"/>
        <v/>
      </c>
      <c r="AY255" s="33"/>
      <c r="AZ255" s="33"/>
      <c r="BB255" s="141">
        <f>IF(J255&lt;30, 1,0)</f>
        <v>0</v>
      </c>
      <c r="BC255" s="141" t="str">
        <f t="shared" si="265"/>
        <v/>
      </c>
      <c r="BD255" s="141">
        <f t="shared" si="275"/>
        <v>0</v>
      </c>
      <c r="BE255" s="141" t="str">
        <f t="shared" si="266"/>
        <v/>
      </c>
      <c r="BF255" s="141">
        <f>IF(J255&gt;70, 1,0)</f>
        <v>0</v>
      </c>
      <c r="BG255" s="141" t="str">
        <f t="shared" si="267"/>
        <v/>
      </c>
      <c r="BH255" s="141">
        <f t="shared" si="276"/>
        <v>0</v>
      </c>
      <c r="BI255" s="141" t="str">
        <f t="shared" si="268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 s="5">
        <f>RAW!E256</f>
        <v>0.42799999999999999</v>
      </c>
      <c r="F256" s="3">
        <f>RAW!N256</f>
        <v>49.159917566226802</v>
      </c>
      <c r="G256" s="5" t="str">
        <f t="shared" si="269"/>
        <v xml:space="preserve"> </v>
      </c>
      <c r="H256" s="3">
        <f>RAW!O256</f>
        <v>51.609337319802599</v>
      </c>
      <c r="I256" s="5" t="str">
        <f t="shared" si="269"/>
        <v/>
      </c>
      <c r="J256" s="3">
        <f>RAW!P256</f>
        <v>53.806579832939903</v>
      </c>
      <c r="K256" s="5" t="str">
        <f t="shared" ref="K256" si="336">IF(SIGN(J255-50)&lt;&gt;SIGN(J256-50)," ","")</f>
        <v/>
      </c>
      <c r="L256">
        <v>70</v>
      </c>
      <c r="M256">
        <v>30</v>
      </c>
      <c r="Y256" s="201" t="str">
        <f t="shared" si="256"/>
        <v>VISIBLE</v>
      </c>
      <c r="Z256" s="201" t="str">
        <f t="shared" si="257"/>
        <v/>
      </c>
      <c r="AF256" s="28">
        <f>IF(F256&lt;30, 1,0)</f>
        <v>0</v>
      </c>
      <c r="AG256" s="28" t="str">
        <f t="shared" si="258"/>
        <v/>
      </c>
      <c r="AH256" s="34">
        <f t="shared" si="271"/>
        <v>0</v>
      </c>
      <c r="AI256" s="34" t="str">
        <f t="shared" si="254"/>
        <v/>
      </c>
      <c r="AJ256" s="28">
        <f>IF(F256&gt;70, 1,0)</f>
        <v>0</v>
      </c>
      <c r="AK256" s="34" t="str">
        <f t="shared" si="259"/>
        <v/>
      </c>
      <c r="AL256" s="28">
        <f t="shared" si="272"/>
        <v>0</v>
      </c>
      <c r="AM256" s="28" t="str">
        <f t="shared" si="260"/>
        <v/>
      </c>
      <c r="AN256" s="54"/>
      <c r="AO256" s="28"/>
      <c r="AQ256" s="33">
        <f>IF(H256&lt;30, 1,0)</f>
        <v>0</v>
      </c>
      <c r="AR256" s="33" t="str">
        <f t="shared" si="261"/>
        <v/>
      </c>
      <c r="AS256" s="33">
        <f t="shared" si="273"/>
        <v>0</v>
      </c>
      <c r="AT256" s="33" t="str">
        <f t="shared" si="262"/>
        <v/>
      </c>
      <c r="AU256" s="33">
        <f>IF(H256&gt;70, 1,0)</f>
        <v>0</v>
      </c>
      <c r="AV256" s="33" t="str">
        <f t="shared" si="263"/>
        <v/>
      </c>
      <c r="AW256" s="33">
        <f t="shared" si="274"/>
        <v>0</v>
      </c>
      <c r="AX256" s="33" t="str">
        <f t="shared" si="264"/>
        <v/>
      </c>
      <c r="AY256" s="33"/>
      <c r="AZ256" s="33"/>
      <c r="BB256" s="141">
        <f>IF(J256&lt;30, 1,0)</f>
        <v>0</v>
      </c>
      <c r="BC256" s="141" t="str">
        <f t="shared" si="265"/>
        <v/>
      </c>
      <c r="BD256" s="141">
        <f t="shared" si="275"/>
        <v>0</v>
      </c>
      <c r="BE256" s="141" t="str">
        <f t="shared" si="266"/>
        <v/>
      </c>
      <c r="BF256" s="141">
        <f>IF(J256&gt;70, 1,0)</f>
        <v>0</v>
      </c>
      <c r="BG256" s="141" t="str">
        <f t="shared" si="267"/>
        <v/>
      </c>
      <c r="BH256" s="141">
        <f t="shared" si="276"/>
        <v>0</v>
      </c>
      <c r="BI256" s="141" t="str">
        <f t="shared" si="268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 s="5">
        <f>RAW!E257</f>
        <v>0.42920000000000003</v>
      </c>
      <c r="F257" s="3">
        <f>RAW!N257</f>
        <v>51.467190541055203</v>
      </c>
      <c r="G257" s="5" t="str">
        <f t="shared" si="269"/>
        <v xml:space="preserve"> </v>
      </c>
      <c r="H257" s="3">
        <f>RAW!O257</f>
        <v>52.622932259768298</v>
      </c>
      <c r="I257" s="5" t="str">
        <f t="shared" si="269"/>
        <v/>
      </c>
      <c r="J257" s="3">
        <f>RAW!P257</f>
        <v>54.417899742844902</v>
      </c>
      <c r="K257" s="5" t="str">
        <f t="shared" ref="K257" si="337">IF(SIGN(J256-50)&lt;&gt;SIGN(J257-50)," ","")</f>
        <v/>
      </c>
      <c r="L257">
        <v>70</v>
      </c>
      <c r="M257">
        <v>30</v>
      </c>
      <c r="Y257" s="201" t="str">
        <f t="shared" si="256"/>
        <v>VISIBLE</v>
      </c>
      <c r="Z257" s="201" t="str">
        <f t="shared" si="257"/>
        <v/>
      </c>
      <c r="AF257" s="28">
        <f>IF(F257&lt;30, 1,0)</f>
        <v>0</v>
      </c>
      <c r="AG257" s="28" t="str">
        <f t="shared" si="258"/>
        <v/>
      </c>
      <c r="AH257" s="34">
        <f t="shared" si="271"/>
        <v>0</v>
      </c>
      <c r="AI257" s="34" t="str">
        <f t="shared" si="254"/>
        <v/>
      </c>
      <c r="AJ257" s="28">
        <f>IF(F257&gt;70, 1,0)</f>
        <v>0</v>
      </c>
      <c r="AK257" s="34" t="str">
        <f t="shared" si="259"/>
        <v/>
      </c>
      <c r="AL257" s="28">
        <f t="shared" si="272"/>
        <v>0</v>
      </c>
      <c r="AM257" s="28" t="str">
        <f t="shared" si="260"/>
        <v/>
      </c>
      <c r="AN257" s="54"/>
      <c r="AO257" s="28"/>
      <c r="AQ257" s="33">
        <f>IF(H257&lt;30, 1,0)</f>
        <v>0</v>
      </c>
      <c r="AR257" s="33" t="str">
        <f t="shared" si="261"/>
        <v/>
      </c>
      <c r="AS257" s="33">
        <f t="shared" si="273"/>
        <v>0</v>
      </c>
      <c r="AT257" s="33" t="str">
        <f t="shared" si="262"/>
        <v/>
      </c>
      <c r="AU257" s="33">
        <f>IF(H257&gt;70, 1,0)</f>
        <v>0</v>
      </c>
      <c r="AV257" s="33" t="str">
        <f t="shared" si="263"/>
        <v/>
      </c>
      <c r="AW257" s="33">
        <f t="shared" si="274"/>
        <v>0</v>
      </c>
      <c r="AX257" s="33" t="str">
        <f t="shared" si="264"/>
        <v/>
      </c>
      <c r="AY257" s="33"/>
      <c r="AZ257" s="33"/>
      <c r="BB257" s="141">
        <f>IF(J257&lt;30, 1,0)</f>
        <v>0</v>
      </c>
      <c r="BC257" s="141" t="str">
        <f t="shared" si="265"/>
        <v/>
      </c>
      <c r="BD257" s="141">
        <f t="shared" si="275"/>
        <v>0</v>
      </c>
      <c r="BE257" s="141" t="str">
        <f t="shared" si="266"/>
        <v/>
      </c>
      <c r="BF257" s="141">
        <f>IF(J257&gt;70, 1,0)</f>
        <v>0</v>
      </c>
      <c r="BG257" s="141" t="str">
        <f t="shared" si="267"/>
        <v/>
      </c>
      <c r="BH257" s="141">
        <f t="shared" si="276"/>
        <v>0</v>
      </c>
      <c r="BI257" s="141" t="str">
        <f t="shared" si="268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 s="5">
        <f>RAW!E258</f>
        <v>0.42609999999999998</v>
      </c>
      <c r="F258" s="3">
        <f>RAW!N258</f>
        <v>45.274572059622798</v>
      </c>
      <c r="G258" s="5" t="str">
        <f t="shared" si="269"/>
        <v xml:space="preserve"> </v>
      </c>
      <c r="H258" s="3">
        <f>RAW!O258</f>
        <v>49.725286512234</v>
      </c>
      <c r="I258" s="5" t="str">
        <f t="shared" si="269"/>
        <v xml:space="preserve"> </v>
      </c>
      <c r="J258" s="3">
        <f>RAW!P258</f>
        <v>52.5321529880339</v>
      </c>
      <c r="K258" s="5" t="str">
        <f t="shared" ref="K258" si="338">IF(SIGN(J257-50)&lt;&gt;SIGN(J258-50)," ","")</f>
        <v/>
      </c>
      <c r="L258">
        <v>70</v>
      </c>
      <c r="M258">
        <v>30</v>
      </c>
      <c r="Y258" s="201" t="str">
        <f t="shared" si="256"/>
        <v>VISIBLE</v>
      </c>
      <c r="Z258" s="201" t="str">
        <f t="shared" si="257"/>
        <v/>
      </c>
      <c r="AF258" s="28">
        <f>IF(F258&lt;30, 1,0)</f>
        <v>0</v>
      </c>
      <c r="AG258" s="28" t="str">
        <f t="shared" si="258"/>
        <v/>
      </c>
      <c r="AH258" s="34">
        <f t="shared" si="271"/>
        <v>0</v>
      </c>
      <c r="AI258" s="34" t="str">
        <f t="shared" ref="AI258:AI262" si="339">IF(AG258="GROUP",AH258,"")</f>
        <v/>
      </c>
      <c r="AJ258" s="28">
        <f>IF(F258&gt;70, 1,0)</f>
        <v>0</v>
      </c>
      <c r="AK258" s="34" t="str">
        <f t="shared" si="259"/>
        <v/>
      </c>
      <c r="AL258" s="28">
        <f t="shared" si="272"/>
        <v>0</v>
      </c>
      <c r="AM258" s="28" t="str">
        <f t="shared" si="260"/>
        <v/>
      </c>
      <c r="AN258" s="54"/>
      <c r="AO258" s="28"/>
      <c r="AQ258" s="33">
        <f>IF(H258&lt;30, 1,0)</f>
        <v>0</v>
      </c>
      <c r="AR258" s="33" t="str">
        <f t="shared" si="261"/>
        <v/>
      </c>
      <c r="AS258" s="33">
        <f t="shared" si="273"/>
        <v>0</v>
      </c>
      <c r="AT258" s="33" t="str">
        <f t="shared" si="262"/>
        <v/>
      </c>
      <c r="AU258" s="33">
        <f>IF(H258&gt;70, 1,0)</f>
        <v>0</v>
      </c>
      <c r="AV258" s="33" t="str">
        <f t="shared" si="263"/>
        <v/>
      </c>
      <c r="AW258" s="33">
        <f t="shared" si="274"/>
        <v>0</v>
      </c>
      <c r="AX258" s="33" t="str">
        <f t="shared" si="264"/>
        <v/>
      </c>
      <c r="AY258" s="33"/>
      <c r="AZ258" s="33"/>
      <c r="BB258" s="141">
        <f>IF(J258&lt;30, 1,0)</f>
        <v>0</v>
      </c>
      <c r="BC258" s="141" t="str">
        <f t="shared" si="265"/>
        <v/>
      </c>
      <c r="BD258" s="141">
        <f t="shared" si="275"/>
        <v>0</v>
      </c>
      <c r="BE258" s="141" t="str">
        <f t="shared" si="266"/>
        <v/>
      </c>
      <c r="BF258" s="141">
        <f>IF(J258&gt;70, 1,0)</f>
        <v>0</v>
      </c>
      <c r="BG258" s="141" t="str">
        <f t="shared" si="267"/>
        <v/>
      </c>
      <c r="BH258" s="141">
        <f t="shared" si="276"/>
        <v>0</v>
      </c>
      <c r="BI258" s="141" t="str">
        <f t="shared" si="268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 s="5">
        <f>RAW!E259</f>
        <v>0.42499999999999999</v>
      </c>
      <c r="F259" s="3">
        <f>RAW!N259</f>
        <v>43.126419851523302</v>
      </c>
      <c r="G259" s="5" t="str">
        <f t="shared" si="269"/>
        <v/>
      </c>
      <c r="H259" s="3">
        <f>RAW!O259</f>
        <v>48.700532494069897</v>
      </c>
      <c r="I259" s="5" t="str">
        <f t="shared" si="269"/>
        <v/>
      </c>
      <c r="J259" s="3">
        <f>RAW!P259</f>
        <v>51.8625524860418</v>
      </c>
      <c r="K259" s="5" t="str">
        <f t="shared" ref="K259" si="340">IF(SIGN(J258-50)&lt;&gt;SIGN(J259-50)," ","")</f>
        <v/>
      </c>
      <c r="L259">
        <v>70</v>
      </c>
      <c r="M259">
        <v>30</v>
      </c>
      <c r="Y259" s="201" t="str">
        <f t="shared" ref="Y259:Y262" si="341" xml:space="preserve"> IF( SUBTOTAL(103,A259)=1, "VISIBLE", "" )</f>
        <v>VISIBLE</v>
      </c>
      <c r="Z259" s="201" t="str">
        <f t="shared" ref="Z259:Z262" si="342">IF(AND(Y258="",Y259="VISIBLE"),"FIRST",IF(AND(Y259="VISIBLE",Y260=""),"LAST",""))</f>
        <v/>
      </c>
      <c r="AF259" s="28">
        <f>IF(F259&lt;30, 1,0)</f>
        <v>0</v>
      </c>
      <c r="AG259" s="28" t="str">
        <f t="shared" ref="AG259:AG262" si="343">IF(AND(AF259=1,AF260=0),"GROUP",IF(AND(AF259=1,Z259="LAST"),"GROUP",""))</f>
        <v/>
      </c>
      <c r="AH259" s="34">
        <f t="shared" si="271"/>
        <v>0</v>
      </c>
      <c r="AI259" s="34" t="str">
        <f t="shared" si="339"/>
        <v/>
      </c>
      <c r="AJ259" s="28">
        <f>IF(F259&gt;70, 1,0)</f>
        <v>0</v>
      </c>
      <c r="AK259" s="34" t="str">
        <f t="shared" ref="AK259:AK262" si="344">IF(AND(AJ259=1,AJ260=0),"GROUP",IF(AND(AJ259=1,Z259="LAST"),"GROUP",""))</f>
        <v/>
      </c>
      <c r="AL259" s="28">
        <f t="shared" si="272"/>
        <v>0</v>
      </c>
      <c r="AM259" s="28" t="str">
        <f t="shared" ref="AM259:AM262" si="345">IF(AK259="GROUP",AL259,"")</f>
        <v/>
      </c>
      <c r="AN259" s="54"/>
      <c r="AO259" s="28"/>
      <c r="AQ259" s="33">
        <f>IF(H259&lt;30, 1,0)</f>
        <v>0</v>
      </c>
      <c r="AR259" s="33" t="str">
        <f t="shared" ref="AR259:AR262" si="346">IF(AND(AQ259=1,AQ260=0),"GROUP",IF(AND(AQ259=1,Z259="LAST"),"GROUP",""))</f>
        <v/>
      </c>
      <c r="AS259" s="33">
        <f t="shared" si="273"/>
        <v>0</v>
      </c>
      <c r="AT259" s="33" t="str">
        <f t="shared" ref="AT259:AT262" si="347">IF(AR259="GROUP",AS259,"")</f>
        <v/>
      </c>
      <c r="AU259" s="33">
        <f>IF(H259&gt;70, 1,0)</f>
        <v>0</v>
      </c>
      <c r="AV259" s="33" t="str">
        <f t="shared" ref="AV259:AV262" si="348">IF(AND(AU259=1,AU260=0),"GROUP",IF(AND(AU259=1,Z259="LAST"),"GROUP",""))</f>
        <v/>
      </c>
      <c r="AW259" s="33">
        <f t="shared" si="274"/>
        <v>0</v>
      </c>
      <c r="AX259" s="33" t="str">
        <f t="shared" ref="AX259:AX262" si="349">IF(AV259="GROUP",AW259,"")</f>
        <v/>
      </c>
      <c r="AY259" s="33"/>
      <c r="AZ259" s="33"/>
      <c r="BB259" s="141">
        <f>IF(J259&lt;30, 1,0)</f>
        <v>0</v>
      </c>
      <c r="BC259" s="141" t="str">
        <f t="shared" ref="BC259:BC262" si="350">IF(AND(BB259=1,BB260=0),"GROUP",IF(AND(BB259=1,Z259="LAST"),"GROUP",""))</f>
        <v/>
      </c>
      <c r="BD259" s="141">
        <f t="shared" si="275"/>
        <v>0</v>
      </c>
      <c r="BE259" s="141" t="str">
        <f t="shared" ref="BE259:BE262" si="351">IF(BC259="GROUP",BD259,"")</f>
        <v/>
      </c>
      <c r="BF259" s="141">
        <f>IF(J259&gt;70, 1,0)</f>
        <v>0</v>
      </c>
      <c r="BG259" s="141" t="str">
        <f t="shared" ref="BG259:BG262" si="352">IF(AND(BF259=1,BF260=0),"GROUP",IF(AND(BF259=1,Z259="LAST"),"GROUP",""))</f>
        <v/>
      </c>
      <c r="BH259" s="141">
        <f t="shared" si="276"/>
        <v>0</v>
      </c>
      <c r="BI259" s="141" t="str">
        <f t="shared" ref="BI259:BI262" si="353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 s="5">
        <f>RAW!E260</f>
        <v>0.42309999999999998</v>
      </c>
      <c r="F260" s="3">
        <f>RAW!N260</f>
        <v>39.362810799715099</v>
      </c>
      <c r="G260" s="5" t="str">
        <f t="shared" ref="G260:I262" si="354">IF(SIGN(F259-50)&lt;&gt;SIGN(F260-50)," ","")</f>
        <v/>
      </c>
      <c r="H260" s="3">
        <f>RAW!O260</f>
        <v>46.902554262017503</v>
      </c>
      <c r="I260" s="5" t="str">
        <f t="shared" si="354"/>
        <v/>
      </c>
      <c r="J260" s="3">
        <f>RAW!P260</f>
        <v>50.690710211932704</v>
      </c>
      <c r="K260" s="5" t="str">
        <f t="shared" ref="K260" si="355">IF(SIGN(J259-50)&lt;&gt;SIGN(J260-50)," ","")</f>
        <v/>
      </c>
      <c r="L260">
        <v>70</v>
      </c>
      <c r="M260">
        <v>30</v>
      </c>
      <c r="Y260" s="201" t="str">
        <f t="shared" si="341"/>
        <v>VISIBLE</v>
      </c>
      <c r="Z260" s="201" t="str">
        <f t="shared" si="342"/>
        <v/>
      </c>
      <c r="AF260" s="28">
        <f>IF(F260&lt;30, 1,0)</f>
        <v>0</v>
      </c>
      <c r="AG260" s="28" t="str">
        <f t="shared" si="343"/>
        <v/>
      </c>
      <c r="AH260" s="34">
        <f t="shared" ref="AH260:AH262" si="356">IF(AND(Z260="FIRST", AF260=1),1,IF(AND(AG259="GROUP",AF260=0),0,AF260+AH259))</f>
        <v>0</v>
      </c>
      <c r="AI260" s="34" t="str">
        <f t="shared" si="339"/>
        <v/>
      </c>
      <c r="AJ260" s="28">
        <f>IF(F260&gt;70, 1,0)</f>
        <v>0</v>
      </c>
      <c r="AK260" s="34" t="str">
        <f t="shared" si="344"/>
        <v/>
      </c>
      <c r="AL260" s="28">
        <f t="shared" ref="AL260:AL262" si="357">IF(AND(Z260="FIRST",AJ260=1),1,IF(AND(AK259="GROUP",AJ260=0),0,AJ260+AL259))</f>
        <v>0</v>
      </c>
      <c r="AM260" s="28" t="str">
        <f t="shared" si="345"/>
        <v/>
      </c>
      <c r="AN260" s="54"/>
      <c r="AO260" s="28"/>
      <c r="AQ260" s="33">
        <f>IF(H260&lt;30, 1,0)</f>
        <v>0</v>
      </c>
      <c r="AR260" s="33" t="str">
        <f t="shared" si="346"/>
        <v/>
      </c>
      <c r="AS260" s="33">
        <f t="shared" ref="AS260:AS262" si="358">IF(AND(Z260="FIRST",AQ260=1),1,IF(AND(AR259="GROUP",AQ260=0),0,AQ260+AS259))</f>
        <v>0</v>
      </c>
      <c r="AT260" s="33" t="str">
        <f t="shared" si="347"/>
        <v/>
      </c>
      <c r="AU260" s="33">
        <f>IF(H260&gt;70, 1,0)</f>
        <v>0</v>
      </c>
      <c r="AV260" s="33" t="str">
        <f t="shared" si="348"/>
        <v/>
      </c>
      <c r="AW260" s="33">
        <f t="shared" ref="AW260:AW262" si="359">IF(AND(Z260="FIRST",AU260=1),1,IF(AND(AV259="GROUP",AU260=0),0,AU260+AW259))</f>
        <v>0</v>
      </c>
      <c r="AX260" s="33" t="str">
        <f t="shared" si="349"/>
        <v/>
      </c>
      <c r="AY260" s="33"/>
      <c r="AZ260" s="33"/>
      <c r="BB260" s="141">
        <f>IF(J260&lt;30, 1,0)</f>
        <v>0</v>
      </c>
      <c r="BC260" s="141" t="str">
        <f t="shared" si="350"/>
        <v/>
      </c>
      <c r="BD260" s="141">
        <f t="shared" ref="BD260:BD262" si="360">IF(AND(Z260="FIRST", BB260=1),1,IF(AND(BC259="GROUP",BB260=0),0,BB260+BD259))</f>
        <v>0</v>
      </c>
      <c r="BE260" s="141" t="str">
        <f t="shared" si="351"/>
        <v/>
      </c>
      <c r="BF260" s="141">
        <f>IF(J260&gt;70, 1,0)</f>
        <v>0</v>
      </c>
      <c r="BG260" s="141" t="str">
        <f t="shared" si="352"/>
        <v/>
      </c>
      <c r="BH260" s="141">
        <f t="shared" ref="BH260:BH262" si="361">IF(AND(Z260="FIRST", BF260=1),1,IF(AND(BG259="GROUP",BF260=0),0,BF260+BH259))</f>
        <v>0</v>
      </c>
      <c r="BI260" s="141" t="str">
        <f t="shared" si="353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 s="5">
        <f>RAW!E261</f>
        <v>0.41860000000000003</v>
      </c>
      <c r="F261" s="3">
        <f>RAW!N261</f>
        <v>31.7150797290643</v>
      </c>
      <c r="G261" s="5" t="str">
        <f t="shared" si="354"/>
        <v/>
      </c>
      <c r="H261" s="3">
        <f>RAW!O261</f>
        <v>42.8660298964937</v>
      </c>
      <c r="I261" s="5" t="str">
        <f t="shared" si="354"/>
        <v/>
      </c>
      <c r="J261" s="3">
        <f>RAW!P261</f>
        <v>47.993905033469701</v>
      </c>
      <c r="K261" s="5" t="str">
        <f t="shared" ref="K261" si="362">IF(SIGN(J260-50)&lt;&gt;SIGN(J261-50)," ","")</f>
        <v xml:space="preserve"> </v>
      </c>
      <c r="L261">
        <v>70</v>
      </c>
      <c r="M261">
        <v>30</v>
      </c>
      <c r="Y261" s="201" t="str">
        <f t="shared" si="341"/>
        <v>VISIBLE</v>
      </c>
      <c r="Z261" s="201" t="str">
        <f t="shared" si="342"/>
        <v/>
      </c>
      <c r="AF261" s="28">
        <f>IF(F261&lt;30, 1,0)</f>
        <v>0</v>
      </c>
      <c r="AG261" s="28" t="str">
        <f t="shared" si="343"/>
        <v/>
      </c>
      <c r="AH261" s="34">
        <f t="shared" si="356"/>
        <v>0</v>
      </c>
      <c r="AI261" s="34" t="str">
        <f t="shared" si="339"/>
        <v/>
      </c>
      <c r="AJ261" s="28">
        <f>IF(F261&gt;70, 1,0)</f>
        <v>0</v>
      </c>
      <c r="AK261" s="34" t="str">
        <f t="shared" si="344"/>
        <v/>
      </c>
      <c r="AL261" s="28">
        <f t="shared" si="357"/>
        <v>0</v>
      </c>
      <c r="AM261" s="28" t="str">
        <f t="shared" si="345"/>
        <v/>
      </c>
      <c r="AN261" s="54"/>
      <c r="AO261" s="28"/>
      <c r="AQ261" s="33">
        <f>IF(H261&lt;30, 1,0)</f>
        <v>0</v>
      </c>
      <c r="AR261" s="33" t="str">
        <f t="shared" si="346"/>
        <v/>
      </c>
      <c r="AS261" s="33">
        <f t="shared" si="358"/>
        <v>0</v>
      </c>
      <c r="AT261" s="33" t="str">
        <f t="shared" si="347"/>
        <v/>
      </c>
      <c r="AU261" s="33">
        <f>IF(H261&gt;70, 1,0)</f>
        <v>0</v>
      </c>
      <c r="AV261" s="33" t="str">
        <f t="shared" si="348"/>
        <v/>
      </c>
      <c r="AW261" s="33">
        <f t="shared" si="359"/>
        <v>0</v>
      </c>
      <c r="AX261" s="33" t="str">
        <f t="shared" si="349"/>
        <v/>
      </c>
      <c r="AY261" s="33"/>
      <c r="AZ261" s="33"/>
      <c r="BB261" s="141">
        <f>IF(J261&lt;30, 1,0)</f>
        <v>0</v>
      </c>
      <c r="BC261" s="141" t="str">
        <f t="shared" si="350"/>
        <v/>
      </c>
      <c r="BD261" s="141">
        <f t="shared" si="360"/>
        <v>0</v>
      </c>
      <c r="BE261" s="141" t="str">
        <f t="shared" si="351"/>
        <v/>
      </c>
      <c r="BF261" s="141">
        <f>IF(J261&gt;70, 1,0)</f>
        <v>0</v>
      </c>
      <c r="BG261" s="141" t="str">
        <f t="shared" si="352"/>
        <v/>
      </c>
      <c r="BH261" s="141">
        <f t="shared" si="361"/>
        <v>0</v>
      </c>
      <c r="BI261" s="141" t="str">
        <f t="shared" si="353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 s="5">
        <f>RAW!E262</f>
        <v>0.41270000000000001</v>
      </c>
      <c r="F262" s="3">
        <f>RAW!N262</f>
        <v>24.4490808155625</v>
      </c>
      <c r="G262" s="5" t="str">
        <f t="shared" si="354"/>
        <v/>
      </c>
      <c r="H262" s="3">
        <f>RAW!O262</f>
        <v>38.221488278896302</v>
      </c>
      <c r="I262" s="5" t="str">
        <f t="shared" si="354"/>
        <v/>
      </c>
      <c r="J262" s="3">
        <f>RAW!P262</f>
        <v>44.718695281824303</v>
      </c>
      <c r="K262" s="5" t="str">
        <f t="shared" ref="K262" si="363">IF(SIGN(J261-50)&lt;&gt;SIGN(J262-50)," ","")</f>
        <v/>
      </c>
      <c r="L262">
        <v>70</v>
      </c>
      <c r="M262">
        <v>30</v>
      </c>
      <c r="Y262" s="201" t="str">
        <f t="shared" si="341"/>
        <v>VISIBLE</v>
      </c>
      <c r="Z262" s="201" t="str">
        <f t="shared" si="342"/>
        <v>LAST</v>
      </c>
      <c r="AF262" s="28">
        <f>IF(F262&lt;30, 1,0)</f>
        <v>1</v>
      </c>
      <c r="AG262" s="28" t="str">
        <f t="shared" si="343"/>
        <v>GROUP</v>
      </c>
      <c r="AH262" s="34">
        <f t="shared" si="356"/>
        <v>1</v>
      </c>
      <c r="AI262" s="34">
        <f t="shared" si="339"/>
        <v>1</v>
      </c>
      <c r="AJ262" s="28">
        <f>IF(F262&gt;70, 1,0)</f>
        <v>0</v>
      </c>
      <c r="AK262" s="34" t="str">
        <f t="shared" si="344"/>
        <v/>
      </c>
      <c r="AL262" s="28">
        <f t="shared" si="357"/>
        <v>0</v>
      </c>
      <c r="AM262" s="28" t="str">
        <f t="shared" si="345"/>
        <v/>
      </c>
      <c r="AN262" s="54"/>
      <c r="AO262" s="28"/>
      <c r="AQ262" s="33">
        <f>IF(H262&lt;30, 1,0)</f>
        <v>0</v>
      </c>
      <c r="AR262" s="33" t="str">
        <f t="shared" si="346"/>
        <v/>
      </c>
      <c r="AS262" s="33">
        <f t="shared" si="358"/>
        <v>0</v>
      </c>
      <c r="AT262" s="33" t="str">
        <f t="shared" si="347"/>
        <v/>
      </c>
      <c r="AU262" s="33">
        <f>IF(H262&gt;70, 1,0)</f>
        <v>0</v>
      </c>
      <c r="AV262" s="33" t="str">
        <f t="shared" si="348"/>
        <v/>
      </c>
      <c r="AW262" s="33">
        <f t="shared" si="359"/>
        <v>0</v>
      </c>
      <c r="AX262" s="33" t="str">
        <f t="shared" si="349"/>
        <v/>
      </c>
      <c r="AY262" s="33"/>
      <c r="AZ262" s="33"/>
      <c r="BB262" s="141">
        <f>IF(J262&lt;30, 1,0)</f>
        <v>0</v>
      </c>
      <c r="BC262" s="141" t="str">
        <f t="shared" si="350"/>
        <v/>
      </c>
      <c r="BD262" s="141">
        <f t="shared" si="360"/>
        <v>0</v>
      </c>
      <c r="BE262" s="141" t="str">
        <f t="shared" si="351"/>
        <v/>
      </c>
      <c r="BF262" s="141">
        <f>IF(J262&gt;70, 1,0)</f>
        <v>0</v>
      </c>
      <c r="BG262" s="141" t="str">
        <f t="shared" si="352"/>
        <v/>
      </c>
      <c r="BH262" s="141">
        <f t="shared" si="361"/>
        <v>0</v>
      </c>
      <c r="BI262" s="141" t="str">
        <f t="shared" si="353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4" t="s">
        <v>54</v>
      </c>
      <c r="C2" s="165"/>
      <c r="D2" s="165"/>
      <c r="E2" s="166"/>
      <c r="G2" s="185" t="s">
        <v>73</v>
      </c>
      <c r="H2" s="185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31</v>
      </c>
      <c r="D4" s="49">
        <f>RSI!AC4</f>
        <v>50</v>
      </c>
      <c r="E4" s="74">
        <f>RSI!AD4</f>
        <v>44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13</v>
      </c>
      <c r="D5" s="49">
        <f>RSI!AC5</f>
        <v>32</v>
      </c>
      <c r="E5" s="74">
        <f>RSI!AD5</f>
        <v>32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1</v>
      </c>
      <c r="D6" s="155">
        <f>RSI!AC6</f>
        <v>29</v>
      </c>
      <c r="E6" s="127">
        <f>RSI!AD6</f>
        <v>14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 x14ac:dyDescent="0.2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 x14ac:dyDescent="0.2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 x14ac:dyDescent="0.2">
      <c r="A12" s="79"/>
      <c r="B12" s="173"/>
      <c r="C12" s="173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0" t="s">
        <v>37</v>
      </c>
      <c r="C16" s="190"/>
      <c r="D16" s="159"/>
      <c r="E16" s="191" t="s">
        <v>38</v>
      </c>
      <c r="F16" s="191"/>
      <c r="G16" s="80"/>
      <c r="H16" s="200" t="s">
        <v>39</v>
      </c>
      <c r="I16" s="200"/>
      <c r="J16" s="81"/>
    </row>
    <row r="17" spans="1:10" x14ac:dyDescent="0.2">
      <c r="A17" s="79"/>
      <c r="B17" s="190"/>
      <c r="C17" s="190"/>
      <c r="D17" s="80"/>
      <c r="E17" s="191"/>
      <c r="F17" s="191"/>
      <c r="G17" s="80"/>
      <c r="H17" s="200"/>
      <c r="I17" s="200"/>
      <c r="J17" s="81"/>
    </row>
    <row r="18" spans="1:10" x14ac:dyDescent="0.2">
      <c r="A18" s="79"/>
      <c r="B18" s="57" t="s">
        <v>63</v>
      </c>
      <c r="C18" s="28">
        <f>RSI!$AO$4</f>
        <v>50</v>
      </c>
      <c r="D18" s="80"/>
      <c r="E18" s="59" t="s">
        <v>63</v>
      </c>
      <c r="F18" s="33">
        <f>RSI!$AZ$4</f>
        <v>32</v>
      </c>
      <c r="G18" s="80"/>
      <c r="H18" s="156" t="s">
        <v>63</v>
      </c>
      <c r="I18" s="141">
        <f>RSI!$BK$4</f>
        <v>29</v>
      </c>
      <c r="J18" s="81"/>
    </row>
    <row r="19" spans="1:10" x14ac:dyDescent="0.2">
      <c r="A19" s="79"/>
      <c r="B19" s="57" t="s">
        <v>64</v>
      </c>
      <c r="C19" s="28">
        <f>RSI!$AO$5</f>
        <v>31</v>
      </c>
      <c r="D19" s="80"/>
      <c r="E19" s="59" t="s">
        <v>64</v>
      </c>
      <c r="F19" s="33">
        <f>RSI!$AZ$5</f>
        <v>13</v>
      </c>
      <c r="G19" s="80"/>
      <c r="H19" s="156" t="s">
        <v>64</v>
      </c>
      <c r="I19" s="141">
        <f>RSI!$BK$5</f>
        <v>1</v>
      </c>
      <c r="J19" s="81"/>
    </row>
    <row r="20" spans="1:10" x14ac:dyDescent="0.2">
      <c r="A20" s="79"/>
      <c r="B20" s="57" t="s">
        <v>65</v>
      </c>
      <c r="C20" s="28">
        <f ca="1">RSI!$AO$6</f>
        <v>13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3</v>
      </c>
      <c r="J20" s="81"/>
    </row>
    <row r="21" spans="1:10" x14ac:dyDescent="0.2">
      <c r="A21" s="79"/>
      <c r="B21" s="57" t="s">
        <v>66</v>
      </c>
      <c r="C21" s="28">
        <f ca="1">RSI!$AO$7</f>
        <v>8</v>
      </c>
      <c r="D21" s="80"/>
      <c r="E21" s="59" t="s">
        <v>66</v>
      </c>
      <c r="F21" s="33">
        <f ca="1">RSI!$AZ$7</f>
        <v>3</v>
      </c>
      <c r="G21" s="80"/>
      <c r="H21" s="156" t="s">
        <v>66</v>
      </c>
      <c r="I21" s="141">
        <f ca="1">RSI!$BK$7</f>
        <v>1</v>
      </c>
      <c r="J21" s="81"/>
    </row>
    <row r="22" spans="1:10" x14ac:dyDescent="0.2">
      <c r="A22" s="79"/>
      <c r="B22" s="58" t="s">
        <v>72</v>
      </c>
      <c r="C22" s="28">
        <f ca="1">RSI!$AO$9</f>
        <v>3.875</v>
      </c>
      <c r="D22" s="80"/>
      <c r="E22" s="60" t="s">
        <v>72</v>
      </c>
      <c r="F22" s="33">
        <f ca="1">RSI!$AZ$9</f>
        <v>4.333333333333333</v>
      </c>
      <c r="G22" s="80"/>
      <c r="H22" s="157" t="s">
        <v>72</v>
      </c>
      <c r="I22" s="141">
        <f ca="1">RSI!$BK$9</f>
        <v>1</v>
      </c>
      <c r="J22" s="81"/>
    </row>
    <row r="23" spans="1:10" x14ac:dyDescent="0.2">
      <c r="A23" s="79"/>
      <c r="B23" s="28" t="s">
        <v>78</v>
      </c>
      <c r="C23" s="28">
        <f>RSI!$AO$12</f>
        <v>14</v>
      </c>
      <c r="D23" s="80"/>
      <c r="E23" s="33" t="s">
        <v>78</v>
      </c>
      <c r="F23" s="33">
        <f>RSI!$AZ$12</f>
        <v>11</v>
      </c>
      <c r="G23" s="80"/>
      <c r="H23" s="141" t="s">
        <v>78</v>
      </c>
      <c r="I23" s="141">
        <f>RSI!$BK$12</f>
        <v>1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1</v>
      </c>
      <c r="J24" s="81"/>
    </row>
    <row r="25" spans="1:10" x14ac:dyDescent="0.2">
      <c r="A25" s="79"/>
      <c r="B25" s="58" t="s">
        <v>71</v>
      </c>
      <c r="C25" s="28">
        <f ca="1">RSI!$AO$8</f>
        <v>3.8461538461538463</v>
      </c>
      <c r="D25" s="80"/>
      <c r="E25" s="60" t="s">
        <v>71</v>
      </c>
      <c r="F25" s="33">
        <f ca="1">RSI!$AZ$8</f>
        <v>5.333333333333333</v>
      </c>
      <c r="G25" s="80"/>
      <c r="H25" s="157" t="s">
        <v>71</v>
      </c>
      <c r="I25" s="141">
        <f ca="1">RSI!$BK$8</f>
        <v>9.6666666666666661</v>
      </c>
      <c r="J25" s="81"/>
    </row>
    <row r="26" spans="1:10" x14ac:dyDescent="0.2">
      <c r="A26" s="79"/>
      <c r="B26" s="28" t="s">
        <v>76</v>
      </c>
      <c r="C26" s="28">
        <f>RSI!$AO$10</f>
        <v>10</v>
      </c>
      <c r="D26" s="80"/>
      <c r="E26" s="33" t="s">
        <v>76</v>
      </c>
      <c r="F26" s="33">
        <f>RSI!$AZ$10</f>
        <v>19</v>
      </c>
      <c r="G26" s="80"/>
      <c r="H26" s="141" t="s">
        <v>76</v>
      </c>
      <c r="I26" s="141">
        <f>RSI!$BK$10</f>
        <v>20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 x14ac:dyDescent="0.2">
      <c r="A28" s="79"/>
      <c r="B28" s="28" t="s">
        <v>58</v>
      </c>
      <c r="C28" s="28">
        <f ca="1">RSI!$AO$14</f>
        <v>44</v>
      </c>
      <c r="D28" s="80"/>
      <c r="E28" s="33" t="s">
        <v>58</v>
      </c>
      <c r="F28" s="33">
        <f ca="1">RSI!$AZ$14</f>
        <v>32</v>
      </c>
      <c r="G28" s="80"/>
      <c r="H28" s="141" t="s">
        <v>58</v>
      </c>
      <c r="I28" s="141">
        <f ca="1">RSI!$BK$14</f>
        <v>14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2016-12-26T17:23:24Z</dcterms:modified>
</cp:coreProperties>
</file>