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bertobendin/Desktop/"/>
    </mc:Choice>
  </mc:AlternateContent>
  <bookViews>
    <workbookView xWindow="14920" yWindow="7280" windowWidth="23480" windowHeight="14240" activeTab="8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4" l="1"/>
  <c r="AQ46" i="4"/>
  <c r="G47" i="4"/>
  <c r="AQ47" i="4"/>
  <c r="A45" i="4"/>
  <c r="Y45" i="4"/>
  <c r="A46" i="4"/>
  <c r="Y46" i="4"/>
  <c r="A47" i="4"/>
  <c r="Y47" i="4"/>
  <c r="Z46" i="4"/>
  <c r="AR46" i="4"/>
  <c r="G45" i="4"/>
  <c r="AQ45" i="4"/>
  <c r="A44" i="4"/>
  <c r="Y44" i="4"/>
  <c r="Z45" i="4"/>
  <c r="AR45" i="4"/>
  <c r="G44" i="4"/>
  <c r="AQ44" i="4"/>
  <c r="A43" i="4"/>
  <c r="Y43" i="4"/>
  <c r="Z44" i="4"/>
  <c r="AR44" i="4"/>
  <c r="G43" i="4"/>
  <c r="AQ43" i="4"/>
  <c r="A42" i="4"/>
  <c r="Y42" i="4"/>
  <c r="Z43" i="4"/>
  <c r="AR43" i="4"/>
  <c r="G42" i="4"/>
  <c r="AQ42" i="4"/>
  <c r="A41" i="4"/>
  <c r="Y41" i="4"/>
  <c r="Z42" i="4"/>
  <c r="AR42" i="4"/>
  <c r="G41" i="4"/>
  <c r="AQ41" i="4"/>
  <c r="A40" i="4"/>
  <c r="Y40" i="4"/>
  <c r="Z41" i="4"/>
  <c r="AR41" i="4"/>
  <c r="G40" i="4"/>
  <c r="AQ40" i="4"/>
  <c r="A39" i="4"/>
  <c r="Y39" i="4"/>
  <c r="Z40" i="4"/>
  <c r="AR40" i="4"/>
  <c r="G39" i="4"/>
  <c r="AQ39" i="4"/>
  <c r="A38" i="4"/>
  <c r="Y38" i="4"/>
  <c r="Z39" i="4"/>
  <c r="AR39" i="4"/>
  <c r="G38" i="4"/>
  <c r="AQ38" i="4"/>
  <c r="A37" i="4"/>
  <c r="Y37" i="4"/>
  <c r="Z38" i="4"/>
  <c r="AR38" i="4"/>
  <c r="G37" i="4"/>
  <c r="AQ37" i="4"/>
  <c r="A36" i="4"/>
  <c r="Y36" i="4"/>
  <c r="Z37" i="4"/>
  <c r="AR37" i="4"/>
  <c r="G36" i="4"/>
  <c r="AQ36" i="4"/>
  <c r="A35" i="4"/>
  <c r="Y35" i="4"/>
  <c r="Z36" i="4"/>
  <c r="AR36" i="4"/>
  <c r="G35" i="4"/>
  <c r="AQ35" i="4"/>
  <c r="A34" i="4"/>
  <c r="Y34" i="4"/>
  <c r="Z35" i="4"/>
  <c r="AR35" i="4"/>
  <c r="G34" i="4"/>
  <c r="AQ34" i="4"/>
  <c r="A33" i="4"/>
  <c r="Y33" i="4"/>
  <c r="Z34" i="4"/>
  <c r="AR34" i="4"/>
  <c r="G33" i="4"/>
  <c r="AQ33" i="4"/>
  <c r="A32" i="4"/>
  <c r="Y32" i="4"/>
  <c r="Z33" i="4"/>
  <c r="AR33" i="4"/>
  <c r="G32" i="4"/>
  <c r="AQ32" i="4"/>
  <c r="A31" i="4"/>
  <c r="Y31" i="4"/>
  <c r="Z32" i="4"/>
  <c r="AR32" i="4"/>
  <c r="G31" i="4"/>
  <c r="AQ31" i="4"/>
  <c r="A30" i="4"/>
  <c r="Y30" i="4"/>
  <c r="Z31" i="4"/>
  <c r="AR31" i="4"/>
  <c r="G30" i="4"/>
  <c r="AQ30" i="4"/>
  <c r="A29" i="4"/>
  <c r="Y29" i="4"/>
  <c r="Z30" i="4"/>
  <c r="AR30" i="4"/>
  <c r="G29" i="4"/>
  <c r="AQ29" i="4"/>
  <c r="A28" i="4"/>
  <c r="Y28" i="4"/>
  <c r="Z29" i="4"/>
  <c r="AR29" i="4"/>
  <c r="G28" i="4"/>
  <c r="AQ28" i="4"/>
  <c r="A27" i="4"/>
  <c r="Y27" i="4"/>
  <c r="Z28" i="4"/>
  <c r="AR28" i="4"/>
  <c r="G27" i="4"/>
  <c r="AQ27" i="4"/>
  <c r="A26" i="4"/>
  <c r="Y26" i="4"/>
  <c r="Z27" i="4"/>
  <c r="AR27" i="4"/>
  <c r="G26" i="4"/>
  <c r="AQ26" i="4"/>
  <c r="A25" i="4"/>
  <c r="Y25" i="4"/>
  <c r="Z26" i="4"/>
  <c r="AR26" i="4"/>
  <c r="G25" i="4"/>
  <c r="AQ25" i="4"/>
  <c r="A24" i="4"/>
  <c r="Y24" i="4"/>
  <c r="Z25" i="4"/>
  <c r="AR25" i="4"/>
  <c r="G24" i="4"/>
  <c r="AQ24" i="4"/>
  <c r="A23" i="4"/>
  <c r="Y23" i="4"/>
  <c r="Z24" i="4"/>
  <c r="AR24" i="4"/>
  <c r="G23" i="4"/>
  <c r="AQ23" i="4"/>
  <c r="A22" i="4"/>
  <c r="Y22" i="4"/>
  <c r="Z23" i="4"/>
  <c r="AR23" i="4"/>
  <c r="G22" i="4"/>
  <c r="AQ22" i="4"/>
  <c r="A21" i="4"/>
  <c r="Y21" i="4"/>
  <c r="Z22" i="4"/>
  <c r="AR22" i="4"/>
  <c r="G21" i="4"/>
  <c r="AQ21" i="4"/>
  <c r="A20" i="4"/>
  <c r="Y20" i="4"/>
  <c r="Z21" i="4"/>
  <c r="AR21" i="4"/>
  <c r="G20" i="4"/>
  <c r="AQ20" i="4"/>
  <c r="A19" i="4"/>
  <c r="Y19" i="4"/>
  <c r="Z20" i="4"/>
  <c r="AR20" i="4"/>
  <c r="G19" i="4"/>
  <c r="AQ19" i="4"/>
  <c r="A18" i="4"/>
  <c r="Y18" i="4"/>
  <c r="Z19" i="4"/>
  <c r="AR19" i="4"/>
  <c r="G18" i="4"/>
  <c r="AQ18" i="4"/>
  <c r="A17" i="4"/>
  <c r="Y17" i="4"/>
  <c r="Z18" i="4"/>
  <c r="AR18" i="4"/>
  <c r="G17" i="4"/>
  <c r="AQ17" i="4"/>
  <c r="A16" i="4"/>
  <c r="Y16" i="4"/>
  <c r="Z17" i="4"/>
  <c r="AR17" i="4"/>
  <c r="G16" i="4"/>
  <c r="AQ16" i="4"/>
  <c r="A15" i="4"/>
  <c r="Y15" i="4"/>
  <c r="Z16" i="4"/>
  <c r="AR16" i="4"/>
  <c r="G15" i="4"/>
  <c r="AQ15" i="4"/>
  <c r="A14" i="4"/>
  <c r="Y14" i="4"/>
  <c r="Z15" i="4"/>
  <c r="AR15" i="4"/>
  <c r="G14" i="4"/>
  <c r="AQ14" i="4"/>
  <c r="A13" i="4"/>
  <c r="Y13" i="4"/>
  <c r="Z14" i="4"/>
  <c r="AR14" i="4"/>
  <c r="G13" i="4"/>
  <c r="AQ13" i="4"/>
  <c r="A12" i="4"/>
  <c r="Y12" i="4"/>
  <c r="Z13" i="4"/>
  <c r="AR13" i="4"/>
  <c r="G12" i="4"/>
  <c r="AQ12" i="4"/>
  <c r="A11" i="4"/>
  <c r="Y11" i="4"/>
  <c r="Z12" i="4"/>
  <c r="AR12" i="4"/>
  <c r="G11" i="4"/>
  <c r="AQ11" i="4"/>
  <c r="A10" i="4"/>
  <c r="Y10" i="4"/>
  <c r="Z11" i="4"/>
  <c r="AR11" i="4"/>
  <c r="G10" i="4"/>
  <c r="AQ10" i="4"/>
  <c r="A9" i="4"/>
  <c r="Y9" i="4"/>
  <c r="Z10" i="4"/>
  <c r="AR10" i="4"/>
  <c r="G9" i="4"/>
  <c r="AQ9" i="4"/>
  <c r="A8" i="4"/>
  <c r="Y8" i="4"/>
  <c r="Z9" i="4"/>
  <c r="AR9" i="4"/>
  <c r="G8" i="4"/>
  <c r="AQ8" i="4"/>
  <c r="A7" i="4"/>
  <c r="Y7" i="4"/>
  <c r="Z8" i="4"/>
  <c r="AR8" i="4"/>
  <c r="G7" i="4"/>
  <c r="AQ7" i="4"/>
  <c r="A6" i="4"/>
  <c r="Y6" i="4"/>
  <c r="Z7" i="4"/>
  <c r="AR7" i="4"/>
  <c r="G6" i="4"/>
  <c r="AQ6" i="4"/>
  <c r="A5" i="4"/>
  <c r="Y5" i="4"/>
  <c r="Z6" i="4"/>
  <c r="AR6" i="4"/>
  <c r="G5" i="4"/>
  <c r="AQ5" i="4"/>
  <c r="A4" i="4"/>
  <c r="Y4" i="4"/>
  <c r="Z5" i="4"/>
  <c r="AR5" i="4"/>
  <c r="G4" i="4"/>
  <c r="AQ4" i="4"/>
  <c r="A3" i="4"/>
  <c r="Y3" i="4"/>
  <c r="Z4" i="4"/>
  <c r="AR4" i="4"/>
  <c r="G3" i="4"/>
  <c r="AQ3" i="4"/>
  <c r="A2" i="4"/>
  <c r="Y2" i="4"/>
  <c r="Z3" i="4"/>
  <c r="AR3" i="4"/>
  <c r="G2" i="4"/>
  <c r="AQ2" i="4"/>
  <c r="Z2" i="4"/>
  <c r="AR2" i="4"/>
  <c r="AS2" i="4"/>
  <c r="AS3" i="4"/>
  <c r="AS4" i="4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T46" i="4"/>
  <c r="G48" i="4"/>
  <c r="AQ48" i="4"/>
  <c r="A48" i="4"/>
  <c r="Y48" i="4"/>
  <c r="Z47" i="4"/>
  <c r="AR47" i="4"/>
  <c r="AS47" i="4"/>
  <c r="AT47" i="4"/>
  <c r="G49" i="4"/>
  <c r="AQ49" i="4"/>
  <c r="A49" i="4"/>
  <c r="Y49" i="4"/>
  <c r="Z48" i="4"/>
  <c r="AR48" i="4"/>
  <c r="AT48" i="4"/>
  <c r="G50" i="4"/>
  <c r="AQ50" i="4"/>
  <c r="A50" i="4"/>
  <c r="Y50" i="4"/>
  <c r="Z49" i="4"/>
  <c r="AR49" i="4"/>
  <c r="AT49" i="4"/>
  <c r="G51" i="4"/>
  <c r="AQ51" i="4"/>
  <c r="A51" i="4"/>
  <c r="Y51" i="4"/>
  <c r="Z50" i="4"/>
  <c r="AR50" i="4"/>
  <c r="AT50" i="4"/>
  <c r="G52" i="4"/>
  <c r="AQ52" i="4"/>
  <c r="A52" i="4"/>
  <c r="Y52" i="4"/>
  <c r="Z51" i="4"/>
  <c r="AR51" i="4"/>
  <c r="AT51" i="4"/>
  <c r="G53" i="4"/>
  <c r="AQ53" i="4"/>
  <c r="A53" i="4"/>
  <c r="Y53" i="4"/>
  <c r="Z52" i="4"/>
  <c r="AR52" i="4"/>
  <c r="AT52" i="4"/>
  <c r="G54" i="4"/>
  <c r="AQ54" i="4"/>
  <c r="A54" i="4"/>
  <c r="Y54" i="4"/>
  <c r="Z53" i="4"/>
  <c r="AR53" i="4"/>
  <c r="AT53" i="4"/>
  <c r="G55" i="4"/>
  <c r="AQ55" i="4"/>
  <c r="A55" i="4"/>
  <c r="Y55" i="4"/>
  <c r="Z54" i="4"/>
  <c r="AR54" i="4"/>
  <c r="AT54" i="4"/>
  <c r="G56" i="4"/>
  <c r="AQ56" i="4"/>
  <c r="A56" i="4"/>
  <c r="Y56" i="4"/>
  <c r="Z55" i="4"/>
  <c r="AR55" i="4"/>
  <c r="AT55" i="4"/>
  <c r="G57" i="4"/>
  <c r="AQ57" i="4"/>
  <c r="A57" i="4"/>
  <c r="Y57" i="4"/>
  <c r="Z56" i="4"/>
  <c r="AR56" i="4"/>
  <c r="AT56" i="4"/>
  <c r="G58" i="4"/>
  <c r="AQ58" i="4"/>
  <c r="A58" i="4"/>
  <c r="Y58" i="4"/>
  <c r="Z57" i="4"/>
  <c r="AR57" i="4"/>
  <c r="AT57" i="4"/>
  <c r="G59" i="4"/>
  <c r="AQ59" i="4"/>
  <c r="A59" i="4"/>
  <c r="Y59" i="4"/>
  <c r="Z58" i="4"/>
  <c r="AR58" i="4"/>
  <c r="AT58" i="4"/>
  <c r="G60" i="4"/>
  <c r="AQ60" i="4"/>
  <c r="A60" i="4"/>
  <c r="Y60" i="4"/>
  <c r="Z59" i="4"/>
  <c r="AR59" i="4"/>
  <c r="AT59" i="4"/>
  <c r="G61" i="4"/>
  <c r="AQ61" i="4"/>
  <c r="A61" i="4"/>
  <c r="Y61" i="4"/>
  <c r="Z60" i="4"/>
  <c r="AR60" i="4"/>
  <c r="AT60" i="4"/>
  <c r="G62" i="4"/>
  <c r="AQ62" i="4"/>
  <c r="A62" i="4"/>
  <c r="Y62" i="4"/>
  <c r="Z61" i="4"/>
  <c r="AR61" i="4"/>
  <c r="AT61" i="4"/>
  <c r="G63" i="4"/>
  <c r="AQ63" i="4"/>
  <c r="A63" i="4"/>
  <c r="Y63" i="4"/>
  <c r="Z62" i="4"/>
  <c r="AR62" i="4"/>
  <c r="AT62" i="4"/>
  <c r="G64" i="4"/>
  <c r="AQ64" i="4"/>
  <c r="A64" i="4"/>
  <c r="Y64" i="4"/>
  <c r="Z63" i="4"/>
  <c r="AR63" i="4"/>
  <c r="AT63" i="4"/>
  <c r="G65" i="4"/>
  <c r="AQ65" i="4"/>
  <c r="A65" i="4"/>
  <c r="Y65" i="4"/>
  <c r="Z64" i="4"/>
  <c r="AR64" i="4"/>
  <c r="AT64" i="4"/>
  <c r="G66" i="4"/>
  <c r="AQ66" i="4"/>
  <c r="A66" i="4"/>
  <c r="Y66" i="4"/>
  <c r="Z65" i="4"/>
  <c r="AR65" i="4"/>
  <c r="AT65" i="4"/>
  <c r="G67" i="4"/>
  <c r="AQ67" i="4"/>
  <c r="A67" i="4"/>
  <c r="Y67" i="4"/>
  <c r="Z66" i="4"/>
  <c r="AR66" i="4"/>
  <c r="AT66" i="4"/>
  <c r="G68" i="4"/>
  <c r="AQ68" i="4"/>
  <c r="A68" i="4"/>
  <c r="Y68" i="4"/>
  <c r="Z67" i="4"/>
  <c r="AR67" i="4"/>
  <c r="AT67" i="4"/>
  <c r="G69" i="4"/>
  <c r="AQ69" i="4"/>
  <c r="A69" i="4"/>
  <c r="Y69" i="4"/>
  <c r="Z68" i="4"/>
  <c r="AR68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T68" i="4"/>
  <c r="G70" i="4"/>
  <c r="AQ70" i="4"/>
  <c r="A70" i="4"/>
  <c r="Y70" i="4"/>
  <c r="Z69" i="4"/>
  <c r="AR69" i="4"/>
  <c r="AT69" i="4"/>
  <c r="G71" i="4"/>
  <c r="AQ71" i="4"/>
  <c r="A71" i="4"/>
  <c r="Y71" i="4"/>
  <c r="Z70" i="4"/>
  <c r="AR70" i="4"/>
  <c r="AT70" i="4"/>
  <c r="G72" i="4"/>
  <c r="AQ72" i="4"/>
  <c r="A72" i="4"/>
  <c r="Y72" i="4"/>
  <c r="Z71" i="4"/>
  <c r="AR71" i="4"/>
  <c r="AT71" i="4"/>
  <c r="G73" i="4"/>
  <c r="AQ73" i="4"/>
  <c r="A73" i="4"/>
  <c r="Y73" i="4"/>
  <c r="Z72" i="4"/>
  <c r="AR72" i="4"/>
  <c r="AT72" i="4"/>
  <c r="G74" i="4"/>
  <c r="AQ74" i="4"/>
  <c r="A74" i="4"/>
  <c r="Y74" i="4"/>
  <c r="Z73" i="4"/>
  <c r="AR73" i="4"/>
  <c r="AT73" i="4"/>
  <c r="G75" i="4"/>
  <c r="AQ75" i="4"/>
  <c r="A75" i="4"/>
  <c r="Y75" i="4"/>
  <c r="Z74" i="4"/>
  <c r="AR74" i="4"/>
  <c r="AT74" i="4"/>
  <c r="G76" i="4"/>
  <c r="AQ76" i="4"/>
  <c r="A76" i="4"/>
  <c r="Y76" i="4"/>
  <c r="Z75" i="4"/>
  <c r="AR75" i="4"/>
  <c r="AT75" i="4"/>
  <c r="G77" i="4"/>
  <c r="AQ77" i="4"/>
  <c r="A77" i="4"/>
  <c r="Y77" i="4"/>
  <c r="Z76" i="4"/>
  <c r="AR76" i="4"/>
  <c r="AT76" i="4"/>
  <c r="G78" i="4"/>
  <c r="AQ78" i="4"/>
  <c r="A78" i="4"/>
  <c r="Y78" i="4"/>
  <c r="Z77" i="4"/>
  <c r="AR77" i="4"/>
  <c r="AT77" i="4"/>
  <c r="G79" i="4"/>
  <c r="AQ79" i="4"/>
  <c r="A79" i="4"/>
  <c r="Y79" i="4"/>
  <c r="Z78" i="4"/>
  <c r="AR78" i="4"/>
  <c r="AT78" i="4"/>
  <c r="G80" i="4"/>
  <c r="AQ80" i="4"/>
  <c r="A80" i="4"/>
  <c r="Y80" i="4"/>
  <c r="Z79" i="4"/>
  <c r="AR79" i="4"/>
  <c r="AT79" i="4"/>
  <c r="G81" i="4"/>
  <c r="AQ81" i="4"/>
  <c r="A81" i="4"/>
  <c r="Y81" i="4"/>
  <c r="Z80" i="4"/>
  <c r="AR80" i="4"/>
  <c r="AT80" i="4"/>
  <c r="G82" i="4"/>
  <c r="AQ82" i="4"/>
  <c r="A82" i="4"/>
  <c r="Y82" i="4"/>
  <c r="Z81" i="4"/>
  <c r="AR81" i="4"/>
  <c r="AT81" i="4"/>
  <c r="G83" i="4"/>
  <c r="AQ83" i="4"/>
  <c r="A83" i="4"/>
  <c r="Y83" i="4"/>
  <c r="Z82" i="4"/>
  <c r="AR82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T82" i="4"/>
  <c r="G84" i="4"/>
  <c r="AQ84" i="4"/>
  <c r="A84" i="4"/>
  <c r="Y84" i="4"/>
  <c r="Z83" i="4"/>
  <c r="AR83" i="4"/>
  <c r="AT83" i="4"/>
  <c r="G85" i="4"/>
  <c r="AQ85" i="4"/>
  <c r="A85" i="4"/>
  <c r="Y85" i="4"/>
  <c r="Z84" i="4"/>
  <c r="AR84" i="4"/>
  <c r="AT84" i="4"/>
  <c r="G86" i="4"/>
  <c r="AQ86" i="4"/>
  <c r="A86" i="4"/>
  <c r="Y86" i="4"/>
  <c r="Z85" i="4"/>
  <c r="AR85" i="4"/>
  <c r="AT85" i="4"/>
  <c r="G87" i="4"/>
  <c r="AQ87" i="4"/>
  <c r="A87" i="4"/>
  <c r="Y87" i="4"/>
  <c r="Z86" i="4"/>
  <c r="AR86" i="4"/>
  <c r="AT86" i="4"/>
  <c r="G88" i="4"/>
  <c r="AQ88" i="4"/>
  <c r="A88" i="4"/>
  <c r="Y88" i="4"/>
  <c r="Z87" i="4"/>
  <c r="AR87" i="4"/>
  <c r="AT87" i="4"/>
  <c r="G89" i="4"/>
  <c r="AQ89" i="4"/>
  <c r="A89" i="4"/>
  <c r="Y89" i="4"/>
  <c r="Z88" i="4"/>
  <c r="AR88" i="4"/>
  <c r="AS83" i="4"/>
  <c r="AS84" i="4"/>
  <c r="AS85" i="4"/>
  <c r="AS86" i="4"/>
  <c r="AS87" i="4"/>
  <c r="AS88" i="4"/>
  <c r="AT88" i="4"/>
  <c r="G90" i="4"/>
  <c r="AQ90" i="4"/>
  <c r="A90" i="4"/>
  <c r="Y90" i="4"/>
  <c r="Z89" i="4"/>
  <c r="AR89" i="4"/>
  <c r="AT89" i="4"/>
  <c r="G91" i="4"/>
  <c r="AQ91" i="4"/>
  <c r="A91" i="4"/>
  <c r="Y91" i="4"/>
  <c r="Z90" i="4"/>
  <c r="AR90" i="4"/>
  <c r="AT90" i="4"/>
  <c r="G92" i="4"/>
  <c r="AQ92" i="4"/>
  <c r="A92" i="4"/>
  <c r="Y92" i="4"/>
  <c r="Z91" i="4"/>
  <c r="AR91" i="4"/>
  <c r="AT91" i="4"/>
  <c r="G93" i="4"/>
  <c r="AQ93" i="4"/>
  <c r="A93" i="4"/>
  <c r="Y93" i="4"/>
  <c r="Z92" i="4"/>
  <c r="AR92" i="4"/>
  <c r="AS89" i="4"/>
  <c r="AS90" i="4"/>
  <c r="AS91" i="4"/>
  <c r="AS92" i="4"/>
  <c r="AT92" i="4"/>
  <c r="G94" i="4"/>
  <c r="AQ94" i="4"/>
  <c r="A94" i="4"/>
  <c r="Y94" i="4"/>
  <c r="Z93" i="4"/>
  <c r="AR93" i="4"/>
  <c r="AS93" i="4"/>
  <c r="AT93" i="4"/>
  <c r="G95" i="4"/>
  <c r="AQ95" i="4"/>
  <c r="A95" i="4"/>
  <c r="Y95" i="4"/>
  <c r="Z94" i="4"/>
  <c r="AR94" i="4"/>
  <c r="AT94" i="4"/>
  <c r="G96" i="4"/>
  <c r="AQ96" i="4"/>
  <c r="A96" i="4"/>
  <c r="Y96" i="4"/>
  <c r="Z95" i="4"/>
  <c r="AR95" i="4"/>
  <c r="AT95" i="4"/>
  <c r="G97" i="4"/>
  <c r="AQ97" i="4"/>
  <c r="A97" i="4"/>
  <c r="Y97" i="4"/>
  <c r="Z96" i="4"/>
  <c r="AR96" i="4"/>
  <c r="AS94" i="4"/>
  <c r="AS95" i="4"/>
  <c r="AS96" i="4"/>
  <c r="AT96" i="4"/>
  <c r="G98" i="4"/>
  <c r="AQ98" i="4"/>
  <c r="A98" i="4"/>
  <c r="Y98" i="4"/>
  <c r="Z97" i="4"/>
  <c r="AR97" i="4"/>
  <c r="AT97" i="4"/>
  <c r="G99" i="4"/>
  <c r="AQ99" i="4"/>
  <c r="A99" i="4"/>
  <c r="Y99" i="4"/>
  <c r="Z98" i="4"/>
  <c r="AR98" i="4"/>
  <c r="AT98" i="4"/>
  <c r="G100" i="4"/>
  <c r="AQ100" i="4"/>
  <c r="A100" i="4"/>
  <c r="Y100" i="4"/>
  <c r="Z99" i="4"/>
  <c r="AR99" i="4"/>
  <c r="AS97" i="4"/>
  <c r="AS98" i="4"/>
  <c r="AS99" i="4"/>
  <c r="AT99" i="4"/>
  <c r="G101" i="4"/>
  <c r="AQ101" i="4"/>
  <c r="A101" i="4"/>
  <c r="Y101" i="4"/>
  <c r="Z100" i="4"/>
  <c r="AR100" i="4"/>
  <c r="AT100" i="4"/>
  <c r="G102" i="4"/>
  <c r="AQ102" i="4"/>
  <c r="A102" i="4"/>
  <c r="Y102" i="4"/>
  <c r="Z101" i="4"/>
  <c r="AR101" i="4"/>
  <c r="AT101" i="4"/>
  <c r="G103" i="4"/>
  <c r="AQ103" i="4"/>
  <c r="A103" i="4"/>
  <c r="Y103" i="4"/>
  <c r="Z102" i="4"/>
  <c r="AR102" i="4"/>
  <c r="AS100" i="4"/>
  <c r="AS101" i="4"/>
  <c r="AS102" i="4"/>
  <c r="AT102" i="4"/>
  <c r="G104" i="4"/>
  <c r="AQ104" i="4"/>
  <c r="A104" i="4"/>
  <c r="Y104" i="4"/>
  <c r="Z103" i="4"/>
  <c r="AR103" i="4"/>
  <c r="AS103" i="4"/>
  <c r="AT103" i="4"/>
  <c r="G105" i="4"/>
  <c r="AQ105" i="4"/>
  <c r="A105" i="4"/>
  <c r="Y105" i="4"/>
  <c r="Z104" i="4"/>
  <c r="AR104" i="4"/>
  <c r="AS104" i="4"/>
  <c r="AT104" i="4"/>
  <c r="G106" i="4"/>
  <c r="AQ106" i="4"/>
  <c r="A106" i="4"/>
  <c r="Y106" i="4"/>
  <c r="Z105" i="4"/>
  <c r="AR105" i="4"/>
  <c r="AT105" i="4"/>
  <c r="G107" i="4"/>
  <c r="AQ107" i="4"/>
  <c r="A107" i="4"/>
  <c r="Y107" i="4"/>
  <c r="Z106" i="4"/>
  <c r="AR106" i="4"/>
  <c r="AS105" i="4"/>
  <c r="AS106" i="4"/>
  <c r="AT106" i="4"/>
  <c r="G108" i="4"/>
  <c r="AQ108" i="4"/>
  <c r="A108" i="4"/>
  <c r="Y108" i="4"/>
  <c r="Z107" i="4"/>
  <c r="AR107" i="4"/>
  <c r="AT107" i="4"/>
  <c r="G109" i="4"/>
  <c r="AQ109" i="4"/>
  <c r="A109" i="4"/>
  <c r="Y109" i="4"/>
  <c r="Z108" i="4"/>
  <c r="AR108" i="4"/>
  <c r="AT108" i="4"/>
  <c r="G110" i="4"/>
  <c r="AQ110" i="4"/>
  <c r="A110" i="4"/>
  <c r="Y110" i="4"/>
  <c r="Z109" i="4"/>
  <c r="AR109" i="4"/>
  <c r="AS107" i="4"/>
  <c r="AS108" i="4"/>
  <c r="AS109" i="4"/>
  <c r="AT109" i="4"/>
  <c r="G111" i="4"/>
  <c r="AQ111" i="4"/>
  <c r="A111" i="4"/>
  <c r="Y111" i="4"/>
  <c r="Z110" i="4"/>
  <c r="AR110" i="4"/>
  <c r="AT110" i="4"/>
  <c r="G112" i="4"/>
  <c r="AQ112" i="4"/>
  <c r="A112" i="4"/>
  <c r="Y112" i="4"/>
  <c r="Z111" i="4"/>
  <c r="AR111" i="4"/>
  <c r="AT111" i="4"/>
  <c r="G113" i="4"/>
  <c r="AQ113" i="4"/>
  <c r="A113" i="4"/>
  <c r="Y113" i="4"/>
  <c r="Z112" i="4"/>
  <c r="AR112" i="4"/>
  <c r="AT112" i="4"/>
  <c r="G114" i="4"/>
  <c r="AQ114" i="4"/>
  <c r="A114" i="4"/>
  <c r="Y114" i="4"/>
  <c r="Z113" i="4"/>
  <c r="AR113" i="4"/>
  <c r="AT113" i="4"/>
  <c r="G115" i="4"/>
  <c r="AQ115" i="4"/>
  <c r="A115" i="4"/>
  <c r="Y115" i="4"/>
  <c r="Z114" i="4"/>
  <c r="AR114" i="4"/>
  <c r="AT114" i="4"/>
  <c r="G116" i="4"/>
  <c r="AQ116" i="4"/>
  <c r="A116" i="4"/>
  <c r="Y116" i="4"/>
  <c r="Z115" i="4"/>
  <c r="AR115" i="4"/>
  <c r="AT115" i="4"/>
  <c r="G117" i="4"/>
  <c r="AQ117" i="4"/>
  <c r="A117" i="4"/>
  <c r="Y117" i="4"/>
  <c r="Z116" i="4"/>
  <c r="AR116" i="4"/>
  <c r="AT116" i="4"/>
  <c r="G118" i="4"/>
  <c r="AQ118" i="4"/>
  <c r="A118" i="4"/>
  <c r="Y118" i="4"/>
  <c r="Z117" i="4"/>
  <c r="AR117" i="4"/>
  <c r="AS110" i="4"/>
  <c r="AS111" i="4"/>
  <c r="AS112" i="4"/>
  <c r="AS113" i="4"/>
  <c r="AS114" i="4"/>
  <c r="AS115" i="4"/>
  <c r="AS116" i="4"/>
  <c r="AS117" i="4"/>
  <c r="AT117" i="4"/>
  <c r="G119" i="4"/>
  <c r="AQ119" i="4"/>
  <c r="A119" i="4"/>
  <c r="Y119" i="4"/>
  <c r="Z118" i="4"/>
  <c r="AR118" i="4"/>
  <c r="AT118" i="4"/>
  <c r="G120" i="4"/>
  <c r="AQ120" i="4"/>
  <c r="A120" i="4"/>
  <c r="Y120" i="4"/>
  <c r="Z119" i="4"/>
  <c r="AR119" i="4"/>
  <c r="AT119" i="4"/>
  <c r="G121" i="4"/>
  <c r="AQ121" i="4"/>
  <c r="A121" i="4"/>
  <c r="Y121" i="4"/>
  <c r="Z120" i="4"/>
  <c r="AR120" i="4"/>
  <c r="AT120" i="4"/>
  <c r="G122" i="4"/>
  <c r="AQ122" i="4"/>
  <c r="A122" i="4"/>
  <c r="Y122" i="4"/>
  <c r="Z121" i="4"/>
  <c r="AR121" i="4"/>
  <c r="AT121" i="4"/>
  <c r="G123" i="4"/>
  <c r="AQ123" i="4"/>
  <c r="A123" i="4"/>
  <c r="Y123" i="4"/>
  <c r="Z122" i="4"/>
  <c r="AR122" i="4"/>
  <c r="AT122" i="4"/>
  <c r="G124" i="4"/>
  <c r="AQ124" i="4"/>
  <c r="A124" i="4"/>
  <c r="Y124" i="4"/>
  <c r="Z123" i="4"/>
  <c r="AR123" i="4"/>
  <c r="AT123" i="4"/>
  <c r="G125" i="4"/>
  <c r="AQ125" i="4"/>
  <c r="A125" i="4"/>
  <c r="Y125" i="4"/>
  <c r="Z124" i="4"/>
  <c r="AR124" i="4"/>
  <c r="AT124" i="4"/>
  <c r="G126" i="4"/>
  <c r="AQ126" i="4"/>
  <c r="A126" i="4"/>
  <c r="Y126" i="4"/>
  <c r="Z125" i="4"/>
  <c r="AR125" i="4"/>
  <c r="AS118" i="4"/>
  <c r="AS119" i="4"/>
  <c r="AS120" i="4"/>
  <c r="AS121" i="4"/>
  <c r="AS122" i="4"/>
  <c r="AS123" i="4"/>
  <c r="AS124" i="4"/>
  <c r="AS125" i="4"/>
  <c r="AT125" i="4"/>
  <c r="G127" i="4"/>
  <c r="AQ127" i="4"/>
  <c r="A127" i="4"/>
  <c r="Y127" i="4"/>
  <c r="Z126" i="4"/>
  <c r="AR126" i="4"/>
  <c r="AT126" i="4"/>
  <c r="G128" i="4"/>
  <c r="AQ128" i="4"/>
  <c r="A128" i="4"/>
  <c r="Y128" i="4"/>
  <c r="Z127" i="4"/>
  <c r="AR127" i="4"/>
  <c r="AT127" i="4"/>
  <c r="G129" i="4"/>
  <c r="AQ129" i="4"/>
  <c r="A129" i="4"/>
  <c r="Y129" i="4"/>
  <c r="Z128" i="4"/>
  <c r="AR128" i="4"/>
  <c r="AT128" i="4"/>
  <c r="G130" i="4"/>
  <c r="AQ130" i="4"/>
  <c r="A130" i="4"/>
  <c r="Y130" i="4"/>
  <c r="Z129" i="4"/>
  <c r="AR129" i="4"/>
  <c r="AT129" i="4"/>
  <c r="G131" i="4"/>
  <c r="AQ131" i="4"/>
  <c r="A131" i="4"/>
  <c r="Y131" i="4"/>
  <c r="Z130" i="4"/>
  <c r="AR130" i="4"/>
  <c r="AS126" i="4"/>
  <c r="AS127" i="4"/>
  <c r="AS128" i="4"/>
  <c r="AS129" i="4"/>
  <c r="AS130" i="4"/>
  <c r="AT130" i="4"/>
  <c r="G132" i="4"/>
  <c r="AQ132" i="4"/>
  <c r="A132" i="4"/>
  <c r="Y132" i="4"/>
  <c r="Z131" i="4"/>
  <c r="AR131" i="4"/>
  <c r="AS131" i="4"/>
  <c r="AT131" i="4"/>
  <c r="G133" i="4"/>
  <c r="AQ133" i="4"/>
  <c r="A133" i="4"/>
  <c r="Y133" i="4"/>
  <c r="Z132" i="4"/>
  <c r="AR132" i="4"/>
  <c r="AS132" i="4"/>
  <c r="AT132" i="4"/>
  <c r="G134" i="4"/>
  <c r="AQ134" i="4"/>
  <c r="A134" i="4"/>
  <c r="Y134" i="4"/>
  <c r="Z133" i="4"/>
  <c r="AR133" i="4"/>
  <c r="AT133" i="4"/>
  <c r="G135" i="4"/>
  <c r="AQ135" i="4"/>
  <c r="A135" i="4"/>
  <c r="Y135" i="4"/>
  <c r="Z134" i="4"/>
  <c r="AR134" i="4"/>
  <c r="AT134" i="4"/>
  <c r="G136" i="4"/>
  <c r="AQ136" i="4"/>
  <c r="A136" i="4"/>
  <c r="Y136" i="4"/>
  <c r="Z135" i="4"/>
  <c r="AR135" i="4"/>
  <c r="AS133" i="4"/>
  <c r="AS134" i="4"/>
  <c r="AS135" i="4"/>
  <c r="AT135" i="4"/>
  <c r="G137" i="4"/>
  <c r="AQ137" i="4"/>
  <c r="A137" i="4"/>
  <c r="Y137" i="4"/>
  <c r="Z136" i="4"/>
  <c r="AR136" i="4"/>
  <c r="AT136" i="4"/>
  <c r="G138" i="4"/>
  <c r="AQ138" i="4"/>
  <c r="A138" i="4"/>
  <c r="Y138" i="4"/>
  <c r="Z137" i="4"/>
  <c r="AR137" i="4"/>
  <c r="AT137" i="4"/>
  <c r="G139" i="4"/>
  <c r="AQ139" i="4"/>
  <c r="A139" i="4"/>
  <c r="Y139" i="4"/>
  <c r="Z138" i="4"/>
  <c r="AR138" i="4"/>
  <c r="AS136" i="4"/>
  <c r="AS137" i="4"/>
  <c r="AS138" i="4"/>
  <c r="AT138" i="4"/>
  <c r="G140" i="4"/>
  <c r="AQ140" i="4"/>
  <c r="A140" i="4"/>
  <c r="Y140" i="4"/>
  <c r="Z139" i="4"/>
  <c r="AR139" i="4"/>
  <c r="AT139" i="4"/>
  <c r="G141" i="4"/>
  <c r="AQ141" i="4"/>
  <c r="A141" i="4"/>
  <c r="Y141" i="4"/>
  <c r="Z140" i="4"/>
  <c r="AR140" i="4"/>
  <c r="AT140" i="4"/>
  <c r="G142" i="4"/>
  <c r="AQ142" i="4"/>
  <c r="A142" i="4"/>
  <c r="Y142" i="4"/>
  <c r="Z141" i="4"/>
  <c r="AR141" i="4"/>
  <c r="AT141" i="4"/>
  <c r="G143" i="4"/>
  <c r="AQ143" i="4"/>
  <c r="A143" i="4"/>
  <c r="Y143" i="4"/>
  <c r="Z142" i="4"/>
  <c r="AR142" i="4"/>
  <c r="AS139" i="4"/>
  <c r="AS140" i="4"/>
  <c r="AS141" i="4"/>
  <c r="AS142" i="4"/>
  <c r="AT142" i="4"/>
  <c r="G144" i="4"/>
  <c r="AQ144" i="4"/>
  <c r="A144" i="4"/>
  <c r="Y144" i="4"/>
  <c r="Z143" i="4"/>
  <c r="AR143" i="4"/>
  <c r="AT143" i="4"/>
  <c r="G145" i="4"/>
  <c r="AQ145" i="4"/>
  <c r="A145" i="4"/>
  <c r="Y145" i="4"/>
  <c r="Z144" i="4"/>
  <c r="AR144" i="4"/>
  <c r="AS143" i="4"/>
  <c r="AS144" i="4"/>
  <c r="AT144" i="4"/>
  <c r="G146" i="4"/>
  <c r="AQ146" i="4"/>
  <c r="A146" i="4"/>
  <c r="Y146" i="4"/>
  <c r="Z145" i="4"/>
  <c r="AR145" i="4"/>
  <c r="AT145" i="4"/>
  <c r="G147" i="4"/>
  <c r="AQ147" i="4"/>
  <c r="A147" i="4"/>
  <c r="Y147" i="4"/>
  <c r="Z146" i="4"/>
  <c r="AR146" i="4"/>
  <c r="AT146" i="4"/>
  <c r="G148" i="4"/>
  <c r="AQ148" i="4"/>
  <c r="A148" i="4"/>
  <c r="Y148" i="4"/>
  <c r="Z147" i="4"/>
  <c r="AR147" i="4"/>
  <c r="AS145" i="4"/>
  <c r="AS146" i="4"/>
  <c r="AS147" i="4"/>
  <c r="AT147" i="4"/>
  <c r="G149" i="4"/>
  <c r="AQ149" i="4"/>
  <c r="A149" i="4"/>
  <c r="Y149" i="4"/>
  <c r="Z148" i="4"/>
  <c r="AR148" i="4"/>
  <c r="AT148" i="4"/>
  <c r="G150" i="4"/>
  <c r="AQ150" i="4"/>
  <c r="A150" i="4"/>
  <c r="Y150" i="4"/>
  <c r="Z149" i="4"/>
  <c r="AR149" i="4"/>
  <c r="AT149" i="4"/>
  <c r="G151" i="4"/>
  <c r="AQ151" i="4"/>
  <c r="A151" i="4"/>
  <c r="Y151" i="4"/>
  <c r="Z150" i="4"/>
  <c r="AR150" i="4"/>
  <c r="AT150" i="4"/>
  <c r="G152" i="4"/>
  <c r="AQ152" i="4"/>
  <c r="A152" i="4"/>
  <c r="Y152" i="4"/>
  <c r="Z151" i="4"/>
  <c r="AR151" i="4"/>
  <c r="AS148" i="4"/>
  <c r="AS149" i="4"/>
  <c r="AS150" i="4"/>
  <c r="AS151" i="4"/>
  <c r="AT151" i="4"/>
  <c r="G153" i="4"/>
  <c r="AQ153" i="4"/>
  <c r="A153" i="4"/>
  <c r="Y153" i="4"/>
  <c r="Z152" i="4"/>
  <c r="AR152" i="4"/>
  <c r="AS152" i="4"/>
  <c r="AT152" i="4"/>
  <c r="G154" i="4"/>
  <c r="AQ154" i="4"/>
  <c r="A154" i="4"/>
  <c r="Y154" i="4"/>
  <c r="Z153" i="4"/>
  <c r="AR153" i="4"/>
  <c r="AS153" i="4"/>
  <c r="AT153" i="4"/>
  <c r="G155" i="4"/>
  <c r="AQ155" i="4"/>
  <c r="A155" i="4"/>
  <c r="Y155" i="4"/>
  <c r="Z154" i="4"/>
  <c r="AR154" i="4"/>
  <c r="AS154" i="4"/>
  <c r="AT154" i="4"/>
  <c r="G156" i="4"/>
  <c r="AQ156" i="4"/>
  <c r="A156" i="4"/>
  <c r="Y156" i="4"/>
  <c r="Z155" i="4"/>
  <c r="AR155" i="4"/>
  <c r="AS155" i="4"/>
  <c r="AT155" i="4"/>
  <c r="G157" i="4"/>
  <c r="AQ157" i="4"/>
  <c r="A157" i="4"/>
  <c r="Y157" i="4"/>
  <c r="Z156" i="4"/>
  <c r="AR156" i="4"/>
  <c r="AT156" i="4"/>
  <c r="G158" i="4"/>
  <c r="AQ158" i="4"/>
  <c r="A158" i="4"/>
  <c r="Y158" i="4"/>
  <c r="Z157" i="4"/>
  <c r="AR157" i="4"/>
  <c r="AT157" i="4"/>
  <c r="G159" i="4"/>
  <c r="AQ159" i="4"/>
  <c r="A159" i="4"/>
  <c r="Y159" i="4"/>
  <c r="Z158" i="4"/>
  <c r="AR158" i="4"/>
  <c r="AT158" i="4"/>
  <c r="G160" i="4"/>
  <c r="AQ160" i="4"/>
  <c r="A160" i="4"/>
  <c r="Y160" i="4"/>
  <c r="Z159" i="4"/>
  <c r="AR159" i="4"/>
  <c r="AS156" i="4"/>
  <c r="AS157" i="4"/>
  <c r="AS158" i="4"/>
  <c r="AS159" i="4"/>
  <c r="AT159" i="4"/>
  <c r="G161" i="4"/>
  <c r="AQ161" i="4"/>
  <c r="A161" i="4"/>
  <c r="Y161" i="4"/>
  <c r="Z160" i="4"/>
  <c r="AR160" i="4"/>
  <c r="AS160" i="4"/>
  <c r="AT160" i="4"/>
  <c r="G162" i="4"/>
  <c r="AQ162" i="4"/>
  <c r="A162" i="4"/>
  <c r="Y162" i="4"/>
  <c r="Z161" i="4"/>
  <c r="AR161" i="4"/>
  <c r="AT161" i="4"/>
  <c r="G163" i="4"/>
  <c r="AQ163" i="4"/>
  <c r="A163" i="4"/>
  <c r="Y163" i="4"/>
  <c r="Z162" i="4"/>
  <c r="AR162" i="4"/>
  <c r="AT162" i="4"/>
  <c r="G164" i="4"/>
  <c r="AQ164" i="4"/>
  <c r="A164" i="4"/>
  <c r="Y164" i="4"/>
  <c r="Z163" i="4"/>
  <c r="AR163" i="4"/>
  <c r="AT163" i="4"/>
  <c r="G165" i="4"/>
  <c r="AQ165" i="4"/>
  <c r="A165" i="4"/>
  <c r="Y165" i="4"/>
  <c r="Z164" i="4"/>
  <c r="AR164" i="4"/>
  <c r="AT164" i="4"/>
  <c r="G166" i="4"/>
  <c r="AQ166" i="4"/>
  <c r="A166" i="4"/>
  <c r="Y166" i="4"/>
  <c r="Z165" i="4"/>
  <c r="AR165" i="4"/>
  <c r="AT165" i="4"/>
  <c r="G167" i="4"/>
  <c r="AQ167" i="4"/>
  <c r="A167" i="4"/>
  <c r="Y167" i="4"/>
  <c r="Z166" i="4"/>
  <c r="AR166" i="4"/>
  <c r="AT166" i="4"/>
  <c r="G168" i="4"/>
  <c r="AQ168" i="4"/>
  <c r="A168" i="4"/>
  <c r="Y168" i="4"/>
  <c r="Z167" i="4"/>
  <c r="AR167" i="4"/>
  <c r="AT167" i="4"/>
  <c r="G169" i="4"/>
  <c r="AQ169" i="4"/>
  <c r="A169" i="4"/>
  <c r="Y169" i="4"/>
  <c r="Z168" i="4"/>
  <c r="AR168" i="4"/>
  <c r="AT168" i="4"/>
  <c r="G170" i="4"/>
  <c r="AQ170" i="4"/>
  <c r="A170" i="4"/>
  <c r="Y170" i="4"/>
  <c r="Z169" i="4"/>
  <c r="AR169" i="4"/>
  <c r="AT169" i="4"/>
  <c r="G171" i="4"/>
  <c r="AQ171" i="4"/>
  <c r="A171" i="4"/>
  <c r="Y171" i="4"/>
  <c r="Z170" i="4"/>
  <c r="AR170" i="4"/>
  <c r="AS161" i="4"/>
  <c r="AS162" i="4"/>
  <c r="AS163" i="4"/>
  <c r="AS164" i="4"/>
  <c r="AS165" i="4"/>
  <c r="AS166" i="4"/>
  <c r="AS167" i="4"/>
  <c r="AS168" i="4"/>
  <c r="AS169" i="4"/>
  <c r="AS170" i="4"/>
  <c r="AT170" i="4"/>
  <c r="G172" i="4"/>
  <c r="AQ172" i="4"/>
  <c r="A172" i="4"/>
  <c r="Y172" i="4"/>
  <c r="Z171" i="4"/>
  <c r="AR171" i="4"/>
  <c r="AT171" i="4"/>
  <c r="G173" i="4"/>
  <c r="AQ173" i="4"/>
  <c r="A173" i="4"/>
  <c r="Y173" i="4"/>
  <c r="Z172" i="4"/>
  <c r="AR172" i="4"/>
  <c r="AT172" i="4"/>
  <c r="G174" i="4"/>
  <c r="AQ174" i="4"/>
  <c r="A174" i="4"/>
  <c r="Y174" i="4"/>
  <c r="Z173" i="4"/>
  <c r="AR173" i="4"/>
  <c r="AT173" i="4"/>
  <c r="G175" i="4"/>
  <c r="AQ175" i="4"/>
  <c r="A175" i="4"/>
  <c r="Y175" i="4"/>
  <c r="Z174" i="4"/>
  <c r="AR174" i="4"/>
  <c r="AT174" i="4"/>
  <c r="G176" i="4"/>
  <c r="AQ176" i="4"/>
  <c r="A176" i="4"/>
  <c r="Y176" i="4"/>
  <c r="Z175" i="4"/>
  <c r="AR175" i="4"/>
  <c r="AT175" i="4"/>
  <c r="G177" i="4"/>
  <c r="AQ177" i="4"/>
  <c r="A177" i="4"/>
  <c r="Y177" i="4"/>
  <c r="Z176" i="4"/>
  <c r="AR176" i="4"/>
  <c r="AT176" i="4"/>
  <c r="G178" i="4"/>
  <c r="AQ178" i="4"/>
  <c r="A178" i="4"/>
  <c r="Y178" i="4"/>
  <c r="Z177" i="4"/>
  <c r="AR177" i="4"/>
  <c r="AT177" i="4"/>
  <c r="G179" i="4"/>
  <c r="AQ179" i="4"/>
  <c r="A179" i="4"/>
  <c r="Y179" i="4"/>
  <c r="Z178" i="4"/>
  <c r="AR178" i="4"/>
  <c r="AS171" i="4"/>
  <c r="AS172" i="4"/>
  <c r="AS173" i="4"/>
  <c r="AS174" i="4"/>
  <c r="AS175" i="4"/>
  <c r="AS176" i="4"/>
  <c r="AS177" i="4"/>
  <c r="AS178" i="4"/>
  <c r="AT178" i="4"/>
  <c r="G180" i="4"/>
  <c r="AQ180" i="4"/>
  <c r="A180" i="4"/>
  <c r="Y180" i="4"/>
  <c r="Z179" i="4"/>
  <c r="AR179" i="4"/>
  <c r="AT179" i="4"/>
  <c r="G181" i="4"/>
  <c r="AQ181" i="4"/>
  <c r="A181" i="4"/>
  <c r="Y181" i="4"/>
  <c r="Z180" i="4"/>
  <c r="AR180" i="4"/>
  <c r="AT180" i="4"/>
  <c r="G182" i="4"/>
  <c r="AQ182" i="4"/>
  <c r="A182" i="4"/>
  <c r="Y182" i="4"/>
  <c r="Z181" i="4"/>
  <c r="AR181" i="4"/>
  <c r="AT181" i="4"/>
  <c r="G183" i="4"/>
  <c r="AQ183" i="4"/>
  <c r="A183" i="4"/>
  <c r="Y183" i="4"/>
  <c r="Z182" i="4"/>
  <c r="AR182" i="4"/>
  <c r="AT182" i="4"/>
  <c r="G184" i="4"/>
  <c r="AQ184" i="4"/>
  <c r="A184" i="4"/>
  <c r="Y184" i="4"/>
  <c r="Z183" i="4"/>
  <c r="AR183" i="4"/>
  <c r="AS179" i="4"/>
  <c r="AS180" i="4"/>
  <c r="AS181" i="4"/>
  <c r="AS182" i="4"/>
  <c r="AS183" i="4"/>
  <c r="AT183" i="4"/>
  <c r="G185" i="4"/>
  <c r="AQ185" i="4"/>
  <c r="A185" i="4"/>
  <c r="Y185" i="4"/>
  <c r="Z184" i="4"/>
  <c r="AR184" i="4"/>
  <c r="AS184" i="4"/>
  <c r="AT184" i="4"/>
  <c r="G186" i="4"/>
  <c r="AQ186" i="4"/>
  <c r="A186" i="4"/>
  <c r="Y186" i="4"/>
  <c r="Z185" i="4"/>
  <c r="AR185" i="4"/>
  <c r="AT185" i="4"/>
  <c r="G187" i="4"/>
  <c r="AQ187" i="4"/>
  <c r="A187" i="4"/>
  <c r="Y187" i="4"/>
  <c r="Z186" i="4"/>
  <c r="AR186" i="4"/>
  <c r="AS185" i="4"/>
  <c r="AS186" i="4"/>
  <c r="AT186" i="4"/>
  <c r="G188" i="4"/>
  <c r="AQ188" i="4"/>
  <c r="A188" i="4"/>
  <c r="Y188" i="4"/>
  <c r="Z187" i="4"/>
  <c r="AR187" i="4"/>
  <c r="AT187" i="4"/>
  <c r="G189" i="4"/>
  <c r="AQ189" i="4"/>
  <c r="A189" i="4"/>
  <c r="Y189" i="4"/>
  <c r="Z188" i="4"/>
  <c r="AR188" i="4"/>
  <c r="AT188" i="4"/>
  <c r="G190" i="4"/>
  <c r="AQ190" i="4"/>
  <c r="A190" i="4"/>
  <c r="Y190" i="4"/>
  <c r="Z189" i="4"/>
  <c r="AR189" i="4"/>
  <c r="AT189" i="4"/>
  <c r="G191" i="4"/>
  <c r="AQ191" i="4"/>
  <c r="A191" i="4"/>
  <c r="Y191" i="4"/>
  <c r="Z190" i="4"/>
  <c r="AR190" i="4"/>
  <c r="AS187" i="4"/>
  <c r="AS188" i="4"/>
  <c r="AS189" i="4"/>
  <c r="AS190" i="4"/>
  <c r="AT190" i="4"/>
  <c r="G192" i="4"/>
  <c r="AQ192" i="4"/>
  <c r="A192" i="4"/>
  <c r="Y192" i="4"/>
  <c r="Z191" i="4"/>
  <c r="AR191" i="4"/>
  <c r="AT191" i="4"/>
  <c r="G193" i="4"/>
  <c r="AQ193" i="4"/>
  <c r="A193" i="4"/>
  <c r="Y193" i="4"/>
  <c r="Z192" i="4"/>
  <c r="AR192" i="4"/>
  <c r="AT192" i="4"/>
  <c r="G194" i="4"/>
  <c r="AQ194" i="4"/>
  <c r="A194" i="4"/>
  <c r="Y194" i="4"/>
  <c r="Z193" i="4"/>
  <c r="AR193" i="4"/>
  <c r="AT193" i="4"/>
  <c r="G195" i="4"/>
  <c r="AQ195" i="4"/>
  <c r="A195" i="4"/>
  <c r="Y195" i="4"/>
  <c r="Z194" i="4"/>
  <c r="AR194" i="4"/>
  <c r="AS191" i="4"/>
  <c r="AS192" i="4"/>
  <c r="AS193" i="4"/>
  <c r="AS194" i="4"/>
  <c r="AT194" i="4"/>
  <c r="G196" i="4"/>
  <c r="AQ196" i="4"/>
  <c r="A196" i="4"/>
  <c r="Y196" i="4"/>
  <c r="Z195" i="4"/>
  <c r="AR195" i="4"/>
  <c r="AT195" i="4"/>
  <c r="G197" i="4"/>
  <c r="AQ197" i="4"/>
  <c r="A197" i="4"/>
  <c r="Y197" i="4"/>
  <c r="Z196" i="4"/>
  <c r="AR196" i="4"/>
  <c r="AT196" i="4"/>
  <c r="G198" i="4"/>
  <c r="AQ198" i="4"/>
  <c r="A198" i="4"/>
  <c r="Y198" i="4"/>
  <c r="Z197" i="4"/>
  <c r="AR197" i="4"/>
  <c r="AS195" i="4"/>
  <c r="AS196" i="4"/>
  <c r="AS197" i="4"/>
  <c r="AT197" i="4"/>
  <c r="G199" i="4"/>
  <c r="AQ199" i="4"/>
  <c r="A199" i="4"/>
  <c r="Y199" i="4"/>
  <c r="Z198" i="4"/>
  <c r="AR198" i="4"/>
  <c r="AT198" i="4"/>
  <c r="G200" i="4"/>
  <c r="AQ200" i="4"/>
  <c r="A200" i="4"/>
  <c r="Y200" i="4"/>
  <c r="Z199" i="4"/>
  <c r="AR199" i="4"/>
  <c r="AT199" i="4"/>
  <c r="G201" i="4"/>
  <c r="AQ201" i="4"/>
  <c r="A201" i="4"/>
  <c r="Y201" i="4"/>
  <c r="Z200" i="4"/>
  <c r="AR200" i="4"/>
  <c r="AT200" i="4"/>
  <c r="G202" i="4"/>
  <c r="AQ202" i="4"/>
  <c r="A202" i="4"/>
  <c r="Y202" i="4"/>
  <c r="Z201" i="4"/>
  <c r="AR201" i="4"/>
  <c r="AS198" i="4"/>
  <c r="AS199" i="4"/>
  <c r="AS200" i="4"/>
  <c r="AS201" i="4"/>
  <c r="AT201" i="4"/>
  <c r="G203" i="4"/>
  <c r="AQ203" i="4"/>
  <c r="A203" i="4"/>
  <c r="Y203" i="4"/>
  <c r="Z202" i="4"/>
  <c r="AR202" i="4"/>
  <c r="AS202" i="4"/>
  <c r="AT202" i="4"/>
  <c r="G204" i="4"/>
  <c r="AQ204" i="4"/>
  <c r="A204" i="4"/>
  <c r="Y204" i="4"/>
  <c r="Z203" i="4"/>
  <c r="AR203" i="4"/>
  <c r="AT203" i="4"/>
  <c r="G205" i="4"/>
  <c r="AQ205" i="4"/>
  <c r="A205" i="4"/>
  <c r="Y205" i="4"/>
  <c r="Z204" i="4"/>
  <c r="AR204" i="4"/>
  <c r="AT204" i="4"/>
  <c r="G206" i="4"/>
  <c r="AQ206" i="4"/>
  <c r="A206" i="4"/>
  <c r="Y206" i="4"/>
  <c r="Z205" i="4"/>
  <c r="AR205" i="4"/>
  <c r="AT205" i="4"/>
  <c r="G207" i="4"/>
  <c r="AQ207" i="4"/>
  <c r="A207" i="4"/>
  <c r="Y207" i="4"/>
  <c r="Z206" i="4"/>
  <c r="AR206" i="4"/>
  <c r="AS203" i="4"/>
  <c r="AS204" i="4"/>
  <c r="AS205" i="4"/>
  <c r="AS206" i="4"/>
  <c r="AT206" i="4"/>
  <c r="G208" i="4"/>
  <c r="AQ208" i="4"/>
  <c r="A208" i="4"/>
  <c r="Y208" i="4"/>
  <c r="Z207" i="4"/>
  <c r="AR207" i="4"/>
  <c r="AS207" i="4"/>
  <c r="AT207" i="4"/>
  <c r="G209" i="4"/>
  <c r="AQ209" i="4"/>
  <c r="A209" i="4"/>
  <c r="Y209" i="4"/>
  <c r="Z208" i="4"/>
  <c r="AR208" i="4"/>
  <c r="AS208" i="4"/>
  <c r="AT208" i="4"/>
  <c r="G210" i="4"/>
  <c r="AQ210" i="4"/>
  <c r="A210" i="4"/>
  <c r="Y210" i="4"/>
  <c r="Z209" i="4"/>
  <c r="AR209" i="4"/>
  <c r="AT209" i="4"/>
  <c r="G211" i="4"/>
  <c r="AQ211" i="4"/>
  <c r="A211" i="4"/>
  <c r="Y211" i="4"/>
  <c r="Z210" i="4"/>
  <c r="AR210" i="4"/>
  <c r="AT210" i="4"/>
  <c r="G212" i="4"/>
  <c r="AQ212" i="4"/>
  <c r="A212" i="4"/>
  <c r="Y212" i="4"/>
  <c r="Z211" i="4"/>
  <c r="AR211" i="4"/>
  <c r="AT211" i="4"/>
  <c r="G213" i="4"/>
  <c r="AQ213" i="4"/>
  <c r="A213" i="4"/>
  <c r="Y213" i="4"/>
  <c r="Z212" i="4"/>
  <c r="AR212" i="4"/>
  <c r="AT212" i="4"/>
  <c r="G214" i="4"/>
  <c r="AQ214" i="4"/>
  <c r="A214" i="4"/>
  <c r="Y214" i="4"/>
  <c r="Z213" i="4"/>
  <c r="AR213" i="4"/>
  <c r="AT213" i="4"/>
  <c r="G215" i="4"/>
  <c r="AQ215" i="4"/>
  <c r="A215" i="4"/>
  <c r="Y215" i="4"/>
  <c r="Z214" i="4"/>
  <c r="AR214" i="4"/>
  <c r="AT214" i="4"/>
  <c r="G216" i="4"/>
  <c r="AQ216" i="4"/>
  <c r="A216" i="4"/>
  <c r="Y216" i="4"/>
  <c r="Z215" i="4"/>
  <c r="AR215" i="4"/>
  <c r="AT215" i="4"/>
  <c r="G217" i="4"/>
  <c r="AQ217" i="4"/>
  <c r="A217" i="4"/>
  <c r="Y217" i="4"/>
  <c r="Z216" i="4"/>
  <c r="AR216" i="4"/>
  <c r="AT216" i="4"/>
  <c r="G218" i="4"/>
  <c r="AQ218" i="4"/>
  <c r="A218" i="4"/>
  <c r="Y218" i="4"/>
  <c r="Z217" i="4"/>
  <c r="AR217" i="4"/>
  <c r="AT217" i="4"/>
  <c r="G219" i="4"/>
  <c r="AQ219" i="4"/>
  <c r="A219" i="4"/>
  <c r="Y219" i="4"/>
  <c r="Z218" i="4"/>
  <c r="AR218" i="4"/>
  <c r="AT218" i="4"/>
  <c r="G220" i="4"/>
  <c r="AQ220" i="4"/>
  <c r="A220" i="4"/>
  <c r="Y220" i="4"/>
  <c r="Z219" i="4"/>
  <c r="AR219" i="4"/>
  <c r="AS209" i="4"/>
  <c r="AS210" i="4"/>
  <c r="AS211" i="4"/>
  <c r="AS212" i="4"/>
  <c r="AS213" i="4"/>
  <c r="AS214" i="4"/>
  <c r="AS215" i="4"/>
  <c r="AS216" i="4"/>
  <c r="AS217" i="4"/>
  <c r="AS218" i="4"/>
  <c r="AS219" i="4"/>
  <c r="AT219" i="4"/>
  <c r="G221" i="4"/>
  <c r="AQ221" i="4"/>
  <c r="A221" i="4"/>
  <c r="Y221" i="4"/>
  <c r="Z220" i="4"/>
  <c r="AR220" i="4"/>
  <c r="AT220" i="4"/>
  <c r="G222" i="4"/>
  <c r="AQ222" i="4"/>
  <c r="A222" i="4"/>
  <c r="Y222" i="4"/>
  <c r="Z221" i="4"/>
  <c r="AR221" i="4"/>
  <c r="AT221" i="4"/>
  <c r="G223" i="4"/>
  <c r="AQ223" i="4"/>
  <c r="A223" i="4"/>
  <c r="Y223" i="4"/>
  <c r="Z222" i="4"/>
  <c r="AR222" i="4"/>
  <c r="AS220" i="4"/>
  <c r="AS221" i="4"/>
  <c r="AS222" i="4"/>
  <c r="AT222" i="4"/>
  <c r="G224" i="4"/>
  <c r="AQ224" i="4"/>
  <c r="A224" i="4"/>
  <c r="Y224" i="4"/>
  <c r="Z223" i="4"/>
  <c r="AR223" i="4"/>
  <c r="AS223" i="4"/>
  <c r="AT223" i="4"/>
  <c r="G225" i="4"/>
  <c r="AQ225" i="4"/>
  <c r="A225" i="4"/>
  <c r="Y225" i="4"/>
  <c r="Z224" i="4"/>
  <c r="AR224" i="4"/>
  <c r="AS224" i="4"/>
  <c r="AT224" i="4"/>
  <c r="G226" i="4"/>
  <c r="AQ226" i="4"/>
  <c r="A226" i="4"/>
  <c r="Y226" i="4"/>
  <c r="Z225" i="4"/>
  <c r="AR225" i="4"/>
  <c r="AS225" i="4"/>
  <c r="AT225" i="4"/>
  <c r="G227" i="4"/>
  <c r="AQ227" i="4"/>
  <c r="A227" i="4"/>
  <c r="Y227" i="4"/>
  <c r="Z226" i="4"/>
  <c r="AR226" i="4"/>
  <c r="AS226" i="4"/>
  <c r="AT226" i="4"/>
  <c r="G228" i="4"/>
  <c r="AQ228" i="4"/>
  <c r="A228" i="4"/>
  <c r="Y228" i="4"/>
  <c r="Z227" i="4"/>
  <c r="AR227" i="4"/>
  <c r="AT227" i="4"/>
  <c r="G229" i="4"/>
  <c r="AQ229" i="4"/>
  <c r="A229" i="4"/>
  <c r="Y229" i="4"/>
  <c r="Z228" i="4"/>
  <c r="AR228" i="4"/>
  <c r="AT228" i="4"/>
  <c r="G230" i="4"/>
  <c r="AQ230" i="4"/>
  <c r="A230" i="4"/>
  <c r="Y230" i="4"/>
  <c r="Z229" i="4"/>
  <c r="AR229" i="4"/>
  <c r="AT229" i="4"/>
  <c r="G231" i="4"/>
  <c r="AQ231" i="4"/>
  <c r="A231" i="4"/>
  <c r="Y231" i="4"/>
  <c r="Z230" i="4"/>
  <c r="AR230" i="4"/>
  <c r="AT230" i="4"/>
  <c r="G232" i="4"/>
  <c r="AQ232" i="4"/>
  <c r="A232" i="4"/>
  <c r="Y232" i="4"/>
  <c r="Z231" i="4"/>
  <c r="AR231" i="4"/>
  <c r="AT231" i="4"/>
  <c r="G233" i="4"/>
  <c r="AQ233" i="4"/>
  <c r="A233" i="4"/>
  <c r="Y233" i="4"/>
  <c r="Z232" i="4"/>
  <c r="AR232" i="4"/>
  <c r="AT232" i="4"/>
  <c r="G234" i="4"/>
  <c r="AQ234" i="4"/>
  <c r="A234" i="4"/>
  <c r="Y234" i="4"/>
  <c r="Z233" i="4"/>
  <c r="AR233" i="4"/>
  <c r="AT233" i="4"/>
  <c r="G235" i="4"/>
  <c r="AQ235" i="4"/>
  <c r="A235" i="4"/>
  <c r="Y235" i="4"/>
  <c r="Z234" i="4"/>
  <c r="AR234" i="4"/>
  <c r="AT234" i="4"/>
  <c r="G236" i="4"/>
  <c r="AQ236" i="4"/>
  <c r="A236" i="4"/>
  <c r="Y236" i="4"/>
  <c r="Z235" i="4"/>
  <c r="AR235" i="4"/>
  <c r="AT235" i="4"/>
  <c r="G237" i="4"/>
  <c r="AQ237" i="4"/>
  <c r="A237" i="4"/>
  <c r="Y237" i="4"/>
  <c r="Z236" i="4"/>
  <c r="AR236" i="4"/>
  <c r="AS227" i="4"/>
  <c r="AS228" i="4"/>
  <c r="AS229" i="4"/>
  <c r="AS230" i="4"/>
  <c r="AS231" i="4"/>
  <c r="AS232" i="4"/>
  <c r="AS233" i="4"/>
  <c r="AS234" i="4"/>
  <c r="AS235" i="4"/>
  <c r="AS236" i="4"/>
  <c r="AT236" i="4"/>
  <c r="G238" i="4"/>
  <c r="AQ238" i="4"/>
  <c r="A238" i="4"/>
  <c r="Y238" i="4"/>
  <c r="Z237" i="4"/>
  <c r="AR237" i="4"/>
  <c r="AT237" i="4"/>
  <c r="G239" i="4"/>
  <c r="AQ239" i="4"/>
  <c r="A239" i="4"/>
  <c r="Y239" i="4"/>
  <c r="Z238" i="4"/>
  <c r="AR238" i="4"/>
  <c r="AT238" i="4"/>
  <c r="G240" i="4"/>
  <c r="AQ240" i="4"/>
  <c r="A240" i="4"/>
  <c r="Y240" i="4"/>
  <c r="Z239" i="4"/>
  <c r="AR239" i="4"/>
  <c r="AT239" i="4"/>
  <c r="G241" i="4"/>
  <c r="AQ241" i="4"/>
  <c r="A241" i="4"/>
  <c r="Y241" i="4"/>
  <c r="Z240" i="4"/>
  <c r="AR240" i="4"/>
  <c r="AS237" i="4"/>
  <c r="AS238" i="4"/>
  <c r="AS239" i="4"/>
  <c r="AS240" i="4"/>
  <c r="AT240" i="4"/>
  <c r="G242" i="4"/>
  <c r="AQ242" i="4"/>
  <c r="A242" i="4"/>
  <c r="Y242" i="4"/>
  <c r="Z241" i="4"/>
  <c r="AR241" i="4"/>
  <c r="AT241" i="4"/>
  <c r="G243" i="4"/>
  <c r="AQ243" i="4"/>
  <c r="A243" i="4"/>
  <c r="Y243" i="4"/>
  <c r="Z242" i="4"/>
  <c r="AR242" i="4"/>
  <c r="AT242" i="4"/>
  <c r="G244" i="4"/>
  <c r="AQ244" i="4"/>
  <c r="A244" i="4"/>
  <c r="Y244" i="4"/>
  <c r="Z243" i="4"/>
  <c r="AR243" i="4"/>
  <c r="AT243" i="4"/>
  <c r="G245" i="4"/>
  <c r="AQ245" i="4"/>
  <c r="A245" i="4"/>
  <c r="Y245" i="4"/>
  <c r="Z244" i="4"/>
  <c r="AR244" i="4"/>
  <c r="AS241" i="4"/>
  <c r="AS242" i="4"/>
  <c r="AS243" i="4"/>
  <c r="AS244" i="4"/>
  <c r="AT244" i="4"/>
  <c r="G246" i="4"/>
  <c r="AQ246" i="4"/>
  <c r="A246" i="4"/>
  <c r="Y246" i="4"/>
  <c r="Z245" i="4"/>
  <c r="AR245" i="4"/>
  <c r="AT245" i="4"/>
  <c r="G247" i="4"/>
  <c r="AQ247" i="4"/>
  <c r="A247" i="4"/>
  <c r="Y247" i="4"/>
  <c r="Z246" i="4"/>
  <c r="AR246" i="4"/>
  <c r="AT246" i="4"/>
  <c r="G248" i="4"/>
  <c r="AQ248" i="4"/>
  <c r="A248" i="4"/>
  <c r="Y248" i="4"/>
  <c r="Z247" i="4"/>
  <c r="AR247" i="4"/>
  <c r="AT247" i="4"/>
  <c r="G249" i="4"/>
  <c r="AQ249" i="4"/>
  <c r="A249" i="4"/>
  <c r="Y249" i="4"/>
  <c r="Z248" i="4"/>
  <c r="AR248" i="4"/>
  <c r="AT248" i="4"/>
  <c r="G250" i="4"/>
  <c r="AQ250" i="4"/>
  <c r="A250" i="4"/>
  <c r="Y250" i="4"/>
  <c r="Z249" i="4"/>
  <c r="AR249" i="4"/>
  <c r="AT249" i="4"/>
  <c r="G251" i="4"/>
  <c r="AQ251" i="4"/>
  <c r="A251" i="4"/>
  <c r="Y251" i="4"/>
  <c r="Z250" i="4"/>
  <c r="AR250" i="4"/>
  <c r="AT250" i="4"/>
  <c r="G252" i="4"/>
  <c r="AQ252" i="4"/>
  <c r="A252" i="4"/>
  <c r="Y252" i="4"/>
  <c r="Z251" i="4"/>
  <c r="AR251" i="4"/>
  <c r="AT251" i="4"/>
  <c r="G253" i="4"/>
  <c r="AQ253" i="4"/>
  <c r="A253" i="4"/>
  <c r="Y253" i="4"/>
  <c r="Z252" i="4"/>
  <c r="AR252" i="4"/>
  <c r="AT252" i="4"/>
  <c r="G254" i="4"/>
  <c r="AQ254" i="4"/>
  <c r="A254" i="4"/>
  <c r="Y254" i="4"/>
  <c r="Z253" i="4"/>
  <c r="AR253" i="4"/>
  <c r="AT253" i="4"/>
  <c r="G255" i="4"/>
  <c r="AQ255" i="4"/>
  <c r="A255" i="4"/>
  <c r="Y255" i="4"/>
  <c r="Z254" i="4"/>
  <c r="AR254" i="4"/>
  <c r="AT254" i="4"/>
  <c r="G256" i="4"/>
  <c r="AQ256" i="4"/>
  <c r="A256" i="4"/>
  <c r="Y256" i="4"/>
  <c r="Z255" i="4"/>
  <c r="AR255" i="4"/>
  <c r="AS245" i="4"/>
  <c r="AS246" i="4"/>
  <c r="AS247" i="4"/>
  <c r="AS248" i="4"/>
  <c r="AS249" i="4"/>
  <c r="AS250" i="4"/>
  <c r="AS251" i="4"/>
  <c r="AS252" i="4"/>
  <c r="AS253" i="4"/>
  <c r="AS254" i="4"/>
  <c r="AS255" i="4"/>
  <c r="AT255" i="4"/>
  <c r="G257" i="4"/>
  <c r="AQ257" i="4"/>
  <c r="A257" i="4"/>
  <c r="Y257" i="4"/>
  <c r="Z256" i="4"/>
  <c r="AR256" i="4"/>
  <c r="AS256" i="4"/>
  <c r="AT256" i="4"/>
  <c r="G258" i="4"/>
  <c r="AQ258" i="4"/>
  <c r="A258" i="4"/>
  <c r="Y258" i="4"/>
  <c r="Z257" i="4"/>
  <c r="AR257" i="4"/>
  <c r="AS257" i="4"/>
  <c r="AT257" i="4"/>
  <c r="G259" i="4"/>
  <c r="AQ259" i="4"/>
  <c r="A259" i="4"/>
  <c r="Y259" i="4"/>
  <c r="Z258" i="4"/>
  <c r="AR258" i="4"/>
  <c r="AT258" i="4"/>
  <c r="G260" i="4"/>
  <c r="AQ260" i="4"/>
  <c r="A260" i="4"/>
  <c r="Y260" i="4"/>
  <c r="Z259" i="4"/>
  <c r="AR259" i="4"/>
  <c r="AT259" i="4"/>
  <c r="G261" i="4"/>
  <c r="AQ261" i="4"/>
  <c r="A261" i="4"/>
  <c r="Y261" i="4"/>
  <c r="Z260" i="4"/>
  <c r="AR260" i="4"/>
  <c r="AS258" i="4"/>
  <c r="AS259" i="4"/>
  <c r="AS260" i="4"/>
  <c r="AT260" i="4"/>
  <c r="G262" i="4"/>
  <c r="AQ262" i="4"/>
  <c r="A262" i="4"/>
  <c r="Y262" i="4"/>
  <c r="Z261" i="4"/>
  <c r="AR261" i="4"/>
  <c r="AT261" i="4"/>
  <c r="Z262" i="4"/>
  <c r="AR262" i="4"/>
  <c r="AS261" i="4"/>
  <c r="AS262" i="4"/>
  <c r="AT262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M4" i="4"/>
  <c r="AM3" i="4"/>
  <c r="AN3" i="4"/>
  <c r="AM2" i="4"/>
  <c r="AN2" i="4"/>
  <c r="AO2" i="4"/>
  <c r="AO3" i="4"/>
  <c r="AO4" i="4"/>
  <c r="AM5" i="4"/>
  <c r="AN4" i="4"/>
  <c r="AO5" i="4"/>
  <c r="AM6" i="4"/>
  <c r="AN5" i="4"/>
  <c r="AO6" i="4"/>
  <c r="AM7" i="4"/>
  <c r="AN6" i="4"/>
  <c r="AO7" i="4"/>
  <c r="AM8" i="4"/>
  <c r="AN7" i="4"/>
  <c r="AO8" i="4"/>
  <c r="AM9" i="4"/>
  <c r="AN8" i="4"/>
  <c r="AO9" i="4"/>
  <c r="AM10" i="4"/>
  <c r="AN9" i="4"/>
  <c r="AO10" i="4"/>
  <c r="AM11" i="4"/>
  <c r="AN10" i="4"/>
  <c r="AO11" i="4"/>
  <c r="AM12" i="4"/>
  <c r="AN11" i="4"/>
  <c r="AO12" i="4"/>
  <c r="AM13" i="4"/>
  <c r="AN12" i="4"/>
  <c r="AO13" i="4"/>
  <c r="AM14" i="4"/>
  <c r="AN13" i="4"/>
  <c r="AO14" i="4"/>
  <c r="AM15" i="4"/>
  <c r="AN14" i="4"/>
  <c r="AO15" i="4"/>
  <c r="AM16" i="4"/>
  <c r="AN15" i="4"/>
  <c r="AO16" i="4"/>
  <c r="AM17" i="4"/>
  <c r="AN16" i="4"/>
  <c r="AO17" i="4"/>
  <c r="AM18" i="4"/>
  <c r="AN17" i="4"/>
  <c r="AO18" i="4"/>
  <c r="AM19" i="4"/>
  <c r="AN18" i="4"/>
  <c r="AO19" i="4"/>
  <c r="AM20" i="4"/>
  <c r="AN19" i="4"/>
  <c r="AO20" i="4"/>
  <c r="AM21" i="4"/>
  <c r="AN20" i="4"/>
  <c r="AO21" i="4"/>
  <c r="AM22" i="4"/>
  <c r="AN21" i="4"/>
  <c r="AO22" i="4"/>
  <c r="AM23" i="4"/>
  <c r="AN22" i="4"/>
  <c r="AO23" i="4"/>
  <c r="AM24" i="4"/>
  <c r="AN23" i="4"/>
  <c r="AO24" i="4"/>
  <c r="AM25" i="4"/>
  <c r="AN24" i="4"/>
  <c r="AO25" i="4"/>
  <c r="AM26" i="4"/>
  <c r="AN25" i="4"/>
  <c r="AO26" i="4"/>
  <c r="AM27" i="4"/>
  <c r="AN26" i="4"/>
  <c r="AO27" i="4"/>
  <c r="AM28" i="4"/>
  <c r="AN27" i="4"/>
  <c r="AO28" i="4"/>
  <c r="AM29" i="4"/>
  <c r="AN28" i="4"/>
  <c r="AO29" i="4"/>
  <c r="AM30" i="4"/>
  <c r="AN29" i="4"/>
  <c r="AO30" i="4"/>
  <c r="AM31" i="4"/>
  <c r="AN30" i="4"/>
  <c r="AO31" i="4"/>
  <c r="AM32" i="4"/>
  <c r="AN31" i="4"/>
  <c r="AO32" i="4"/>
  <c r="AM33" i="4"/>
  <c r="AN32" i="4"/>
  <c r="AO33" i="4"/>
  <c r="AM34" i="4"/>
  <c r="AN33" i="4"/>
  <c r="AO34" i="4"/>
  <c r="AM35" i="4"/>
  <c r="AN34" i="4"/>
  <c r="AO35" i="4"/>
  <c r="AM36" i="4"/>
  <c r="AN35" i="4"/>
  <c r="AO36" i="4"/>
  <c r="AM37" i="4"/>
  <c r="AN36" i="4"/>
  <c r="AO37" i="4"/>
  <c r="AM38" i="4"/>
  <c r="AN37" i="4"/>
  <c r="AO38" i="4"/>
  <c r="AM39" i="4"/>
  <c r="AN38" i="4"/>
  <c r="AO39" i="4"/>
  <c r="AM40" i="4"/>
  <c r="AN39" i="4"/>
  <c r="AO40" i="4"/>
  <c r="AM41" i="4"/>
  <c r="AN40" i="4"/>
  <c r="AO41" i="4"/>
  <c r="AM42" i="4"/>
  <c r="AN41" i="4"/>
  <c r="AO42" i="4"/>
  <c r="AM43" i="4"/>
  <c r="AN42" i="4"/>
  <c r="AO43" i="4"/>
  <c r="AM44" i="4"/>
  <c r="AN43" i="4"/>
  <c r="AO44" i="4"/>
  <c r="AM45" i="4"/>
  <c r="AN44" i="4"/>
  <c r="AO45" i="4"/>
  <c r="AM46" i="4"/>
  <c r="AN45" i="4"/>
  <c r="AO46" i="4"/>
  <c r="AM47" i="4"/>
  <c r="AN46" i="4"/>
  <c r="AO47" i="4"/>
  <c r="AM48" i="4"/>
  <c r="AN47" i="4"/>
  <c r="AO48" i="4"/>
  <c r="AM49" i="4"/>
  <c r="AN48" i="4"/>
  <c r="AO49" i="4"/>
  <c r="AM50" i="4"/>
  <c r="AN49" i="4"/>
  <c r="AO50" i="4"/>
  <c r="AM51" i="4"/>
  <c r="AN50" i="4"/>
  <c r="AO51" i="4"/>
  <c r="AM52" i="4"/>
  <c r="AN51" i="4"/>
  <c r="AO52" i="4"/>
  <c r="AM53" i="4"/>
  <c r="AN52" i="4"/>
  <c r="AO53" i="4"/>
  <c r="AM54" i="4"/>
  <c r="AN53" i="4"/>
  <c r="AO54" i="4"/>
  <c r="AM55" i="4"/>
  <c r="AN54" i="4"/>
  <c r="AO55" i="4"/>
  <c r="AM56" i="4"/>
  <c r="AN55" i="4"/>
  <c r="AO56" i="4"/>
  <c r="AM57" i="4"/>
  <c r="AN56" i="4"/>
  <c r="AO57" i="4"/>
  <c r="AM58" i="4"/>
  <c r="AN57" i="4"/>
  <c r="AO58" i="4"/>
  <c r="AM59" i="4"/>
  <c r="AN58" i="4"/>
  <c r="AO59" i="4"/>
  <c r="AM60" i="4"/>
  <c r="AN59" i="4"/>
  <c r="AO60" i="4"/>
  <c r="AM61" i="4"/>
  <c r="AN60" i="4"/>
  <c r="AO61" i="4"/>
  <c r="AM62" i="4"/>
  <c r="AN61" i="4"/>
  <c r="AO62" i="4"/>
  <c r="AM63" i="4"/>
  <c r="AN62" i="4"/>
  <c r="AO63" i="4"/>
  <c r="AM64" i="4"/>
  <c r="AN63" i="4"/>
  <c r="AO64" i="4"/>
  <c r="AM65" i="4"/>
  <c r="AN64" i="4"/>
  <c r="AO65" i="4"/>
  <c r="AM66" i="4"/>
  <c r="AN65" i="4"/>
  <c r="AO66" i="4"/>
  <c r="AM67" i="4"/>
  <c r="AN66" i="4"/>
  <c r="AO67" i="4"/>
  <c r="AM68" i="4"/>
  <c r="AN67" i="4"/>
  <c r="AO68" i="4"/>
  <c r="AM69" i="4"/>
  <c r="AN68" i="4"/>
  <c r="AO69" i="4"/>
  <c r="AM70" i="4"/>
  <c r="AN69" i="4"/>
  <c r="AO70" i="4"/>
  <c r="AM71" i="4"/>
  <c r="AN70" i="4"/>
  <c r="AO71" i="4"/>
  <c r="AM72" i="4"/>
  <c r="AN71" i="4"/>
  <c r="AO72" i="4"/>
  <c r="AM73" i="4"/>
  <c r="AN72" i="4"/>
  <c r="AO73" i="4"/>
  <c r="AM74" i="4"/>
  <c r="AN73" i="4"/>
  <c r="AO74" i="4"/>
  <c r="AM75" i="4"/>
  <c r="AN74" i="4"/>
  <c r="AO75" i="4"/>
  <c r="AM76" i="4"/>
  <c r="AN75" i="4"/>
  <c r="AO76" i="4"/>
  <c r="AM77" i="4"/>
  <c r="AN76" i="4"/>
  <c r="AO77" i="4"/>
  <c r="AM78" i="4"/>
  <c r="AN77" i="4"/>
  <c r="AO78" i="4"/>
  <c r="AM79" i="4"/>
  <c r="AN78" i="4"/>
  <c r="AO79" i="4"/>
  <c r="AM80" i="4"/>
  <c r="AN79" i="4"/>
  <c r="AO80" i="4"/>
  <c r="AM81" i="4"/>
  <c r="AN80" i="4"/>
  <c r="AO81" i="4"/>
  <c r="AM82" i="4"/>
  <c r="AN81" i="4"/>
  <c r="AO82" i="4"/>
  <c r="AM83" i="4"/>
  <c r="AN82" i="4"/>
  <c r="AO83" i="4"/>
  <c r="AM84" i="4"/>
  <c r="AN83" i="4"/>
  <c r="AO84" i="4"/>
  <c r="AM85" i="4"/>
  <c r="AN84" i="4"/>
  <c r="AO85" i="4"/>
  <c r="AM86" i="4"/>
  <c r="AN85" i="4"/>
  <c r="AO86" i="4"/>
  <c r="AM87" i="4"/>
  <c r="AN86" i="4"/>
  <c r="AO87" i="4"/>
  <c r="AM88" i="4"/>
  <c r="AN87" i="4"/>
  <c r="AO88" i="4"/>
  <c r="AM89" i="4"/>
  <c r="AN88" i="4"/>
  <c r="AO89" i="4"/>
  <c r="AM90" i="4"/>
  <c r="AN89" i="4"/>
  <c r="AO90" i="4"/>
  <c r="AM91" i="4"/>
  <c r="AN90" i="4"/>
  <c r="AO91" i="4"/>
  <c r="AM92" i="4"/>
  <c r="AN91" i="4"/>
  <c r="AO92" i="4"/>
  <c r="AM93" i="4"/>
  <c r="AN92" i="4"/>
  <c r="AO93" i="4"/>
  <c r="AM94" i="4"/>
  <c r="AN93" i="4"/>
  <c r="AO94" i="4"/>
  <c r="AM95" i="4"/>
  <c r="AN94" i="4"/>
  <c r="AO95" i="4"/>
  <c r="AM96" i="4"/>
  <c r="AN95" i="4"/>
  <c r="AO96" i="4"/>
  <c r="AM97" i="4"/>
  <c r="AN96" i="4"/>
  <c r="AO97" i="4"/>
  <c r="AM98" i="4"/>
  <c r="AN97" i="4"/>
  <c r="AO98" i="4"/>
  <c r="AM99" i="4"/>
  <c r="AN98" i="4"/>
  <c r="AO99" i="4"/>
  <c r="AM100" i="4"/>
  <c r="AN99" i="4"/>
  <c r="AO100" i="4"/>
  <c r="AM101" i="4"/>
  <c r="AN100" i="4"/>
  <c r="AO101" i="4"/>
  <c r="AM102" i="4"/>
  <c r="AN101" i="4"/>
  <c r="AO102" i="4"/>
  <c r="AM103" i="4"/>
  <c r="AN102" i="4"/>
  <c r="AO103" i="4"/>
  <c r="AM104" i="4"/>
  <c r="AN103" i="4"/>
  <c r="AO104" i="4"/>
  <c r="AM105" i="4"/>
  <c r="AN104" i="4"/>
  <c r="AO105" i="4"/>
  <c r="AM106" i="4"/>
  <c r="AN105" i="4"/>
  <c r="AO106" i="4"/>
  <c r="AM107" i="4"/>
  <c r="AN106" i="4"/>
  <c r="AO107" i="4"/>
  <c r="AM108" i="4"/>
  <c r="AN107" i="4"/>
  <c r="AO108" i="4"/>
  <c r="AM109" i="4"/>
  <c r="AN108" i="4"/>
  <c r="AO109" i="4"/>
  <c r="AM110" i="4"/>
  <c r="AN109" i="4"/>
  <c r="AO110" i="4"/>
  <c r="AM111" i="4"/>
  <c r="AN110" i="4"/>
  <c r="AO111" i="4"/>
  <c r="AM112" i="4"/>
  <c r="AN111" i="4"/>
  <c r="AO112" i="4"/>
  <c r="AM113" i="4"/>
  <c r="AN112" i="4"/>
  <c r="AO113" i="4"/>
  <c r="AM114" i="4"/>
  <c r="AN113" i="4"/>
  <c r="AO114" i="4"/>
  <c r="AM115" i="4"/>
  <c r="AN114" i="4"/>
  <c r="AO115" i="4"/>
  <c r="AM116" i="4"/>
  <c r="AN115" i="4"/>
  <c r="AO116" i="4"/>
  <c r="AM117" i="4"/>
  <c r="AN116" i="4"/>
  <c r="AO117" i="4"/>
  <c r="AM118" i="4"/>
  <c r="AN117" i="4"/>
  <c r="AO118" i="4"/>
  <c r="AM119" i="4"/>
  <c r="AN118" i="4"/>
  <c r="AO119" i="4"/>
  <c r="AM120" i="4"/>
  <c r="AN119" i="4"/>
  <c r="AO120" i="4"/>
  <c r="AM121" i="4"/>
  <c r="AN120" i="4"/>
  <c r="AO121" i="4"/>
  <c r="AM122" i="4"/>
  <c r="AN121" i="4"/>
  <c r="AO122" i="4"/>
  <c r="AM123" i="4"/>
  <c r="AN122" i="4"/>
  <c r="AO123" i="4"/>
  <c r="AM124" i="4"/>
  <c r="AN123" i="4"/>
  <c r="AO124" i="4"/>
  <c r="AM125" i="4"/>
  <c r="AN124" i="4"/>
  <c r="AO125" i="4"/>
  <c r="AM126" i="4"/>
  <c r="AN125" i="4"/>
  <c r="AO126" i="4"/>
  <c r="AM127" i="4"/>
  <c r="AN126" i="4"/>
  <c r="AO127" i="4"/>
  <c r="AM128" i="4"/>
  <c r="AN127" i="4"/>
  <c r="AO128" i="4"/>
  <c r="AM129" i="4"/>
  <c r="AN128" i="4"/>
  <c r="AO129" i="4"/>
  <c r="AM130" i="4"/>
  <c r="AN129" i="4"/>
  <c r="AO130" i="4"/>
  <c r="AM131" i="4"/>
  <c r="AN130" i="4"/>
  <c r="AO131" i="4"/>
  <c r="AM132" i="4"/>
  <c r="AN131" i="4"/>
  <c r="AO132" i="4"/>
  <c r="AM133" i="4"/>
  <c r="AN132" i="4"/>
  <c r="AO133" i="4"/>
  <c r="AM134" i="4"/>
  <c r="AN133" i="4"/>
  <c r="AO134" i="4"/>
  <c r="AM135" i="4"/>
  <c r="AN134" i="4"/>
  <c r="AO135" i="4"/>
  <c r="AM136" i="4"/>
  <c r="AN135" i="4"/>
  <c r="AO136" i="4"/>
  <c r="AM137" i="4"/>
  <c r="AN136" i="4"/>
  <c r="AO137" i="4"/>
  <c r="AM138" i="4"/>
  <c r="AN137" i="4"/>
  <c r="AO138" i="4"/>
  <c r="AM139" i="4"/>
  <c r="AN138" i="4"/>
  <c r="AO139" i="4"/>
  <c r="AM140" i="4"/>
  <c r="AN139" i="4"/>
  <c r="AO140" i="4"/>
  <c r="AM141" i="4"/>
  <c r="AN140" i="4"/>
  <c r="AO141" i="4"/>
  <c r="AM142" i="4"/>
  <c r="AN141" i="4"/>
  <c r="AO142" i="4"/>
  <c r="AM143" i="4"/>
  <c r="AN142" i="4"/>
  <c r="AO143" i="4"/>
  <c r="AM144" i="4"/>
  <c r="AN143" i="4"/>
  <c r="AO144" i="4"/>
  <c r="AM145" i="4"/>
  <c r="AN144" i="4"/>
  <c r="AO145" i="4"/>
  <c r="AM146" i="4"/>
  <c r="AN145" i="4"/>
  <c r="AO146" i="4"/>
  <c r="AM147" i="4"/>
  <c r="AN146" i="4"/>
  <c r="AO147" i="4"/>
  <c r="AM148" i="4"/>
  <c r="AN147" i="4"/>
  <c r="AO148" i="4"/>
  <c r="AM149" i="4"/>
  <c r="AN148" i="4"/>
  <c r="AO149" i="4"/>
  <c r="AM150" i="4"/>
  <c r="AN149" i="4"/>
  <c r="AO150" i="4"/>
  <c r="AM151" i="4"/>
  <c r="AN150" i="4"/>
  <c r="AO151" i="4"/>
  <c r="AM152" i="4"/>
  <c r="AN151" i="4"/>
  <c r="AO152" i="4"/>
  <c r="AM153" i="4"/>
  <c r="AN152" i="4"/>
  <c r="AO153" i="4"/>
  <c r="AM154" i="4"/>
  <c r="AN153" i="4"/>
  <c r="AO154" i="4"/>
  <c r="AM155" i="4"/>
  <c r="AN154" i="4"/>
  <c r="AO155" i="4"/>
  <c r="AM156" i="4"/>
  <c r="AN155" i="4"/>
  <c r="AO156" i="4"/>
  <c r="AM157" i="4"/>
  <c r="AN156" i="4"/>
  <c r="AO157" i="4"/>
  <c r="AM158" i="4"/>
  <c r="AN157" i="4"/>
  <c r="AO158" i="4"/>
  <c r="AM159" i="4"/>
  <c r="AN158" i="4"/>
  <c r="AO159" i="4"/>
  <c r="AM160" i="4"/>
  <c r="AN159" i="4"/>
  <c r="AO160" i="4"/>
  <c r="AM161" i="4"/>
  <c r="AN160" i="4"/>
  <c r="AO161" i="4"/>
  <c r="AM162" i="4"/>
  <c r="AN161" i="4"/>
  <c r="AO162" i="4"/>
  <c r="AM163" i="4"/>
  <c r="AN162" i="4"/>
  <c r="AO163" i="4"/>
  <c r="AM164" i="4"/>
  <c r="AN163" i="4"/>
  <c r="AO164" i="4"/>
  <c r="AM165" i="4"/>
  <c r="AN164" i="4"/>
  <c r="AO165" i="4"/>
  <c r="AM166" i="4"/>
  <c r="AN165" i="4"/>
  <c r="AO166" i="4"/>
  <c r="AM167" i="4"/>
  <c r="AN166" i="4"/>
  <c r="AO167" i="4"/>
  <c r="AM168" i="4"/>
  <c r="AN167" i="4"/>
  <c r="AO168" i="4"/>
  <c r="AM169" i="4"/>
  <c r="AN168" i="4"/>
  <c r="AO169" i="4"/>
  <c r="AM170" i="4"/>
  <c r="AN169" i="4"/>
  <c r="AO170" i="4"/>
  <c r="AM171" i="4"/>
  <c r="AN170" i="4"/>
  <c r="AO171" i="4"/>
  <c r="AM172" i="4"/>
  <c r="AN171" i="4"/>
  <c r="AO172" i="4"/>
  <c r="AM173" i="4"/>
  <c r="AN172" i="4"/>
  <c r="AO173" i="4"/>
  <c r="AM174" i="4"/>
  <c r="AN173" i="4"/>
  <c r="AO174" i="4"/>
  <c r="AM175" i="4"/>
  <c r="AN174" i="4"/>
  <c r="AO175" i="4"/>
  <c r="AM176" i="4"/>
  <c r="AN175" i="4"/>
  <c r="AO176" i="4"/>
  <c r="AM177" i="4"/>
  <c r="AN176" i="4"/>
  <c r="AO177" i="4"/>
  <c r="AM178" i="4"/>
  <c r="AN177" i="4"/>
  <c r="AO178" i="4"/>
  <c r="AM179" i="4"/>
  <c r="AN178" i="4"/>
  <c r="AO179" i="4"/>
  <c r="AM180" i="4"/>
  <c r="AN179" i="4"/>
  <c r="AO180" i="4"/>
  <c r="AM181" i="4"/>
  <c r="AN180" i="4"/>
  <c r="AO181" i="4"/>
  <c r="AM182" i="4"/>
  <c r="AN181" i="4"/>
  <c r="AO182" i="4"/>
  <c r="AM183" i="4"/>
  <c r="AN182" i="4"/>
  <c r="AO183" i="4"/>
  <c r="AM184" i="4"/>
  <c r="AN183" i="4"/>
  <c r="AO184" i="4"/>
  <c r="AM185" i="4"/>
  <c r="AN184" i="4"/>
  <c r="AO185" i="4"/>
  <c r="AM186" i="4"/>
  <c r="AN185" i="4"/>
  <c r="AO186" i="4"/>
  <c r="AM187" i="4"/>
  <c r="AN186" i="4"/>
  <c r="AO187" i="4"/>
  <c r="AM188" i="4"/>
  <c r="AN187" i="4"/>
  <c r="AO188" i="4"/>
  <c r="AM189" i="4"/>
  <c r="AN188" i="4"/>
  <c r="AO189" i="4"/>
  <c r="AM190" i="4"/>
  <c r="AN189" i="4"/>
  <c r="AO190" i="4"/>
  <c r="AM191" i="4"/>
  <c r="AN190" i="4"/>
  <c r="AO191" i="4"/>
  <c r="AM192" i="4"/>
  <c r="AN191" i="4"/>
  <c r="AO192" i="4"/>
  <c r="AM193" i="4"/>
  <c r="AN192" i="4"/>
  <c r="AO193" i="4"/>
  <c r="AM194" i="4"/>
  <c r="AN193" i="4"/>
  <c r="AO194" i="4"/>
  <c r="AM195" i="4"/>
  <c r="AN194" i="4"/>
  <c r="AO195" i="4"/>
  <c r="AM196" i="4"/>
  <c r="AN195" i="4"/>
  <c r="AO196" i="4"/>
  <c r="AM197" i="4"/>
  <c r="AN196" i="4"/>
  <c r="AO197" i="4"/>
  <c r="AM198" i="4"/>
  <c r="AN197" i="4"/>
  <c r="AO198" i="4"/>
  <c r="AM199" i="4"/>
  <c r="AN198" i="4"/>
  <c r="AO199" i="4"/>
  <c r="AM200" i="4"/>
  <c r="AN199" i="4"/>
  <c r="AO200" i="4"/>
  <c r="AM201" i="4"/>
  <c r="AN200" i="4"/>
  <c r="AO201" i="4"/>
  <c r="AM202" i="4"/>
  <c r="AN201" i="4"/>
  <c r="AO202" i="4"/>
  <c r="AM203" i="4"/>
  <c r="AN202" i="4"/>
  <c r="AO203" i="4"/>
  <c r="AM204" i="4"/>
  <c r="AN203" i="4"/>
  <c r="AO204" i="4"/>
  <c r="AM205" i="4"/>
  <c r="AN204" i="4"/>
  <c r="AO205" i="4"/>
  <c r="AM206" i="4"/>
  <c r="AN205" i="4"/>
  <c r="AO206" i="4"/>
  <c r="AM207" i="4"/>
  <c r="AN206" i="4"/>
  <c r="AO207" i="4"/>
  <c r="AM208" i="4"/>
  <c r="AN207" i="4"/>
  <c r="AO208" i="4"/>
  <c r="AM209" i="4"/>
  <c r="AN208" i="4"/>
  <c r="AO209" i="4"/>
  <c r="AM210" i="4"/>
  <c r="AN209" i="4"/>
  <c r="AO210" i="4"/>
  <c r="AM211" i="4"/>
  <c r="AN210" i="4"/>
  <c r="AO211" i="4"/>
  <c r="AM212" i="4"/>
  <c r="AN211" i="4"/>
  <c r="AO212" i="4"/>
  <c r="AM213" i="4"/>
  <c r="AN212" i="4"/>
  <c r="AO213" i="4"/>
  <c r="AM214" i="4"/>
  <c r="AN213" i="4"/>
  <c r="AO214" i="4"/>
  <c r="AM215" i="4"/>
  <c r="AN214" i="4"/>
  <c r="AO215" i="4"/>
  <c r="AM216" i="4"/>
  <c r="AN215" i="4"/>
  <c r="AO216" i="4"/>
  <c r="AM217" i="4"/>
  <c r="AN216" i="4"/>
  <c r="AO217" i="4"/>
  <c r="AM218" i="4"/>
  <c r="AN217" i="4"/>
  <c r="AO218" i="4"/>
  <c r="AM219" i="4"/>
  <c r="AN218" i="4"/>
  <c r="AO219" i="4"/>
  <c r="AM220" i="4"/>
  <c r="AN219" i="4"/>
  <c r="AO220" i="4"/>
  <c r="AM221" i="4"/>
  <c r="AN220" i="4"/>
  <c r="AO221" i="4"/>
  <c r="AM222" i="4"/>
  <c r="AN221" i="4"/>
  <c r="AO222" i="4"/>
  <c r="AM223" i="4"/>
  <c r="AN222" i="4"/>
  <c r="AO223" i="4"/>
  <c r="AM224" i="4"/>
  <c r="AN223" i="4"/>
  <c r="AO224" i="4"/>
  <c r="AM225" i="4"/>
  <c r="AN224" i="4"/>
  <c r="AO225" i="4"/>
  <c r="AM226" i="4"/>
  <c r="AN225" i="4"/>
  <c r="AO226" i="4"/>
  <c r="AM227" i="4"/>
  <c r="AN226" i="4"/>
  <c r="AO227" i="4"/>
  <c r="AM228" i="4"/>
  <c r="AN227" i="4"/>
  <c r="AO228" i="4"/>
  <c r="AM229" i="4"/>
  <c r="AN228" i="4"/>
  <c r="AO229" i="4"/>
  <c r="AM230" i="4"/>
  <c r="AN229" i="4"/>
  <c r="AO230" i="4"/>
  <c r="AM231" i="4"/>
  <c r="AN230" i="4"/>
  <c r="AO231" i="4"/>
  <c r="AM232" i="4"/>
  <c r="AN231" i="4"/>
  <c r="AO232" i="4"/>
  <c r="AM233" i="4"/>
  <c r="AN232" i="4"/>
  <c r="AO233" i="4"/>
  <c r="AM234" i="4"/>
  <c r="AN233" i="4"/>
  <c r="AO234" i="4"/>
  <c r="AM235" i="4"/>
  <c r="AN234" i="4"/>
  <c r="AO235" i="4"/>
  <c r="AM236" i="4"/>
  <c r="AN235" i="4"/>
  <c r="AO236" i="4"/>
  <c r="AM237" i="4"/>
  <c r="AN236" i="4"/>
  <c r="AO237" i="4"/>
  <c r="AM238" i="4"/>
  <c r="AN237" i="4"/>
  <c r="AO238" i="4"/>
  <c r="AM239" i="4"/>
  <c r="AN238" i="4"/>
  <c r="AO239" i="4"/>
  <c r="AM240" i="4"/>
  <c r="AN239" i="4"/>
  <c r="AO240" i="4"/>
  <c r="AM241" i="4"/>
  <c r="AN240" i="4"/>
  <c r="AO241" i="4"/>
  <c r="AM242" i="4"/>
  <c r="AN241" i="4"/>
  <c r="AO242" i="4"/>
  <c r="AM243" i="4"/>
  <c r="AN242" i="4"/>
  <c r="AO243" i="4"/>
  <c r="AM244" i="4"/>
  <c r="AN243" i="4"/>
  <c r="AO244" i="4"/>
  <c r="AM245" i="4"/>
  <c r="AN244" i="4"/>
  <c r="AO245" i="4"/>
  <c r="AM246" i="4"/>
  <c r="AN245" i="4"/>
  <c r="AO246" i="4"/>
  <c r="AM247" i="4"/>
  <c r="AN246" i="4"/>
  <c r="AO247" i="4"/>
  <c r="AM248" i="4"/>
  <c r="AN247" i="4"/>
  <c r="AO248" i="4"/>
  <c r="AM249" i="4"/>
  <c r="AN248" i="4"/>
  <c r="AO249" i="4"/>
  <c r="AM250" i="4"/>
  <c r="AN249" i="4"/>
  <c r="AO250" i="4"/>
  <c r="AM251" i="4"/>
  <c r="AN250" i="4"/>
  <c r="AO251" i="4"/>
  <c r="AM252" i="4"/>
  <c r="AN251" i="4"/>
  <c r="AO252" i="4"/>
  <c r="AM253" i="4"/>
  <c r="AN252" i="4"/>
  <c r="AO253" i="4"/>
  <c r="AM254" i="4"/>
  <c r="AN253" i="4"/>
  <c r="AO254" i="4"/>
  <c r="AM255" i="4"/>
  <c r="AN254" i="4"/>
  <c r="AO255" i="4"/>
  <c r="AM256" i="4"/>
  <c r="AN255" i="4"/>
  <c r="AO256" i="4"/>
  <c r="AM257" i="4"/>
  <c r="AN256" i="4"/>
  <c r="AO257" i="4"/>
  <c r="AM258" i="4"/>
  <c r="AN257" i="4"/>
  <c r="AO258" i="4"/>
  <c r="AM259" i="4"/>
  <c r="AN258" i="4"/>
  <c r="AO259" i="4"/>
  <c r="AM260" i="4"/>
  <c r="AN259" i="4"/>
  <c r="AO260" i="4"/>
  <c r="AM261" i="4"/>
  <c r="AN260" i="4"/>
  <c r="AO261" i="4"/>
  <c r="AM262" i="4"/>
  <c r="AN261" i="4"/>
  <c r="AO262" i="4"/>
  <c r="F4" i="4"/>
  <c r="AF4" i="4"/>
  <c r="F3" i="4"/>
  <c r="AF3" i="4"/>
  <c r="AG3" i="4"/>
  <c r="F2" i="4"/>
  <c r="AF2" i="4"/>
  <c r="AG2" i="4"/>
  <c r="AH2" i="4"/>
  <c r="AH3" i="4"/>
  <c r="AH4" i="4"/>
  <c r="F5" i="4"/>
  <c r="AF5" i="4"/>
  <c r="AG4" i="4"/>
  <c r="AH5" i="4"/>
  <c r="F6" i="4"/>
  <c r="AF6" i="4"/>
  <c r="AG5" i="4"/>
  <c r="AH6" i="4"/>
  <c r="F7" i="4"/>
  <c r="AF7" i="4"/>
  <c r="AG6" i="4"/>
  <c r="AH7" i="4"/>
  <c r="F8" i="4"/>
  <c r="AF8" i="4"/>
  <c r="AG7" i="4"/>
  <c r="AH8" i="4"/>
  <c r="F9" i="4"/>
  <c r="AF9" i="4"/>
  <c r="AG8" i="4"/>
  <c r="AH9" i="4"/>
  <c r="F10" i="4"/>
  <c r="AF10" i="4"/>
  <c r="AG9" i="4"/>
  <c r="AH10" i="4"/>
  <c r="F11" i="4"/>
  <c r="AF11" i="4"/>
  <c r="AG10" i="4"/>
  <c r="AH11" i="4"/>
  <c r="F12" i="4"/>
  <c r="AF12" i="4"/>
  <c r="AG11" i="4"/>
  <c r="AH12" i="4"/>
  <c r="F13" i="4"/>
  <c r="AF13" i="4"/>
  <c r="AG12" i="4"/>
  <c r="AH13" i="4"/>
  <c r="F14" i="4"/>
  <c r="AF14" i="4"/>
  <c r="AG13" i="4"/>
  <c r="AH14" i="4"/>
  <c r="F15" i="4"/>
  <c r="AF15" i="4"/>
  <c r="AG14" i="4"/>
  <c r="AH15" i="4"/>
  <c r="F16" i="4"/>
  <c r="AF16" i="4"/>
  <c r="AG15" i="4"/>
  <c r="AH16" i="4"/>
  <c r="F17" i="4"/>
  <c r="AF17" i="4"/>
  <c r="AG16" i="4"/>
  <c r="AH17" i="4"/>
  <c r="F18" i="4"/>
  <c r="AF18" i="4"/>
  <c r="AG17" i="4"/>
  <c r="AH18" i="4"/>
  <c r="F19" i="4"/>
  <c r="AF19" i="4"/>
  <c r="AG18" i="4"/>
  <c r="AH19" i="4"/>
  <c r="F20" i="4"/>
  <c r="AF20" i="4"/>
  <c r="AG19" i="4"/>
  <c r="AH20" i="4"/>
  <c r="F21" i="4"/>
  <c r="AF21" i="4"/>
  <c r="AG20" i="4"/>
  <c r="AH21" i="4"/>
  <c r="F22" i="4"/>
  <c r="AF22" i="4"/>
  <c r="AG21" i="4"/>
  <c r="AH22" i="4"/>
  <c r="F23" i="4"/>
  <c r="AF23" i="4"/>
  <c r="AG22" i="4"/>
  <c r="AH23" i="4"/>
  <c r="F24" i="4"/>
  <c r="AF24" i="4"/>
  <c r="AG23" i="4"/>
  <c r="AH24" i="4"/>
  <c r="F25" i="4"/>
  <c r="AF25" i="4"/>
  <c r="AG24" i="4"/>
  <c r="AH25" i="4"/>
  <c r="F26" i="4"/>
  <c r="AF26" i="4"/>
  <c r="AG25" i="4"/>
  <c r="AH26" i="4"/>
  <c r="F27" i="4"/>
  <c r="AF27" i="4"/>
  <c r="AG26" i="4"/>
  <c r="AH27" i="4"/>
  <c r="F28" i="4"/>
  <c r="AF28" i="4"/>
  <c r="AG27" i="4"/>
  <c r="AH28" i="4"/>
  <c r="F29" i="4"/>
  <c r="AF29" i="4"/>
  <c r="AG28" i="4"/>
  <c r="AH29" i="4"/>
  <c r="F30" i="4"/>
  <c r="AF30" i="4"/>
  <c r="AG29" i="4"/>
  <c r="AH30" i="4"/>
  <c r="F31" i="4"/>
  <c r="AF31" i="4"/>
  <c r="AG30" i="4"/>
  <c r="AH31" i="4"/>
  <c r="F32" i="4"/>
  <c r="AF32" i="4"/>
  <c r="AG31" i="4"/>
  <c r="AH32" i="4"/>
  <c r="F33" i="4"/>
  <c r="AF33" i="4"/>
  <c r="AG32" i="4"/>
  <c r="AH33" i="4"/>
  <c r="F34" i="4"/>
  <c r="AF34" i="4"/>
  <c r="AG33" i="4"/>
  <c r="AH34" i="4"/>
  <c r="F35" i="4"/>
  <c r="AF35" i="4"/>
  <c r="AG34" i="4"/>
  <c r="AH35" i="4"/>
  <c r="F36" i="4"/>
  <c r="AF36" i="4"/>
  <c r="AG35" i="4"/>
  <c r="AH36" i="4"/>
  <c r="F37" i="4"/>
  <c r="AF37" i="4"/>
  <c r="AG36" i="4"/>
  <c r="AH37" i="4"/>
  <c r="F38" i="4"/>
  <c r="AF38" i="4"/>
  <c r="AG37" i="4"/>
  <c r="AH38" i="4"/>
  <c r="F39" i="4"/>
  <c r="AF39" i="4"/>
  <c r="AG38" i="4"/>
  <c r="AH39" i="4"/>
  <c r="F40" i="4"/>
  <c r="AF40" i="4"/>
  <c r="AG39" i="4"/>
  <c r="AH40" i="4"/>
  <c r="F41" i="4"/>
  <c r="AF41" i="4"/>
  <c r="AG40" i="4"/>
  <c r="AH41" i="4"/>
  <c r="F42" i="4"/>
  <c r="AF42" i="4"/>
  <c r="AG41" i="4"/>
  <c r="AH42" i="4"/>
  <c r="F43" i="4"/>
  <c r="AF43" i="4"/>
  <c r="AG42" i="4"/>
  <c r="AH43" i="4"/>
  <c r="F44" i="4"/>
  <c r="AF44" i="4"/>
  <c r="AG43" i="4"/>
  <c r="AH44" i="4"/>
  <c r="F45" i="4"/>
  <c r="AF45" i="4"/>
  <c r="AG44" i="4"/>
  <c r="AH45" i="4"/>
  <c r="F46" i="4"/>
  <c r="AF46" i="4"/>
  <c r="AG45" i="4"/>
  <c r="AH46" i="4"/>
  <c r="F47" i="4"/>
  <c r="AF47" i="4"/>
  <c r="AG46" i="4"/>
  <c r="AH47" i="4"/>
  <c r="F48" i="4"/>
  <c r="AF48" i="4"/>
  <c r="AG47" i="4"/>
  <c r="AH48" i="4"/>
  <c r="F49" i="4"/>
  <c r="AF49" i="4"/>
  <c r="AG48" i="4"/>
  <c r="AH49" i="4"/>
  <c r="F50" i="4"/>
  <c r="AF50" i="4"/>
  <c r="AG49" i="4"/>
  <c r="AH50" i="4"/>
  <c r="F51" i="4"/>
  <c r="AF51" i="4"/>
  <c r="AG50" i="4"/>
  <c r="AH51" i="4"/>
  <c r="F52" i="4"/>
  <c r="AF52" i="4"/>
  <c r="AG51" i="4"/>
  <c r="AH52" i="4"/>
  <c r="F53" i="4"/>
  <c r="AF53" i="4"/>
  <c r="AG52" i="4"/>
  <c r="AH53" i="4"/>
  <c r="F54" i="4"/>
  <c r="AF54" i="4"/>
  <c r="AG53" i="4"/>
  <c r="AH54" i="4"/>
  <c r="F55" i="4"/>
  <c r="AF55" i="4"/>
  <c r="AG54" i="4"/>
  <c r="AH55" i="4"/>
  <c r="F56" i="4"/>
  <c r="AF56" i="4"/>
  <c r="AG55" i="4"/>
  <c r="AH56" i="4"/>
  <c r="F57" i="4"/>
  <c r="AF57" i="4"/>
  <c r="AG56" i="4"/>
  <c r="AH57" i="4"/>
  <c r="F58" i="4"/>
  <c r="AF58" i="4"/>
  <c r="AG57" i="4"/>
  <c r="AH58" i="4"/>
  <c r="F59" i="4"/>
  <c r="AF59" i="4"/>
  <c r="AG58" i="4"/>
  <c r="AH59" i="4"/>
  <c r="F60" i="4"/>
  <c r="AF60" i="4"/>
  <c r="AG59" i="4"/>
  <c r="AH60" i="4"/>
  <c r="F61" i="4"/>
  <c r="AF61" i="4"/>
  <c r="AG60" i="4"/>
  <c r="AH61" i="4"/>
  <c r="F62" i="4"/>
  <c r="AF62" i="4"/>
  <c r="AG61" i="4"/>
  <c r="AH62" i="4"/>
  <c r="F63" i="4"/>
  <c r="AF63" i="4"/>
  <c r="AG62" i="4"/>
  <c r="AH63" i="4"/>
  <c r="F64" i="4"/>
  <c r="AF64" i="4"/>
  <c r="AG63" i="4"/>
  <c r="AH64" i="4"/>
  <c r="F65" i="4"/>
  <c r="AF65" i="4"/>
  <c r="AG64" i="4"/>
  <c r="AH65" i="4"/>
  <c r="F66" i="4"/>
  <c r="AF66" i="4"/>
  <c r="AG65" i="4"/>
  <c r="AH66" i="4"/>
  <c r="F67" i="4"/>
  <c r="AF67" i="4"/>
  <c r="AG66" i="4"/>
  <c r="AH67" i="4"/>
  <c r="F68" i="4"/>
  <c r="AF68" i="4"/>
  <c r="AG67" i="4"/>
  <c r="AH68" i="4"/>
  <c r="F69" i="4"/>
  <c r="AF69" i="4"/>
  <c r="AG68" i="4"/>
  <c r="AH69" i="4"/>
  <c r="F70" i="4"/>
  <c r="AF70" i="4"/>
  <c r="AG69" i="4"/>
  <c r="AH70" i="4"/>
  <c r="F71" i="4"/>
  <c r="AF71" i="4"/>
  <c r="AG70" i="4"/>
  <c r="AH71" i="4"/>
  <c r="F72" i="4"/>
  <c r="AF72" i="4"/>
  <c r="AG71" i="4"/>
  <c r="AH72" i="4"/>
  <c r="F73" i="4"/>
  <c r="AF73" i="4"/>
  <c r="AG72" i="4"/>
  <c r="AH73" i="4"/>
  <c r="F74" i="4"/>
  <c r="AF74" i="4"/>
  <c r="AG73" i="4"/>
  <c r="AH74" i="4"/>
  <c r="F75" i="4"/>
  <c r="AF75" i="4"/>
  <c r="AG74" i="4"/>
  <c r="AH75" i="4"/>
  <c r="F76" i="4"/>
  <c r="AF76" i="4"/>
  <c r="AG75" i="4"/>
  <c r="AH76" i="4"/>
  <c r="F77" i="4"/>
  <c r="AF77" i="4"/>
  <c r="AG76" i="4"/>
  <c r="AH77" i="4"/>
  <c r="F78" i="4"/>
  <c r="AF78" i="4"/>
  <c r="AG77" i="4"/>
  <c r="AH78" i="4"/>
  <c r="F79" i="4"/>
  <c r="AF79" i="4"/>
  <c r="AG78" i="4"/>
  <c r="AH79" i="4"/>
  <c r="F80" i="4"/>
  <c r="AF80" i="4"/>
  <c r="AG79" i="4"/>
  <c r="AH80" i="4"/>
  <c r="F81" i="4"/>
  <c r="AF81" i="4"/>
  <c r="AG80" i="4"/>
  <c r="AH81" i="4"/>
  <c r="F82" i="4"/>
  <c r="AF82" i="4"/>
  <c r="AG81" i="4"/>
  <c r="AH82" i="4"/>
  <c r="F83" i="4"/>
  <c r="AF83" i="4"/>
  <c r="AG82" i="4"/>
  <c r="AH83" i="4"/>
  <c r="F84" i="4"/>
  <c r="AF84" i="4"/>
  <c r="AG83" i="4"/>
  <c r="AH84" i="4"/>
  <c r="F85" i="4"/>
  <c r="AF85" i="4"/>
  <c r="AG84" i="4"/>
  <c r="AH85" i="4"/>
  <c r="F86" i="4"/>
  <c r="AF86" i="4"/>
  <c r="AG85" i="4"/>
  <c r="AH86" i="4"/>
  <c r="F87" i="4"/>
  <c r="AF87" i="4"/>
  <c r="AG86" i="4"/>
  <c r="AH87" i="4"/>
  <c r="F88" i="4"/>
  <c r="AF88" i="4"/>
  <c r="AG87" i="4"/>
  <c r="AH88" i="4"/>
  <c r="F89" i="4"/>
  <c r="AF89" i="4"/>
  <c r="AG88" i="4"/>
  <c r="AH89" i="4"/>
  <c r="F90" i="4"/>
  <c r="AF90" i="4"/>
  <c r="AG89" i="4"/>
  <c r="AH90" i="4"/>
  <c r="F91" i="4"/>
  <c r="AF91" i="4"/>
  <c r="AG90" i="4"/>
  <c r="AH91" i="4"/>
  <c r="F92" i="4"/>
  <c r="AF92" i="4"/>
  <c r="AG91" i="4"/>
  <c r="AH92" i="4"/>
  <c r="F93" i="4"/>
  <c r="AF93" i="4"/>
  <c r="AG92" i="4"/>
  <c r="AH93" i="4"/>
  <c r="F94" i="4"/>
  <c r="AF94" i="4"/>
  <c r="AG93" i="4"/>
  <c r="AH94" i="4"/>
  <c r="F95" i="4"/>
  <c r="AF95" i="4"/>
  <c r="AG94" i="4"/>
  <c r="AH95" i="4"/>
  <c r="F96" i="4"/>
  <c r="AF96" i="4"/>
  <c r="AG95" i="4"/>
  <c r="AH96" i="4"/>
  <c r="F97" i="4"/>
  <c r="AF97" i="4"/>
  <c r="AG96" i="4"/>
  <c r="AH97" i="4"/>
  <c r="F98" i="4"/>
  <c r="AF98" i="4"/>
  <c r="AG97" i="4"/>
  <c r="AH98" i="4"/>
  <c r="F99" i="4"/>
  <c r="AF99" i="4"/>
  <c r="AG98" i="4"/>
  <c r="AH99" i="4"/>
  <c r="F100" i="4"/>
  <c r="AF100" i="4"/>
  <c r="AG99" i="4"/>
  <c r="AH100" i="4"/>
  <c r="F101" i="4"/>
  <c r="AF101" i="4"/>
  <c r="AG100" i="4"/>
  <c r="AH101" i="4"/>
  <c r="F102" i="4"/>
  <c r="AF102" i="4"/>
  <c r="AG101" i="4"/>
  <c r="AH102" i="4"/>
  <c r="F103" i="4"/>
  <c r="AF103" i="4"/>
  <c r="AG102" i="4"/>
  <c r="AH103" i="4"/>
  <c r="F104" i="4"/>
  <c r="AF104" i="4"/>
  <c r="AG103" i="4"/>
  <c r="AH104" i="4"/>
  <c r="F105" i="4"/>
  <c r="AF105" i="4"/>
  <c r="AG104" i="4"/>
  <c r="AH105" i="4"/>
  <c r="F106" i="4"/>
  <c r="AF106" i="4"/>
  <c r="AG105" i="4"/>
  <c r="AH106" i="4"/>
  <c r="F107" i="4"/>
  <c r="AF107" i="4"/>
  <c r="AG106" i="4"/>
  <c r="AH107" i="4"/>
  <c r="F108" i="4"/>
  <c r="AF108" i="4"/>
  <c r="AG107" i="4"/>
  <c r="AH108" i="4"/>
  <c r="F109" i="4"/>
  <c r="AF109" i="4"/>
  <c r="AG108" i="4"/>
  <c r="AH109" i="4"/>
  <c r="F110" i="4"/>
  <c r="AF110" i="4"/>
  <c r="AG109" i="4"/>
  <c r="AH110" i="4"/>
  <c r="F111" i="4"/>
  <c r="AF111" i="4"/>
  <c r="AG110" i="4"/>
  <c r="AH111" i="4"/>
  <c r="F112" i="4"/>
  <c r="AF112" i="4"/>
  <c r="AG111" i="4"/>
  <c r="AH112" i="4"/>
  <c r="F113" i="4"/>
  <c r="AF113" i="4"/>
  <c r="AG112" i="4"/>
  <c r="AH113" i="4"/>
  <c r="F114" i="4"/>
  <c r="AF114" i="4"/>
  <c r="AG113" i="4"/>
  <c r="AH114" i="4"/>
  <c r="F115" i="4"/>
  <c r="AF115" i="4"/>
  <c r="AG114" i="4"/>
  <c r="AH115" i="4"/>
  <c r="F116" i="4"/>
  <c r="AF116" i="4"/>
  <c r="AG115" i="4"/>
  <c r="AH116" i="4"/>
  <c r="F117" i="4"/>
  <c r="AF117" i="4"/>
  <c r="AG116" i="4"/>
  <c r="AH117" i="4"/>
  <c r="F118" i="4"/>
  <c r="AF118" i="4"/>
  <c r="AG117" i="4"/>
  <c r="AH118" i="4"/>
  <c r="F119" i="4"/>
  <c r="AF119" i="4"/>
  <c r="AG118" i="4"/>
  <c r="AH119" i="4"/>
  <c r="F120" i="4"/>
  <c r="AF120" i="4"/>
  <c r="AG119" i="4"/>
  <c r="AH120" i="4"/>
  <c r="F121" i="4"/>
  <c r="AF121" i="4"/>
  <c r="AG120" i="4"/>
  <c r="AH121" i="4"/>
  <c r="F122" i="4"/>
  <c r="AF122" i="4"/>
  <c r="AG121" i="4"/>
  <c r="AH122" i="4"/>
  <c r="F123" i="4"/>
  <c r="AF123" i="4"/>
  <c r="AG122" i="4"/>
  <c r="AH123" i="4"/>
  <c r="F124" i="4"/>
  <c r="AF124" i="4"/>
  <c r="AG123" i="4"/>
  <c r="AH124" i="4"/>
  <c r="F125" i="4"/>
  <c r="AF125" i="4"/>
  <c r="AG124" i="4"/>
  <c r="AH125" i="4"/>
  <c r="F126" i="4"/>
  <c r="AF126" i="4"/>
  <c r="AG125" i="4"/>
  <c r="AH126" i="4"/>
  <c r="F127" i="4"/>
  <c r="AF127" i="4"/>
  <c r="AG126" i="4"/>
  <c r="AH127" i="4"/>
  <c r="F128" i="4"/>
  <c r="AF128" i="4"/>
  <c r="AG127" i="4"/>
  <c r="AH128" i="4"/>
  <c r="F129" i="4"/>
  <c r="AF129" i="4"/>
  <c r="AG128" i="4"/>
  <c r="AH129" i="4"/>
  <c r="F130" i="4"/>
  <c r="AF130" i="4"/>
  <c r="AG129" i="4"/>
  <c r="AH130" i="4"/>
  <c r="F131" i="4"/>
  <c r="AF131" i="4"/>
  <c r="AG130" i="4"/>
  <c r="AH131" i="4"/>
  <c r="F132" i="4"/>
  <c r="AF132" i="4"/>
  <c r="AG131" i="4"/>
  <c r="AH132" i="4"/>
  <c r="F133" i="4"/>
  <c r="AF133" i="4"/>
  <c r="AG132" i="4"/>
  <c r="AH133" i="4"/>
  <c r="F134" i="4"/>
  <c r="AF134" i="4"/>
  <c r="AG133" i="4"/>
  <c r="AH134" i="4"/>
  <c r="F135" i="4"/>
  <c r="AF135" i="4"/>
  <c r="AG134" i="4"/>
  <c r="AH135" i="4"/>
  <c r="F136" i="4"/>
  <c r="AF136" i="4"/>
  <c r="AG135" i="4"/>
  <c r="AH136" i="4"/>
  <c r="F137" i="4"/>
  <c r="AF137" i="4"/>
  <c r="AG136" i="4"/>
  <c r="AH137" i="4"/>
  <c r="F138" i="4"/>
  <c r="AF138" i="4"/>
  <c r="AG137" i="4"/>
  <c r="AH138" i="4"/>
  <c r="F139" i="4"/>
  <c r="AF139" i="4"/>
  <c r="AG138" i="4"/>
  <c r="AH139" i="4"/>
  <c r="F140" i="4"/>
  <c r="AF140" i="4"/>
  <c r="AG139" i="4"/>
  <c r="AH140" i="4"/>
  <c r="F141" i="4"/>
  <c r="AF141" i="4"/>
  <c r="AG140" i="4"/>
  <c r="AH141" i="4"/>
  <c r="F142" i="4"/>
  <c r="AF142" i="4"/>
  <c r="AG141" i="4"/>
  <c r="AH142" i="4"/>
  <c r="F143" i="4"/>
  <c r="AF143" i="4"/>
  <c r="AG142" i="4"/>
  <c r="AH143" i="4"/>
  <c r="F144" i="4"/>
  <c r="AF144" i="4"/>
  <c r="AG143" i="4"/>
  <c r="AH144" i="4"/>
  <c r="F145" i="4"/>
  <c r="AF145" i="4"/>
  <c r="AG144" i="4"/>
  <c r="AH145" i="4"/>
  <c r="F146" i="4"/>
  <c r="AF146" i="4"/>
  <c r="AG145" i="4"/>
  <c r="AH146" i="4"/>
  <c r="F147" i="4"/>
  <c r="AF147" i="4"/>
  <c r="AG146" i="4"/>
  <c r="AH147" i="4"/>
  <c r="F148" i="4"/>
  <c r="AF148" i="4"/>
  <c r="AG147" i="4"/>
  <c r="AH148" i="4"/>
  <c r="F149" i="4"/>
  <c r="AF149" i="4"/>
  <c r="AG148" i="4"/>
  <c r="AH149" i="4"/>
  <c r="F150" i="4"/>
  <c r="AF150" i="4"/>
  <c r="AG149" i="4"/>
  <c r="AH150" i="4"/>
  <c r="F151" i="4"/>
  <c r="AF151" i="4"/>
  <c r="AG150" i="4"/>
  <c r="AH151" i="4"/>
  <c r="F152" i="4"/>
  <c r="AF152" i="4"/>
  <c r="AG151" i="4"/>
  <c r="AH152" i="4"/>
  <c r="F153" i="4"/>
  <c r="AF153" i="4"/>
  <c r="AG152" i="4"/>
  <c r="AH153" i="4"/>
  <c r="F154" i="4"/>
  <c r="AF154" i="4"/>
  <c r="AG153" i="4"/>
  <c r="AH154" i="4"/>
  <c r="F155" i="4"/>
  <c r="AF155" i="4"/>
  <c r="AG154" i="4"/>
  <c r="AH155" i="4"/>
  <c r="F156" i="4"/>
  <c r="AF156" i="4"/>
  <c r="AG155" i="4"/>
  <c r="AH156" i="4"/>
  <c r="F157" i="4"/>
  <c r="AF157" i="4"/>
  <c r="AG156" i="4"/>
  <c r="AH157" i="4"/>
  <c r="F158" i="4"/>
  <c r="AF158" i="4"/>
  <c r="AG157" i="4"/>
  <c r="AH158" i="4"/>
  <c r="F159" i="4"/>
  <c r="AF159" i="4"/>
  <c r="AG158" i="4"/>
  <c r="AH159" i="4"/>
  <c r="F160" i="4"/>
  <c r="AF160" i="4"/>
  <c r="AG159" i="4"/>
  <c r="AH160" i="4"/>
  <c r="F161" i="4"/>
  <c r="AF161" i="4"/>
  <c r="AG160" i="4"/>
  <c r="AH161" i="4"/>
  <c r="F162" i="4"/>
  <c r="AF162" i="4"/>
  <c r="AG161" i="4"/>
  <c r="AH162" i="4"/>
  <c r="F163" i="4"/>
  <c r="AF163" i="4"/>
  <c r="AG162" i="4"/>
  <c r="AH163" i="4"/>
  <c r="F164" i="4"/>
  <c r="AF164" i="4"/>
  <c r="AG163" i="4"/>
  <c r="AH164" i="4"/>
  <c r="F165" i="4"/>
  <c r="AF165" i="4"/>
  <c r="AG164" i="4"/>
  <c r="AH165" i="4"/>
  <c r="F166" i="4"/>
  <c r="AF166" i="4"/>
  <c r="AG165" i="4"/>
  <c r="AH166" i="4"/>
  <c r="F167" i="4"/>
  <c r="AF167" i="4"/>
  <c r="AG166" i="4"/>
  <c r="AH167" i="4"/>
  <c r="F168" i="4"/>
  <c r="AF168" i="4"/>
  <c r="AG167" i="4"/>
  <c r="AH168" i="4"/>
  <c r="F169" i="4"/>
  <c r="AF169" i="4"/>
  <c r="AG168" i="4"/>
  <c r="AH169" i="4"/>
  <c r="F170" i="4"/>
  <c r="AF170" i="4"/>
  <c r="AG169" i="4"/>
  <c r="AH170" i="4"/>
  <c r="F171" i="4"/>
  <c r="AF171" i="4"/>
  <c r="AG170" i="4"/>
  <c r="AH171" i="4"/>
  <c r="F172" i="4"/>
  <c r="AF172" i="4"/>
  <c r="AG171" i="4"/>
  <c r="AH172" i="4"/>
  <c r="F173" i="4"/>
  <c r="AF173" i="4"/>
  <c r="AG172" i="4"/>
  <c r="AH173" i="4"/>
  <c r="F174" i="4"/>
  <c r="AF174" i="4"/>
  <c r="AG173" i="4"/>
  <c r="AH174" i="4"/>
  <c r="F175" i="4"/>
  <c r="AF175" i="4"/>
  <c r="AG174" i="4"/>
  <c r="AH175" i="4"/>
  <c r="F176" i="4"/>
  <c r="AF176" i="4"/>
  <c r="AG175" i="4"/>
  <c r="AH176" i="4"/>
  <c r="F177" i="4"/>
  <c r="AF177" i="4"/>
  <c r="AG176" i="4"/>
  <c r="AH177" i="4"/>
  <c r="F178" i="4"/>
  <c r="AF178" i="4"/>
  <c r="AG177" i="4"/>
  <c r="AH178" i="4"/>
  <c r="F179" i="4"/>
  <c r="AF179" i="4"/>
  <c r="AG178" i="4"/>
  <c r="AH179" i="4"/>
  <c r="F180" i="4"/>
  <c r="AF180" i="4"/>
  <c r="AG179" i="4"/>
  <c r="AH180" i="4"/>
  <c r="F181" i="4"/>
  <c r="AF181" i="4"/>
  <c r="AG180" i="4"/>
  <c r="AH181" i="4"/>
  <c r="F182" i="4"/>
  <c r="AF182" i="4"/>
  <c r="AG181" i="4"/>
  <c r="AH182" i="4"/>
  <c r="F183" i="4"/>
  <c r="AF183" i="4"/>
  <c r="AG182" i="4"/>
  <c r="AH183" i="4"/>
  <c r="F184" i="4"/>
  <c r="AF184" i="4"/>
  <c r="AG183" i="4"/>
  <c r="AH184" i="4"/>
  <c r="F185" i="4"/>
  <c r="AF185" i="4"/>
  <c r="AG184" i="4"/>
  <c r="AH185" i="4"/>
  <c r="F186" i="4"/>
  <c r="AF186" i="4"/>
  <c r="AG185" i="4"/>
  <c r="AH186" i="4"/>
  <c r="F187" i="4"/>
  <c r="AF187" i="4"/>
  <c r="AG186" i="4"/>
  <c r="AH187" i="4"/>
  <c r="F188" i="4"/>
  <c r="AF188" i="4"/>
  <c r="AG187" i="4"/>
  <c r="AH188" i="4"/>
  <c r="F189" i="4"/>
  <c r="AF189" i="4"/>
  <c r="AG188" i="4"/>
  <c r="AH189" i="4"/>
  <c r="F190" i="4"/>
  <c r="AF190" i="4"/>
  <c r="AG189" i="4"/>
  <c r="AH190" i="4"/>
  <c r="F191" i="4"/>
  <c r="AF191" i="4"/>
  <c r="AG190" i="4"/>
  <c r="AH191" i="4"/>
  <c r="F192" i="4"/>
  <c r="AF192" i="4"/>
  <c r="AG191" i="4"/>
  <c r="AH192" i="4"/>
  <c r="F193" i="4"/>
  <c r="AF193" i="4"/>
  <c r="AG192" i="4"/>
  <c r="AH193" i="4"/>
  <c r="F194" i="4"/>
  <c r="AF194" i="4"/>
  <c r="AG193" i="4"/>
  <c r="AH194" i="4"/>
  <c r="F195" i="4"/>
  <c r="AF195" i="4"/>
  <c r="AG194" i="4"/>
  <c r="AH195" i="4"/>
  <c r="F196" i="4"/>
  <c r="AF196" i="4"/>
  <c r="AG195" i="4"/>
  <c r="AH196" i="4"/>
  <c r="F197" i="4"/>
  <c r="AF197" i="4"/>
  <c r="AG196" i="4"/>
  <c r="AH197" i="4"/>
  <c r="F198" i="4"/>
  <c r="AF198" i="4"/>
  <c r="AG197" i="4"/>
  <c r="AH198" i="4"/>
  <c r="F199" i="4"/>
  <c r="AF199" i="4"/>
  <c r="AG198" i="4"/>
  <c r="AH199" i="4"/>
  <c r="F200" i="4"/>
  <c r="AF200" i="4"/>
  <c r="AG199" i="4"/>
  <c r="AH200" i="4"/>
  <c r="F201" i="4"/>
  <c r="AF201" i="4"/>
  <c r="AG200" i="4"/>
  <c r="AH201" i="4"/>
  <c r="F202" i="4"/>
  <c r="AF202" i="4"/>
  <c r="AG201" i="4"/>
  <c r="AH202" i="4"/>
  <c r="F203" i="4"/>
  <c r="AF203" i="4"/>
  <c r="AG202" i="4"/>
  <c r="AH203" i="4"/>
  <c r="F204" i="4"/>
  <c r="AF204" i="4"/>
  <c r="AG203" i="4"/>
  <c r="AH204" i="4"/>
  <c r="F205" i="4"/>
  <c r="AF205" i="4"/>
  <c r="AG204" i="4"/>
  <c r="AH205" i="4"/>
  <c r="F206" i="4"/>
  <c r="AF206" i="4"/>
  <c r="AG205" i="4"/>
  <c r="AH206" i="4"/>
  <c r="F207" i="4"/>
  <c r="AF207" i="4"/>
  <c r="AG206" i="4"/>
  <c r="AH207" i="4"/>
  <c r="F208" i="4"/>
  <c r="AF208" i="4"/>
  <c r="AG207" i="4"/>
  <c r="AH208" i="4"/>
  <c r="F209" i="4"/>
  <c r="AF209" i="4"/>
  <c r="AG208" i="4"/>
  <c r="AH209" i="4"/>
  <c r="F210" i="4"/>
  <c r="AF210" i="4"/>
  <c r="AG209" i="4"/>
  <c r="AH210" i="4"/>
  <c r="F211" i="4"/>
  <c r="AF211" i="4"/>
  <c r="AG210" i="4"/>
  <c r="AH211" i="4"/>
  <c r="F212" i="4"/>
  <c r="AF212" i="4"/>
  <c r="AG211" i="4"/>
  <c r="AH212" i="4"/>
  <c r="F213" i="4"/>
  <c r="AF213" i="4"/>
  <c r="AG212" i="4"/>
  <c r="AH213" i="4"/>
  <c r="F214" i="4"/>
  <c r="AF214" i="4"/>
  <c r="AG213" i="4"/>
  <c r="AH214" i="4"/>
  <c r="F215" i="4"/>
  <c r="AF215" i="4"/>
  <c r="AG214" i="4"/>
  <c r="AH215" i="4"/>
  <c r="F216" i="4"/>
  <c r="AF216" i="4"/>
  <c r="AG215" i="4"/>
  <c r="AH216" i="4"/>
  <c r="F217" i="4"/>
  <c r="AF217" i="4"/>
  <c r="AG216" i="4"/>
  <c r="AH217" i="4"/>
  <c r="F218" i="4"/>
  <c r="AF218" i="4"/>
  <c r="AG217" i="4"/>
  <c r="AH218" i="4"/>
  <c r="F219" i="4"/>
  <c r="AF219" i="4"/>
  <c r="AG218" i="4"/>
  <c r="AH219" i="4"/>
  <c r="F220" i="4"/>
  <c r="AF220" i="4"/>
  <c r="AG219" i="4"/>
  <c r="AH220" i="4"/>
  <c r="F221" i="4"/>
  <c r="AF221" i="4"/>
  <c r="AG220" i="4"/>
  <c r="AH221" i="4"/>
  <c r="F222" i="4"/>
  <c r="AF222" i="4"/>
  <c r="AG221" i="4"/>
  <c r="AH222" i="4"/>
  <c r="F223" i="4"/>
  <c r="AF223" i="4"/>
  <c r="AG222" i="4"/>
  <c r="AH223" i="4"/>
  <c r="F224" i="4"/>
  <c r="AF224" i="4"/>
  <c r="AG223" i="4"/>
  <c r="AH224" i="4"/>
  <c r="F225" i="4"/>
  <c r="AF225" i="4"/>
  <c r="AG224" i="4"/>
  <c r="AH225" i="4"/>
  <c r="F226" i="4"/>
  <c r="AF226" i="4"/>
  <c r="AG225" i="4"/>
  <c r="AH226" i="4"/>
  <c r="F227" i="4"/>
  <c r="AF227" i="4"/>
  <c r="AG226" i="4"/>
  <c r="AH227" i="4"/>
  <c r="F228" i="4"/>
  <c r="AF228" i="4"/>
  <c r="AG227" i="4"/>
  <c r="AH228" i="4"/>
  <c r="F229" i="4"/>
  <c r="AF229" i="4"/>
  <c r="AG228" i="4"/>
  <c r="AH229" i="4"/>
  <c r="F230" i="4"/>
  <c r="AF230" i="4"/>
  <c r="AG229" i="4"/>
  <c r="AH230" i="4"/>
  <c r="F231" i="4"/>
  <c r="AF231" i="4"/>
  <c r="AG230" i="4"/>
  <c r="AH231" i="4"/>
  <c r="F232" i="4"/>
  <c r="AF232" i="4"/>
  <c r="AG231" i="4"/>
  <c r="AH232" i="4"/>
  <c r="F233" i="4"/>
  <c r="AF233" i="4"/>
  <c r="AG232" i="4"/>
  <c r="AH233" i="4"/>
  <c r="F234" i="4"/>
  <c r="AF234" i="4"/>
  <c r="AG233" i="4"/>
  <c r="AH234" i="4"/>
  <c r="F235" i="4"/>
  <c r="AF235" i="4"/>
  <c r="AG234" i="4"/>
  <c r="AH235" i="4"/>
  <c r="F236" i="4"/>
  <c r="AF236" i="4"/>
  <c r="AG235" i="4"/>
  <c r="AH236" i="4"/>
  <c r="F237" i="4"/>
  <c r="AF237" i="4"/>
  <c r="AG236" i="4"/>
  <c r="AH237" i="4"/>
  <c r="F238" i="4"/>
  <c r="AF238" i="4"/>
  <c r="AG237" i="4"/>
  <c r="AH238" i="4"/>
  <c r="F239" i="4"/>
  <c r="AF239" i="4"/>
  <c r="AG238" i="4"/>
  <c r="AH239" i="4"/>
  <c r="F240" i="4"/>
  <c r="AF240" i="4"/>
  <c r="AG239" i="4"/>
  <c r="AH240" i="4"/>
  <c r="F241" i="4"/>
  <c r="AF241" i="4"/>
  <c r="AG240" i="4"/>
  <c r="AH241" i="4"/>
  <c r="F242" i="4"/>
  <c r="AF242" i="4"/>
  <c r="AG241" i="4"/>
  <c r="AH242" i="4"/>
  <c r="F243" i="4"/>
  <c r="AF243" i="4"/>
  <c r="AG242" i="4"/>
  <c r="AH243" i="4"/>
  <c r="F244" i="4"/>
  <c r="AF244" i="4"/>
  <c r="AG243" i="4"/>
  <c r="AH244" i="4"/>
  <c r="F245" i="4"/>
  <c r="AF245" i="4"/>
  <c r="AG244" i="4"/>
  <c r="AH245" i="4"/>
  <c r="F246" i="4"/>
  <c r="AF246" i="4"/>
  <c r="AG245" i="4"/>
  <c r="AH246" i="4"/>
  <c r="F247" i="4"/>
  <c r="AF247" i="4"/>
  <c r="AG246" i="4"/>
  <c r="AH247" i="4"/>
  <c r="F248" i="4"/>
  <c r="AF248" i="4"/>
  <c r="AG247" i="4"/>
  <c r="AH248" i="4"/>
  <c r="F249" i="4"/>
  <c r="AF249" i="4"/>
  <c r="AG248" i="4"/>
  <c r="AH249" i="4"/>
  <c r="F250" i="4"/>
  <c r="AF250" i="4"/>
  <c r="AG249" i="4"/>
  <c r="AH250" i="4"/>
  <c r="F251" i="4"/>
  <c r="AF251" i="4"/>
  <c r="AG250" i="4"/>
  <c r="AH251" i="4"/>
  <c r="F252" i="4"/>
  <c r="AF252" i="4"/>
  <c r="AG251" i="4"/>
  <c r="AH252" i="4"/>
  <c r="F253" i="4"/>
  <c r="AF253" i="4"/>
  <c r="AG252" i="4"/>
  <c r="AH253" i="4"/>
  <c r="F254" i="4"/>
  <c r="AF254" i="4"/>
  <c r="AG253" i="4"/>
  <c r="AH254" i="4"/>
  <c r="F255" i="4"/>
  <c r="AF255" i="4"/>
  <c r="AG254" i="4"/>
  <c r="AH255" i="4"/>
  <c r="F256" i="4"/>
  <c r="AF256" i="4"/>
  <c r="AG255" i="4"/>
  <c r="AH256" i="4"/>
  <c r="F257" i="4"/>
  <c r="AF257" i="4"/>
  <c r="AG256" i="4"/>
  <c r="AH257" i="4"/>
  <c r="F258" i="4"/>
  <c r="AF258" i="4"/>
  <c r="AG257" i="4"/>
  <c r="AH258" i="4"/>
  <c r="F259" i="4"/>
  <c r="AF259" i="4"/>
  <c r="AG258" i="4"/>
  <c r="AH259" i="4"/>
  <c r="F260" i="4"/>
  <c r="AF260" i="4"/>
  <c r="AG259" i="4"/>
  <c r="AH260" i="4"/>
  <c r="F261" i="4"/>
  <c r="AF261" i="4"/>
  <c r="AG260" i="4"/>
  <c r="AH261" i="4"/>
  <c r="F262" i="4"/>
  <c r="AF262" i="4"/>
  <c r="AG261" i="4"/>
  <c r="AH262" i="4"/>
  <c r="AB4" i="4"/>
  <c r="AB3" i="4"/>
  <c r="AC3" i="4"/>
  <c r="AB2" i="4"/>
  <c r="AC2" i="4"/>
  <c r="AD2" i="4"/>
  <c r="AD3" i="4"/>
  <c r="AD4" i="4"/>
  <c r="AB5" i="4"/>
  <c r="AC4" i="4"/>
  <c r="AD5" i="4"/>
  <c r="AB6" i="4"/>
  <c r="AC5" i="4"/>
  <c r="AD6" i="4"/>
  <c r="AB7" i="4"/>
  <c r="AC6" i="4"/>
  <c r="AD7" i="4"/>
  <c r="AB8" i="4"/>
  <c r="AC7" i="4"/>
  <c r="AD8" i="4"/>
  <c r="AB9" i="4"/>
  <c r="AC8" i="4"/>
  <c r="AD9" i="4"/>
  <c r="AB10" i="4"/>
  <c r="AC9" i="4"/>
  <c r="AD10" i="4"/>
  <c r="AB11" i="4"/>
  <c r="AC10" i="4"/>
  <c r="AD11" i="4"/>
  <c r="AB12" i="4"/>
  <c r="AC11" i="4"/>
  <c r="AD12" i="4"/>
  <c r="AB13" i="4"/>
  <c r="AC12" i="4"/>
  <c r="AD13" i="4"/>
  <c r="AB14" i="4"/>
  <c r="AC13" i="4"/>
  <c r="AD14" i="4"/>
  <c r="AB15" i="4"/>
  <c r="AC14" i="4"/>
  <c r="AD15" i="4"/>
  <c r="AB16" i="4"/>
  <c r="AC15" i="4"/>
  <c r="AD16" i="4"/>
  <c r="AB17" i="4"/>
  <c r="AC16" i="4"/>
  <c r="AD17" i="4"/>
  <c r="AB18" i="4"/>
  <c r="AC17" i="4"/>
  <c r="AD18" i="4"/>
  <c r="AB19" i="4"/>
  <c r="AC18" i="4"/>
  <c r="AD19" i="4"/>
  <c r="AB20" i="4"/>
  <c r="AC19" i="4"/>
  <c r="AD20" i="4"/>
  <c r="AB21" i="4"/>
  <c r="AC20" i="4"/>
  <c r="AD21" i="4"/>
  <c r="AB22" i="4"/>
  <c r="AC21" i="4"/>
  <c r="AD22" i="4"/>
  <c r="AB23" i="4"/>
  <c r="AC22" i="4"/>
  <c r="AD23" i="4"/>
  <c r="AB24" i="4"/>
  <c r="AC23" i="4"/>
  <c r="AD24" i="4"/>
  <c r="AB25" i="4"/>
  <c r="AC24" i="4"/>
  <c r="AD25" i="4"/>
  <c r="AB26" i="4"/>
  <c r="AC25" i="4"/>
  <c r="AD26" i="4"/>
  <c r="AB27" i="4"/>
  <c r="AC26" i="4"/>
  <c r="AD27" i="4"/>
  <c r="AB28" i="4"/>
  <c r="AC27" i="4"/>
  <c r="AD28" i="4"/>
  <c r="AB29" i="4"/>
  <c r="AC28" i="4"/>
  <c r="AD29" i="4"/>
  <c r="AB30" i="4"/>
  <c r="AC29" i="4"/>
  <c r="AD30" i="4"/>
  <c r="AB31" i="4"/>
  <c r="AC30" i="4"/>
  <c r="AD31" i="4"/>
  <c r="AB32" i="4"/>
  <c r="AC31" i="4"/>
  <c r="AD32" i="4"/>
  <c r="AB33" i="4"/>
  <c r="AC32" i="4"/>
  <c r="AD33" i="4"/>
  <c r="AB34" i="4"/>
  <c r="AC33" i="4"/>
  <c r="AD34" i="4"/>
  <c r="AB35" i="4"/>
  <c r="AC34" i="4"/>
  <c r="AD35" i="4"/>
  <c r="AB36" i="4"/>
  <c r="AC35" i="4"/>
  <c r="AD36" i="4"/>
  <c r="AB37" i="4"/>
  <c r="AC36" i="4"/>
  <c r="AD37" i="4"/>
  <c r="AB38" i="4"/>
  <c r="AC37" i="4"/>
  <c r="AD38" i="4"/>
  <c r="AB39" i="4"/>
  <c r="AC38" i="4"/>
  <c r="AD39" i="4"/>
  <c r="AB40" i="4"/>
  <c r="AC39" i="4"/>
  <c r="AD40" i="4"/>
  <c r="AB41" i="4"/>
  <c r="AC40" i="4"/>
  <c r="AD41" i="4"/>
  <c r="AB42" i="4"/>
  <c r="AC41" i="4"/>
  <c r="AD42" i="4"/>
  <c r="AB43" i="4"/>
  <c r="AC42" i="4"/>
  <c r="AD43" i="4"/>
  <c r="AB44" i="4"/>
  <c r="AC43" i="4"/>
  <c r="AD44" i="4"/>
  <c r="AB45" i="4"/>
  <c r="AC44" i="4"/>
  <c r="AD45" i="4"/>
  <c r="AB46" i="4"/>
  <c r="AC45" i="4"/>
  <c r="AD46" i="4"/>
  <c r="AB47" i="4"/>
  <c r="AC46" i="4"/>
  <c r="AD47" i="4"/>
  <c r="AB48" i="4"/>
  <c r="AC47" i="4"/>
  <c r="AD48" i="4"/>
  <c r="AB49" i="4"/>
  <c r="AC48" i="4"/>
  <c r="AD49" i="4"/>
  <c r="AB50" i="4"/>
  <c r="AC49" i="4"/>
  <c r="AD50" i="4"/>
  <c r="AB51" i="4"/>
  <c r="AC50" i="4"/>
  <c r="AD51" i="4"/>
  <c r="AB52" i="4"/>
  <c r="AC51" i="4"/>
  <c r="AD52" i="4"/>
  <c r="AB53" i="4"/>
  <c r="AC52" i="4"/>
  <c r="AD53" i="4"/>
  <c r="AB54" i="4"/>
  <c r="AC53" i="4"/>
  <c r="AD54" i="4"/>
  <c r="AB55" i="4"/>
  <c r="AC54" i="4"/>
  <c r="AD55" i="4"/>
  <c r="AB56" i="4"/>
  <c r="AC55" i="4"/>
  <c r="AD56" i="4"/>
  <c r="AB57" i="4"/>
  <c r="AC56" i="4"/>
  <c r="AD57" i="4"/>
  <c r="AB58" i="4"/>
  <c r="AC57" i="4"/>
  <c r="AD58" i="4"/>
  <c r="AB59" i="4"/>
  <c r="AC58" i="4"/>
  <c r="AD59" i="4"/>
  <c r="AB60" i="4"/>
  <c r="AC59" i="4"/>
  <c r="AD60" i="4"/>
  <c r="AB61" i="4"/>
  <c r="AC60" i="4"/>
  <c r="AD61" i="4"/>
  <c r="AB62" i="4"/>
  <c r="AC61" i="4"/>
  <c r="AD62" i="4"/>
  <c r="AB63" i="4"/>
  <c r="AC62" i="4"/>
  <c r="AD63" i="4"/>
  <c r="AB64" i="4"/>
  <c r="AC63" i="4"/>
  <c r="AD64" i="4"/>
  <c r="AB65" i="4"/>
  <c r="AC64" i="4"/>
  <c r="AD65" i="4"/>
  <c r="AB66" i="4"/>
  <c r="AC65" i="4"/>
  <c r="AD66" i="4"/>
  <c r="AB67" i="4"/>
  <c r="AC66" i="4"/>
  <c r="AD67" i="4"/>
  <c r="AB68" i="4"/>
  <c r="AC67" i="4"/>
  <c r="AD68" i="4"/>
  <c r="AB69" i="4"/>
  <c r="AC68" i="4"/>
  <c r="AD69" i="4"/>
  <c r="AB70" i="4"/>
  <c r="AC69" i="4"/>
  <c r="AD70" i="4"/>
  <c r="AB71" i="4"/>
  <c r="AC70" i="4"/>
  <c r="AD71" i="4"/>
  <c r="AB72" i="4"/>
  <c r="AC71" i="4"/>
  <c r="AD72" i="4"/>
  <c r="AB73" i="4"/>
  <c r="AC72" i="4"/>
  <c r="AD73" i="4"/>
  <c r="AB74" i="4"/>
  <c r="AC73" i="4"/>
  <c r="AD74" i="4"/>
  <c r="AB75" i="4"/>
  <c r="AC74" i="4"/>
  <c r="AD75" i="4"/>
  <c r="AB76" i="4"/>
  <c r="AC75" i="4"/>
  <c r="AD76" i="4"/>
  <c r="AB77" i="4"/>
  <c r="AC76" i="4"/>
  <c r="AD77" i="4"/>
  <c r="AB78" i="4"/>
  <c r="AC77" i="4"/>
  <c r="AD78" i="4"/>
  <c r="AB79" i="4"/>
  <c r="AC78" i="4"/>
  <c r="AD79" i="4"/>
  <c r="AB80" i="4"/>
  <c r="AC79" i="4"/>
  <c r="AD80" i="4"/>
  <c r="AB81" i="4"/>
  <c r="AC80" i="4"/>
  <c r="AD81" i="4"/>
  <c r="AB82" i="4"/>
  <c r="AC81" i="4"/>
  <c r="AD82" i="4"/>
  <c r="AB83" i="4"/>
  <c r="AC82" i="4"/>
  <c r="AD83" i="4"/>
  <c r="AB84" i="4"/>
  <c r="AC83" i="4"/>
  <c r="AD84" i="4"/>
  <c r="AB85" i="4"/>
  <c r="AC84" i="4"/>
  <c r="AD85" i="4"/>
  <c r="AB86" i="4"/>
  <c r="AC85" i="4"/>
  <c r="AD86" i="4"/>
  <c r="AB87" i="4"/>
  <c r="AC86" i="4"/>
  <c r="AD87" i="4"/>
  <c r="AB88" i="4"/>
  <c r="AC87" i="4"/>
  <c r="AD88" i="4"/>
  <c r="AB89" i="4"/>
  <c r="AC88" i="4"/>
  <c r="AD89" i="4"/>
  <c r="AB90" i="4"/>
  <c r="AC89" i="4"/>
  <c r="AD90" i="4"/>
  <c r="AB91" i="4"/>
  <c r="AC90" i="4"/>
  <c r="AD91" i="4"/>
  <c r="AB92" i="4"/>
  <c r="AC91" i="4"/>
  <c r="AD92" i="4"/>
  <c r="AB93" i="4"/>
  <c r="AC92" i="4"/>
  <c r="AD93" i="4"/>
  <c r="AB94" i="4"/>
  <c r="AC93" i="4"/>
  <c r="AD94" i="4"/>
  <c r="AB95" i="4"/>
  <c r="AC94" i="4"/>
  <c r="AD95" i="4"/>
  <c r="AB96" i="4"/>
  <c r="AC95" i="4"/>
  <c r="AD96" i="4"/>
  <c r="AB97" i="4"/>
  <c r="AC96" i="4"/>
  <c r="AD97" i="4"/>
  <c r="AB98" i="4"/>
  <c r="AC97" i="4"/>
  <c r="AD98" i="4"/>
  <c r="AB99" i="4"/>
  <c r="AC98" i="4"/>
  <c r="AD99" i="4"/>
  <c r="AB100" i="4"/>
  <c r="AC99" i="4"/>
  <c r="AD100" i="4"/>
  <c r="AB101" i="4"/>
  <c r="AC100" i="4"/>
  <c r="AD101" i="4"/>
  <c r="AB102" i="4"/>
  <c r="AC101" i="4"/>
  <c r="AD102" i="4"/>
  <c r="AB103" i="4"/>
  <c r="AC102" i="4"/>
  <c r="AD103" i="4"/>
  <c r="AB104" i="4"/>
  <c r="AC103" i="4"/>
  <c r="AD104" i="4"/>
  <c r="AB105" i="4"/>
  <c r="AC104" i="4"/>
  <c r="AD105" i="4"/>
  <c r="AB106" i="4"/>
  <c r="AC105" i="4"/>
  <c r="AD106" i="4"/>
  <c r="AB107" i="4"/>
  <c r="AC106" i="4"/>
  <c r="AD107" i="4"/>
  <c r="AB108" i="4"/>
  <c r="AC107" i="4"/>
  <c r="AD108" i="4"/>
  <c r="AB109" i="4"/>
  <c r="AC108" i="4"/>
  <c r="AD109" i="4"/>
  <c r="AB110" i="4"/>
  <c r="AC109" i="4"/>
  <c r="AD110" i="4"/>
  <c r="AB111" i="4"/>
  <c r="AC110" i="4"/>
  <c r="AD111" i="4"/>
  <c r="AB112" i="4"/>
  <c r="AC111" i="4"/>
  <c r="AD112" i="4"/>
  <c r="AB113" i="4"/>
  <c r="AC112" i="4"/>
  <c r="AD113" i="4"/>
  <c r="AB114" i="4"/>
  <c r="AC113" i="4"/>
  <c r="AD114" i="4"/>
  <c r="AB115" i="4"/>
  <c r="AC114" i="4"/>
  <c r="AD115" i="4"/>
  <c r="AB116" i="4"/>
  <c r="AC115" i="4"/>
  <c r="AD116" i="4"/>
  <c r="AB117" i="4"/>
  <c r="AC116" i="4"/>
  <c r="AD117" i="4"/>
  <c r="AB118" i="4"/>
  <c r="AC117" i="4"/>
  <c r="AD118" i="4"/>
  <c r="AB119" i="4"/>
  <c r="AC118" i="4"/>
  <c r="AD119" i="4"/>
  <c r="AB120" i="4"/>
  <c r="AC119" i="4"/>
  <c r="AD120" i="4"/>
  <c r="AB121" i="4"/>
  <c r="AC120" i="4"/>
  <c r="AD121" i="4"/>
  <c r="AB122" i="4"/>
  <c r="AC121" i="4"/>
  <c r="AD122" i="4"/>
  <c r="AB123" i="4"/>
  <c r="AC122" i="4"/>
  <c r="AD123" i="4"/>
  <c r="AB124" i="4"/>
  <c r="AC123" i="4"/>
  <c r="AD124" i="4"/>
  <c r="AB125" i="4"/>
  <c r="AC124" i="4"/>
  <c r="AD125" i="4"/>
  <c r="AB126" i="4"/>
  <c r="AC125" i="4"/>
  <c r="AD126" i="4"/>
  <c r="AB127" i="4"/>
  <c r="AC126" i="4"/>
  <c r="AD127" i="4"/>
  <c r="AB128" i="4"/>
  <c r="AC127" i="4"/>
  <c r="AD128" i="4"/>
  <c r="AB129" i="4"/>
  <c r="AC128" i="4"/>
  <c r="AD129" i="4"/>
  <c r="AB130" i="4"/>
  <c r="AC129" i="4"/>
  <c r="AD130" i="4"/>
  <c r="AB131" i="4"/>
  <c r="AC130" i="4"/>
  <c r="AD131" i="4"/>
  <c r="AB132" i="4"/>
  <c r="AC131" i="4"/>
  <c r="AD132" i="4"/>
  <c r="AB133" i="4"/>
  <c r="AC132" i="4"/>
  <c r="AD133" i="4"/>
  <c r="AB134" i="4"/>
  <c r="AC133" i="4"/>
  <c r="AD134" i="4"/>
  <c r="AB135" i="4"/>
  <c r="AC134" i="4"/>
  <c r="AD135" i="4"/>
  <c r="AB136" i="4"/>
  <c r="AC135" i="4"/>
  <c r="AD136" i="4"/>
  <c r="AB137" i="4"/>
  <c r="AC136" i="4"/>
  <c r="AD137" i="4"/>
  <c r="AB138" i="4"/>
  <c r="AC137" i="4"/>
  <c r="AD138" i="4"/>
  <c r="AB139" i="4"/>
  <c r="AC138" i="4"/>
  <c r="AD139" i="4"/>
  <c r="AB140" i="4"/>
  <c r="AC139" i="4"/>
  <c r="AD140" i="4"/>
  <c r="AB141" i="4"/>
  <c r="AC140" i="4"/>
  <c r="AD141" i="4"/>
  <c r="AB142" i="4"/>
  <c r="AC141" i="4"/>
  <c r="AD142" i="4"/>
  <c r="AB143" i="4"/>
  <c r="AC142" i="4"/>
  <c r="AD143" i="4"/>
  <c r="AB144" i="4"/>
  <c r="AC143" i="4"/>
  <c r="AD144" i="4"/>
  <c r="AB145" i="4"/>
  <c r="AC144" i="4"/>
  <c r="AD145" i="4"/>
  <c r="AB146" i="4"/>
  <c r="AC145" i="4"/>
  <c r="AD146" i="4"/>
  <c r="AB147" i="4"/>
  <c r="AC146" i="4"/>
  <c r="AD147" i="4"/>
  <c r="AB148" i="4"/>
  <c r="AC147" i="4"/>
  <c r="AD148" i="4"/>
  <c r="AB149" i="4"/>
  <c r="AC148" i="4"/>
  <c r="AD149" i="4"/>
  <c r="AB150" i="4"/>
  <c r="AC149" i="4"/>
  <c r="AD150" i="4"/>
  <c r="AB151" i="4"/>
  <c r="AC150" i="4"/>
  <c r="AD151" i="4"/>
  <c r="AB152" i="4"/>
  <c r="AC151" i="4"/>
  <c r="AD152" i="4"/>
  <c r="AB153" i="4"/>
  <c r="AC152" i="4"/>
  <c r="AD153" i="4"/>
  <c r="AB154" i="4"/>
  <c r="AC153" i="4"/>
  <c r="AD154" i="4"/>
  <c r="AB155" i="4"/>
  <c r="AC154" i="4"/>
  <c r="AD155" i="4"/>
  <c r="AB156" i="4"/>
  <c r="AC155" i="4"/>
  <c r="AD156" i="4"/>
  <c r="AB157" i="4"/>
  <c r="AC156" i="4"/>
  <c r="AD157" i="4"/>
  <c r="AB158" i="4"/>
  <c r="AC157" i="4"/>
  <c r="AD158" i="4"/>
  <c r="AB159" i="4"/>
  <c r="AC158" i="4"/>
  <c r="AD159" i="4"/>
  <c r="AB160" i="4"/>
  <c r="AC159" i="4"/>
  <c r="AD160" i="4"/>
  <c r="AB161" i="4"/>
  <c r="AC160" i="4"/>
  <c r="AD161" i="4"/>
  <c r="AB162" i="4"/>
  <c r="AC161" i="4"/>
  <c r="AD162" i="4"/>
  <c r="AB163" i="4"/>
  <c r="AC162" i="4"/>
  <c r="AD163" i="4"/>
  <c r="AB164" i="4"/>
  <c r="AC163" i="4"/>
  <c r="AD164" i="4"/>
  <c r="AB165" i="4"/>
  <c r="AC164" i="4"/>
  <c r="AD165" i="4"/>
  <c r="AB166" i="4"/>
  <c r="AC165" i="4"/>
  <c r="AD166" i="4"/>
  <c r="AB167" i="4"/>
  <c r="AC166" i="4"/>
  <c r="AD167" i="4"/>
  <c r="AB168" i="4"/>
  <c r="AC167" i="4"/>
  <c r="AD168" i="4"/>
  <c r="AB169" i="4"/>
  <c r="AC168" i="4"/>
  <c r="AD169" i="4"/>
  <c r="AB170" i="4"/>
  <c r="AC169" i="4"/>
  <c r="AD170" i="4"/>
  <c r="AB171" i="4"/>
  <c r="AC170" i="4"/>
  <c r="AD171" i="4"/>
  <c r="AB172" i="4"/>
  <c r="AC171" i="4"/>
  <c r="AD172" i="4"/>
  <c r="AB173" i="4"/>
  <c r="AC172" i="4"/>
  <c r="AD173" i="4"/>
  <c r="AB174" i="4"/>
  <c r="AC173" i="4"/>
  <c r="AD174" i="4"/>
  <c r="AB175" i="4"/>
  <c r="AC174" i="4"/>
  <c r="AD175" i="4"/>
  <c r="AB176" i="4"/>
  <c r="AC175" i="4"/>
  <c r="AD176" i="4"/>
  <c r="AB177" i="4"/>
  <c r="AC176" i="4"/>
  <c r="AD177" i="4"/>
  <c r="AB178" i="4"/>
  <c r="AC177" i="4"/>
  <c r="AD178" i="4"/>
  <c r="AB179" i="4"/>
  <c r="AC178" i="4"/>
  <c r="AD179" i="4"/>
  <c r="AB180" i="4"/>
  <c r="AC179" i="4"/>
  <c r="AD180" i="4"/>
  <c r="AB181" i="4"/>
  <c r="AC180" i="4"/>
  <c r="AD181" i="4"/>
  <c r="AB182" i="4"/>
  <c r="AC181" i="4"/>
  <c r="AD182" i="4"/>
  <c r="AB183" i="4"/>
  <c r="AC182" i="4"/>
  <c r="AD183" i="4"/>
  <c r="AB184" i="4"/>
  <c r="AC183" i="4"/>
  <c r="AD184" i="4"/>
  <c r="AB185" i="4"/>
  <c r="AC184" i="4"/>
  <c r="AD185" i="4"/>
  <c r="AB186" i="4"/>
  <c r="AC185" i="4"/>
  <c r="AD186" i="4"/>
  <c r="AB187" i="4"/>
  <c r="AC186" i="4"/>
  <c r="AD187" i="4"/>
  <c r="AB188" i="4"/>
  <c r="AC187" i="4"/>
  <c r="AD188" i="4"/>
  <c r="AB189" i="4"/>
  <c r="AC188" i="4"/>
  <c r="AD189" i="4"/>
  <c r="AB190" i="4"/>
  <c r="AC189" i="4"/>
  <c r="AD190" i="4"/>
  <c r="AB191" i="4"/>
  <c r="AC190" i="4"/>
  <c r="AD191" i="4"/>
  <c r="AB192" i="4"/>
  <c r="AC191" i="4"/>
  <c r="AD192" i="4"/>
  <c r="AB193" i="4"/>
  <c r="AC192" i="4"/>
  <c r="AD193" i="4"/>
  <c r="AB194" i="4"/>
  <c r="AC193" i="4"/>
  <c r="AD194" i="4"/>
  <c r="AB195" i="4"/>
  <c r="AC194" i="4"/>
  <c r="AD195" i="4"/>
  <c r="AB196" i="4"/>
  <c r="AC195" i="4"/>
  <c r="AD196" i="4"/>
  <c r="AB197" i="4"/>
  <c r="AC196" i="4"/>
  <c r="AD197" i="4"/>
  <c r="AB198" i="4"/>
  <c r="AC197" i="4"/>
  <c r="AD198" i="4"/>
  <c r="AB199" i="4"/>
  <c r="AC198" i="4"/>
  <c r="AD199" i="4"/>
  <c r="AB200" i="4"/>
  <c r="AC199" i="4"/>
  <c r="AD200" i="4"/>
  <c r="AB201" i="4"/>
  <c r="AC200" i="4"/>
  <c r="AD201" i="4"/>
  <c r="AB202" i="4"/>
  <c r="AC201" i="4"/>
  <c r="AD202" i="4"/>
  <c r="AB203" i="4"/>
  <c r="AC202" i="4"/>
  <c r="AD203" i="4"/>
  <c r="AB204" i="4"/>
  <c r="AC203" i="4"/>
  <c r="AD204" i="4"/>
  <c r="AB205" i="4"/>
  <c r="AC204" i="4"/>
  <c r="AD205" i="4"/>
  <c r="AB206" i="4"/>
  <c r="AC205" i="4"/>
  <c r="AD206" i="4"/>
  <c r="AB207" i="4"/>
  <c r="AC206" i="4"/>
  <c r="AD207" i="4"/>
  <c r="AB208" i="4"/>
  <c r="AC207" i="4"/>
  <c r="AD208" i="4"/>
  <c r="AB209" i="4"/>
  <c r="AC208" i="4"/>
  <c r="AD209" i="4"/>
  <c r="AB210" i="4"/>
  <c r="AC209" i="4"/>
  <c r="AD210" i="4"/>
  <c r="AB211" i="4"/>
  <c r="AC210" i="4"/>
  <c r="AD211" i="4"/>
  <c r="AB212" i="4"/>
  <c r="AC211" i="4"/>
  <c r="AD212" i="4"/>
  <c r="AB213" i="4"/>
  <c r="AC212" i="4"/>
  <c r="AD213" i="4"/>
  <c r="AB214" i="4"/>
  <c r="AC213" i="4"/>
  <c r="AD214" i="4"/>
  <c r="AB215" i="4"/>
  <c r="AC214" i="4"/>
  <c r="AD215" i="4"/>
  <c r="AB216" i="4"/>
  <c r="AC215" i="4"/>
  <c r="AD216" i="4"/>
  <c r="AB217" i="4"/>
  <c r="AC216" i="4"/>
  <c r="AD217" i="4"/>
  <c r="AB218" i="4"/>
  <c r="AC217" i="4"/>
  <c r="AD218" i="4"/>
  <c r="AB219" i="4"/>
  <c r="AC218" i="4"/>
  <c r="AD219" i="4"/>
  <c r="AB220" i="4"/>
  <c r="AC219" i="4"/>
  <c r="AD220" i="4"/>
  <c r="AB221" i="4"/>
  <c r="AC220" i="4"/>
  <c r="AD221" i="4"/>
  <c r="AB222" i="4"/>
  <c r="AC221" i="4"/>
  <c r="AD222" i="4"/>
  <c r="AB223" i="4"/>
  <c r="AC222" i="4"/>
  <c r="AD223" i="4"/>
  <c r="AB224" i="4"/>
  <c r="AC223" i="4"/>
  <c r="AD224" i="4"/>
  <c r="AB225" i="4"/>
  <c r="AC224" i="4"/>
  <c r="AD225" i="4"/>
  <c r="AB226" i="4"/>
  <c r="AC225" i="4"/>
  <c r="AD226" i="4"/>
  <c r="AB227" i="4"/>
  <c r="AC226" i="4"/>
  <c r="AD227" i="4"/>
  <c r="AB228" i="4"/>
  <c r="AC227" i="4"/>
  <c r="AD228" i="4"/>
  <c r="AB229" i="4"/>
  <c r="AC228" i="4"/>
  <c r="AD229" i="4"/>
  <c r="AB230" i="4"/>
  <c r="AC229" i="4"/>
  <c r="AD230" i="4"/>
  <c r="AB231" i="4"/>
  <c r="AC230" i="4"/>
  <c r="AD231" i="4"/>
  <c r="AB232" i="4"/>
  <c r="AC231" i="4"/>
  <c r="AD232" i="4"/>
  <c r="AB233" i="4"/>
  <c r="AC232" i="4"/>
  <c r="AD233" i="4"/>
  <c r="AB234" i="4"/>
  <c r="AC233" i="4"/>
  <c r="AD234" i="4"/>
  <c r="AB235" i="4"/>
  <c r="AC234" i="4"/>
  <c r="AD235" i="4"/>
  <c r="AB236" i="4"/>
  <c r="AC235" i="4"/>
  <c r="AD236" i="4"/>
  <c r="AB237" i="4"/>
  <c r="AC236" i="4"/>
  <c r="AD237" i="4"/>
  <c r="AB238" i="4"/>
  <c r="AC237" i="4"/>
  <c r="AD238" i="4"/>
  <c r="AB239" i="4"/>
  <c r="AC238" i="4"/>
  <c r="AD239" i="4"/>
  <c r="AB240" i="4"/>
  <c r="AC239" i="4"/>
  <c r="AD240" i="4"/>
  <c r="AB241" i="4"/>
  <c r="AC240" i="4"/>
  <c r="AD241" i="4"/>
  <c r="AB242" i="4"/>
  <c r="AC241" i="4"/>
  <c r="AD242" i="4"/>
  <c r="AB243" i="4"/>
  <c r="AC242" i="4"/>
  <c r="AD243" i="4"/>
  <c r="AB244" i="4"/>
  <c r="AC243" i="4"/>
  <c r="AD244" i="4"/>
  <c r="AB245" i="4"/>
  <c r="AC244" i="4"/>
  <c r="AD245" i="4"/>
  <c r="AB246" i="4"/>
  <c r="AC245" i="4"/>
  <c r="AD246" i="4"/>
  <c r="AB247" i="4"/>
  <c r="AC246" i="4"/>
  <c r="AD247" i="4"/>
  <c r="AB248" i="4"/>
  <c r="AC247" i="4"/>
  <c r="AD248" i="4"/>
  <c r="AB249" i="4"/>
  <c r="AC248" i="4"/>
  <c r="AD249" i="4"/>
  <c r="AB250" i="4"/>
  <c r="AC249" i="4"/>
  <c r="AD250" i="4"/>
  <c r="AB251" i="4"/>
  <c r="AC250" i="4"/>
  <c r="AD251" i="4"/>
  <c r="AB252" i="4"/>
  <c r="AC251" i="4"/>
  <c r="AD252" i="4"/>
  <c r="AB253" i="4"/>
  <c r="AC252" i="4"/>
  <c r="AD253" i="4"/>
  <c r="AB254" i="4"/>
  <c r="AC253" i="4"/>
  <c r="AD254" i="4"/>
  <c r="AB255" i="4"/>
  <c r="AC254" i="4"/>
  <c r="AD255" i="4"/>
  <c r="AB256" i="4"/>
  <c r="AC255" i="4"/>
  <c r="AD256" i="4"/>
  <c r="AB257" i="4"/>
  <c r="AC256" i="4"/>
  <c r="AD257" i="4"/>
  <c r="AB258" i="4"/>
  <c r="AC257" i="4"/>
  <c r="AD258" i="4"/>
  <c r="AB259" i="4"/>
  <c r="AC258" i="4"/>
  <c r="AD259" i="4"/>
  <c r="AB260" i="4"/>
  <c r="AC259" i="4"/>
  <c r="AD260" i="4"/>
  <c r="AB261" i="4"/>
  <c r="AC260" i="4"/>
  <c r="AD261" i="4"/>
  <c r="AB262" i="4"/>
  <c r="AC261" i="4"/>
  <c r="AD262" i="4"/>
  <c r="AN262" i="4"/>
  <c r="AG262" i="4"/>
  <c r="AC262" i="4"/>
  <c r="A3" i="5"/>
  <c r="Y3" i="5"/>
  <c r="A4" i="5"/>
  <c r="Y4" i="5"/>
  <c r="A5" i="5"/>
  <c r="Y5" i="5"/>
  <c r="Z4" i="5"/>
  <c r="J4" i="5"/>
  <c r="BF4" i="5"/>
  <c r="J3" i="5"/>
  <c r="BF3" i="5"/>
  <c r="A2" i="5"/>
  <c r="Y2" i="5"/>
  <c r="Z3" i="5"/>
  <c r="BG3" i="5"/>
  <c r="J2" i="5"/>
  <c r="BF2" i="5"/>
  <c r="Z2" i="5"/>
  <c r="BG2" i="5"/>
  <c r="BH2" i="5"/>
  <c r="BH3" i="5"/>
  <c r="BH4" i="5"/>
  <c r="A6" i="5"/>
  <c r="Y6" i="5"/>
  <c r="Z5" i="5"/>
  <c r="J5" i="5"/>
  <c r="BF5" i="5"/>
  <c r="BG4" i="5"/>
  <c r="BH5" i="5"/>
  <c r="A7" i="5"/>
  <c r="Y7" i="5"/>
  <c r="Z6" i="5"/>
  <c r="J6" i="5"/>
  <c r="BF6" i="5"/>
  <c r="BG5" i="5"/>
  <c r="BH6" i="5"/>
  <c r="A8" i="5"/>
  <c r="Y8" i="5"/>
  <c r="Z7" i="5"/>
  <c r="J7" i="5"/>
  <c r="BF7" i="5"/>
  <c r="BG6" i="5"/>
  <c r="BH7" i="5"/>
  <c r="A9" i="5"/>
  <c r="Y9" i="5"/>
  <c r="Z8" i="5"/>
  <c r="J8" i="5"/>
  <c r="BF8" i="5"/>
  <c r="BG7" i="5"/>
  <c r="BH8" i="5"/>
  <c r="A10" i="5"/>
  <c r="Y10" i="5"/>
  <c r="Z9" i="5"/>
  <c r="J9" i="5"/>
  <c r="BF9" i="5"/>
  <c r="BG8" i="5"/>
  <c r="BH9" i="5"/>
  <c r="A11" i="5"/>
  <c r="Y11" i="5"/>
  <c r="Z10" i="5"/>
  <c r="J10" i="5"/>
  <c r="BF10" i="5"/>
  <c r="BG9" i="5"/>
  <c r="BH10" i="5"/>
  <c r="A12" i="5"/>
  <c r="Y12" i="5"/>
  <c r="Z11" i="5"/>
  <c r="J11" i="5"/>
  <c r="BF11" i="5"/>
  <c r="BG10" i="5"/>
  <c r="BH11" i="5"/>
  <c r="A13" i="5"/>
  <c r="Y13" i="5"/>
  <c r="Z12" i="5"/>
  <c r="J12" i="5"/>
  <c r="BF12" i="5"/>
  <c r="BG11" i="5"/>
  <c r="BH12" i="5"/>
  <c r="A14" i="5"/>
  <c r="Y14" i="5"/>
  <c r="Z13" i="5"/>
  <c r="J13" i="5"/>
  <c r="BF13" i="5"/>
  <c r="BG12" i="5"/>
  <c r="BH13" i="5"/>
  <c r="A15" i="5"/>
  <c r="Y15" i="5"/>
  <c r="Z14" i="5"/>
  <c r="J14" i="5"/>
  <c r="BF14" i="5"/>
  <c r="BG13" i="5"/>
  <c r="BH14" i="5"/>
  <c r="A16" i="5"/>
  <c r="Y16" i="5"/>
  <c r="Z15" i="5"/>
  <c r="J15" i="5"/>
  <c r="BF15" i="5"/>
  <c r="BG14" i="5"/>
  <c r="BH15" i="5"/>
  <c r="A17" i="5"/>
  <c r="Y17" i="5"/>
  <c r="Z16" i="5"/>
  <c r="J16" i="5"/>
  <c r="BF16" i="5"/>
  <c r="BG15" i="5"/>
  <c r="BH16" i="5"/>
  <c r="A18" i="5"/>
  <c r="Y18" i="5"/>
  <c r="Z17" i="5"/>
  <c r="J17" i="5"/>
  <c r="BF17" i="5"/>
  <c r="BG16" i="5"/>
  <c r="BH17" i="5"/>
  <c r="A19" i="5"/>
  <c r="Y19" i="5"/>
  <c r="Z18" i="5"/>
  <c r="J18" i="5"/>
  <c r="BF18" i="5"/>
  <c r="BG17" i="5"/>
  <c r="BH18" i="5"/>
  <c r="A20" i="5"/>
  <c r="Y20" i="5"/>
  <c r="Z19" i="5"/>
  <c r="J19" i="5"/>
  <c r="BF19" i="5"/>
  <c r="BG18" i="5"/>
  <c r="BH19" i="5"/>
  <c r="A21" i="5"/>
  <c r="Y21" i="5"/>
  <c r="Z20" i="5"/>
  <c r="J20" i="5"/>
  <c r="BF20" i="5"/>
  <c r="BG19" i="5"/>
  <c r="BH20" i="5"/>
  <c r="A22" i="5"/>
  <c r="Y22" i="5"/>
  <c r="Z21" i="5"/>
  <c r="J21" i="5"/>
  <c r="BF21" i="5"/>
  <c r="BG20" i="5"/>
  <c r="BH21" i="5"/>
  <c r="A23" i="5"/>
  <c r="Y23" i="5"/>
  <c r="Z22" i="5"/>
  <c r="J22" i="5"/>
  <c r="BF22" i="5"/>
  <c r="BG21" i="5"/>
  <c r="BH22" i="5"/>
  <c r="A24" i="5"/>
  <c r="Y24" i="5"/>
  <c r="Z23" i="5"/>
  <c r="J23" i="5"/>
  <c r="BF23" i="5"/>
  <c r="BG22" i="5"/>
  <c r="BH23" i="5"/>
  <c r="A25" i="5"/>
  <c r="Y25" i="5"/>
  <c r="Z24" i="5"/>
  <c r="J24" i="5"/>
  <c r="BF24" i="5"/>
  <c r="BG23" i="5"/>
  <c r="BH24" i="5"/>
  <c r="A26" i="5"/>
  <c r="Y26" i="5"/>
  <c r="Z25" i="5"/>
  <c r="J25" i="5"/>
  <c r="BF25" i="5"/>
  <c r="BG24" i="5"/>
  <c r="BH25" i="5"/>
  <c r="A27" i="5"/>
  <c r="Y27" i="5"/>
  <c r="Z26" i="5"/>
  <c r="J26" i="5"/>
  <c r="BF26" i="5"/>
  <c r="BG25" i="5"/>
  <c r="BH26" i="5"/>
  <c r="A28" i="5"/>
  <c r="Y28" i="5"/>
  <c r="Z27" i="5"/>
  <c r="J27" i="5"/>
  <c r="BF27" i="5"/>
  <c r="BG26" i="5"/>
  <c r="BH27" i="5"/>
  <c r="A29" i="5"/>
  <c r="Y29" i="5"/>
  <c r="Z28" i="5"/>
  <c r="J28" i="5"/>
  <c r="BF28" i="5"/>
  <c r="BG27" i="5"/>
  <c r="BH28" i="5"/>
  <c r="A30" i="5"/>
  <c r="Y30" i="5"/>
  <c r="Z29" i="5"/>
  <c r="J29" i="5"/>
  <c r="BF29" i="5"/>
  <c r="BG28" i="5"/>
  <c r="BH29" i="5"/>
  <c r="A31" i="5"/>
  <c r="Y31" i="5"/>
  <c r="Z30" i="5"/>
  <c r="J30" i="5"/>
  <c r="BF30" i="5"/>
  <c r="BG29" i="5"/>
  <c r="BH30" i="5"/>
  <c r="A32" i="5"/>
  <c r="Y32" i="5"/>
  <c r="Z31" i="5"/>
  <c r="J31" i="5"/>
  <c r="BF31" i="5"/>
  <c r="BG30" i="5"/>
  <c r="BH31" i="5"/>
  <c r="A33" i="5"/>
  <c r="Y33" i="5"/>
  <c r="Z32" i="5"/>
  <c r="J32" i="5"/>
  <c r="BF32" i="5"/>
  <c r="BG31" i="5"/>
  <c r="BH32" i="5"/>
  <c r="A34" i="5"/>
  <c r="Y34" i="5"/>
  <c r="Z33" i="5"/>
  <c r="J33" i="5"/>
  <c r="BF33" i="5"/>
  <c r="BG32" i="5"/>
  <c r="BH33" i="5"/>
  <c r="A35" i="5"/>
  <c r="Y35" i="5"/>
  <c r="Z34" i="5"/>
  <c r="J34" i="5"/>
  <c r="BF34" i="5"/>
  <c r="BG33" i="5"/>
  <c r="BH34" i="5"/>
  <c r="A36" i="5"/>
  <c r="Y36" i="5"/>
  <c r="Z35" i="5"/>
  <c r="J35" i="5"/>
  <c r="BF35" i="5"/>
  <c r="BG34" i="5"/>
  <c r="BH35" i="5"/>
  <c r="A37" i="5"/>
  <c r="Y37" i="5"/>
  <c r="Z36" i="5"/>
  <c r="J36" i="5"/>
  <c r="BF36" i="5"/>
  <c r="BG35" i="5"/>
  <c r="BH36" i="5"/>
  <c r="A38" i="5"/>
  <c r="Y38" i="5"/>
  <c r="Z37" i="5"/>
  <c r="J37" i="5"/>
  <c r="BF37" i="5"/>
  <c r="BG36" i="5"/>
  <c r="BH37" i="5"/>
  <c r="A39" i="5"/>
  <c r="Y39" i="5"/>
  <c r="Z38" i="5"/>
  <c r="J38" i="5"/>
  <c r="BF38" i="5"/>
  <c r="BG37" i="5"/>
  <c r="BH38" i="5"/>
  <c r="A40" i="5"/>
  <c r="Y40" i="5"/>
  <c r="Z39" i="5"/>
  <c r="J39" i="5"/>
  <c r="BF39" i="5"/>
  <c r="BG38" i="5"/>
  <c r="BH39" i="5"/>
  <c r="A41" i="5"/>
  <c r="Y41" i="5"/>
  <c r="Z40" i="5"/>
  <c r="J40" i="5"/>
  <c r="BF40" i="5"/>
  <c r="BG39" i="5"/>
  <c r="BH40" i="5"/>
  <c r="A42" i="5"/>
  <c r="Y42" i="5"/>
  <c r="Z41" i="5"/>
  <c r="J41" i="5"/>
  <c r="BF41" i="5"/>
  <c r="BG40" i="5"/>
  <c r="BH41" i="5"/>
  <c r="A43" i="5"/>
  <c r="Y43" i="5"/>
  <c r="Z42" i="5"/>
  <c r="J42" i="5"/>
  <c r="BF42" i="5"/>
  <c r="BG41" i="5"/>
  <c r="BH42" i="5"/>
  <c r="A44" i="5"/>
  <c r="Y44" i="5"/>
  <c r="Z43" i="5"/>
  <c r="J43" i="5"/>
  <c r="BF43" i="5"/>
  <c r="BG42" i="5"/>
  <c r="BH43" i="5"/>
  <c r="A45" i="5"/>
  <c r="Y45" i="5"/>
  <c r="Z44" i="5"/>
  <c r="J44" i="5"/>
  <c r="BF44" i="5"/>
  <c r="BG43" i="5"/>
  <c r="BH44" i="5"/>
  <c r="A46" i="5"/>
  <c r="Y46" i="5"/>
  <c r="Z45" i="5"/>
  <c r="J45" i="5"/>
  <c r="BF45" i="5"/>
  <c r="BG44" i="5"/>
  <c r="BH45" i="5"/>
  <c r="A47" i="5"/>
  <c r="Y47" i="5"/>
  <c r="Z46" i="5"/>
  <c r="J46" i="5"/>
  <c r="BF46" i="5"/>
  <c r="BG45" i="5"/>
  <c r="BH46" i="5"/>
  <c r="A48" i="5"/>
  <c r="Y48" i="5"/>
  <c r="Z47" i="5"/>
  <c r="J47" i="5"/>
  <c r="BF47" i="5"/>
  <c r="BG46" i="5"/>
  <c r="BH47" i="5"/>
  <c r="A49" i="5"/>
  <c r="Y49" i="5"/>
  <c r="Z48" i="5"/>
  <c r="J48" i="5"/>
  <c r="BF48" i="5"/>
  <c r="BG47" i="5"/>
  <c r="BH48" i="5"/>
  <c r="A50" i="5"/>
  <c r="Y50" i="5"/>
  <c r="Z49" i="5"/>
  <c r="J49" i="5"/>
  <c r="BF49" i="5"/>
  <c r="BG48" i="5"/>
  <c r="BH49" i="5"/>
  <c r="A51" i="5"/>
  <c r="Y51" i="5"/>
  <c r="Z50" i="5"/>
  <c r="J50" i="5"/>
  <c r="BF50" i="5"/>
  <c r="BG49" i="5"/>
  <c r="BH50" i="5"/>
  <c r="A52" i="5"/>
  <c r="Y52" i="5"/>
  <c r="Z51" i="5"/>
  <c r="J51" i="5"/>
  <c r="BF51" i="5"/>
  <c r="BG50" i="5"/>
  <c r="BH51" i="5"/>
  <c r="A53" i="5"/>
  <c r="Y53" i="5"/>
  <c r="Z52" i="5"/>
  <c r="J52" i="5"/>
  <c r="BF52" i="5"/>
  <c r="BG51" i="5"/>
  <c r="BH52" i="5"/>
  <c r="A54" i="5"/>
  <c r="Y54" i="5"/>
  <c r="Z53" i="5"/>
  <c r="J53" i="5"/>
  <c r="BF53" i="5"/>
  <c r="BG52" i="5"/>
  <c r="BH53" i="5"/>
  <c r="A55" i="5"/>
  <c r="Y55" i="5"/>
  <c r="Z54" i="5"/>
  <c r="J54" i="5"/>
  <c r="BF54" i="5"/>
  <c r="BG53" i="5"/>
  <c r="BH54" i="5"/>
  <c r="A56" i="5"/>
  <c r="Y56" i="5"/>
  <c r="Z55" i="5"/>
  <c r="J55" i="5"/>
  <c r="BF55" i="5"/>
  <c r="BG54" i="5"/>
  <c r="BH55" i="5"/>
  <c r="A57" i="5"/>
  <c r="Y57" i="5"/>
  <c r="Z56" i="5"/>
  <c r="J56" i="5"/>
  <c r="BF56" i="5"/>
  <c r="BG55" i="5"/>
  <c r="BH56" i="5"/>
  <c r="A58" i="5"/>
  <c r="Y58" i="5"/>
  <c r="Z57" i="5"/>
  <c r="J57" i="5"/>
  <c r="BF57" i="5"/>
  <c r="BG56" i="5"/>
  <c r="BH57" i="5"/>
  <c r="A59" i="5"/>
  <c r="Y59" i="5"/>
  <c r="Z58" i="5"/>
  <c r="J58" i="5"/>
  <c r="BF58" i="5"/>
  <c r="BG57" i="5"/>
  <c r="BH58" i="5"/>
  <c r="A60" i="5"/>
  <c r="Y60" i="5"/>
  <c r="Z59" i="5"/>
  <c r="J59" i="5"/>
  <c r="BF59" i="5"/>
  <c r="BG58" i="5"/>
  <c r="BH59" i="5"/>
  <c r="A61" i="5"/>
  <c r="Y61" i="5"/>
  <c r="Z60" i="5"/>
  <c r="J60" i="5"/>
  <c r="BF60" i="5"/>
  <c r="BG59" i="5"/>
  <c r="BH60" i="5"/>
  <c r="A62" i="5"/>
  <c r="Y62" i="5"/>
  <c r="Z61" i="5"/>
  <c r="J61" i="5"/>
  <c r="BF61" i="5"/>
  <c r="BG60" i="5"/>
  <c r="BH61" i="5"/>
  <c r="A63" i="5"/>
  <c r="Y63" i="5"/>
  <c r="Z62" i="5"/>
  <c r="J62" i="5"/>
  <c r="BF62" i="5"/>
  <c r="BG61" i="5"/>
  <c r="BH62" i="5"/>
  <c r="A64" i="5"/>
  <c r="Y64" i="5"/>
  <c r="Z63" i="5"/>
  <c r="J63" i="5"/>
  <c r="BF63" i="5"/>
  <c r="BG62" i="5"/>
  <c r="BH63" i="5"/>
  <c r="A65" i="5"/>
  <c r="Y65" i="5"/>
  <c r="Z64" i="5"/>
  <c r="J64" i="5"/>
  <c r="BF64" i="5"/>
  <c r="BG63" i="5"/>
  <c r="BH64" i="5"/>
  <c r="A66" i="5"/>
  <c r="Y66" i="5"/>
  <c r="Z65" i="5"/>
  <c r="J65" i="5"/>
  <c r="BF65" i="5"/>
  <c r="BG64" i="5"/>
  <c r="BH65" i="5"/>
  <c r="A67" i="5"/>
  <c r="Y67" i="5"/>
  <c r="Z66" i="5"/>
  <c r="J66" i="5"/>
  <c r="BF66" i="5"/>
  <c r="BG65" i="5"/>
  <c r="BH66" i="5"/>
  <c r="A68" i="5"/>
  <c r="Y68" i="5"/>
  <c r="Z67" i="5"/>
  <c r="J67" i="5"/>
  <c r="BF67" i="5"/>
  <c r="BG66" i="5"/>
  <c r="BH67" i="5"/>
  <c r="A69" i="5"/>
  <c r="Y69" i="5"/>
  <c r="Z68" i="5"/>
  <c r="J68" i="5"/>
  <c r="BF68" i="5"/>
  <c r="BG67" i="5"/>
  <c r="BH68" i="5"/>
  <c r="A70" i="5"/>
  <c r="Y70" i="5"/>
  <c r="Z69" i="5"/>
  <c r="J69" i="5"/>
  <c r="BF69" i="5"/>
  <c r="BG68" i="5"/>
  <c r="BH69" i="5"/>
  <c r="A71" i="5"/>
  <c r="Y71" i="5"/>
  <c r="Z70" i="5"/>
  <c r="J70" i="5"/>
  <c r="BF70" i="5"/>
  <c r="BG69" i="5"/>
  <c r="BH70" i="5"/>
  <c r="A72" i="5"/>
  <c r="Y72" i="5"/>
  <c r="Z71" i="5"/>
  <c r="J71" i="5"/>
  <c r="BF71" i="5"/>
  <c r="BG70" i="5"/>
  <c r="BH71" i="5"/>
  <c r="A73" i="5"/>
  <c r="Y73" i="5"/>
  <c r="Z72" i="5"/>
  <c r="J72" i="5"/>
  <c r="BF72" i="5"/>
  <c r="BG71" i="5"/>
  <c r="BH72" i="5"/>
  <c r="A74" i="5"/>
  <c r="Y74" i="5"/>
  <c r="Z73" i="5"/>
  <c r="J73" i="5"/>
  <c r="BF73" i="5"/>
  <c r="BG72" i="5"/>
  <c r="BH73" i="5"/>
  <c r="A75" i="5"/>
  <c r="Y75" i="5"/>
  <c r="Z74" i="5"/>
  <c r="J74" i="5"/>
  <c r="BF74" i="5"/>
  <c r="BG73" i="5"/>
  <c r="BH74" i="5"/>
  <c r="A76" i="5"/>
  <c r="Y76" i="5"/>
  <c r="Z75" i="5"/>
  <c r="J75" i="5"/>
  <c r="BF75" i="5"/>
  <c r="BG74" i="5"/>
  <c r="BH75" i="5"/>
  <c r="A77" i="5"/>
  <c r="Y77" i="5"/>
  <c r="Z76" i="5"/>
  <c r="J76" i="5"/>
  <c r="BF76" i="5"/>
  <c r="BG75" i="5"/>
  <c r="BH76" i="5"/>
  <c r="A78" i="5"/>
  <c r="Y78" i="5"/>
  <c r="Z77" i="5"/>
  <c r="J77" i="5"/>
  <c r="BF77" i="5"/>
  <c r="BG76" i="5"/>
  <c r="BH77" i="5"/>
  <c r="A79" i="5"/>
  <c r="Y79" i="5"/>
  <c r="Z78" i="5"/>
  <c r="J78" i="5"/>
  <c r="BF78" i="5"/>
  <c r="BG77" i="5"/>
  <c r="BH78" i="5"/>
  <c r="A80" i="5"/>
  <c r="Y80" i="5"/>
  <c r="Z79" i="5"/>
  <c r="J79" i="5"/>
  <c r="BF79" i="5"/>
  <c r="BG78" i="5"/>
  <c r="BH79" i="5"/>
  <c r="A81" i="5"/>
  <c r="Y81" i="5"/>
  <c r="Z80" i="5"/>
  <c r="J80" i="5"/>
  <c r="BF80" i="5"/>
  <c r="BG79" i="5"/>
  <c r="BH80" i="5"/>
  <c r="A82" i="5"/>
  <c r="Y82" i="5"/>
  <c r="Z81" i="5"/>
  <c r="J81" i="5"/>
  <c r="BF81" i="5"/>
  <c r="BG80" i="5"/>
  <c r="BH81" i="5"/>
  <c r="A83" i="5"/>
  <c r="Y83" i="5"/>
  <c r="Z82" i="5"/>
  <c r="J82" i="5"/>
  <c r="BF82" i="5"/>
  <c r="BG81" i="5"/>
  <c r="BH82" i="5"/>
  <c r="A84" i="5"/>
  <c r="Y84" i="5"/>
  <c r="Z83" i="5"/>
  <c r="J83" i="5"/>
  <c r="BF83" i="5"/>
  <c r="BG82" i="5"/>
  <c r="BH83" i="5"/>
  <c r="A85" i="5"/>
  <c r="Y85" i="5"/>
  <c r="Z84" i="5"/>
  <c r="J84" i="5"/>
  <c r="BF84" i="5"/>
  <c r="BG83" i="5"/>
  <c r="BH84" i="5"/>
  <c r="A86" i="5"/>
  <c r="Y86" i="5"/>
  <c r="Z85" i="5"/>
  <c r="J85" i="5"/>
  <c r="BF85" i="5"/>
  <c r="BG84" i="5"/>
  <c r="BH85" i="5"/>
  <c r="A87" i="5"/>
  <c r="Y87" i="5"/>
  <c r="Z86" i="5"/>
  <c r="J86" i="5"/>
  <c r="BF86" i="5"/>
  <c r="BG85" i="5"/>
  <c r="BH86" i="5"/>
  <c r="A88" i="5"/>
  <c r="Y88" i="5"/>
  <c r="Z87" i="5"/>
  <c r="J87" i="5"/>
  <c r="BF87" i="5"/>
  <c r="BG86" i="5"/>
  <c r="BH87" i="5"/>
  <c r="A89" i="5"/>
  <c r="Y89" i="5"/>
  <c r="Z88" i="5"/>
  <c r="J88" i="5"/>
  <c r="BF88" i="5"/>
  <c r="BG87" i="5"/>
  <c r="BH88" i="5"/>
  <c r="A90" i="5"/>
  <c r="Y90" i="5"/>
  <c r="Z89" i="5"/>
  <c r="J89" i="5"/>
  <c r="BF89" i="5"/>
  <c r="BG88" i="5"/>
  <c r="BH89" i="5"/>
  <c r="A91" i="5"/>
  <c r="Y91" i="5"/>
  <c r="Z90" i="5"/>
  <c r="J90" i="5"/>
  <c r="BF90" i="5"/>
  <c r="BG89" i="5"/>
  <c r="BH90" i="5"/>
  <c r="A92" i="5"/>
  <c r="Y92" i="5"/>
  <c r="Z91" i="5"/>
  <c r="J91" i="5"/>
  <c r="BF91" i="5"/>
  <c r="BG90" i="5"/>
  <c r="BH91" i="5"/>
  <c r="A93" i="5"/>
  <c r="Y93" i="5"/>
  <c r="Z92" i="5"/>
  <c r="J92" i="5"/>
  <c r="BF92" i="5"/>
  <c r="BG91" i="5"/>
  <c r="BH92" i="5"/>
  <c r="A94" i="5"/>
  <c r="Y94" i="5"/>
  <c r="Z93" i="5"/>
  <c r="J93" i="5"/>
  <c r="BF93" i="5"/>
  <c r="BG92" i="5"/>
  <c r="BH93" i="5"/>
  <c r="A95" i="5"/>
  <c r="Y95" i="5"/>
  <c r="Z94" i="5"/>
  <c r="J94" i="5"/>
  <c r="BF94" i="5"/>
  <c r="BG93" i="5"/>
  <c r="BH94" i="5"/>
  <c r="A96" i="5"/>
  <c r="Y96" i="5"/>
  <c r="Z95" i="5"/>
  <c r="J95" i="5"/>
  <c r="BF95" i="5"/>
  <c r="BG94" i="5"/>
  <c r="BH95" i="5"/>
  <c r="A97" i="5"/>
  <c r="Y97" i="5"/>
  <c r="Z96" i="5"/>
  <c r="J96" i="5"/>
  <c r="BF96" i="5"/>
  <c r="BG95" i="5"/>
  <c r="BH96" i="5"/>
  <c r="A98" i="5"/>
  <c r="Y98" i="5"/>
  <c r="Z97" i="5"/>
  <c r="J97" i="5"/>
  <c r="BF97" i="5"/>
  <c r="BG96" i="5"/>
  <c r="BH97" i="5"/>
  <c r="A99" i="5"/>
  <c r="Y99" i="5"/>
  <c r="Z98" i="5"/>
  <c r="J98" i="5"/>
  <c r="BF98" i="5"/>
  <c r="BG97" i="5"/>
  <c r="BH98" i="5"/>
  <c r="A100" i="5"/>
  <c r="Y100" i="5"/>
  <c r="Z99" i="5"/>
  <c r="J99" i="5"/>
  <c r="BF99" i="5"/>
  <c r="BG98" i="5"/>
  <c r="BH99" i="5"/>
  <c r="A101" i="5"/>
  <c r="Y101" i="5"/>
  <c r="Z100" i="5"/>
  <c r="J100" i="5"/>
  <c r="BF100" i="5"/>
  <c r="BG99" i="5"/>
  <c r="BH100" i="5"/>
  <c r="A102" i="5"/>
  <c r="Y102" i="5"/>
  <c r="Z101" i="5"/>
  <c r="J101" i="5"/>
  <c r="BF101" i="5"/>
  <c r="BG100" i="5"/>
  <c r="BH101" i="5"/>
  <c r="A103" i="5"/>
  <c r="Y103" i="5"/>
  <c r="Z102" i="5"/>
  <c r="J102" i="5"/>
  <c r="BF102" i="5"/>
  <c r="BG101" i="5"/>
  <c r="BH102" i="5"/>
  <c r="A104" i="5"/>
  <c r="Y104" i="5"/>
  <c r="Z103" i="5"/>
  <c r="J103" i="5"/>
  <c r="BF103" i="5"/>
  <c r="BG102" i="5"/>
  <c r="BH103" i="5"/>
  <c r="A105" i="5"/>
  <c r="Y105" i="5"/>
  <c r="Z104" i="5"/>
  <c r="J104" i="5"/>
  <c r="BF104" i="5"/>
  <c r="BG103" i="5"/>
  <c r="BH104" i="5"/>
  <c r="A106" i="5"/>
  <c r="Y106" i="5"/>
  <c r="Z105" i="5"/>
  <c r="J105" i="5"/>
  <c r="BF105" i="5"/>
  <c r="BG104" i="5"/>
  <c r="BH105" i="5"/>
  <c r="A107" i="5"/>
  <c r="Y107" i="5"/>
  <c r="Z106" i="5"/>
  <c r="J106" i="5"/>
  <c r="BF106" i="5"/>
  <c r="BG105" i="5"/>
  <c r="BH106" i="5"/>
  <c r="A108" i="5"/>
  <c r="Y108" i="5"/>
  <c r="Z107" i="5"/>
  <c r="J107" i="5"/>
  <c r="BF107" i="5"/>
  <c r="BG106" i="5"/>
  <c r="BH107" i="5"/>
  <c r="A109" i="5"/>
  <c r="Y109" i="5"/>
  <c r="Z108" i="5"/>
  <c r="J108" i="5"/>
  <c r="BF108" i="5"/>
  <c r="BG107" i="5"/>
  <c r="BH108" i="5"/>
  <c r="A110" i="5"/>
  <c r="Y110" i="5"/>
  <c r="Z109" i="5"/>
  <c r="J109" i="5"/>
  <c r="BF109" i="5"/>
  <c r="BG108" i="5"/>
  <c r="BH109" i="5"/>
  <c r="A111" i="5"/>
  <c r="Y111" i="5"/>
  <c r="Z110" i="5"/>
  <c r="J110" i="5"/>
  <c r="BF110" i="5"/>
  <c r="BG109" i="5"/>
  <c r="BH110" i="5"/>
  <c r="A112" i="5"/>
  <c r="Y112" i="5"/>
  <c r="Z111" i="5"/>
  <c r="J111" i="5"/>
  <c r="BF111" i="5"/>
  <c r="BG110" i="5"/>
  <c r="BH111" i="5"/>
  <c r="A113" i="5"/>
  <c r="Y113" i="5"/>
  <c r="Z112" i="5"/>
  <c r="J112" i="5"/>
  <c r="BF112" i="5"/>
  <c r="BG111" i="5"/>
  <c r="BH112" i="5"/>
  <c r="A114" i="5"/>
  <c r="Y114" i="5"/>
  <c r="Z113" i="5"/>
  <c r="J113" i="5"/>
  <c r="BF113" i="5"/>
  <c r="BG112" i="5"/>
  <c r="BH113" i="5"/>
  <c r="A115" i="5"/>
  <c r="Y115" i="5"/>
  <c r="Z114" i="5"/>
  <c r="J114" i="5"/>
  <c r="BF114" i="5"/>
  <c r="BG113" i="5"/>
  <c r="BH114" i="5"/>
  <c r="A116" i="5"/>
  <c r="Y116" i="5"/>
  <c r="Z115" i="5"/>
  <c r="J115" i="5"/>
  <c r="BF115" i="5"/>
  <c r="BG114" i="5"/>
  <c r="BH115" i="5"/>
  <c r="A117" i="5"/>
  <c r="Y117" i="5"/>
  <c r="Z116" i="5"/>
  <c r="J116" i="5"/>
  <c r="BF116" i="5"/>
  <c r="BG115" i="5"/>
  <c r="BH116" i="5"/>
  <c r="A118" i="5"/>
  <c r="Y118" i="5"/>
  <c r="Z117" i="5"/>
  <c r="J117" i="5"/>
  <c r="BF117" i="5"/>
  <c r="BG116" i="5"/>
  <c r="BH117" i="5"/>
  <c r="A119" i="5"/>
  <c r="Y119" i="5"/>
  <c r="Z118" i="5"/>
  <c r="J118" i="5"/>
  <c r="BF118" i="5"/>
  <c r="BG117" i="5"/>
  <c r="BH118" i="5"/>
  <c r="A120" i="5"/>
  <c r="Y120" i="5"/>
  <c r="Z119" i="5"/>
  <c r="J119" i="5"/>
  <c r="BF119" i="5"/>
  <c r="BG118" i="5"/>
  <c r="BH119" i="5"/>
  <c r="A121" i="5"/>
  <c r="Y121" i="5"/>
  <c r="Z120" i="5"/>
  <c r="J120" i="5"/>
  <c r="BF120" i="5"/>
  <c r="BG119" i="5"/>
  <c r="BH120" i="5"/>
  <c r="A122" i="5"/>
  <c r="Y122" i="5"/>
  <c r="Z121" i="5"/>
  <c r="J121" i="5"/>
  <c r="BF121" i="5"/>
  <c r="BG120" i="5"/>
  <c r="BH121" i="5"/>
  <c r="A123" i="5"/>
  <c r="Y123" i="5"/>
  <c r="Z122" i="5"/>
  <c r="J122" i="5"/>
  <c r="BF122" i="5"/>
  <c r="BG121" i="5"/>
  <c r="BH122" i="5"/>
  <c r="A124" i="5"/>
  <c r="Y124" i="5"/>
  <c r="Z123" i="5"/>
  <c r="J123" i="5"/>
  <c r="BF123" i="5"/>
  <c r="BG122" i="5"/>
  <c r="BH123" i="5"/>
  <c r="A125" i="5"/>
  <c r="Y125" i="5"/>
  <c r="Z124" i="5"/>
  <c r="J124" i="5"/>
  <c r="BF124" i="5"/>
  <c r="BG123" i="5"/>
  <c r="BH124" i="5"/>
  <c r="A126" i="5"/>
  <c r="Y126" i="5"/>
  <c r="Z125" i="5"/>
  <c r="J125" i="5"/>
  <c r="BF125" i="5"/>
  <c r="BG124" i="5"/>
  <c r="BH125" i="5"/>
  <c r="A127" i="5"/>
  <c r="Y127" i="5"/>
  <c r="Z126" i="5"/>
  <c r="J126" i="5"/>
  <c r="BF126" i="5"/>
  <c r="BG125" i="5"/>
  <c r="BH126" i="5"/>
  <c r="A128" i="5"/>
  <c r="Y128" i="5"/>
  <c r="Z127" i="5"/>
  <c r="J127" i="5"/>
  <c r="BF127" i="5"/>
  <c r="BG126" i="5"/>
  <c r="BH127" i="5"/>
  <c r="A129" i="5"/>
  <c r="Y129" i="5"/>
  <c r="Z128" i="5"/>
  <c r="J128" i="5"/>
  <c r="BF128" i="5"/>
  <c r="BG127" i="5"/>
  <c r="BH128" i="5"/>
  <c r="A130" i="5"/>
  <c r="Y130" i="5"/>
  <c r="Z129" i="5"/>
  <c r="J129" i="5"/>
  <c r="BF129" i="5"/>
  <c r="BG128" i="5"/>
  <c r="BH129" i="5"/>
  <c r="A131" i="5"/>
  <c r="Y131" i="5"/>
  <c r="Z130" i="5"/>
  <c r="J130" i="5"/>
  <c r="BF130" i="5"/>
  <c r="BG129" i="5"/>
  <c r="BH130" i="5"/>
  <c r="A132" i="5"/>
  <c r="Y132" i="5"/>
  <c r="Z131" i="5"/>
  <c r="J131" i="5"/>
  <c r="BF131" i="5"/>
  <c r="BG130" i="5"/>
  <c r="BH131" i="5"/>
  <c r="A133" i="5"/>
  <c r="Y133" i="5"/>
  <c r="Z132" i="5"/>
  <c r="J132" i="5"/>
  <c r="BF132" i="5"/>
  <c r="BG131" i="5"/>
  <c r="BH132" i="5"/>
  <c r="A134" i="5"/>
  <c r="Y134" i="5"/>
  <c r="Z133" i="5"/>
  <c r="J133" i="5"/>
  <c r="BF133" i="5"/>
  <c r="BG132" i="5"/>
  <c r="BH133" i="5"/>
  <c r="A135" i="5"/>
  <c r="Y135" i="5"/>
  <c r="Z134" i="5"/>
  <c r="J134" i="5"/>
  <c r="BF134" i="5"/>
  <c r="BG133" i="5"/>
  <c r="BH134" i="5"/>
  <c r="A136" i="5"/>
  <c r="Y136" i="5"/>
  <c r="Z135" i="5"/>
  <c r="J135" i="5"/>
  <c r="BF135" i="5"/>
  <c r="BG134" i="5"/>
  <c r="BH135" i="5"/>
  <c r="A137" i="5"/>
  <c r="Y137" i="5"/>
  <c r="Z136" i="5"/>
  <c r="J136" i="5"/>
  <c r="BF136" i="5"/>
  <c r="BG135" i="5"/>
  <c r="BH136" i="5"/>
  <c r="A138" i="5"/>
  <c r="Y138" i="5"/>
  <c r="Z137" i="5"/>
  <c r="J137" i="5"/>
  <c r="BF137" i="5"/>
  <c r="BG136" i="5"/>
  <c r="BH137" i="5"/>
  <c r="A139" i="5"/>
  <c r="Y139" i="5"/>
  <c r="Z138" i="5"/>
  <c r="J138" i="5"/>
  <c r="BF138" i="5"/>
  <c r="BG137" i="5"/>
  <c r="BH138" i="5"/>
  <c r="A140" i="5"/>
  <c r="Y140" i="5"/>
  <c r="Z139" i="5"/>
  <c r="J139" i="5"/>
  <c r="BF139" i="5"/>
  <c r="BG138" i="5"/>
  <c r="BH139" i="5"/>
  <c r="A141" i="5"/>
  <c r="Y141" i="5"/>
  <c r="Z140" i="5"/>
  <c r="J140" i="5"/>
  <c r="BF140" i="5"/>
  <c r="BG139" i="5"/>
  <c r="BH140" i="5"/>
  <c r="A142" i="5"/>
  <c r="Y142" i="5"/>
  <c r="Z141" i="5"/>
  <c r="J141" i="5"/>
  <c r="BF141" i="5"/>
  <c r="BG140" i="5"/>
  <c r="BH141" i="5"/>
  <c r="A143" i="5"/>
  <c r="Y143" i="5"/>
  <c r="Z142" i="5"/>
  <c r="J142" i="5"/>
  <c r="BF142" i="5"/>
  <c r="BG141" i="5"/>
  <c r="BH142" i="5"/>
  <c r="A144" i="5"/>
  <c r="Y144" i="5"/>
  <c r="Z143" i="5"/>
  <c r="J143" i="5"/>
  <c r="BF143" i="5"/>
  <c r="BG142" i="5"/>
  <c r="BH143" i="5"/>
  <c r="A145" i="5"/>
  <c r="Y145" i="5"/>
  <c r="Z144" i="5"/>
  <c r="J144" i="5"/>
  <c r="BF144" i="5"/>
  <c r="BG143" i="5"/>
  <c r="BH144" i="5"/>
  <c r="A146" i="5"/>
  <c r="Y146" i="5"/>
  <c r="Z145" i="5"/>
  <c r="J145" i="5"/>
  <c r="BF145" i="5"/>
  <c r="BG144" i="5"/>
  <c r="BH145" i="5"/>
  <c r="A147" i="5"/>
  <c r="Y147" i="5"/>
  <c r="Z146" i="5"/>
  <c r="J146" i="5"/>
  <c r="BF146" i="5"/>
  <c r="BG145" i="5"/>
  <c r="BH146" i="5"/>
  <c r="A148" i="5"/>
  <c r="Y148" i="5"/>
  <c r="Z147" i="5"/>
  <c r="J147" i="5"/>
  <c r="BF147" i="5"/>
  <c r="BG146" i="5"/>
  <c r="BH147" i="5"/>
  <c r="A149" i="5"/>
  <c r="Y149" i="5"/>
  <c r="Z148" i="5"/>
  <c r="J148" i="5"/>
  <c r="BF148" i="5"/>
  <c r="BG147" i="5"/>
  <c r="BH148" i="5"/>
  <c r="A150" i="5"/>
  <c r="Y150" i="5"/>
  <c r="Z149" i="5"/>
  <c r="J149" i="5"/>
  <c r="BF149" i="5"/>
  <c r="BG148" i="5"/>
  <c r="BH149" i="5"/>
  <c r="A151" i="5"/>
  <c r="Y151" i="5"/>
  <c r="Z150" i="5"/>
  <c r="J150" i="5"/>
  <c r="BF150" i="5"/>
  <c r="BG149" i="5"/>
  <c r="BH150" i="5"/>
  <c r="A152" i="5"/>
  <c r="Y152" i="5"/>
  <c r="Z151" i="5"/>
  <c r="J151" i="5"/>
  <c r="BF151" i="5"/>
  <c r="BG150" i="5"/>
  <c r="BH151" i="5"/>
  <c r="A153" i="5"/>
  <c r="Y153" i="5"/>
  <c r="Z152" i="5"/>
  <c r="J152" i="5"/>
  <c r="BF152" i="5"/>
  <c r="BG151" i="5"/>
  <c r="BH152" i="5"/>
  <c r="A154" i="5"/>
  <c r="Y154" i="5"/>
  <c r="Z153" i="5"/>
  <c r="J153" i="5"/>
  <c r="BF153" i="5"/>
  <c r="BG152" i="5"/>
  <c r="BH153" i="5"/>
  <c r="A155" i="5"/>
  <c r="Y155" i="5"/>
  <c r="Z154" i="5"/>
  <c r="J154" i="5"/>
  <c r="BF154" i="5"/>
  <c r="BG153" i="5"/>
  <c r="BH154" i="5"/>
  <c r="A156" i="5"/>
  <c r="Y156" i="5"/>
  <c r="Z155" i="5"/>
  <c r="J155" i="5"/>
  <c r="BF155" i="5"/>
  <c r="BG154" i="5"/>
  <c r="BH155" i="5"/>
  <c r="A157" i="5"/>
  <c r="Y157" i="5"/>
  <c r="Z156" i="5"/>
  <c r="J156" i="5"/>
  <c r="BF156" i="5"/>
  <c r="BG155" i="5"/>
  <c r="BH156" i="5"/>
  <c r="A158" i="5"/>
  <c r="Y158" i="5"/>
  <c r="Z157" i="5"/>
  <c r="J157" i="5"/>
  <c r="BF157" i="5"/>
  <c r="BG156" i="5"/>
  <c r="BH157" i="5"/>
  <c r="A159" i="5"/>
  <c r="Y159" i="5"/>
  <c r="Z158" i="5"/>
  <c r="J158" i="5"/>
  <c r="BF158" i="5"/>
  <c r="BG157" i="5"/>
  <c r="BH158" i="5"/>
  <c r="A160" i="5"/>
  <c r="Y160" i="5"/>
  <c r="Z159" i="5"/>
  <c r="J159" i="5"/>
  <c r="BF159" i="5"/>
  <c r="BG158" i="5"/>
  <c r="BH159" i="5"/>
  <c r="A161" i="5"/>
  <c r="Y161" i="5"/>
  <c r="Z160" i="5"/>
  <c r="J160" i="5"/>
  <c r="BF160" i="5"/>
  <c r="BG159" i="5"/>
  <c r="BH160" i="5"/>
  <c r="A162" i="5"/>
  <c r="Y162" i="5"/>
  <c r="Z161" i="5"/>
  <c r="J161" i="5"/>
  <c r="BF161" i="5"/>
  <c r="BG160" i="5"/>
  <c r="BH161" i="5"/>
  <c r="A163" i="5"/>
  <c r="Y163" i="5"/>
  <c r="Z162" i="5"/>
  <c r="J162" i="5"/>
  <c r="BF162" i="5"/>
  <c r="BG161" i="5"/>
  <c r="BH162" i="5"/>
  <c r="A164" i="5"/>
  <c r="Y164" i="5"/>
  <c r="Z163" i="5"/>
  <c r="J163" i="5"/>
  <c r="BF163" i="5"/>
  <c r="BG162" i="5"/>
  <c r="BH163" i="5"/>
  <c r="A165" i="5"/>
  <c r="Y165" i="5"/>
  <c r="Z164" i="5"/>
  <c r="J164" i="5"/>
  <c r="BF164" i="5"/>
  <c r="BG163" i="5"/>
  <c r="BH164" i="5"/>
  <c r="A166" i="5"/>
  <c r="Y166" i="5"/>
  <c r="Z165" i="5"/>
  <c r="J165" i="5"/>
  <c r="BF165" i="5"/>
  <c r="BG164" i="5"/>
  <c r="BH165" i="5"/>
  <c r="A167" i="5"/>
  <c r="Y167" i="5"/>
  <c r="Z166" i="5"/>
  <c r="J166" i="5"/>
  <c r="BF166" i="5"/>
  <c r="BG165" i="5"/>
  <c r="BH166" i="5"/>
  <c r="A168" i="5"/>
  <c r="Y168" i="5"/>
  <c r="Z167" i="5"/>
  <c r="J167" i="5"/>
  <c r="BF167" i="5"/>
  <c r="BG166" i="5"/>
  <c r="BH167" i="5"/>
  <c r="A169" i="5"/>
  <c r="Y169" i="5"/>
  <c r="Z168" i="5"/>
  <c r="J168" i="5"/>
  <c r="BF168" i="5"/>
  <c r="BG167" i="5"/>
  <c r="BH168" i="5"/>
  <c r="A170" i="5"/>
  <c r="Y170" i="5"/>
  <c r="Z169" i="5"/>
  <c r="J169" i="5"/>
  <c r="BF169" i="5"/>
  <c r="BG168" i="5"/>
  <c r="BH169" i="5"/>
  <c r="A171" i="5"/>
  <c r="Y171" i="5"/>
  <c r="Z170" i="5"/>
  <c r="J170" i="5"/>
  <c r="BF170" i="5"/>
  <c r="BG169" i="5"/>
  <c r="BH170" i="5"/>
  <c r="A172" i="5"/>
  <c r="Y172" i="5"/>
  <c r="Z171" i="5"/>
  <c r="J171" i="5"/>
  <c r="BF171" i="5"/>
  <c r="BG170" i="5"/>
  <c r="BH171" i="5"/>
  <c r="A173" i="5"/>
  <c r="Y173" i="5"/>
  <c r="Z172" i="5"/>
  <c r="J172" i="5"/>
  <c r="BF172" i="5"/>
  <c r="BG171" i="5"/>
  <c r="BH172" i="5"/>
  <c r="A174" i="5"/>
  <c r="Y174" i="5"/>
  <c r="Z173" i="5"/>
  <c r="J173" i="5"/>
  <c r="BF173" i="5"/>
  <c r="BG172" i="5"/>
  <c r="BH173" i="5"/>
  <c r="A175" i="5"/>
  <c r="Y175" i="5"/>
  <c r="Z174" i="5"/>
  <c r="J174" i="5"/>
  <c r="BF174" i="5"/>
  <c r="BG173" i="5"/>
  <c r="BH174" i="5"/>
  <c r="A176" i="5"/>
  <c r="Y176" i="5"/>
  <c r="Z175" i="5"/>
  <c r="J175" i="5"/>
  <c r="BF175" i="5"/>
  <c r="BG174" i="5"/>
  <c r="BH175" i="5"/>
  <c r="A177" i="5"/>
  <c r="Y177" i="5"/>
  <c r="Z176" i="5"/>
  <c r="J176" i="5"/>
  <c r="BF176" i="5"/>
  <c r="BG175" i="5"/>
  <c r="BH176" i="5"/>
  <c r="A178" i="5"/>
  <c r="Y178" i="5"/>
  <c r="Z177" i="5"/>
  <c r="J177" i="5"/>
  <c r="BF177" i="5"/>
  <c r="BG176" i="5"/>
  <c r="BH177" i="5"/>
  <c r="A179" i="5"/>
  <c r="Y179" i="5"/>
  <c r="Z178" i="5"/>
  <c r="J178" i="5"/>
  <c r="BF178" i="5"/>
  <c r="BG177" i="5"/>
  <c r="BH178" i="5"/>
  <c r="A180" i="5"/>
  <c r="Y180" i="5"/>
  <c r="Z179" i="5"/>
  <c r="J179" i="5"/>
  <c r="BF179" i="5"/>
  <c r="BG178" i="5"/>
  <c r="BH179" i="5"/>
  <c r="A181" i="5"/>
  <c r="Y181" i="5"/>
  <c r="Z180" i="5"/>
  <c r="J180" i="5"/>
  <c r="BF180" i="5"/>
  <c r="BG179" i="5"/>
  <c r="BH180" i="5"/>
  <c r="A182" i="5"/>
  <c r="Y182" i="5"/>
  <c r="Z181" i="5"/>
  <c r="J181" i="5"/>
  <c r="BF181" i="5"/>
  <c r="BG180" i="5"/>
  <c r="BH181" i="5"/>
  <c r="A183" i="5"/>
  <c r="Y183" i="5"/>
  <c r="Z182" i="5"/>
  <c r="J182" i="5"/>
  <c r="BF182" i="5"/>
  <c r="BG181" i="5"/>
  <c r="BH182" i="5"/>
  <c r="A184" i="5"/>
  <c r="Y184" i="5"/>
  <c r="Z183" i="5"/>
  <c r="J183" i="5"/>
  <c r="BF183" i="5"/>
  <c r="BG182" i="5"/>
  <c r="BH183" i="5"/>
  <c r="A185" i="5"/>
  <c r="Y185" i="5"/>
  <c r="Z184" i="5"/>
  <c r="J184" i="5"/>
  <c r="BF184" i="5"/>
  <c r="BG183" i="5"/>
  <c r="BH184" i="5"/>
  <c r="A186" i="5"/>
  <c r="Y186" i="5"/>
  <c r="Z185" i="5"/>
  <c r="J185" i="5"/>
  <c r="BF185" i="5"/>
  <c r="BG184" i="5"/>
  <c r="BH185" i="5"/>
  <c r="A187" i="5"/>
  <c r="Y187" i="5"/>
  <c r="Z186" i="5"/>
  <c r="J186" i="5"/>
  <c r="BF186" i="5"/>
  <c r="BG185" i="5"/>
  <c r="BH186" i="5"/>
  <c r="A188" i="5"/>
  <c r="Y188" i="5"/>
  <c r="Z187" i="5"/>
  <c r="J187" i="5"/>
  <c r="BF187" i="5"/>
  <c r="BG186" i="5"/>
  <c r="BH187" i="5"/>
  <c r="A189" i="5"/>
  <c r="Y189" i="5"/>
  <c r="Z188" i="5"/>
  <c r="J188" i="5"/>
  <c r="BF188" i="5"/>
  <c r="BG187" i="5"/>
  <c r="BH188" i="5"/>
  <c r="A190" i="5"/>
  <c r="Y190" i="5"/>
  <c r="Z189" i="5"/>
  <c r="J189" i="5"/>
  <c r="BF189" i="5"/>
  <c r="BG188" i="5"/>
  <c r="BH189" i="5"/>
  <c r="A191" i="5"/>
  <c r="Y191" i="5"/>
  <c r="Z190" i="5"/>
  <c r="J190" i="5"/>
  <c r="BF190" i="5"/>
  <c r="BG189" i="5"/>
  <c r="BH190" i="5"/>
  <c r="A192" i="5"/>
  <c r="Y192" i="5"/>
  <c r="Z191" i="5"/>
  <c r="J191" i="5"/>
  <c r="BF191" i="5"/>
  <c r="BG190" i="5"/>
  <c r="BH191" i="5"/>
  <c r="A193" i="5"/>
  <c r="Y193" i="5"/>
  <c r="Z192" i="5"/>
  <c r="J192" i="5"/>
  <c r="BF192" i="5"/>
  <c r="BG191" i="5"/>
  <c r="BH192" i="5"/>
  <c r="A194" i="5"/>
  <c r="Y194" i="5"/>
  <c r="Z193" i="5"/>
  <c r="J193" i="5"/>
  <c r="BF193" i="5"/>
  <c r="BG192" i="5"/>
  <c r="BH193" i="5"/>
  <c r="A195" i="5"/>
  <c r="Y195" i="5"/>
  <c r="Z194" i="5"/>
  <c r="J194" i="5"/>
  <c r="BF194" i="5"/>
  <c r="BG193" i="5"/>
  <c r="BH194" i="5"/>
  <c r="A196" i="5"/>
  <c r="Y196" i="5"/>
  <c r="Z195" i="5"/>
  <c r="J195" i="5"/>
  <c r="BF195" i="5"/>
  <c r="BG194" i="5"/>
  <c r="BH195" i="5"/>
  <c r="A197" i="5"/>
  <c r="Y197" i="5"/>
  <c r="Z196" i="5"/>
  <c r="J196" i="5"/>
  <c r="BF196" i="5"/>
  <c r="BG195" i="5"/>
  <c r="BH196" i="5"/>
  <c r="A198" i="5"/>
  <c r="Y198" i="5"/>
  <c r="Z197" i="5"/>
  <c r="J197" i="5"/>
  <c r="BF197" i="5"/>
  <c r="BG196" i="5"/>
  <c r="BH197" i="5"/>
  <c r="A199" i="5"/>
  <c r="Y199" i="5"/>
  <c r="Z198" i="5"/>
  <c r="J198" i="5"/>
  <c r="BF198" i="5"/>
  <c r="BG197" i="5"/>
  <c r="BH198" i="5"/>
  <c r="A200" i="5"/>
  <c r="Y200" i="5"/>
  <c r="Z199" i="5"/>
  <c r="J199" i="5"/>
  <c r="BF199" i="5"/>
  <c r="BG198" i="5"/>
  <c r="BH199" i="5"/>
  <c r="A201" i="5"/>
  <c r="Y201" i="5"/>
  <c r="Z200" i="5"/>
  <c r="J200" i="5"/>
  <c r="BF200" i="5"/>
  <c r="BG199" i="5"/>
  <c r="BH200" i="5"/>
  <c r="A202" i="5"/>
  <c r="Y202" i="5"/>
  <c r="Z201" i="5"/>
  <c r="J201" i="5"/>
  <c r="BF201" i="5"/>
  <c r="BG200" i="5"/>
  <c r="BH201" i="5"/>
  <c r="A203" i="5"/>
  <c r="Y203" i="5"/>
  <c r="Z202" i="5"/>
  <c r="J202" i="5"/>
  <c r="BF202" i="5"/>
  <c r="BG201" i="5"/>
  <c r="BH202" i="5"/>
  <c r="A204" i="5"/>
  <c r="Y204" i="5"/>
  <c r="Z203" i="5"/>
  <c r="J203" i="5"/>
  <c r="BF203" i="5"/>
  <c r="BG202" i="5"/>
  <c r="BH203" i="5"/>
  <c r="A205" i="5"/>
  <c r="Y205" i="5"/>
  <c r="Z204" i="5"/>
  <c r="J204" i="5"/>
  <c r="BF204" i="5"/>
  <c r="BG203" i="5"/>
  <c r="BH204" i="5"/>
  <c r="A206" i="5"/>
  <c r="Y206" i="5"/>
  <c r="Z205" i="5"/>
  <c r="J205" i="5"/>
  <c r="BF205" i="5"/>
  <c r="BG204" i="5"/>
  <c r="BH205" i="5"/>
  <c r="A207" i="5"/>
  <c r="Y207" i="5"/>
  <c r="Z206" i="5"/>
  <c r="J206" i="5"/>
  <c r="BF206" i="5"/>
  <c r="BG205" i="5"/>
  <c r="BH206" i="5"/>
  <c r="A208" i="5"/>
  <c r="Y208" i="5"/>
  <c r="Z207" i="5"/>
  <c r="J207" i="5"/>
  <c r="BF207" i="5"/>
  <c r="BG206" i="5"/>
  <c r="BH207" i="5"/>
  <c r="A209" i="5"/>
  <c r="Y209" i="5"/>
  <c r="Z208" i="5"/>
  <c r="J208" i="5"/>
  <c r="BF208" i="5"/>
  <c r="BG207" i="5"/>
  <c r="BH208" i="5"/>
  <c r="A210" i="5"/>
  <c r="Y210" i="5"/>
  <c r="Z209" i="5"/>
  <c r="J209" i="5"/>
  <c r="BF209" i="5"/>
  <c r="BG208" i="5"/>
  <c r="BH209" i="5"/>
  <c r="A211" i="5"/>
  <c r="Y211" i="5"/>
  <c r="Z210" i="5"/>
  <c r="J210" i="5"/>
  <c r="BF210" i="5"/>
  <c r="BG209" i="5"/>
  <c r="BH210" i="5"/>
  <c r="A212" i="5"/>
  <c r="Y212" i="5"/>
  <c r="Z211" i="5"/>
  <c r="J211" i="5"/>
  <c r="BF211" i="5"/>
  <c r="BG210" i="5"/>
  <c r="BH211" i="5"/>
  <c r="A213" i="5"/>
  <c r="Y213" i="5"/>
  <c r="Z212" i="5"/>
  <c r="J212" i="5"/>
  <c r="BF212" i="5"/>
  <c r="BG211" i="5"/>
  <c r="BH212" i="5"/>
  <c r="A214" i="5"/>
  <c r="Y214" i="5"/>
  <c r="Z213" i="5"/>
  <c r="J213" i="5"/>
  <c r="BF213" i="5"/>
  <c r="BG212" i="5"/>
  <c r="BH213" i="5"/>
  <c r="A215" i="5"/>
  <c r="Y215" i="5"/>
  <c r="Z214" i="5"/>
  <c r="J214" i="5"/>
  <c r="BF214" i="5"/>
  <c r="BG213" i="5"/>
  <c r="BH214" i="5"/>
  <c r="A216" i="5"/>
  <c r="Y216" i="5"/>
  <c r="Z215" i="5"/>
  <c r="J215" i="5"/>
  <c r="BF215" i="5"/>
  <c r="BG214" i="5"/>
  <c r="BH215" i="5"/>
  <c r="A217" i="5"/>
  <c r="Y217" i="5"/>
  <c r="Z216" i="5"/>
  <c r="J216" i="5"/>
  <c r="BF216" i="5"/>
  <c r="BG215" i="5"/>
  <c r="BH216" i="5"/>
  <c r="A218" i="5"/>
  <c r="Y218" i="5"/>
  <c r="Z217" i="5"/>
  <c r="J217" i="5"/>
  <c r="BF217" i="5"/>
  <c r="BG216" i="5"/>
  <c r="BH217" i="5"/>
  <c r="A219" i="5"/>
  <c r="Y219" i="5"/>
  <c r="Z218" i="5"/>
  <c r="J218" i="5"/>
  <c r="BF218" i="5"/>
  <c r="BG217" i="5"/>
  <c r="BH218" i="5"/>
  <c r="A220" i="5"/>
  <c r="Y220" i="5"/>
  <c r="Z219" i="5"/>
  <c r="J219" i="5"/>
  <c r="BF219" i="5"/>
  <c r="BG218" i="5"/>
  <c r="BH219" i="5"/>
  <c r="A221" i="5"/>
  <c r="Y221" i="5"/>
  <c r="Z220" i="5"/>
  <c r="J220" i="5"/>
  <c r="BF220" i="5"/>
  <c r="BG219" i="5"/>
  <c r="BH220" i="5"/>
  <c r="A222" i="5"/>
  <c r="Y222" i="5"/>
  <c r="Z221" i="5"/>
  <c r="J221" i="5"/>
  <c r="BF221" i="5"/>
  <c r="BG220" i="5"/>
  <c r="BH221" i="5"/>
  <c r="A223" i="5"/>
  <c r="Y223" i="5"/>
  <c r="Z222" i="5"/>
  <c r="J222" i="5"/>
  <c r="BF222" i="5"/>
  <c r="BG221" i="5"/>
  <c r="BH222" i="5"/>
  <c r="A224" i="5"/>
  <c r="Y224" i="5"/>
  <c r="Z223" i="5"/>
  <c r="J223" i="5"/>
  <c r="BF223" i="5"/>
  <c r="BG222" i="5"/>
  <c r="BH223" i="5"/>
  <c r="A225" i="5"/>
  <c r="Y225" i="5"/>
  <c r="Z224" i="5"/>
  <c r="J224" i="5"/>
  <c r="BF224" i="5"/>
  <c r="BG223" i="5"/>
  <c r="BH224" i="5"/>
  <c r="A226" i="5"/>
  <c r="Y226" i="5"/>
  <c r="Z225" i="5"/>
  <c r="J225" i="5"/>
  <c r="BF225" i="5"/>
  <c r="BG224" i="5"/>
  <c r="BH225" i="5"/>
  <c r="A227" i="5"/>
  <c r="Y227" i="5"/>
  <c r="Z226" i="5"/>
  <c r="J226" i="5"/>
  <c r="BF226" i="5"/>
  <c r="BG225" i="5"/>
  <c r="BH226" i="5"/>
  <c r="A228" i="5"/>
  <c r="Y228" i="5"/>
  <c r="Z227" i="5"/>
  <c r="J227" i="5"/>
  <c r="BF227" i="5"/>
  <c r="BG226" i="5"/>
  <c r="BH227" i="5"/>
  <c r="A229" i="5"/>
  <c r="Y229" i="5"/>
  <c r="Z228" i="5"/>
  <c r="J228" i="5"/>
  <c r="BF228" i="5"/>
  <c r="BG227" i="5"/>
  <c r="BH228" i="5"/>
  <c r="A230" i="5"/>
  <c r="Y230" i="5"/>
  <c r="Z229" i="5"/>
  <c r="J229" i="5"/>
  <c r="BF229" i="5"/>
  <c r="BG228" i="5"/>
  <c r="BH229" i="5"/>
  <c r="A231" i="5"/>
  <c r="Y231" i="5"/>
  <c r="Z230" i="5"/>
  <c r="J230" i="5"/>
  <c r="BF230" i="5"/>
  <c r="BG229" i="5"/>
  <c r="BH230" i="5"/>
  <c r="A232" i="5"/>
  <c r="Y232" i="5"/>
  <c r="Z231" i="5"/>
  <c r="J231" i="5"/>
  <c r="BF231" i="5"/>
  <c r="BG230" i="5"/>
  <c r="BH231" i="5"/>
  <c r="A233" i="5"/>
  <c r="Y233" i="5"/>
  <c r="Z232" i="5"/>
  <c r="J232" i="5"/>
  <c r="BF232" i="5"/>
  <c r="BG231" i="5"/>
  <c r="BH232" i="5"/>
  <c r="A234" i="5"/>
  <c r="Y234" i="5"/>
  <c r="Z233" i="5"/>
  <c r="J233" i="5"/>
  <c r="BF233" i="5"/>
  <c r="BG232" i="5"/>
  <c r="BH233" i="5"/>
  <c r="A235" i="5"/>
  <c r="Y235" i="5"/>
  <c r="Z234" i="5"/>
  <c r="J234" i="5"/>
  <c r="BF234" i="5"/>
  <c r="BG233" i="5"/>
  <c r="BH234" i="5"/>
  <c r="A236" i="5"/>
  <c r="Y236" i="5"/>
  <c r="Z235" i="5"/>
  <c r="J235" i="5"/>
  <c r="BF235" i="5"/>
  <c r="BG234" i="5"/>
  <c r="BH235" i="5"/>
  <c r="A237" i="5"/>
  <c r="Y237" i="5"/>
  <c r="Z236" i="5"/>
  <c r="J236" i="5"/>
  <c r="BF236" i="5"/>
  <c r="BG235" i="5"/>
  <c r="BH236" i="5"/>
  <c r="A238" i="5"/>
  <c r="Y238" i="5"/>
  <c r="Z237" i="5"/>
  <c r="J237" i="5"/>
  <c r="BF237" i="5"/>
  <c r="BG236" i="5"/>
  <c r="BH237" i="5"/>
  <c r="A239" i="5"/>
  <c r="Y239" i="5"/>
  <c r="Z238" i="5"/>
  <c r="J238" i="5"/>
  <c r="BF238" i="5"/>
  <c r="BG237" i="5"/>
  <c r="BH238" i="5"/>
  <c r="A240" i="5"/>
  <c r="Y240" i="5"/>
  <c r="Z239" i="5"/>
  <c r="J239" i="5"/>
  <c r="BF239" i="5"/>
  <c r="BG238" i="5"/>
  <c r="BH239" i="5"/>
  <c r="A241" i="5"/>
  <c r="Y241" i="5"/>
  <c r="Z240" i="5"/>
  <c r="J240" i="5"/>
  <c r="BF240" i="5"/>
  <c r="BG239" i="5"/>
  <c r="BH240" i="5"/>
  <c r="A242" i="5"/>
  <c r="Y242" i="5"/>
  <c r="Z241" i="5"/>
  <c r="J241" i="5"/>
  <c r="BF241" i="5"/>
  <c r="BG240" i="5"/>
  <c r="BH241" i="5"/>
  <c r="A243" i="5"/>
  <c r="Y243" i="5"/>
  <c r="Z242" i="5"/>
  <c r="J242" i="5"/>
  <c r="BF242" i="5"/>
  <c r="BG241" i="5"/>
  <c r="BH242" i="5"/>
  <c r="A244" i="5"/>
  <c r="Y244" i="5"/>
  <c r="Z243" i="5"/>
  <c r="J243" i="5"/>
  <c r="BF243" i="5"/>
  <c r="BG242" i="5"/>
  <c r="BH243" i="5"/>
  <c r="A245" i="5"/>
  <c r="Y245" i="5"/>
  <c r="Z244" i="5"/>
  <c r="J244" i="5"/>
  <c r="BF244" i="5"/>
  <c r="BG243" i="5"/>
  <c r="BH244" i="5"/>
  <c r="A246" i="5"/>
  <c r="Y246" i="5"/>
  <c r="Z245" i="5"/>
  <c r="J245" i="5"/>
  <c r="BF245" i="5"/>
  <c r="BG244" i="5"/>
  <c r="BH245" i="5"/>
  <c r="A247" i="5"/>
  <c r="Y247" i="5"/>
  <c r="Z246" i="5"/>
  <c r="J246" i="5"/>
  <c r="BF246" i="5"/>
  <c r="BG245" i="5"/>
  <c r="BH246" i="5"/>
  <c r="A248" i="5"/>
  <c r="Y248" i="5"/>
  <c r="Z247" i="5"/>
  <c r="J247" i="5"/>
  <c r="BF247" i="5"/>
  <c r="BG246" i="5"/>
  <c r="BH247" i="5"/>
  <c r="A249" i="5"/>
  <c r="Y249" i="5"/>
  <c r="Z248" i="5"/>
  <c r="J248" i="5"/>
  <c r="BF248" i="5"/>
  <c r="BG247" i="5"/>
  <c r="BH248" i="5"/>
  <c r="A250" i="5"/>
  <c r="Y250" i="5"/>
  <c r="Z249" i="5"/>
  <c r="J249" i="5"/>
  <c r="BF249" i="5"/>
  <c r="BG248" i="5"/>
  <c r="BH249" i="5"/>
  <c r="A251" i="5"/>
  <c r="Y251" i="5"/>
  <c r="Z250" i="5"/>
  <c r="J250" i="5"/>
  <c r="BF250" i="5"/>
  <c r="BG249" i="5"/>
  <c r="BH250" i="5"/>
  <c r="A252" i="5"/>
  <c r="Y252" i="5"/>
  <c r="Z251" i="5"/>
  <c r="J251" i="5"/>
  <c r="BF251" i="5"/>
  <c r="BG250" i="5"/>
  <c r="BH251" i="5"/>
  <c r="A253" i="5"/>
  <c r="Y253" i="5"/>
  <c r="Z252" i="5"/>
  <c r="J252" i="5"/>
  <c r="BF252" i="5"/>
  <c r="BG251" i="5"/>
  <c r="BH252" i="5"/>
  <c r="A254" i="5"/>
  <c r="Y254" i="5"/>
  <c r="Z253" i="5"/>
  <c r="J253" i="5"/>
  <c r="BF253" i="5"/>
  <c r="BG252" i="5"/>
  <c r="BH253" i="5"/>
  <c r="A255" i="5"/>
  <c r="Y255" i="5"/>
  <c r="Z254" i="5"/>
  <c r="J254" i="5"/>
  <c r="BF254" i="5"/>
  <c r="BG253" i="5"/>
  <c r="BH254" i="5"/>
  <c r="A256" i="5"/>
  <c r="Y256" i="5"/>
  <c r="Z255" i="5"/>
  <c r="J255" i="5"/>
  <c r="BF255" i="5"/>
  <c r="BG254" i="5"/>
  <c r="BH255" i="5"/>
  <c r="A257" i="5"/>
  <c r="Y257" i="5"/>
  <c r="Z256" i="5"/>
  <c r="J256" i="5"/>
  <c r="BF256" i="5"/>
  <c r="BG255" i="5"/>
  <c r="BH256" i="5"/>
  <c r="A258" i="5"/>
  <c r="Y258" i="5"/>
  <c r="Z257" i="5"/>
  <c r="J257" i="5"/>
  <c r="BF257" i="5"/>
  <c r="BG256" i="5"/>
  <c r="BH257" i="5"/>
  <c r="A259" i="5"/>
  <c r="Y259" i="5"/>
  <c r="Z258" i="5"/>
  <c r="J258" i="5"/>
  <c r="BF258" i="5"/>
  <c r="BG257" i="5"/>
  <c r="BH258" i="5"/>
  <c r="A260" i="5"/>
  <c r="Y260" i="5"/>
  <c r="Z259" i="5"/>
  <c r="J259" i="5"/>
  <c r="BF259" i="5"/>
  <c r="BG258" i="5"/>
  <c r="BH259" i="5"/>
  <c r="A261" i="5"/>
  <c r="Y261" i="5"/>
  <c r="Z260" i="5"/>
  <c r="J260" i="5"/>
  <c r="BF260" i="5"/>
  <c r="BG259" i="5"/>
  <c r="BH260" i="5"/>
  <c r="A262" i="5"/>
  <c r="Y262" i="5"/>
  <c r="Z261" i="5"/>
  <c r="J261" i="5"/>
  <c r="BF261" i="5"/>
  <c r="BG260" i="5"/>
  <c r="BH261" i="5"/>
  <c r="Z262" i="5"/>
  <c r="J262" i="5"/>
  <c r="BF262" i="5"/>
  <c r="BG261" i="5"/>
  <c r="BH262" i="5"/>
  <c r="BB60" i="5"/>
  <c r="BB59" i="5"/>
  <c r="BC59" i="5"/>
  <c r="BB58" i="5"/>
  <c r="BC58" i="5"/>
  <c r="BB57" i="5"/>
  <c r="BC57" i="5"/>
  <c r="BB56" i="5"/>
  <c r="BC56" i="5"/>
  <c r="BB55" i="5"/>
  <c r="BC55" i="5"/>
  <c r="BB54" i="5"/>
  <c r="BC54" i="5"/>
  <c r="BB53" i="5"/>
  <c r="BC53" i="5"/>
  <c r="BB52" i="5"/>
  <c r="BC52" i="5"/>
  <c r="BB51" i="5"/>
  <c r="BC51" i="5"/>
  <c r="BB50" i="5"/>
  <c r="BC50" i="5"/>
  <c r="BB49" i="5"/>
  <c r="BC49" i="5"/>
  <c r="BB48" i="5"/>
  <c r="BC48" i="5"/>
  <c r="BB47" i="5"/>
  <c r="BC47" i="5"/>
  <c r="BB46" i="5"/>
  <c r="BC46" i="5"/>
  <c r="BB45" i="5"/>
  <c r="BC45" i="5"/>
  <c r="BB44" i="5"/>
  <c r="BC44" i="5"/>
  <c r="BB43" i="5"/>
  <c r="BC43" i="5"/>
  <c r="BB42" i="5"/>
  <c r="BC42" i="5"/>
  <c r="BB41" i="5"/>
  <c r="BC41" i="5"/>
  <c r="BB40" i="5"/>
  <c r="BC40" i="5"/>
  <c r="BB39" i="5"/>
  <c r="BC39" i="5"/>
  <c r="BB38" i="5"/>
  <c r="BC38" i="5"/>
  <c r="BB37" i="5"/>
  <c r="BC37" i="5"/>
  <c r="BB36" i="5"/>
  <c r="BC36" i="5"/>
  <c r="BB35" i="5"/>
  <c r="BC35" i="5"/>
  <c r="BB34" i="5"/>
  <c r="BC34" i="5"/>
  <c r="BB33" i="5"/>
  <c r="BC33" i="5"/>
  <c r="BB32" i="5"/>
  <c r="BC32" i="5"/>
  <c r="BB31" i="5"/>
  <c r="BC31" i="5"/>
  <c r="BB30" i="5"/>
  <c r="BC30" i="5"/>
  <c r="BB29" i="5"/>
  <c r="BC29" i="5"/>
  <c r="BB28" i="5"/>
  <c r="BC28" i="5"/>
  <c r="BB27" i="5"/>
  <c r="BC27" i="5"/>
  <c r="BB26" i="5"/>
  <c r="BC26" i="5"/>
  <c r="BB25" i="5"/>
  <c r="BC25" i="5"/>
  <c r="BB24" i="5"/>
  <c r="BC24" i="5"/>
  <c r="BB23" i="5"/>
  <c r="BC23" i="5"/>
  <c r="BB22" i="5"/>
  <c r="BC22" i="5"/>
  <c r="BB21" i="5"/>
  <c r="BC21" i="5"/>
  <c r="BB20" i="5"/>
  <c r="BC20" i="5"/>
  <c r="BB19" i="5"/>
  <c r="BC19" i="5"/>
  <c r="BB18" i="5"/>
  <c r="BC18" i="5"/>
  <c r="BB17" i="5"/>
  <c r="BC17" i="5"/>
  <c r="BB16" i="5"/>
  <c r="BC16" i="5"/>
  <c r="BB15" i="5"/>
  <c r="BC15" i="5"/>
  <c r="BB14" i="5"/>
  <c r="BC14" i="5"/>
  <c r="BB13" i="5"/>
  <c r="BC13" i="5"/>
  <c r="BB12" i="5"/>
  <c r="BC12" i="5"/>
  <c r="BB11" i="5"/>
  <c r="BC11" i="5"/>
  <c r="BB10" i="5"/>
  <c r="BC10" i="5"/>
  <c r="BB9" i="5"/>
  <c r="BC9" i="5"/>
  <c r="BB8" i="5"/>
  <c r="BC8" i="5"/>
  <c r="BB7" i="5"/>
  <c r="BC7" i="5"/>
  <c r="BB6" i="5"/>
  <c r="BC6" i="5"/>
  <c r="BB5" i="5"/>
  <c r="BC5" i="5"/>
  <c r="BB4" i="5"/>
  <c r="BC4" i="5"/>
  <c r="BB3" i="5"/>
  <c r="BC3" i="5"/>
  <c r="BB2" i="5"/>
  <c r="BC2" i="5"/>
  <c r="BD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B61" i="5"/>
  <c r="BC60" i="5"/>
  <c r="BD61" i="5"/>
  <c r="BB62" i="5"/>
  <c r="BC61" i="5"/>
  <c r="BD62" i="5"/>
  <c r="BB63" i="5"/>
  <c r="BC62" i="5"/>
  <c r="BD63" i="5"/>
  <c r="BB64" i="5"/>
  <c r="BC63" i="5"/>
  <c r="BD64" i="5"/>
  <c r="BB65" i="5"/>
  <c r="BC64" i="5"/>
  <c r="BD65" i="5"/>
  <c r="BB66" i="5"/>
  <c r="BC65" i="5"/>
  <c r="BD66" i="5"/>
  <c r="BB67" i="5"/>
  <c r="BC66" i="5"/>
  <c r="BD67" i="5"/>
  <c r="BB68" i="5"/>
  <c r="BC67" i="5"/>
  <c r="BD68" i="5"/>
  <c r="BB69" i="5"/>
  <c r="BC68" i="5"/>
  <c r="BD69" i="5"/>
  <c r="BB70" i="5"/>
  <c r="BC69" i="5"/>
  <c r="BD70" i="5"/>
  <c r="BB71" i="5"/>
  <c r="BC70" i="5"/>
  <c r="BD71" i="5"/>
  <c r="BB72" i="5"/>
  <c r="BC71" i="5"/>
  <c r="BD72" i="5"/>
  <c r="BB73" i="5"/>
  <c r="BC72" i="5"/>
  <c r="BD73" i="5"/>
  <c r="BB74" i="5"/>
  <c r="BC73" i="5"/>
  <c r="BD74" i="5"/>
  <c r="BB75" i="5"/>
  <c r="BC74" i="5"/>
  <c r="BD75" i="5"/>
  <c r="BB76" i="5"/>
  <c r="BC75" i="5"/>
  <c r="BD76" i="5"/>
  <c r="BB77" i="5"/>
  <c r="BC76" i="5"/>
  <c r="BD77" i="5"/>
  <c r="BB78" i="5"/>
  <c r="BC77" i="5"/>
  <c r="BD78" i="5"/>
  <c r="BB79" i="5"/>
  <c r="BC78" i="5"/>
  <c r="BD79" i="5"/>
  <c r="BB80" i="5"/>
  <c r="BC79" i="5"/>
  <c r="BD80" i="5"/>
  <c r="BB81" i="5"/>
  <c r="BC80" i="5"/>
  <c r="BD81" i="5"/>
  <c r="BB82" i="5"/>
  <c r="BC81" i="5"/>
  <c r="BD82" i="5"/>
  <c r="BB83" i="5"/>
  <c r="BC82" i="5"/>
  <c r="BD83" i="5"/>
  <c r="BB84" i="5"/>
  <c r="BC83" i="5"/>
  <c r="BD84" i="5"/>
  <c r="BB85" i="5"/>
  <c r="BC84" i="5"/>
  <c r="BD85" i="5"/>
  <c r="BB86" i="5"/>
  <c r="BC85" i="5"/>
  <c r="BD86" i="5"/>
  <c r="BB87" i="5"/>
  <c r="BC86" i="5"/>
  <c r="BD87" i="5"/>
  <c r="BB88" i="5"/>
  <c r="BC87" i="5"/>
  <c r="BD88" i="5"/>
  <c r="BB89" i="5"/>
  <c r="BC88" i="5"/>
  <c r="BD89" i="5"/>
  <c r="BB90" i="5"/>
  <c r="BC89" i="5"/>
  <c r="BD90" i="5"/>
  <c r="BB91" i="5"/>
  <c r="BC90" i="5"/>
  <c r="BD91" i="5"/>
  <c r="BB92" i="5"/>
  <c r="BC91" i="5"/>
  <c r="BD92" i="5"/>
  <c r="BB93" i="5"/>
  <c r="BC92" i="5"/>
  <c r="BD93" i="5"/>
  <c r="BB94" i="5"/>
  <c r="BC93" i="5"/>
  <c r="BD94" i="5"/>
  <c r="BB95" i="5"/>
  <c r="BC94" i="5"/>
  <c r="BD95" i="5"/>
  <c r="BB96" i="5"/>
  <c r="BC95" i="5"/>
  <c r="BD96" i="5"/>
  <c r="BB97" i="5"/>
  <c r="BC96" i="5"/>
  <c r="BD97" i="5"/>
  <c r="BB98" i="5"/>
  <c r="BC97" i="5"/>
  <c r="BD98" i="5"/>
  <c r="BB99" i="5"/>
  <c r="BC98" i="5"/>
  <c r="BD99" i="5"/>
  <c r="BB100" i="5"/>
  <c r="BC99" i="5"/>
  <c r="BD100" i="5"/>
  <c r="BB101" i="5"/>
  <c r="BC100" i="5"/>
  <c r="BD101" i="5"/>
  <c r="BB102" i="5"/>
  <c r="BC101" i="5"/>
  <c r="BD102" i="5"/>
  <c r="BB103" i="5"/>
  <c r="BC102" i="5"/>
  <c r="BD103" i="5"/>
  <c r="BB104" i="5"/>
  <c r="BC103" i="5"/>
  <c r="BD104" i="5"/>
  <c r="BB105" i="5"/>
  <c r="BC104" i="5"/>
  <c r="BD105" i="5"/>
  <c r="BB106" i="5"/>
  <c r="BC105" i="5"/>
  <c r="BD106" i="5"/>
  <c r="BB107" i="5"/>
  <c r="BC106" i="5"/>
  <c r="BD107" i="5"/>
  <c r="BB108" i="5"/>
  <c r="BC107" i="5"/>
  <c r="BD108" i="5"/>
  <c r="BB109" i="5"/>
  <c r="BC108" i="5"/>
  <c r="BD109" i="5"/>
  <c r="BB110" i="5"/>
  <c r="BC109" i="5"/>
  <c r="BD110" i="5"/>
  <c r="BB111" i="5"/>
  <c r="BC110" i="5"/>
  <c r="BD111" i="5"/>
  <c r="BB112" i="5"/>
  <c r="BC111" i="5"/>
  <c r="BD112" i="5"/>
  <c r="BB113" i="5"/>
  <c r="BC112" i="5"/>
  <c r="BD113" i="5"/>
  <c r="BB114" i="5"/>
  <c r="BC113" i="5"/>
  <c r="BD114" i="5"/>
  <c r="BB115" i="5"/>
  <c r="BC114" i="5"/>
  <c r="BD115" i="5"/>
  <c r="BB116" i="5"/>
  <c r="BC115" i="5"/>
  <c r="BD116" i="5"/>
  <c r="BB117" i="5"/>
  <c r="BC116" i="5"/>
  <c r="BD117" i="5"/>
  <c r="BB118" i="5"/>
  <c r="BC117" i="5"/>
  <c r="BD118" i="5"/>
  <c r="BB119" i="5"/>
  <c r="BC118" i="5"/>
  <c r="BD119" i="5"/>
  <c r="BB120" i="5"/>
  <c r="BC119" i="5"/>
  <c r="BD120" i="5"/>
  <c r="BB121" i="5"/>
  <c r="BC120" i="5"/>
  <c r="BD121" i="5"/>
  <c r="BB122" i="5"/>
  <c r="BC121" i="5"/>
  <c r="BD122" i="5"/>
  <c r="BB123" i="5"/>
  <c r="BC122" i="5"/>
  <c r="BD123" i="5"/>
  <c r="BB124" i="5"/>
  <c r="BC123" i="5"/>
  <c r="BD124" i="5"/>
  <c r="BB125" i="5"/>
  <c r="BC124" i="5"/>
  <c r="BD125" i="5"/>
  <c r="BB126" i="5"/>
  <c r="BC125" i="5"/>
  <c r="BD126" i="5"/>
  <c r="BB127" i="5"/>
  <c r="BC126" i="5"/>
  <c r="BD127" i="5"/>
  <c r="BB128" i="5"/>
  <c r="BC127" i="5"/>
  <c r="BD128" i="5"/>
  <c r="BB129" i="5"/>
  <c r="BC128" i="5"/>
  <c r="BD129" i="5"/>
  <c r="BB130" i="5"/>
  <c r="BC129" i="5"/>
  <c r="BD130" i="5"/>
  <c r="BB131" i="5"/>
  <c r="BC130" i="5"/>
  <c r="BD131" i="5"/>
  <c r="BB132" i="5"/>
  <c r="BC131" i="5"/>
  <c r="BD132" i="5"/>
  <c r="BB133" i="5"/>
  <c r="BC132" i="5"/>
  <c r="BD133" i="5"/>
  <c r="BB134" i="5"/>
  <c r="BC133" i="5"/>
  <c r="BD134" i="5"/>
  <c r="BB135" i="5"/>
  <c r="BC134" i="5"/>
  <c r="BD135" i="5"/>
  <c r="BB136" i="5"/>
  <c r="BC135" i="5"/>
  <c r="BD136" i="5"/>
  <c r="BB137" i="5"/>
  <c r="BC136" i="5"/>
  <c r="BD137" i="5"/>
  <c r="BB138" i="5"/>
  <c r="BC137" i="5"/>
  <c r="BD138" i="5"/>
  <c r="BB139" i="5"/>
  <c r="BC138" i="5"/>
  <c r="BD139" i="5"/>
  <c r="BB140" i="5"/>
  <c r="BC139" i="5"/>
  <c r="BD140" i="5"/>
  <c r="BB141" i="5"/>
  <c r="BC140" i="5"/>
  <c r="BD141" i="5"/>
  <c r="BB142" i="5"/>
  <c r="BC141" i="5"/>
  <c r="BD142" i="5"/>
  <c r="BB143" i="5"/>
  <c r="BC142" i="5"/>
  <c r="BD143" i="5"/>
  <c r="BB144" i="5"/>
  <c r="BC143" i="5"/>
  <c r="BD144" i="5"/>
  <c r="BB145" i="5"/>
  <c r="BC144" i="5"/>
  <c r="BD145" i="5"/>
  <c r="BB146" i="5"/>
  <c r="BC145" i="5"/>
  <c r="BD146" i="5"/>
  <c r="BB147" i="5"/>
  <c r="BC146" i="5"/>
  <c r="BD147" i="5"/>
  <c r="BB148" i="5"/>
  <c r="BC147" i="5"/>
  <c r="BD148" i="5"/>
  <c r="BB149" i="5"/>
  <c r="BC148" i="5"/>
  <c r="BD149" i="5"/>
  <c r="BB150" i="5"/>
  <c r="BC149" i="5"/>
  <c r="BD150" i="5"/>
  <c r="BB151" i="5"/>
  <c r="BC150" i="5"/>
  <c r="BD151" i="5"/>
  <c r="BB152" i="5"/>
  <c r="BC151" i="5"/>
  <c r="BD152" i="5"/>
  <c r="BB153" i="5"/>
  <c r="BC152" i="5"/>
  <c r="BD153" i="5"/>
  <c r="BB154" i="5"/>
  <c r="BC153" i="5"/>
  <c r="BD154" i="5"/>
  <c r="BB155" i="5"/>
  <c r="BC154" i="5"/>
  <c r="BD155" i="5"/>
  <c r="BB156" i="5"/>
  <c r="BC155" i="5"/>
  <c r="BD156" i="5"/>
  <c r="BB157" i="5"/>
  <c r="BC156" i="5"/>
  <c r="BD157" i="5"/>
  <c r="BB158" i="5"/>
  <c r="BC157" i="5"/>
  <c r="BD158" i="5"/>
  <c r="BB159" i="5"/>
  <c r="BC158" i="5"/>
  <c r="BD159" i="5"/>
  <c r="BB160" i="5"/>
  <c r="BC159" i="5"/>
  <c r="BD160" i="5"/>
  <c r="BB161" i="5"/>
  <c r="BC160" i="5"/>
  <c r="BD161" i="5"/>
  <c r="BB162" i="5"/>
  <c r="BC161" i="5"/>
  <c r="BD162" i="5"/>
  <c r="BB163" i="5"/>
  <c r="BC162" i="5"/>
  <c r="BD163" i="5"/>
  <c r="BB164" i="5"/>
  <c r="BC163" i="5"/>
  <c r="BD164" i="5"/>
  <c r="BB165" i="5"/>
  <c r="BC164" i="5"/>
  <c r="BD165" i="5"/>
  <c r="BB166" i="5"/>
  <c r="BC165" i="5"/>
  <c r="BD166" i="5"/>
  <c r="BB167" i="5"/>
  <c r="BC166" i="5"/>
  <c r="BD167" i="5"/>
  <c r="BB168" i="5"/>
  <c r="BC167" i="5"/>
  <c r="BD168" i="5"/>
  <c r="BB169" i="5"/>
  <c r="BC168" i="5"/>
  <c r="BD169" i="5"/>
  <c r="BB170" i="5"/>
  <c r="BC169" i="5"/>
  <c r="BD170" i="5"/>
  <c r="BB171" i="5"/>
  <c r="BC170" i="5"/>
  <c r="BD171" i="5"/>
  <c r="BB172" i="5"/>
  <c r="BC171" i="5"/>
  <c r="BD172" i="5"/>
  <c r="BB173" i="5"/>
  <c r="BC172" i="5"/>
  <c r="BD173" i="5"/>
  <c r="BB174" i="5"/>
  <c r="BC173" i="5"/>
  <c r="BD174" i="5"/>
  <c r="BB175" i="5"/>
  <c r="BC174" i="5"/>
  <c r="BD175" i="5"/>
  <c r="BB176" i="5"/>
  <c r="BC175" i="5"/>
  <c r="BD176" i="5"/>
  <c r="BB177" i="5"/>
  <c r="BC176" i="5"/>
  <c r="BD177" i="5"/>
  <c r="BB178" i="5"/>
  <c r="BC177" i="5"/>
  <c r="BD178" i="5"/>
  <c r="BB179" i="5"/>
  <c r="BC178" i="5"/>
  <c r="BD179" i="5"/>
  <c r="BB180" i="5"/>
  <c r="BC179" i="5"/>
  <c r="BD180" i="5"/>
  <c r="BB181" i="5"/>
  <c r="BC180" i="5"/>
  <c r="BD181" i="5"/>
  <c r="BB182" i="5"/>
  <c r="BC181" i="5"/>
  <c r="BD182" i="5"/>
  <c r="BB183" i="5"/>
  <c r="BC182" i="5"/>
  <c r="BD183" i="5"/>
  <c r="BB184" i="5"/>
  <c r="BC183" i="5"/>
  <c r="BD184" i="5"/>
  <c r="BB185" i="5"/>
  <c r="BC184" i="5"/>
  <c r="BD185" i="5"/>
  <c r="BB186" i="5"/>
  <c r="BC185" i="5"/>
  <c r="BD186" i="5"/>
  <c r="BB187" i="5"/>
  <c r="BC186" i="5"/>
  <c r="BD187" i="5"/>
  <c r="BB188" i="5"/>
  <c r="BC187" i="5"/>
  <c r="BD188" i="5"/>
  <c r="BB189" i="5"/>
  <c r="BC188" i="5"/>
  <c r="BD189" i="5"/>
  <c r="BB190" i="5"/>
  <c r="BC189" i="5"/>
  <c r="BD190" i="5"/>
  <c r="BB191" i="5"/>
  <c r="BC190" i="5"/>
  <c r="BD191" i="5"/>
  <c r="BB192" i="5"/>
  <c r="BC191" i="5"/>
  <c r="BD192" i="5"/>
  <c r="BB193" i="5"/>
  <c r="BC192" i="5"/>
  <c r="BD193" i="5"/>
  <c r="BB194" i="5"/>
  <c r="BC193" i="5"/>
  <c r="BD194" i="5"/>
  <c r="BB195" i="5"/>
  <c r="BC194" i="5"/>
  <c r="BD195" i="5"/>
  <c r="BB196" i="5"/>
  <c r="BC195" i="5"/>
  <c r="BD196" i="5"/>
  <c r="BB197" i="5"/>
  <c r="BC196" i="5"/>
  <c r="BD197" i="5"/>
  <c r="BB198" i="5"/>
  <c r="BC197" i="5"/>
  <c r="BD198" i="5"/>
  <c r="BB199" i="5"/>
  <c r="BC198" i="5"/>
  <c r="BD199" i="5"/>
  <c r="BB200" i="5"/>
  <c r="BC199" i="5"/>
  <c r="BD200" i="5"/>
  <c r="BB201" i="5"/>
  <c r="BC200" i="5"/>
  <c r="BD201" i="5"/>
  <c r="BB202" i="5"/>
  <c r="BC201" i="5"/>
  <c r="BD202" i="5"/>
  <c r="BB203" i="5"/>
  <c r="BC202" i="5"/>
  <c r="BD203" i="5"/>
  <c r="BB204" i="5"/>
  <c r="BC203" i="5"/>
  <c r="BD204" i="5"/>
  <c r="BB205" i="5"/>
  <c r="BC204" i="5"/>
  <c r="BD205" i="5"/>
  <c r="BB206" i="5"/>
  <c r="BC205" i="5"/>
  <c r="BD206" i="5"/>
  <c r="BB207" i="5"/>
  <c r="BC206" i="5"/>
  <c r="BD207" i="5"/>
  <c r="BB208" i="5"/>
  <c r="BC207" i="5"/>
  <c r="BD208" i="5"/>
  <c r="BB209" i="5"/>
  <c r="BC208" i="5"/>
  <c r="BD209" i="5"/>
  <c r="BB210" i="5"/>
  <c r="BC209" i="5"/>
  <c r="BD210" i="5"/>
  <c r="BB211" i="5"/>
  <c r="BC210" i="5"/>
  <c r="BD211" i="5"/>
  <c r="BB212" i="5"/>
  <c r="BC211" i="5"/>
  <c r="BD212" i="5"/>
  <c r="BB213" i="5"/>
  <c r="BC212" i="5"/>
  <c r="BD213" i="5"/>
  <c r="BB214" i="5"/>
  <c r="BC213" i="5"/>
  <c r="BD214" i="5"/>
  <c r="BB215" i="5"/>
  <c r="BC214" i="5"/>
  <c r="BD215" i="5"/>
  <c r="BB216" i="5"/>
  <c r="BC215" i="5"/>
  <c r="BD216" i="5"/>
  <c r="BB217" i="5"/>
  <c r="BC216" i="5"/>
  <c r="BD217" i="5"/>
  <c r="BB218" i="5"/>
  <c r="BC217" i="5"/>
  <c r="BD218" i="5"/>
  <c r="BB219" i="5"/>
  <c r="BC218" i="5"/>
  <c r="BD219" i="5"/>
  <c r="BB220" i="5"/>
  <c r="BC219" i="5"/>
  <c r="BD220" i="5"/>
  <c r="BB221" i="5"/>
  <c r="BC220" i="5"/>
  <c r="BD221" i="5"/>
  <c r="BB222" i="5"/>
  <c r="BC221" i="5"/>
  <c r="BD222" i="5"/>
  <c r="BB223" i="5"/>
  <c r="BC222" i="5"/>
  <c r="BD223" i="5"/>
  <c r="BB224" i="5"/>
  <c r="BC223" i="5"/>
  <c r="BD224" i="5"/>
  <c r="BB225" i="5"/>
  <c r="BC224" i="5"/>
  <c r="BD225" i="5"/>
  <c r="BB226" i="5"/>
  <c r="BC225" i="5"/>
  <c r="BD226" i="5"/>
  <c r="BB227" i="5"/>
  <c r="BC226" i="5"/>
  <c r="BD227" i="5"/>
  <c r="BB228" i="5"/>
  <c r="BC227" i="5"/>
  <c r="BD228" i="5"/>
  <c r="BB229" i="5"/>
  <c r="BC228" i="5"/>
  <c r="BD229" i="5"/>
  <c r="BB230" i="5"/>
  <c r="BC229" i="5"/>
  <c r="BD230" i="5"/>
  <c r="BB231" i="5"/>
  <c r="BC230" i="5"/>
  <c r="BD231" i="5"/>
  <c r="BB232" i="5"/>
  <c r="BC231" i="5"/>
  <c r="BD232" i="5"/>
  <c r="BB233" i="5"/>
  <c r="BC232" i="5"/>
  <c r="BD233" i="5"/>
  <c r="BB234" i="5"/>
  <c r="BC233" i="5"/>
  <c r="BD234" i="5"/>
  <c r="BB235" i="5"/>
  <c r="BC234" i="5"/>
  <c r="BD235" i="5"/>
  <c r="BB236" i="5"/>
  <c r="BC235" i="5"/>
  <c r="BD236" i="5"/>
  <c r="BB237" i="5"/>
  <c r="BC236" i="5"/>
  <c r="BD237" i="5"/>
  <c r="BB238" i="5"/>
  <c r="BC237" i="5"/>
  <c r="BD238" i="5"/>
  <c r="BB239" i="5"/>
  <c r="BC238" i="5"/>
  <c r="BD239" i="5"/>
  <c r="BB240" i="5"/>
  <c r="BC239" i="5"/>
  <c r="BD240" i="5"/>
  <c r="BB241" i="5"/>
  <c r="BC240" i="5"/>
  <c r="BD241" i="5"/>
  <c r="BB242" i="5"/>
  <c r="BC241" i="5"/>
  <c r="BD242" i="5"/>
  <c r="BB243" i="5"/>
  <c r="BC242" i="5"/>
  <c r="BD243" i="5"/>
  <c r="BB244" i="5"/>
  <c r="BC243" i="5"/>
  <c r="BD244" i="5"/>
  <c r="BB245" i="5"/>
  <c r="BC244" i="5"/>
  <c r="BD245" i="5"/>
  <c r="BB246" i="5"/>
  <c r="BC245" i="5"/>
  <c r="BD246" i="5"/>
  <c r="BB247" i="5"/>
  <c r="BC246" i="5"/>
  <c r="BD247" i="5"/>
  <c r="BB248" i="5"/>
  <c r="BC247" i="5"/>
  <c r="BD248" i="5"/>
  <c r="BB249" i="5"/>
  <c r="BC248" i="5"/>
  <c r="BD249" i="5"/>
  <c r="BB250" i="5"/>
  <c r="BC249" i="5"/>
  <c r="BD250" i="5"/>
  <c r="BB251" i="5"/>
  <c r="BC250" i="5"/>
  <c r="BD251" i="5"/>
  <c r="BB252" i="5"/>
  <c r="BC251" i="5"/>
  <c r="BD252" i="5"/>
  <c r="BB253" i="5"/>
  <c r="BC252" i="5"/>
  <c r="BD253" i="5"/>
  <c r="BB254" i="5"/>
  <c r="BC253" i="5"/>
  <c r="BD254" i="5"/>
  <c r="BB255" i="5"/>
  <c r="BC254" i="5"/>
  <c r="BD255" i="5"/>
  <c r="BB256" i="5"/>
  <c r="BC255" i="5"/>
  <c r="BD256" i="5"/>
  <c r="BB257" i="5"/>
  <c r="BC256" i="5"/>
  <c r="BD257" i="5"/>
  <c r="BB258" i="5"/>
  <c r="BC257" i="5"/>
  <c r="BD258" i="5"/>
  <c r="BB259" i="5"/>
  <c r="BC258" i="5"/>
  <c r="BD259" i="5"/>
  <c r="BB260" i="5"/>
  <c r="BC259" i="5"/>
  <c r="BD260" i="5"/>
  <c r="BB261" i="5"/>
  <c r="BC260" i="5"/>
  <c r="BD261" i="5"/>
  <c r="BB262" i="5"/>
  <c r="BC261" i="5"/>
  <c r="BD262" i="5"/>
  <c r="H4" i="5"/>
  <c r="AU4" i="5"/>
  <c r="H3" i="5"/>
  <c r="AU3" i="5"/>
  <c r="AV3" i="5"/>
  <c r="H2" i="5"/>
  <c r="AU2" i="5"/>
  <c r="AV2" i="5"/>
  <c r="AW2" i="5"/>
  <c r="AW3" i="5"/>
  <c r="AW4" i="5"/>
  <c r="H5" i="5"/>
  <c r="AU5" i="5"/>
  <c r="AV4" i="5"/>
  <c r="AW5" i="5"/>
  <c r="H6" i="5"/>
  <c r="AU6" i="5"/>
  <c r="AV5" i="5"/>
  <c r="AW6" i="5"/>
  <c r="H7" i="5"/>
  <c r="AU7" i="5"/>
  <c r="AV6" i="5"/>
  <c r="AW7" i="5"/>
  <c r="H8" i="5"/>
  <c r="AU8" i="5"/>
  <c r="AV7" i="5"/>
  <c r="AW8" i="5"/>
  <c r="H9" i="5"/>
  <c r="AU9" i="5"/>
  <c r="AV8" i="5"/>
  <c r="AW9" i="5"/>
  <c r="H10" i="5"/>
  <c r="AU10" i="5"/>
  <c r="AV9" i="5"/>
  <c r="AW10" i="5"/>
  <c r="H11" i="5"/>
  <c r="AU11" i="5"/>
  <c r="AV10" i="5"/>
  <c r="AW11" i="5"/>
  <c r="H12" i="5"/>
  <c r="AU12" i="5"/>
  <c r="AV11" i="5"/>
  <c r="AW12" i="5"/>
  <c r="H13" i="5"/>
  <c r="AU13" i="5"/>
  <c r="AV12" i="5"/>
  <c r="AW13" i="5"/>
  <c r="H14" i="5"/>
  <c r="AU14" i="5"/>
  <c r="AV13" i="5"/>
  <c r="AW14" i="5"/>
  <c r="H15" i="5"/>
  <c r="AU15" i="5"/>
  <c r="AV14" i="5"/>
  <c r="AW15" i="5"/>
  <c r="H16" i="5"/>
  <c r="AU16" i="5"/>
  <c r="AV15" i="5"/>
  <c r="AW16" i="5"/>
  <c r="H17" i="5"/>
  <c r="AU17" i="5"/>
  <c r="AV16" i="5"/>
  <c r="AW17" i="5"/>
  <c r="H18" i="5"/>
  <c r="AU18" i="5"/>
  <c r="AV17" i="5"/>
  <c r="AW18" i="5"/>
  <c r="H19" i="5"/>
  <c r="AU19" i="5"/>
  <c r="AV18" i="5"/>
  <c r="AW19" i="5"/>
  <c r="H20" i="5"/>
  <c r="AU20" i="5"/>
  <c r="AV19" i="5"/>
  <c r="AW20" i="5"/>
  <c r="H21" i="5"/>
  <c r="AU21" i="5"/>
  <c r="AV20" i="5"/>
  <c r="AW21" i="5"/>
  <c r="H22" i="5"/>
  <c r="AU22" i="5"/>
  <c r="AV21" i="5"/>
  <c r="AW22" i="5"/>
  <c r="H23" i="5"/>
  <c r="AU23" i="5"/>
  <c r="AV22" i="5"/>
  <c r="AW23" i="5"/>
  <c r="H24" i="5"/>
  <c r="AU24" i="5"/>
  <c r="AV23" i="5"/>
  <c r="AW24" i="5"/>
  <c r="H25" i="5"/>
  <c r="AU25" i="5"/>
  <c r="AV24" i="5"/>
  <c r="AW25" i="5"/>
  <c r="H26" i="5"/>
  <c r="AU26" i="5"/>
  <c r="AV25" i="5"/>
  <c r="AW26" i="5"/>
  <c r="H27" i="5"/>
  <c r="AU27" i="5"/>
  <c r="AV26" i="5"/>
  <c r="AW27" i="5"/>
  <c r="H28" i="5"/>
  <c r="AU28" i="5"/>
  <c r="AV27" i="5"/>
  <c r="AW28" i="5"/>
  <c r="H29" i="5"/>
  <c r="AU29" i="5"/>
  <c r="AV28" i="5"/>
  <c r="AW29" i="5"/>
  <c r="H30" i="5"/>
  <c r="AU30" i="5"/>
  <c r="AV29" i="5"/>
  <c r="AW30" i="5"/>
  <c r="H31" i="5"/>
  <c r="AU31" i="5"/>
  <c r="AV30" i="5"/>
  <c r="AW31" i="5"/>
  <c r="H32" i="5"/>
  <c r="AU32" i="5"/>
  <c r="AV31" i="5"/>
  <c r="AW32" i="5"/>
  <c r="H33" i="5"/>
  <c r="AU33" i="5"/>
  <c r="AV32" i="5"/>
  <c r="AW33" i="5"/>
  <c r="H34" i="5"/>
  <c r="AU34" i="5"/>
  <c r="AV33" i="5"/>
  <c r="AW34" i="5"/>
  <c r="H35" i="5"/>
  <c r="AU35" i="5"/>
  <c r="AV34" i="5"/>
  <c r="AW35" i="5"/>
  <c r="H36" i="5"/>
  <c r="AU36" i="5"/>
  <c r="AV35" i="5"/>
  <c r="AW36" i="5"/>
  <c r="H37" i="5"/>
  <c r="AU37" i="5"/>
  <c r="AV36" i="5"/>
  <c r="AW37" i="5"/>
  <c r="H38" i="5"/>
  <c r="AU38" i="5"/>
  <c r="AV37" i="5"/>
  <c r="AW38" i="5"/>
  <c r="H39" i="5"/>
  <c r="AU39" i="5"/>
  <c r="AV38" i="5"/>
  <c r="AW39" i="5"/>
  <c r="H40" i="5"/>
  <c r="AU40" i="5"/>
  <c r="AV39" i="5"/>
  <c r="AW40" i="5"/>
  <c r="H41" i="5"/>
  <c r="AU41" i="5"/>
  <c r="AV40" i="5"/>
  <c r="AW41" i="5"/>
  <c r="H42" i="5"/>
  <c r="AU42" i="5"/>
  <c r="AV41" i="5"/>
  <c r="AW42" i="5"/>
  <c r="H43" i="5"/>
  <c r="AU43" i="5"/>
  <c r="AV42" i="5"/>
  <c r="AW43" i="5"/>
  <c r="H44" i="5"/>
  <c r="AU44" i="5"/>
  <c r="AV43" i="5"/>
  <c r="AW44" i="5"/>
  <c r="H45" i="5"/>
  <c r="AU45" i="5"/>
  <c r="AV44" i="5"/>
  <c r="AW45" i="5"/>
  <c r="H46" i="5"/>
  <c r="AU46" i="5"/>
  <c r="AV45" i="5"/>
  <c r="AW46" i="5"/>
  <c r="H47" i="5"/>
  <c r="AU47" i="5"/>
  <c r="AV46" i="5"/>
  <c r="AW47" i="5"/>
  <c r="H48" i="5"/>
  <c r="AU48" i="5"/>
  <c r="AV47" i="5"/>
  <c r="AW48" i="5"/>
  <c r="H49" i="5"/>
  <c r="AU49" i="5"/>
  <c r="AV48" i="5"/>
  <c r="AW49" i="5"/>
  <c r="H50" i="5"/>
  <c r="AU50" i="5"/>
  <c r="AV49" i="5"/>
  <c r="AW50" i="5"/>
  <c r="H51" i="5"/>
  <c r="AU51" i="5"/>
  <c r="AV50" i="5"/>
  <c r="AW51" i="5"/>
  <c r="H52" i="5"/>
  <c r="AU52" i="5"/>
  <c r="AV51" i="5"/>
  <c r="AW52" i="5"/>
  <c r="H53" i="5"/>
  <c r="AU53" i="5"/>
  <c r="AV52" i="5"/>
  <c r="AW53" i="5"/>
  <c r="H54" i="5"/>
  <c r="AU54" i="5"/>
  <c r="AV53" i="5"/>
  <c r="AW54" i="5"/>
  <c r="H55" i="5"/>
  <c r="AU55" i="5"/>
  <c r="AV54" i="5"/>
  <c r="AW55" i="5"/>
  <c r="H56" i="5"/>
  <c r="AU56" i="5"/>
  <c r="AV55" i="5"/>
  <c r="AW56" i="5"/>
  <c r="H57" i="5"/>
  <c r="AU57" i="5"/>
  <c r="AV56" i="5"/>
  <c r="AW57" i="5"/>
  <c r="H58" i="5"/>
  <c r="AU58" i="5"/>
  <c r="AV57" i="5"/>
  <c r="AW58" i="5"/>
  <c r="H59" i="5"/>
  <c r="AU59" i="5"/>
  <c r="AV58" i="5"/>
  <c r="AW59" i="5"/>
  <c r="H60" i="5"/>
  <c r="AU60" i="5"/>
  <c r="AV59" i="5"/>
  <c r="AW60" i="5"/>
  <c r="H61" i="5"/>
  <c r="AU61" i="5"/>
  <c r="AV60" i="5"/>
  <c r="AW61" i="5"/>
  <c r="H62" i="5"/>
  <c r="AU62" i="5"/>
  <c r="AV61" i="5"/>
  <c r="AW62" i="5"/>
  <c r="H63" i="5"/>
  <c r="AU63" i="5"/>
  <c r="AV62" i="5"/>
  <c r="AW63" i="5"/>
  <c r="H64" i="5"/>
  <c r="AU64" i="5"/>
  <c r="AV63" i="5"/>
  <c r="AW64" i="5"/>
  <c r="H65" i="5"/>
  <c r="AU65" i="5"/>
  <c r="AV64" i="5"/>
  <c r="AW65" i="5"/>
  <c r="H66" i="5"/>
  <c r="AU66" i="5"/>
  <c r="AV65" i="5"/>
  <c r="AW66" i="5"/>
  <c r="H67" i="5"/>
  <c r="AU67" i="5"/>
  <c r="AV66" i="5"/>
  <c r="AW67" i="5"/>
  <c r="H68" i="5"/>
  <c r="AU68" i="5"/>
  <c r="AV67" i="5"/>
  <c r="AW68" i="5"/>
  <c r="H69" i="5"/>
  <c r="AU69" i="5"/>
  <c r="AV68" i="5"/>
  <c r="AW69" i="5"/>
  <c r="H70" i="5"/>
  <c r="AU70" i="5"/>
  <c r="AV69" i="5"/>
  <c r="AW70" i="5"/>
  <c r="H71" i="5"/>
  <c r="AU71" i="5"/>
  <c r="AV70" i="5"/>
  <c r="AW71" i="5"/>
  <c r="H72" i="5"/>
  <c r="AU72" i="5"/>
  <c r="AV71" i="5"/>
  <c r="AW72" i="5"/>
  <c r="H73" i="5"/>
  <c r="AU73" i="5"/>
  <c r="AV72" i="5"/>
  <c r="AW73" i="5"/>
  <c r="H74" i="5"/>
  <c r="AU74" i="5"/>
  <c r="AV73" i="5"/>
  <c r="AW74" i="5"/>
  <c r="H75" i="5"/>
  <c r="AU75" i="5"/>
  <c r="AV74" i="5"/>
  <c r="AW75" i="5"/>
  <c r="H76" i="5"/>
  <c r="AU76" i="5"/>
  <c r="AV75" i="5"/>
  <c r="AW76" i="5"/>
  <c r="H77" i="5"/>
  <c r="AU77" i="5"/>
  <c r="AV76" i="5"/>
  <c r="AW77" i="5"/>
  <c r="H78" i="5"/>
  <c r="AU78" i="5"/>
  <c r="AV77" i="5"/>
  <c r="AW78" i="5"/>
  <c r="H79" i="5"/>
  <c r="AU79" i="5"/>
  <c r="AV78" i="5"/>
  <c r="AW79" i="5"/>
  <c r="H80" i="5"/>
  <c r="AU80" i="5"/>
  <c r="AV79" i="5"/>
  <c r="AW80" i="5"/>
  <c r="H81" i="5"/>
  <c r="AU81" i="5"/>
  <c r="AV80" i="5"/>
  <c r="AW81" i="5"/>
  <c r="H82" i="5"/>
  <c r="AU82" i="5"/>
  <c r="AV81" i="5"/>
  <c r="AW82" i="5"/>
  <c r="H83" i="5"/>
  <c r="AU83" i="5"/>
  <c r="AV82" i="5"/>
  <c r="AW83" i="5"/>
  <c r="H84" i="5"/>
  <c r="AU84" i="5"/>
  <c r="AV83" i="5"/>
  <c r="AW84" i="5"/>
  <c r="H85" i="5"/>
  <c r="AU85" i="5"/>
  <c r="AV84" i="5"/>
  <c r="AW85" i="5"/>
  <c r="H86" i="5"/>
  <c r="AU86" i="5"/>
  <c r="AV85" i="5"/>
  <c r="AW86" i="5"/>
  <c r="H87" i="5"/>
  <c r="AU87" i="5"/>
  <c r="AV86" i="5"/>
  <c r="AW87" i="5"/>
  <c r="H88" i="5"/>
  <c r="AU88" i="5"/>
  <c r="AV87" i="5"/>
  <c r="AW88" i="5"/>
  <c r="H89" i="5"/>
  <c r="AU89" i="5"/>
  <c r="AV88" i="5"/>
  <c r="AW89" i="5"/>
  <c r="H90" i="5"/>
  <c r="AU90" i="5"/>
  <c r="AV89" i="5"/>
  <c r="AW90" i="5"/>
  <c r="H91" i="5"/>
  <c r="AU91" i="5"/>
  <c r="AV90" i="5"/>
  <c r="AW91" i="5"/>
  <c r="H92" i="5"/>
  <c r="AU92" i="5"/>
  <c r="AV91" i="5"/>
  <c r="AW92" i="5"/>
  <c r="H93" i="5"/>
  <c r="AU93" i="5"/>
  <c r="AV92" i="5"/>
  <c r="AW93" i="5"/>
  <c r="H94" i="5"/>
  <c r="AU94" i="5"/>
  <c r="AV93" i="5"/>
  <c r="AW94" i="5"/>
  <c r="H95" i="5"/>
  <c r="AU95" i="5"/>
  <c r="AV94" i="5"/>
  <c r="AW95" i="5"/>
  <c r="H96" i="5"/>
  <c r="AU96" i="5"/>
  <c r="AV95" i="5"/>
  <c r="AW96" i="5"/>
  <c r="H97" i="5"/>
  <c r="AU97" i="5"/>
  <c r="AV96" i="5"/>
  <c r="AW97" i="5"/>
  <c r="H98" i="5"/>
  <c r="AU98" i="5"/>
  <c r="AV97" i="5"/>
  <c r="AW98" i="5"/>
  <c r="H99" i="5"/>
  <c r="AU99" i="5"/>
  <c r="AV98" i="5"/>
  <c r="AW99" i="5"/>
  <c r="H100" i="5"/>
  <c r="AU100" i="5"/>
  <c r="AV99" i="5"/>
  <c r="AW100" i="5"/>
  <c r="H101" i="5"/>
  <c r="AU101" i="5"/>
  <c r="AV100" i="5"/>
  <c r="AW101" i="5"/>
  <c r="H102" i="5"/>
  <c r="AU102" i="5"/>
  <c r="AV101" i="5"/>
  <c r="AW102" i="5"/>
  <c r="H103" i="5"/>
  <c r="AU103" i="5"/>
  <c r="AV102" i="5"/>
  <c r="AW103" i="5"/>
  <c r="H104" i="5"/>
  <c r="AU104" i="5"/>
  <c r="AV103" i="5"/>
  <c r="AW104" i="5"/>
  <c r="H105" i="5"/>
  <c r="AU105" i="5"/>
  <c r="AV104" i="5"/>
  <c r="AW105" i="5"/>
  <c r="H106" i="5"/>
  <c r="AU106" i="5"/>
  <c r="AV105" i="5"/>
  <c r="AW106" i="5"/>
  <c r="H107" i="5"/>
  <c r="AU107" i="5"/>
  <c r="AV106" i="5"/>
  <c r="AW107" i="5"/>
  <c r="H108" i="5"/>
  <c r="AU108" i="5"/>
  <c r="AV107" i="5"/>
  <c r="AW108" i="5"/>
  <c r="H109" i="5"/>
  <c r="AU109" i="5"/>
  <c r="AV108" i="5"/>
  <c r="AW109" i="5"/>
  <c r="H110" i="5"/>
  <c r="AU110" i="5"/>
  <c r="AV109" i="5"/>
  <c r="AW110" i="5"/>
  <c r="H111" i="5"/>
  <c r="AU111" i="5"/>
  <c r="AV110" i="5"/>
  <c r="AW111" i="5"/>
  <c r="H112" i="5"/>
  <c r="AU112" i="5"/>
  <c r="AV111" i="5"/>
  <c r="AW112" i="5"/>
  <c r="H113" i="5"/>
  <c r="AU113" i="5"/>
  <c r="AV112" i="5"/>
  <c r="AW113" i="5"/>
  <c r="H114" i="5"/>
  <c r="AU114" i="5"/>
  <c r="AV113" i="5"/>
  <c r="AW114" i="5"/>
  <c r="H115" i="5"/>
  <c r="AU115" i="5"/>
  <c r="AV114" i="5"/>
  <c r="AW115" i="5"/>
  <c r="H116" i="5"/>
  <c r="AU116" i="5"/>
  <c r="AV115" i="5"/>
  <c r="AW116" i="5"/>
  <c r="H117" i="5"/>
  <c r="AU117" i="5"/>
  <c r="AV116" i="5"/>
  <c r="AW117" i="5"/>
  <c r="H118" i="5"/>
  <c r="AU118" i="5"/>
  <c r="AV117" i="5"/>
  <c r="AW118" i="5"/>
  <c r="H119" i="5"/>
  <c r="AU119" i="5"/>
  <c r="AV118" i="5"/>
  <c r="AW119" i="5"/>
  <c r="H120" i="5"/>
  <c r="AU120" i="5"/>
  <c r="AV119" i="5"/>
  <c r="AW120" i="5"/>
  <c r="H121" i="5"/>
  <c r="AU121" i="5"/>
  <c r="AV120" i="5"/>
  <c r="AW121" i="5"/>
  <c r="H122" i="5"/>
  <c r="AU122" i="5"/>
  <c r="AV121" i="5"/>
  <c r="AW122" i="5"/>
  <c r="H123" i="5"/>
  <c r="AU123" i="5"/>
  <c r="AV122" i="5"/>
  <c r="AW123" i="5"/>
  <c r="H124" i="5"/>
  <c r="AU124" i="5"/>
  <c r="AV123" i="5"/>
  <c r="AW124" i="5"/>
  <c r="H125" i="5"/>
  <c r="AU125" i="5"/>
  <c r="AV124" i="5"/>
  <c r="AW125" i="5"/>
  <c r="H126" i="5"/>
  <c r="AU126" i="5"/>
  <c r="AV125" i="5"/>
  <c r="AW126" i="5"/>
  <c r="H127" i="5"/>
  <c r="AU127" i="5"/>
  <c r="AV126" i="5"/>
  <c r="AW127" i="5"/>
  <c r="H128" i="5"/>
  <c r="AU128" i="5"/>
  <c r="AV127" i="5"/>
  <c r="AW128" i="5"/>
  <c r="H129" i="5"/>
  <c r="AU129" i="5"/>
  <c r="AV128" i="5"/>
  <c r="AW129" i="5"/>
  <c r="H130" i="5"/>
  <c r="AU130" i="5"/>
  <c r="AV129" i="5"/>
  <c r="AW130" i="5"/>
  <c r="H131" i="5"/>
  <c r="AU131" i="5"/>
  <c r="AV130" i="5"/>
  <c r="AW131" i="5"/>
  <c r="H132" i="5"/>
  <c r="AU132" i="5"/>
  <c r="AV131" i="5"/>
  <c r="AW132" i="5"/>
  <c r="H133" i="5"/>
  <c r="AU133" i="5"/>
  <c r="AV132" i="5"/>
  <c r="AW133" i="5"/>
  <c r="H134" i="5"/>
  <c r="AU134" i="5"/>
  <c r="AV133" i="5"/>
  <c r="AW134" i="5"/>
  <c r="H135" i="5"/>
  <c r="AU135" i="5"/>
  <c r="AV134" i="5"/>
  <c r="AW135" i="5"/>
  <c r="H136" i="5"/>
  <c r="AU136" i="5"/>
  <c r="AV135" i="5"/>
  <c r="AW136" i="5"/>
  <c r="H137" i="5"/>
  <c r="AU137" i="5"/>
  <c r="AV136" i="5"/>
  <c r="AW137" i="5"/>
  <c r="H138" i="5"/>
  <c r="AU138" i="5"/>
  <c r="AV137" i="5"/>
  <c r="AW138" i="5"/>
  <c r="H139" i="5"/>
  <c r="AU139" i="5"/>
  <c r="AV138" i="5"/>
  <c r="AW139" i="5"/>
  <c r="H140" i="5"/>
  <c r="AU140" i="5"/>
  <c r="AV139" i="5"/>
  <c r="AW140" i="5"/>
  <c r="H141" i="5"/>
  <c r="AU141" i="5"/>
  <c r="AV140" i="5"/>
  <c r="AW141" i="5"/>
  <c r="H142" i="5"/>
  <c r="AU142" i="5"/>
  <c r="AV141" i="5"/>
  <c r="AW142" i="5"/>
  <c r="H143" i="5"/>
  <c r="AU143" i="5"/>
  <c r="AV142" i="5"/>
  <c r="AW143" i="5"/>
  <c r="H144" i="5"/>
  <c r="AU144" i="5"/>
  <c r="AV143" i="5"/>
  <c r="AW144" i="5"/>
  <c r="H145" i="5"/>
  <c r="AU145" i="5"/>
  <c r="AV144" i="5"/>
  <c r="AW145" i="5"/>
  <c r="H146" i="5"/>
  <c r="AU146" i="5"/>
  <c r="AV145" i="5"/>
  <c r="AW146" i="5"/>
  <c r="H147" i="5"/>
  <c r="AU147" i="5"/>
  <c r="AV146" i="5"/>
  <c r="AW147" i="5"/>
  <c r="H148" i="5"/>
  <c r="AU148" i="5"/>
  <c r="AV147" i="5"/>
  <c r="AW148" i="5"/>
  <c r="H149" i="5"/>
  <c r="AU149" i="5"/>
  <c r="AV148" i="5"/>
  <c r="AW149" i="5"/>
  <c r="H150" i="5"/>
  <c r="AU150" i="5"/>
  <c r="AV149" i="5"/>
  <c r="AW150" i="5"/>
  <c r="H151" i="5"/>
  <c r="AU151" i="5"/>
  <c r="AV150" i="5"/>
  <c r="AW151" i="5"/>
  <c r="H152" i="5"/>
  <c r="AU152" i="5"/>
  <c r="AV151" i="5"/>
  <c r="AW152" i="5"/>
  <c r="H153" i="5"/>
  <c r="AU153" i="5"/>
  <c r="AV152" i="5"/>
  <c r="AW153" i="5"/>
  <c r="H154" i="5"/>
  <c r="AU154" i="5"/>
  <c r="AV153" i="5"/>
  <c r="AW154" i="5"/>
  <c r="H155" i="5"/>
  <c r="AU155" i="5"/>
  <c r="AV154" i="5"/>
  <c r="AW155" i="5"/>
  <c r="H156" i="5"/>
  <c r="AU156" i="5"/>
  <c r="AV155" i="5"/>
  <c r="AW156" i="5"/>
  <c r="H157" i="5"/>
  <c r="AU157" i="5"/>
  <c r="AV156" i="5"/>
  <c r="AW157" i="5"/>
  <c r="H158" i="5"/>
  <c r="AU158" i="5"/>
  <c r="AV157" i="5"/>
  <c r="AW158" i="5"/>
  <c r="H159" i="5"/>
  <c r="AU159" i="5"/>
  <c r="AV158" i="5"/>
  <c r="AW159" i="5"/>
  <c r="H160" i="5"/>
  <c r="AU160" i="5"/>
  <c r="AV159" i="5"/>
  <c r="AW160" i="5"/>
  <c r="H161" i="5"/>
  <c r="AU161" i="5"/>
  <c r="AV160" i="5"/>
  <c r="AW161" i="5"/>
  <c r="H162" i="5"/>
  <c r="AU162" i="5"/>
  <c r="AV161" i="5"/>
  <c r="AW162" i="5"/>
  <c r="H163" i="5"/>
  <c r="AU163" i="5"/>
  <c r="AV162" i="5"/>
  <c r="AW163" i="5"/>
  <c r="H164" i="5"/>
  <c r="AU164" i="5"/>
  <c r="AV163" i="5"/>
  <c r="AW164" i="5"/>
  <c r="H165" i="5"/>
  <c r="AU165" i="5"/>
  <c r="AV164" i="5"/>
  <c r="AW165" i="5"/>
  <c r="H166" i="5"/>
  <c r="AU166" i="5"/>
  <c r="AV165" i="5"/>
  <c r="AW166" i="5"/>
  <c r="H167" i="5"/>
  <c r="AU167" i="5"/>
  <c r="AV166" i="5"/>
  <c r="AW167" i="5"/>
  <c r="H168" i="5"/>
  <c r="AU168" i="5"/>
  <c r="AV167" i="5"/>
  <c r="AW168" i="5"/>
  <c r="H169" i="5"/>
  <c r="AU169" i="5"/>
  <c r="AV168" i="5"/>
  <c r="AW169" i="5"/>
  <c r="H170" i="5"/>
  <c r="AU170" i="5"/>
  <c r="AV169" i="5"/>
  <c r="AW170" i="5"/>
  <c r="H171" i="5"/>
  <c r="AU171" i="5"/>
  <c r="AV170" i="5"/>
  <c r="AW171" i="5"/>
  <c r="H172" i="5"/>
  <c r="AU172" i="5"/>
  <c r="AV171" i="5"/>
  <c r="AW172" i="5"/>
  <c r="H173" i="5"/>
  <c r="AU173" i="5"/>
  <c r="AV172" i="5"/>
  <c r="AW173" i="5"/>
  <c r="H174" i="5"/>
  <c r="AU174" i="5"/>
  <c r="AV173" i="5"/>
  <c r="AW174" i="5"/>
  <c r="H175" i="5"/>
  <c r="AU175" i="5"/>
  <c r="AV174" i="5"/>
  <c r="AW175" i="5"/>
  <c r="H176" i="5"/>
  <c r="AU176" i="5"/>
  <c r="AV175" i="5"/>
  <c r="AW176" i="5"/>
  <c r="H177" i="5"/>
  <c r="AU177" i="5"/>
  <c r="AV176" i="5"/>
  <c r="AW177" i="5"/>
  <c r="H178" i="5"/>
  <c r="AU178" i="5"/>
  <c r="AV177" i="5"/>
  <c r="AW178" i="5"/>
  <c r="H179" i="5"/>
  <c r="AU179" i="5"/>
  <c r="AV178" i="5"/>
  <c r="AW179" i="5"/>
  <c r="H180" i="5"/>
  <c r="AU180" i="5"/>
  <c r="AV179" i="5"/>
  <c r="AW180" i="5"/>
  <c r="H181" i="5"/>
  <c r="AU181" i="5"/>
  <c r="AV180" i="5"/>
  <c r="AW181" i="5"/>
  <c r="H182" i="5"/>
  <c r="AU182" i="5"/>
  <c r="AV181" i="5"/>
  <c r="AW182" i="5"/>
  <c r="H183" i="5"/>
  <c r="AU183" i="5"/>
  <c r="AV182" i="5"/>
  <c r="AW183" i="5"/>
  <c r="H184" i="5"/>
  <c r="AU184" i="5"/>
  <c r="AV183" i="5"/>
  <c r="AW184" i="5"/>
  <c r="H185" i="5"/>
  <c r="AU185" i="5"/>
  <c r="AV184" i="5"/>
  <c r="AW185" i="5"/>
  <c r="H186" i="5"/>
  <c r="AU186" i="5"/>
  <c r="AV185" i="5"/>
  <c r="AW186" i="5"/>
  <c r="H187" i="5"/>
  <c r="AU187" i="5"/>
  <c r="AV186" i="5"/>
  <c r="AW187" i="5"/>
  <c r="H188" i="5"/>
  <c r="AU188" i="5"/>
  <c r="AV187" i="5"/>
  <c r="AW188" i="5"/>
  <c r="H189" i="5"/>
  <c r="AU189" i="5"/>
  <c r="AV188" i="5"/>
  <c r="AW189" i="5"/>
  <c r="H190" i="5"/>
  <c r="AU190" i="5"/>
  <c r="AV189" i="5"/>
  <c r="AW190" i="5"/>
  <c r="H191" i="5"/>
  <c r="AU191" i="5"/>
  <c r="AV190" i="5"/>
  <c r="AW191" i="5"/>
  <c r="H192" i="5"/>
  <c r="AU192" i="5"/>
  <c r="AV191" i="5"/>
  <c r="AW192" i="5"/>
  <c r="H193" i="5"/>
  <c r="AU193" i="5"/>
  <c r="AV192" i="5"/>
  <c r="AW193" i="5"/>
  <c r="H194" i="5"/>
  <c r="AU194" i="5"/>
  <c r="AV193" i="5"/>
  <c r="AW194" i="5"/>
  <c r="H195" i="5"/>
  <c r="AU195" i="5"/>
  <c r="AV194" i="5"/>
  <c r="AW195" i="5"/>
  <c r="H196" i="5"/>
  <c r="AU196" i="5"/>
  <c r="AV195" i="5"/>
  <c r="AW196" i="5"/>
  <c r="H197" i="5"/>
  <c r="AU197" i="5"/>
  <c r="AV196" i="5"/>
  <c r="AW197" i="5"/>
  <c r="H198" i="5"/>
  <c r="AU198" i="5"/>
  <c r="AV197" i="5"/>
  <c r="AW198" i="5"/>
  <c r="H199" i="5"/>
  <c r="AU199" i="5"/>
  <c r="AV198" i="5"/>
  <c r="AW199" i="5"/>
  <c r="H200" i="5"/>
  <c r="AU200" i="5"/>
  <c r="AV199" i="5"/>
  <c r="AW200" i="5"/>
  <c r="H201" i="5"/>
  <c r="AU201" i="5"/>
  <c r="AV200" i="5"/>
  <c r="AW201" i="5"/>
  <c r="H202" i="5"/>
  <c r="AU202" i="5"/>
  <c r="AV201" i="5"/>
  <c r="AW202" i="5"/>
  <c r="H203" i="5"/>
  <c r="AU203" i="5"/>
  <c r="AV202" i="5"/>
  <c r="AW203" i="5"/>
  <c r="H204" i="5"/>
  <c r="AU204" i="5"/>
  <c r="AV203" i="5"/>
  <c r="AW204" i="5"/>
  <c r="H205" i="5"/>
  <c r="AU205" i="5"/>
  <c r="AV204" i="5"/>
  <c r="AW205" i="5"/>
  <c r="H206" i="5"/>
  <c r="AU206" i="5"/>
  <c r="AV205" i="5"/>
  <c r="AW206" i="5"/>
  <c r="H207" i="5"/>
  <c r="AU207" i="5"/>
  <c r="AV206" i="5"/>
  <c r="AW207" i="5"/>
  <c r="H208" i="5"/>
  <c r="AU208" i="5"/>
  <c r="AV207" i="5"/>
  <c r="AW208" i="5"/>
  <c r="H209" i="5"/>
  <c r="AU209" i="5"/>
  <c r="AV208" i="5"/>
  <c r="AW209" i="5"/>
  <c r="H210" i="5"/>
  <c r="AU210" i="5"/>
  <c r="AV209" i="5"/>
  <c r="AW210" i="5"/>
  <c r="H211" i="5"/>
  <c r="AU211" i="5"/>
  <c r="AV210" i="5"/>
  <c r="AW211" i="5"/>
  <c r="H212" i="5"/>
  <c r="AU212" i="5"/>
  <c r="AV211" i="5"/>
  <c r="AW212" i="5"/>
  <c r="H213" i="5"/>
  <c r="AU213" i="5"/>
  <c r="AV212" i="5"/>
  <c r="AW213" i="5"/>
  <c r="H214" i="5"/>
  <c r="AU214" i="5"/>
  <c r="AV213" i="5"/>
  <c r="AW214" i="5"/>
  <c r="H215" i="5"/>
  <c r="AU215" i="5"/>
  <c r="AV214" i="5"/>
  <c r="AW215" i="5"/>
  <c r="H216" i="5"/>
  <c r="AU216" i="5"/>
  <c r="AV215" i="5"/>
  <c r="AW216" i="5"/>
  <c r="H217" i="5"/>
  <c r="AU217" i="5"/>
  <c r="AV216" i="5"/>
  <c r="AW217" i="5"/>
  <c r="H218" i="5"/>
  <c r="AU218" i="5"/>
  <c r="AV217" i="5"/>
  <c r="AW218" i="5"/>
  <c r="H219" i="5"/>
  <c r="AU219" i="5"/>
  <c r="AV218" i="5"/>
  <c r="AW219" i="5"/>
  <c r="H220" i="5"/>
  <c r="AU220" i="5"/>
  <c r="AV219" i="5"/>
  <c r="AW220" i="5"/>
  <c r="H221" i="5"/>
  <c r="AU221" i="5"/>
  <c r="AV220" i="5"/>
  <c r="AW221" i="5"/>
  <c r="H222" i="5"/>
  <c r="AU222" i="5"/>
  <c r="AV221" i="5"/>
  <c r="AW222" i="5"/>
  <c r="H223" i="5"/>
  <c r="AU223" i="5"/>
  <c r="AV222" i="5"/>
  <c r="AW223" i="5"/>
  <c r="H224" i="5"/>
  <c r="AU224" i="5"/>
  <c r="AV223" i="5"/>
  <c r="AW224" i="5"/>
  <c r="H225" i="5"/>
  <c r="AU225" i="5"/>
  <c r="AV224" i="5"/>
  <c r="AW225" i="5"/>
  <c r="H226" i="5"/>
  <c r="AU226" i="5"/>
  <c r="AV225" i="5"/>
  <c r="AW226" i="5"/>
  <c r="H227" i="5"/>
  <c r="AU227" i="5"/>
  <c r="AV226" i="5"/>
  <c r="AW227" i="5"/>
  <c r="H228" i="5"/>
  <c r="AU228" i="5"/>
  <c r="AV227" i="5"/>
  <c r="AW228" i="5"/>
  <c r="H229" i="5"/>
  <c r="AU229" i="5"/>
  <c r="AV228" i="5"/>
  <c r="AW229" i="5"/>
  <c r="H230" i="5"/>
  <c r="AU230" i="5"/>
  <c r="AV229" i="5"/>
  <c r="AW230" i="5"/>
  <c r="H231" i="5"/>
  <c r="AU231" i="5"/>
  <c r="AV230" i="5"/>
  <c r="AW231" i="5"/>
  <c r="H232" i="5"/>
  <c r="AU232" i="5"/>
  <c r="AV231" i="5"/>
  <c r="AW232" i="5"/>
  <c r="H233" i="5"/>
  <c r="AU233" i="5"/>
  <c r="AV232" i="5"/>
  <c r="AW233" i="5"/>
  <c r="H234" i="5"/>
  <c r="AU234" i="5"/>
  <c r="AV233" i="5"/>
  <c r="AW234" i="5"/>
  <c r="H235" i="5"/>
  <c r="AU235" i="5"/>
  <c r="AV234" i="5"/>
  <c r="AW235" i="5"/>
  <c r="H236" i="5"/>
  <c r="AU236" i="5"/>
  <c r="AV235" i="5"/>
  <c r="AW236" i="5"/>
  <c r="H237" i="5"/>
  <c r="AU237" i="5"/>
  <c r="AV236" i="5"/>
  <c r="AW237" i="5"/>
  <c r="H238" i="5"/>
  <c r="AU238" i="5"/>
  <c r="AV237" i="5"/>
  <c r="AW238" i="5"/>
  <c r="H239" i="5"/>
  <c r="AU239" i="5"/>
  <c r="AV238" i="5"/>
  <c r="AW239" i="5"/>
  <c r="H240" i="5"/>
  <c r="AU240" i="5"/>
  <c r="AV239" i="5"/>
  <c r="AW240" i="5"/>
  <c r="H241" i="5"/>
  <c r="AU241" i="5"/>
  <c r="AV240" i="5"/>
  <c r="AW241" i="5"/>
  <c r="H242" i="5"/>
  <c r="AU242" i="5"/>
  <c r="AV241" i="5"/>
  <c r="AW242" i="5"/>
  <c r="H243" i="5"/>
  <c r="AU243" i="5"/>
  <c r="AV242" i="5"/>
  <c r="AW243" i="5"/>
  <c r="H244" i="5"/>
  <c r="AU244" i="5"/>
  <c r="AV243" i="5"/>
  <c r="AW244" i="5"/>
  <c r="H245" i="5"/>
  <c r="AU245" i="5"/>
  <c r="AV244" i="5"/>
  <c r="AW245" i="5"/>
  <c r="H246" i="5"/>
  <c r="AU246" i="5"/>
  <c r="AV245" i="5"/>
  <c r="AW246" i="5"/>
  <c r="H247" i="5"/>
  <c r="AU247" i="5"/>
  <c r="AV246" i="5"/>
  <c r="AW247" i="5"/>
  <c r="H248" i="5"/>
  <c r="AU248" i="5"/>
  <c r="AV247" i="5"/>
  <c r="AW248" i="5"/>
  <c r="H249" i="5"/>
  <c r="AU249" i="5"/>
  <c r="AV248" i="5"/>
  <c r="AW249" i="5"/>
  <c r="H250" i="5"/>
  <c r="AU250" i="5"/>
  <c r="AV249" i="5"/>
  <c r="AW250" i="5"/>
  <c r="H251" i="5"/>
  <c r="AU251" i="5"/>
  <c r="AV250" i="5"/>
  <c r="AW251" i="5"/>
  <c r="H252" i="5"/>
  <c r="AU252" i="5"/>
  <c r="AV251" i="5"/>
  <c r="AW252" i="5"/>
  <c r="H253" i="5"/>
  <c r="AU253" i="5"/>
  <c r="AV252" i="5"/>
  <c r="AW253" i="5"/>
  <c r="H254" i="5"/>
  <c r="AU254" i="5"/>
  <c r="AV253" i="5"/>
  <c r="AW254" i="5"/>
  <c r="H255" i="5"/>
  <c r="AU255" i="5"/>
  <c r="AV254" i="5"/>
  <c r="AW255" i="5"/>
  <c r="H256" i="5"/>
  <c r="AU256" i="5"/>
  <c r="AV255" i="5"/>
  <c r="AW256" i="5"/>
  <c r="H257" i="5"/>
  <c r="AU257" i="5"/>
  <c r="AV256" i="5"/>
  <c r="AW257" i="5"/>
  <c r="H258" i="5"/>
  <c r="AU258" i="5"/>
  <c r="AV257" i="5"/>
  <c r="AW258" i="5"/>
  <c r="H259" i="5"/>
  <c r="AU259" i="5"/>
  <c r="AV258" i="5"/>
  <c r="AW259" i="5"/>
  <c r="H260" i="5"/>
  <c r="AU260" i="5"/>
  <c r="AV259" i="5"/>
  <c r="AW260" i="5"/>
  <c r="H261" i="5"/>
  <c r="AU261" i="5"/>
  <c r="AV260" i="5"/>
  <c r="AW261" i="5"/>
  <c r="H262" i="5"/>
  <c r="AU262" i="5"/>
  <c r="AV261" i="5"/>
  <c r="AW262" i="5"/>
  <c r="AQ4" i="5"/>
  <c r="AQ3" i="5"/>
  <c r="AR3" i="5"/>
  <c r="AQ2" i="5"/>
  <c r="AR2" i="5"/>
  <c r="AS2" i="5"/>
  <c r="AS3" i="5"/>
  <c r="AS4" i="5"/>
  <c r="AQ5" i="5"/>
  <c r="AR4" i="5"/>
  <c r="AS5" i="5"/>
  <c r="AQ6" i="5"/>
  <c r="AR5" i="5"/>
  <c r="AS6" i="5"/>
  <c r="AQ7" i="5"/>
  <c r="AR6" i="5"/>
  <c r="AS7" i="5"/>
  <c r="AQ8" i="5"/>
  <c r="AR7" i="5"/>
  <c r="AS8" i="5"/>
  <c r="AQ9" i="5"/>
  <c r="AR8" i="5"/>
  <c r="AS9" i="5"/>
  <c r="AQ10" i="5"/>
  <c r="AR9" i="5"/>
  <c r="AS10" i="5"/>
  <c r="AQ11" i="5"/>
  <c r="AR10" i="5"/>
  <c r="AS11" i="5"/>
  <c r="AQ12" i="5"/>
  <c r="AR11" i="5"/>
  <c r="AS12" i="5"/>
  <c r="AQ13" i="5"/>
  <c r="AR12" i="5"/>
  <c r="AS13" i="5"/>
  <c r="AQ14" i="5"/>
  <c r="AR13" i="5"/>
  <c r="AS14" i="5"/>
  <c r="AQ15" i="5"/>
  <c r="AR14" i="5"/>
  <c r="AS15" i="5"/>
  <c r="AQ16" i="5"/>
  <c r="AR15" i="5"/>
  <c r="AS16" i="5"/>
  <c r="AQ17" i="5"/>
  <c r="AR16" i="5"/>
  <c r="AS17" i="5"/>
  <c r="AQ18" i="5"/>
  <c r="AR17" i="5"/>
  <c r="AS18" i="5"/>
  <c r="AQ19" i="5"/>
  <c r="AR18" i="5"/>
  <c r="AS19" i="5"/>
  <c r="AQ20" i="5"/>
  <c r="AR19" i="5"/>
  <c r="AS20" i="5"/>
  <c r="AQ21" i="5"/>
  <c r="AR20" i="5"/>
  <c r="AS21" i="5"/>
  <c r="AQ22" i="5"/>
  <c r="AR21" i="5"/>
  <c r="AS22" i="5"/>
  <c r="AQ23" i="5"/>
  <c r="AR22" i="5"/>
  <c r="AS23" i="5"/>
  <c r="AQ24" i="5"/>
  <c r="AR23" i="5"/>
  <c r="AS24" i="5"/>
  <c r="AQ25" i="5"/>
  <c r="AR24" i="5"/>
  <c r="AS25" i="5"/>
  <c r="AQ26" i="5"/>
  <c r="AR25" i="5"/>
  <c r="AS26" i="5"/>
  <c r="AQ27" i="5"/>
  <c r="AR26" i="5"/>
  <c r="AS27" i="5"/>
  <c r="AQ28" i="5"/>
  <c r="AR27" i="5"/>
  <c r="AS28" i="5"/>
  <c r="AQ29" i="5"/>
  <c r="AR28" i="5"/>
  <c r="AS29" i="5"/>
  <c r="AQ30" i="5"/>
  <c r="AR29" i="5"/>
  <c r="AS30" i="5"/>
  <c r="AQ31" i="5"/>
  <c r="AR30" i="5"/>
  <c r="AS31" i="5"/>
  <c r="AQ32" i="5"/>
  <c r="AR31" i="5"/>
  <c r="AS32" i="5"/>
  <c r="AQ33" i="5"/>
  <c r="AR32" i="5"/>
  <c r="AS33" i="5"/>
  <c r="AQ34" i="5"/>
  <c r="AR33" i="5"/>
  <c r="AS34" i="5"/>
  <c r="AQ35" i="5"/>
  <c r="AR34" i="5"/>
  <c r="AS35" i="5"/>
  <c r="AQ36" i="5"/>
  <c r="AR35" i="5"/>
  <c r="AS36" i="5"/>
  <c r="AQ37" i="5"/>
  <c r="AR36" i="5"/>
  <c r="AS37" i="5"/>
  <c r="AQ38" i="5"/>
  <c r="AR37" i="5"/>
  <c r="AS38" i="5"/>
  <c r="AQ39" i="5"/>
  <c r="AR38" i="5"/>
  <c r="AS39" i="5"/>
  <c r="AQ40" i="5"/>
  <c r="AR39" i="5"/>
  <c r="AS40" i="5"/>
  <c r="AQ41" i="5"/>
  <c r="AR40" i="5"/>
  <c r="AS41" i="5"/>
  <c r="AQ42" i="5"/>
  <c r="AR41" i="5"/>
  <c r="AS42" i="5"/>
  <c r="AQ43" i="5"/>
  <c r="AR42" i="5"/>
  <c r="AS43" i="5"/>
  <c r="AQ44" i="5"/>
  <c r="AR43" i="5"/>
  <c r="AS44" i="5"/>
  <c r="AQ45" i="5"/>
  <c r="AR44" i="5"/>
  <c r="AS45" i="5"/>
  <c r="AQ46" i="5"/>
  <c r="AR45" i="5"/>
  <c r="AS46" i="5"/>
  <c r="AQ47" i="5"/>
  <c r="AR46" i="5"/>
  <c r="AS47" i="5"/>
  <c r="AQ48" i="5"/>
  <c r="AR47" i="5"/>
  <c r="AS48" i="5"/>
  <c r="AQ49" i="5"/>
  <c r="AR48" i="5"/>
  <c r="AS49" i="5"/>
  <c r="AQ50" i="5"/>
  <c r="AR49" i="5"/>
  <c r="AS50" i="5"/>
  <c r="AQ51" i="5"/>
  <c r="AR50" i="5"/>
  <c r="AS51" i="5"/>
  <c r="AQ52" i="5"/>
  <c r="AR51" i="5"/>
  <c r="AS52" i="5"/>
  <c r="AQ53" i="5"/>
  <c r="AR52" i="5"/>
  <c r="AS53" i="5"/>
  <c r="AQ54" i="5"/>
  <c r="AR53" i="5"/>
  <c r="AS54" i="5"/>
  <c r="AQ55" i="5"/>
  <c r="AR54" i="5"/>
  <c r="AS55" i="5"/>
  <c r="AQ56" i="5"/>
  <c r="AR55" i="5"/>
  <c r="AS56" i="5"/>
  <c r="AQ57" i="5"/>
  <c r="AR56" i="5"/>
  <c r="AS57" i="5"/>
  <c r="AQ58" i="5"/>
  <c r="AR57" i="5"/>
  <c r="AS58" i="5"/>
  <c r="AQ59" i="5"/>
  <c r="AR58" i="5"/>
  <c r="AS59" i="5"/>
  <c r="AQ60" i="5"/>
  <c r="AR59" i="5"/>
  <c r="AS60" i="5"/>
  <c r="AQ61" i="5"/>
  <c r="AR60" i="5"/>
  <c r="AS61" i="5"/>
  <c r="AQ62" i="5"/>
  <c r="AR61" i="5"/>
  <c r="AS62" i="5"/>
  <c r="AQ63" i="5"/>
  <c r="AR62" i="5"/>
  <c r="AS63" i="5"/>
  <c r="AQ64" i="5"/>
  <c r="AR63" i="5"/>
  <c r="AS64" i="5"/>
  <c r="AQ65" i="5"/>
  <c r="AR64" i="5"/>
  <c r="AS65" i="5"/>
  <c r="AQ66" i="5"/>
  <c r="AR65" i="5"/>
  <c r="AS66" i="5"/>
  <c r="AQ67" i="5"/>
  <c r="AR66" i="5"/>
  <c r="AS67" i="5"/>
  <c r="AQ68" i="5"/>
  <c r="AR67" i="5"/>
  <c r="AS68" i="5"/>
  <c r="AQ69" i="5"/>
  <c r="AR68" i="5"/>
  <c r="AS69" i="5"/>
  <c r="AQ70" i="5"/>
  <c r="AR69" i="5"/>
  <c r="AS70" i="5"/>
  <c r="AQ71" i="5"/>
  <c r="AR70" i="5"/>
  <c r="AS71" i="5"/>
  <c r="AQ72" i="5"/>
  <c r="AR71" i="5"/>
  <c r="AS72" i="5"/>
  <c r="AQ73" i="5"/>
  <c r="AR72" i="5"/>
  <c r="AS73" i="5"/>
  <c r="AQ74" i="5"/>
  <c r="AR73" i="5"/>
  <c r="AS74" i="5"/>
  <c r="AQ75" i="5"/>
  <c r="AR74" i="5"/>
  <c r="AS75" i="5"/>
  <c r="AQ76" i="5"/>
  <c r="AR75" i="5"/>
  <c r="AS76" i="5"/>
  <c r="AQ77" i="5"/>
  <c r="AR76" i="5"/>
  <c r="AS77" i="5"/>
  <c r="AQ78" i="5"/>
  <c r="AR77" i="5"/>
  <c r="AS78" i="5"/>
  <c r="AQ79" i="5"/>
  <c r="AR78" i="5"/>
  <c r="AS79" i="5"/>
  <c r="AQ80" i="5"/>
  <c r="AR79" i="5"/>
  <c r="AS80" i="5"/>
  <c r="AQ81" i="5"/>
  <c r="AR80" i="5"/>
  <c r="AS81" i="5"/>
  <c r="AQ82" i="5"/>
  <c r="AR81" i="5"/>
  <c r="AS82" i="5"/>
  <c r="AQ83" i="5"/>
  <c r="AR82" i="5"/>
  <c r="AS83" i="5"/>
  <c r="AQ84" i="5"/>
  <c r="AR83" i="5"/>
  <c r="AS84" i="5"/>
  <c r="AQ85" i="5"/>
  <c r="AR84" i="5"/>
  <c r="AS85" i="5"/>
  <c r="AQ86" i="5"/>
  <c r="AR85" i="5"/>
  <c r="AS86" i="5"/>
  <c r="AQ87" i="5"/>
  <c r="AR86" i="5"/>
  <c r="AS87" i="5"/>
  <c r="AQ88" i="5"/>
  <c r="AR87" i="5"/>
  <c r="AS88" i="5"/>
  <c r="AQ89" i="5"/>
  <c r="AR88" i="5"/>
  <c r="AS89" i="5"/>
  <c r="AQ90" i="5"/>
  <c r="AR89" i="5"/>
  <c r="AS90" i="5"/>
  <c r="AQ91" i="5"/>
  <c r="AR90" i="5"/>
  <c r="AS91" i="5"/>
  <c r="AQ92" i="5"/>
  <c r="AR91" i="5"/>
  <c r="AS92" i="5"/>
  <c r="AQ93" i="5"/>
  <c r="AR92" i="5"/>
  <c r="AS93" i="5"/>
  <c r="AQ94" i="5"/>
  <c r="AR93" i="5"/>
  <c r="AS94" i="5"/>
  <c r="AQ95" i="5"/>
  <c r="AR94" i="5"/>
  <c r="AS95" i="5"/>
  <c r="AQ96" i="5"/>
  <c r="AR95" i="5"/>
  <c r="AS96" i="5"/>
  <c r="AQ97" i="5"/>
  <c r="AR96" i="5"/>
  <c r="AS97" i="5"/>
  <c r="AQ98" i="5"/>
  <c r="AR97" i="5"/>
  <c r="AS98" i="5"/>
  <c r="AQ99" i="5"/>
  <c r="AR98" i="5"/>
  <c r="AS99" i="5"/>
  <c r="AQ100" i="5"/>
  <c r="AR99" i="5"/>
  <c r="AS100" i="5"/>
  <c r="AQ101" i="5"/>
  <c r="AR100" i="5"/>
  <c r="AS101" i="5"/>
  <c r="AQ102" i="5"/>
  <c r="AR101" i="5"/>
  <c r="AS102" i="5"/>
  <c r="AQ103" i="5"/>
  <c r="AR102" i="5"/>
  <c r="AS103" i="5"/>
  <c r="AQ104" i="5"/>
  <c r="AR103" i="5"/>
  <c r="AS104" i="5"/>
  <c r="AQ105" i="5"/>
  <c r="AR104" i="5"/>
  <c r="AS105" i="5"/>
  <c r="AQ106" i="5"/>
  <c r="AR105" i="5"/>
  <c r="AS106" i="5"/>
  <c r="AQ107" i="5"/>
  <c r="AR106" i="5"/>
  <c r="AS107" i="5"/>
  <c r="AQ108" i="5"/>
  <c r="AR107" i="5"/>
  <c r="AS108" i="5"/>
  <c r="AQ109" i="5"/>
  <c r="AR108" i="5"/>
  <c r="AS109" i="5"/>
  <c r="AQ110" i="5"/>
  <c r="AR109" i="5"/>
  <c r="AS110" i="5"/>
  <c r="AQ111" i="5"/>
  <c r="AR110" i="5"/>
  <c r="AS111" i="5"/>
  <c r="AQ112" i="5"/>
  <c r="AR111" i="5"/>
  <c r="AS112" i="5"/>
  <c r="AQ113" i="5"/>
  <c r="AR112" i="5"/>
  <c r="AS113" i="5"/>
  <c r="AQ114" i="5"/>
  <c r="AR113" i="5"/>
  <c r="AS114" i="5"/>
  <c r="AQ115" i="5"/>
  <c r="AR114" i="5"/>
  <c r="AS115" i="5"/>
  <c r="AQ116" i="5"/>
  <c r="AR115" i="5"/>
  <c r="AS116" i="5"/>
  <c r="AQ117" i="5"/>
  <c r="AR116" i="5"/>
  <c r="AS117" i="5"/>
  <c r="AQ118" i="5"/>
  <c r="AR117" i="5"/>
  <c r="AS118" i="5"/>
  <c r="AQ119" i="5"/>
  <c r="AR118" i="5"/>
  <c r="AS119" i="5"/>
  <c r="AQ120" i="5"/>
  <c r="AR119" i="5"/>
  <c r="AS120" i="5"/>
  <c r="AQ121" i="5"/>
  <c r="AR120" i="5"/>
  <c r="AS121" i="5"/>
  <c r="AQ122" i="5"/>
  <c r="AR121" i="5"/>
  <c r="AS122" i="5"/>
  <c r="AQ123" i="5"/>
  <c r="AR122" i="5"/>
  <c r="AS123" i="5"/>
  <c r="AQ124" i="5"/>
  <c r="AR123" i="5"/>
  <c r="AS124" i="5"/>
  <c r="AQ125" i="5"/>
  <c r="AR124" i="5"/>
  <c r="AS125" i="5"/>
  <c r="AQ126" i="5"/>
  <c r="AR125" i="5"/>
  <c r="AS126" i="5"/>
  <c r="AQ127" i="5"/>
  <c r="AR126" i="5"/>
  <c r="AS127" i="5"/>
  <c r="AQ128" i="5"/>
  <c r="AR127" i="5"/>
  <c r="AS128" i="5"/>
  <c r="AQ129" i="5"/>
  <c r="AR128" i="5"/>
  <c r="AS129" i="5"/>
  <c r="AQ130" i="5"/>
  <c r="AR129" i="5"/>
  <c r="AS130" i="5"/>
  <c r="AQ131" i="5"/>
  <c r="AR130" i="5"/>
  <c r="AS131" i="5"/>
  <c r="AQ132" i="5"/>
  <c r="AR131" i="5"/>
  <c r="AS132" i="5"/>
  <c r="AQ133" i="5"/>
  <c r="AR132" i="5"/>
  <c r="AS133" i="5"/>
  <c r="AQ134" i="5"/>
  <c r="AR133" i="5"/>
  <c r="AS134" i="5"/>
  <c r="AQ135" i="5"/>
  <c r="AR134" i="5"/>
  <c r="AS135" i="5"/>
  <c r="AQ136" i="5"/>
  <c r="AR135" i="5"/>
  <c r="AS136" i="5"/>
  <c r="AQ137" i="5"/>
  <c r="AR136" i="5"/>
  <c r="AS137" i="5"/>
  <c r="AQ138" i="5"/>
  <c r="AR137" i="5"/>
  <c r="AS138" i="5"/>
  <c r="AQ139" i="5"/>
  <c r="AR138" i="5"/>
  <c r="AS139" i="5"/>
  <c r="AQ140" i="5"/>
  <c r="AR139" i="5"/>
  <c r="AS140" i="5"/>
  <c r="AQ141" i="5"/>
  <c r="AR140" i="5"/>
  <c r="AS141" i="5"/>
  <c r="AQ142" i="5"/>
  <c r="AR141" i="5"/>
  <c r="AS142" i="5"/>
  <c r="AQ143" i="5"/>
  <c r="AR142" i="5"/>
  <c r="AS143" i="5"/>
  <c r="AQ144" i="5"/>
  <c r="AR143" i="5"/>
  <c r="AS144" i="5"/>
  <c r="AQ145" i="5"/>
  <c r="AR144" i="5"/>
  <c r="AS145" i="5"/>
  <c r="AQ146" i="5"/>
  <c r="AR145" i="5"/>
  <c r="AS146" i="5"/>
  <c r="AQ147" i="5"/>
  <c r="AR146" i="5"/>
  <c r="AS147" i="5"/>
  <c r="AQ148" i="5"/>
  <c r="AR147" i="5"/>
  <c r="AS148" i="5"/>
  <c r="AQ149" i="5"/>
  <c r="AR148" i="5"/>
  <c r="AS149" i="5"/>
  <c r="AQ150" i="5"/>
  <c r="AR149" i="5"/>
  <c r="AS150" i="5"/>
  <c r="AQ151" i="5"/>
  <c r="AR150" i="5"/>
  <c r="AS151" i="5"/>
  <c r="AQ152" i="5"/>
  <c r="AR151" i="5"/>
  <c r="AS152" i="5"/>
  <c r="AQ153" i="5"/>
  <c r="AR152" i="5"/>
  <c r="AS153" i="5"/>
  <c r="AQ154" i="5"/>
  <c r="AR153" i="5"/>
  <c r="AS154" i="5"/>
  <c r="AQ155" i="5"/>
  <c r="AR154" i="5"/>
  <c r="AS155" i="5"/>
  <c r="AQ156" i="5"/>
  <c r="AR155" i="5"/>
  <c r="AS156" i="5"/>
  <c r="AQ157" i="5"/>
  <c r="AR156" i="5"/>
  <c r="AS157" i="5"/>
  <c r="AQ158" i="5"/>
  <c r="AR157" i="5"/>
  <c r="AS158" i="5"/>
  <c r="AQ159" i="5"/>
  <c r="AR158" i="5"/>
  <c r="AS159" i="5"/>
  <c r="AQ160" i="5"/>
  <c r="AR159" i="5"/>
  <c r="AS160" i="5"/>
  <c r="AQ161" i="5"/>
  <c r="AR160" i="5"/>
  <c r="AS161" i="5"/>
  <c r="AQ162" i="5"/>
  <c r="AR161" i="5"/>
  <c r="AS162" i="5"/>
  <c r="AQ163" i="5"/>
  <c r="AR162" i="5"/>
  <c r="AS163" i="5"/>
  <c r="AQ164" i="5"/>
  <c r="AR163" i="5"/>
  <c r="AS164" i="5"/>
  <c r="AQ165" i="5"/>
  <c r="AR164" i="5"/>
  <c r="AS165" i="5"/>
  <c r="AQ166" i="5"/>
  <c r="AR165" i="5"/>
  <c r="AS166" i="5"/>
  <c r="AQ167" i="5"/>
  <c r="AR166" i="5"/>
  <c r="AS167" i="5"/>
  <c r="AQ168" i="5"/>
  <c r="AR167" i="5"/>
  <c r="AS168" i="5"/>
  <c r="AQ169" i="5"/>
  <c r="AR168" i="5"/>
  <c r="AS169" i="5"/>
  <c r="AQ170" i="5"/>
  <c r="AR169" i="5"/>
  <c r="AS170" i="5"/>
  <c r="AQ171" i="5"/>
  <c r="AR170" i="5"/>
  <c r="AS171" i="5"/>
  <c r="AQ172" i="5"/>
  <c r="AR171" i="5"/>
  <c r="AS172" i="5"/>
  <c r="AQ173" i="5"/>
  <c r="AR172" i="5"/>
  <c r="AS173" i="5"/>
  <c r="AQ174" i="5"/>
  <c r="AR173" i="5"/>
  <c r="AS174" i="5"/>
  <c r="AQ175" i="5"/>
  <c r="AR174" i="5"/>
  <c r="AS175" i="5"/>
  <c r="AQ176" i="5"/>
  <c r="AR175" i="5"/>
  <c r="AS176" i="5"/>
  <c r="AQ177" i="5"/>
  <c r="AR176" i="5"/>
  <c r="AS177" i="5"/>
  <c r="AQ178" i="5"/>
  <c r="AR177" i="5"/>
  <c r="AS178" i="5"/>
  <c r="AQ179" i="5"/>
  <c r="AR178" i="5"/>
  <c r="AS179" i="5"/>
  <c r="AQ180" i="5"/>
  <c r="AR179" i="5"/>
  <c r="AS180" i="5"/>
  <c r="AQ181" i="5"/>
  <c r="AR180" i="5"/>
  <c r="AS181" i="5"/>
  <c r="AQ182" i="5"/>
  <c r="AR181" i="5"/>
  <c r="AS182" i="5"/>
  <c r="AQ183" i="5"/>
  <c r="AR182" i="5"/>
  <c r="AS183" i="5"/>
  <c r="AQ184" i="5"/>
  <c r="AR183" i="5"/>
  <c r="AS184" i="5"/>
  <c r="AQ185" i="5"/>
  <c r="AR184" i="5"/>
  <c r="AS185" i="5"/>
  <c r="AQ186" i="5"/>
  <c r="AR185" i="5"/>
  <c r="AS186" i="5"/>
  <c r="AQ187" i="5"/>
  <c r="AR186" i="5"/>
  <c r="AS187" i="5"/>
  <c r="AQ188" i="5"/>
  <c r="AR187" i="5"/>
  <c r="AS188" i="5"/>
  <c r="AQ189" i="5"/>
  <c r="AR188" i="5"/>
  <c r="AS189" i="5"/>
  <c r="AQ190" i="5"/>
  <c r="AR189" i="5"/>
  <c r="AS190" i="5"/>
  <c r="AQ191" i="5"/>
  <c r="AR190" i="5"/>
  <c r="AS191" i="5"/>
  <c r="AQ192" i="5"/>
  <c r="AR191" i="5"/>
  <c r="AS192" i="5"/>
  <c r="AQ193" i="5"/>
  <c r="AR192" i="5"/>
  <c r="AS193" i="5"/>
  <c r="AQ194" i="5"/>
  <c r="AR193" i="5"/>
  <c r="AS194" i="5"/>
  <c r="AQ195" i="5"/>
  <c r="AR194" i="5"/>
  <c r="AS195" i="5"/>
  <c r="AQ196" i="5"/>
  <c r="AR195" i="5"/>
  <c r="AS196" i="5"/>
  <c r="AQ197" i="5"/>
  <c r="AR196" i="5"/>
  <c r="AS197" i="5"/>
  <c r="AQ198" i="5"/>
  <c r="AR197" i="5"/>
  <c r="AS198" i="5"/>
  <c r="AQ199" i="5"/>
  <c r="AR198" i="5"/>
  <c r="AS199" i="5"/>
  <c r="AQ200" i="5"/>
  <c r="AR199" i="5"/>
  <c r="AS200" i="5"/>
  <c r="AQ201" i="5"/>
  <c r="AR200" i="5"/>
  <c r="AS201" i="5"/>
  <c r="AQ202" i="5"/>
  <c r="AR201" i="5"/>
  <c r="AS202" i="5"/>
  <c r="AQ203" i="5"/>
  <c r="AR202" i="5"/>
  <c r="AS203" i="5"/>
  <c r="AQ204" i="5"/>
  <c r="AR203" i="5"/>
  <c r="AS204" i="5"/>
  <c r="AQ205" i="5"/>
  <c r="AR204" i="5"/>
  <c r="AS205" i="5"/>
  <c r="AQ206" i="5"/>
  <c r="AR205" i="5"/>
  <c r="AS206" i="5"/>
  <c r="AQ207" i="5"/>
  <c r="AR206" i="5"/>
  <c r="AS207" i="5"/>
  <c r="AQ208" i="5"/>
  <c r="AR207" i="5"/>
  <c r="AS208" i="5"/>
  <c r="AQ209" i="5"/>
  <c r="AR208" i="5"/>
  <c r="AS209" i="5"/>
  <c r="AQ210" i="5"/>
  <c r="AR209" i="5"/>
  <c r="AS210" i="5"/>
  <c r="AQ211" i="5"/>
  <c r="AR210" i="5"/>
  <c r="AS211" i="5"/>
  <c r="AQ212" i="5"/>
  <c r="AR211" i="5"/>
  <c r="AS212" i="5"/>
  <c r="AQ213" i="5"/>
  <c r="AR212" i="5"/>
  <c r="AS213" i="5"/>
  <c r="AQ214" i="5"/>
  <c r="AR213" i="5"/>
  <c r="AS214" i="5"/>
  <c r="AQ215" i="5"/>
  <c r="AR214" i="5"/>
  <c r="AS215" i="5"/>
  <c r="AQ216" i="5"/>
  <c r="AR215" i="5"/>
  <c r="AS216" i="5"/>
  <c r="AQ217" i="5"/>
  <c r="AR216" i="5"/>
  <c r="AS217" i="5"/>
  <c r="AQ218" i="5"/>
  <c r="AR217" i="5"/>
  <c r="AS218" i="5"/>
  <c r="AQ219" i="5"/>
  <c r="AR218" i="5"/>
  <c r="AS219" i="5"/>
  <c r="AQ220" i="5"/>
  <c r="AR219" i="5"/>
  <c r="AS220" i="5"/>
  <c r="AQ221" i="5"/>
  <c r="AR220" i="5"/>
  <c r="AS221" i="5"/>
  <c r="AQ222" i="5"/>
  <c r="AR221" i="5"/>
  <c r="AS222" i="5"/>
  <c r="AQ223" i="5"/>
  <c r="AR222" i="5"/>
  <c r="AS223" i="5"/>
  <c r="AQ224" i="5"/>
  <c r="AR223" i="5"/>
  <c r="AS224" i="5"/>
  <c r="AQ225" i="5"/>
  <c r="AR224" i="5"/>
  <c r="AS225" i="5"/>
  <c r="AQ226" i="5"/>
  <c r="AR225" i="5"/>
  <c r="AS226" i="5"/>
  <c r="AQ227" i="5"/>
  <c r="AR226" i="5"/>
  <c r="AS227" i="5"/>
  <c r="AQ228" i="5"/>
  <c r="AR227" i="5"/>
  <c r="AS228" i="5"/>
  <c r="AQ229" i="5"/>
  <c r="AR228" i="5"/>
  <c r="AS229" i="5"/>
  <c r="AQ230" i="5"/>
  <c r="AR229" i="5"/>
  <c r="AS230" i="5"/>
  <c r="AQ231" i="5"/>
  <c r="AR230" i="5"/>
  <c r="AS231" i="5"/>
  <c r="AQ232" i="5"/>
  <c r="AR231" i="5"/>
  <c r="AS232" i="5"/>
  <c r="AQ233" i="5"/>
  <c r="AR232" i="5"/>
  <c r="AS233" i="5"/>
  <c r="AQ234" i="5"/>
  <c r="AR233" i="5"/>
  <c r="AS234" i="5"/>
  <c r="AQ235" i="5"/>
  <c r="AR234" i="5"/>
  <c r="AS235" i="5"/>
  <c r="AQ236" i="5"/>
  <c r="AR235" i="5"/>
  <c r="AS236" i="5"/>
  <c r="AQ237" i="5"/>
  <c r="AR236" i="5"/>
  <c r="AS237" i="5"/>
  <c r="AQ238" i="5"/>
  <c r="AR237" i="5"/>
  <c r="AS238" i="5"/>
  <c r="AQ239" i="5"/>
  <c r="AR238" i="5"/>
  <c r="AS239" i="5"/>
  <c r="AQ240" i="5"/>
  <c r="AR239" i="5"/>
  <c r="AS240" i="5"/>
  <c r="AQ241" i="5"/>
  <c r="AR240" i="5"/>
  <c r="AS241" i="5"/>
  <c r="AQ242" i="5"/>
  <c r="AR241" i="5"/>
  <c r="AS242" i="5"/>
  <c r="AQ243" i="5"/>
  <c r="AR242" i="5"/>
  <c r="AS243" i="5"/>
  <c r="AQ244" i="5"/>
  <c r="AR243" i="5"/>
  <c r="AS244" i="5"/>
  <c r="AQ245" i="5"/>
  <c r="AR244" i="5"/>
  <c r="AS245" i="5"/>
  <c r="AQ246" i="5"/>
  <c r="AR245" i="5"/>
  <c r="AS246" i="5"/>
  <c r="AQ247" i="5"/>
  <c r="AR246" i="5"/>
  <c r="AS247" i="5"/>
  <c r="AQ248" i="5"/>
  <c r="AR247" i="5"/>
  <c r="AS248" i="5"/>
  <c r="AQ249" i="5"/>
  <c r="AR248" i="5"/>
  <c r="AS249" i="5"/>
  <c r="AQ250" i="5"/>
  <c r="AR249" i="5"/>
  <c r="AS250" i="5"/>
  <c r="AQ251" i="5"/>
  <c r="AR250" i="5"/>
  <c r="AS251" i="5"/>
  <c r="AQ252" i="5"/>
  <c r="AR251" i="5"/>
  <c r="AS252" i="5"/>
  <c r="AQ253" i="5"/>
  <c r="AR252" i="5"/>
  <c r="AS253" i="5"/>
  <c r="AQ254" i="5"/>
  <c r="AR253" i="5"/>
  <c r="AS254" i="5"/>
  <c r="AQ255" i="5"/>
  <c r="AR254" i="5"/>
  <c r="AS255" i="5"/>
  <c r="AQ256" i="5"/>
  <c r="AR255" i="5"/>
  <c r="AS256" i="5"/>
  <c r="AQ257" i="5"/>
  <c r="AR256" i="5"/>
  <c r="AS257" i="5"/>
  <c r="AQ258" i="5"/>
  <c r="AR257" i="5"/>
  <c r="AS258" i="5"/>
  <c r="AQ259" i="5"/>
  <c r="AR258" i="5"/>
  <c r="AS259" i="5"/>
  <c r="AQ260" i="5"/>
  <c r="AR259" i="5"/>
  <c r="AS260" i="5"/>
  <c r="AQ261" i="5"/>
  <c r="AR260" i="5"/>
  <c r="AS261" i="5"/>
  <c r="AQ262" i="5"/>
  <c r="AR261" i="5"/>
  <c r="AS262" i="5"/>
  <c r="F4" i="5"/>
  <c r="AJ4" i="5"/>
  <c r="F3" i="5"/>
  <c r="AJ3" i="5"/>
  <c r="AK3" i="5"/>
  <c r="F2" i="5"/>
  <c r="AJ2" i="5"/>
  <c r="AK2" i="5"/>
  <c r="AL2" i="5"/>
  <c r="AL3" i="5"/>
  <c r="AL4" i="5"/>
  <c r="F5" i="5"/>
  <c r="AJ5" i="5"/>
  <c r="AK4" i="5"/>
  <c r="AL5" i="5"/>
  <c r="F6" i="5"/>
  <c r="AJ6" i="5"/>
  <c r="AK5" i="5"/>
  <c r="AL6" i="5"/>
  <c r="F7" i="5"/>
  <c r="AJ7" i="5"/>
  <c r="AK6" i="5"/>
  <c r="AL7" i="5"/>
  <c r="F8" i="5"/>
  <c r="AJ8" i="5"/>
  <c r="AK7" i="5"/>
  <c r="AL8" i="5"/>
  <c r="F9" i="5"/>
  <c r="AJ9" i="5"/>
  <c r="AK8" i="5"/>
  <c r="AL9" i="5"/>
  <c r="F10" i="5"/>
  <c r="AJ10" i="5"/>
  <c r="AK9" i="5"/>
  <c r="AL10" i="5"/>
  <c r="F11" i="5"/>
  <c r="AJ11" i="5"/>
  <c r="AK10" i="5"/>
  <c r="AL11" i="5"/>
  <c r="F12" i="5"/>
  <c r="AJ12" i="5"/>
  <c r="AK11" i="5"/>
  <c r="AL12" i="5"/>
  <c r="F13" i="5"/>
  <c r="AJ13" i="5"/>
  <c r="AK12" i="5"/>
  <c r="AL13" i="5"/>
  <c r="F14" i="5"/>
  <c r="AJ14" i="5"/>
  <c r="AK13" i="5"/>
  <c r="AL14" i="5"/>
  <c r="F15" i="5"/>
  <c r="AJ15" i="5"/>
  <c r="AK14" i="5"/>
  <c r="AL15" i="5"/>
  <c r="F16" i="5"/>
  <c r="AJ16" i="5"/>
  <c r="AK15" i="5"/>
  <c r="AL16" i="5"/>
  <c r="F17" i="5"/>
  <c r="AJ17" i="5"/>
  <c r="AK16" i="5"/>
  <c r="AL17" i="5"/>
  <c r="F18" i="5"/>
  <c r="AJ18" i="5"/>
  <c r="AK17" i="5"/>
  <c r="AL18" i="5"/>
  <c r="F19" i="5"/>
  <c r="AJ19" i="5"/>
  <c r="AK18" i="5"/>
  <c r="AL19" i="5"/>
  <c r="F20" i="5"/>
  <c r="AJ20" i="5"/>
  <c r="AK19" i="5"/>
  <c r="AL20" i="5"/>
  <c r="F21" i="5"/>
  <c r="AJ21" i="5"/>
  <c r="AK20" i="5"/>
  <c r="AL21" i="5"/>
  <c r="F22" i="5"/>
  <c r="AJ22" i="5"/>
  <c r="AK21" i="5"/>
  <c r="AL22" i="5"/>
  <c r="F23" i="5"/>
  <c r="AJ23" i="5"/>
  <c r="AK22" i="5"/>
  <c r="AL23" i="5"/>
  <c r="F24" i="5"/>
  <c r="AJ24" i="5"/>
  <c r="AK23" i="5"/>
  <c r="AL24" i="5"/>
  <c r="F25" i="5"/>
  <c r="AJ25" i="5"/>
  <c r="AK24" i="5"/>
  <c r="AL25" i="5"/>
  <c r="F26" i="5"/>
  <c r="AJ26" i="5"/>
  <c r="AK25" i="5"/>
  <c r="AL26" i="5"/>
  <c r="F27" i="5"/>
  <c r="AJ27" i="5"/>
  <c r="AK26" i="5"/>
  <c r="AL27" i="5"/>
  <c r="F28" i="5"/>
  <c r="AJ28" i="5"/>
  <c r="AK27" i="5"/>
  <c r="AL28" i="5"/>
  <c r="F29" i="5"/>
  <c r="AJ29" i="5"/>
  <c r="AK28" i="5"/>
  <c r="AL29" i="5"/>
  <c r="F30" i="5"/>
  <c r="AJ30" i="5"/>
  <c r="AK29" i="5"/>
  <c r="AL30" i="5"/>
  <c r="F31" i="5"/>
  <c r="AJ31" i="5"/>
  <c r="AK30" i="5"/>
  <c r="AL31" i="5"/>
  <c r="F32" i="5"/>
  <c r="AJ32" i="5"/>
  <c r="AK31" i="5"/>
  <c r="AL32" i="5"/>
  <c r="F33" i="5"/>
  <c r="AJ33" i="5"/>
  <c r="AK32" i="5"/>
  <c r="AL33" i="5"/>
  <c r="F34" i="5"/>
  <c r="AJ34" i="5"/>
  <c r="AK33" i="5"/>
  <c r="AL34" i="5"/>
  <c r="F35" i="5"/>
  <c r="AJ35" i="5"/>
  <c r="AK34" i="5"/>
  <c r="AL35" i="5"/>
  <c r="F36" i="5"/>
  <c r="AJ36" i="5"/>
  <c r="AK35" i="5"/>
  <c r="AL36" i="5"/>
  <c r="F37" i="5"/>
  <c r="AJ37" i="5"/>
  <c r="AK36" i="5"/>
  <c r="AL37" i="5"/>
  <c r="F38" i="5"/>
  <c r="AJ38" i="5"/>
  <c r="AK37" i="5"/>
  <c r="AL38" i="5"/>
  <c r="F39" i="5"/>
  <c r="AJ39" i="5"/>
  <c r="AK38" i="5"/>
  <c r="AL39" i="5"/>
  <c r="F40" i="5"/>
  <c r="AJ40" i="5"/>
  <c r="AK39" i="5"/>
  <c r="AL40" i="5"/>
  <c r="F41" i="5"/>
  <c r="AJ41" i="5"/>
  <c r="AK40" i="5"/>
  <c r="AL41" i="5"/>
  <c r="F42" i="5"/>
  <c r="AJ42" i="5"/>
  <c r="AK41" i="5"/>
  <c r="AL42" i="5"/>
  <c r="F43" i="5"/>
  <c r="AJ43" i="5"/>
  <c r="AK42" i="5"/>
  <c r="AL43" i="5"/>
  <c r="F44" i="5"/>
  <c r="AJ44" i="5"/>
  <c r="AK43" i="5"/>
  <c r="AL44" i="5"/>
  <c r="F45" i="5"/>
  <c r="AJ45" i="5"/>
  <c r="AK44" i="5"/>
  <c r="AL45" i="5"/>
  <c r="F46" i="5"/>
  <c r="AJ46" i="5"/>
  <c r="AK45" i="5"/>
  <c r="AL46" i="5"/>
  <c r="F47" i="5"/>
  <c r="AJ47" i="5"/>
  <c r="AK46" i="5"/>
  <c r="AL47" i="5"/>
  <c r="F48" i="5"/>
  <c r="AJ48" i="5"/>
  <c r="AK47" i="5"/>
  <c r="AL48" i="5"/>
  <c r="F49" i="5"/>
  <c r="AJ49" i="5"/>
  <c r="AK48" i="5"/>
  <c r="AL49" i="5"/>
  <c r="F50" i="5"/>
  <c r="AJ50" i="5"/>
  <c r="AK49" i="5"/>
  <c r="AL50" i="5"/>
  <c r="F51" i="5"/>
  <c r="AJ51" i="5"/>
  <c r="AK50" i="5"/>
  <c r="AL51" i="5"/>
  <c r="F52" i="5"/>
  <c r="AJ52" i="5"/>
  <c r="AK51" i="5"/>
  <c r="AL52" i="5"/>
  <c r="F53" i="5"/>
  <c r="AJ53" i="5"/>
  <c r="AK52" i="5"/>
  <c r="AL53" i="5"/>
  <c r="F54" i="5"/>
  <c r="AJ54" i="5"/>
  <c r="AK53" i="5"/>
  <c r="AL54" i="5"/>
  <c r="F55" i="5"/>
  <c r="AJ55" i="5"/>
  <c r="AK54" i="5"/>
  <c r="AL55" i="5"/>
  <c r="F56" i="5"/>
  <c r="AJ56" i="5"/>
  <c r="AK55" i="5"/>
  <c r="AL56" i="5"/>
  <c r="F57" i="5"/>
  <c r="AJ57" i="5"/>
  <c r="AK56" i="5"/>
  <c r="AL57" i="5"/>
  <c r="F58" i="5"/>
  <c r="AJ58" i="5"/>
  <c r="AK57" i="5"/>
  <c r="AL58" i="5"/>
  <c r="F59" i="5"/>
  <c r="AJ59" i="5"/>
  <c r="AK58" i="5"/>
  <c r="AL59" i="5"/>
  <c r="F60" i="5"/>
  <c r="AJ60" i="5"/>
  <c r="AK59" i="5"/>
  <c r="AL60" i="5"/>
  <c r="F61" i="5"/>
  <c r="AJ61" i="5"/>
  <c r="AK60" i="5"/>
  <c r="AL61" i="5"/>
  <c r="F62" i="5"/>
  <c r="AJ62" i="5"/>
  <c r="AK61" i="5"/>
  <c r="AL62" i="5"/>
  <c r="F63" i="5"/>
  <c r="AJ63" i="5"/>
  <c r="AK62" i="5"/>
  <c r="AL63" i="5"/>
  <c r="F64" i="5"/>
  <c r="AJ64" i="5"/>
  <c r="AK63" i="5"/>
  <c r="AL64" i="5"/>
  <c r="F65" i="5"/>
  <c r="AJ65" i="5"/>
  <c r="AK64" i="5"/>
  <c r="AL65" i="5"/>
  <c r="F66" i="5"/>
  <c r="AJ66" i="5"/>
  <c r="AK65" i="5"/>
  <c r="AL66" i="5"/>
  <c r="F67" i="5"/>
  <c r="AJ67" i="5"/>
  <c r="AK66" i="5"/>
  <c r="AL67" i="5"/>
  <c r="F68" i="5"/>
  <c r="AJ68" i="5"/>
  <c r="AK67" i="5"/>
  <c r="AL68" i="5"/>
  <c r="F69" i="5"/>
  <c r="AJ69" i="5"/>
  <c r="AK68" i="5"/>
  <c r="AL69" i="5"/>
  <c r="F70" i="5"/>
  <c r="AJ70" i="5"/>
  <c r="AK69" i="5"/>
  <c r="AL70" i="5"/>
  <c r="F71" i="5"/>
  <c r="AJ71" i="5"/>
  <c r="AK70" i="5"/>
  <c r="AL71" i="5"/>
  <c r="F72" i="5"/>
  <c r="AJ72" i="5"/>
  <c r="AK71" i="5"/>
  <c r="AL72" i="5"/>
  <c r="F73" i="5"/>
  <c r="AJ73" i="5"/>
  <c r="AK72" i="5"/>
  <c r="AL73" i="5"/>
  <c r="F74" i="5"/>
  <c r="AJ74" i="5"/>
  <c r="AK73" i="5"/>
  <c r="AL74" i="5"/>
  <c r="F75" i="5"/>
  <c r="AJ75" i="5"/>
  <c r="AK74" i="5"/>
  <c r="AL75" i="5"/>
  <c r="F76" i="5"/>
  <c r="AJ76" i="5"/>
  <c r="AK75" i="5"/>
  <c r="AL76" i="5"/>
  <c r="F77" i="5"/>
  <c r="AJ77" i="5"/>
  <c r="AK76" i="5"/>
  <c r="AL77" i="5"/>
  <c r="F78" i="5"/>
  <c r="AJ78" i="5"/>
  <c r="AK77" i="5"/>
  <c r="AL78" i="5"/>
  <c r="F79" i="5"/>
  <c r="AJ79" i="5"/>
  <c r="AK78" i="5"/>
  <c r="AL79" i="5"/>
  <c r="F80" i="5"/>
  <c r="AJ80" i="5"/>
  <c r="AK79" i="5"/>
  <c r="AL80" i="5"/>
  <c r="F81" i="5"/>
  <c r="AJ81" i="5"/>
  <c r="AK80" i="5"/>
  <c r="AL81" i="5"/>
  <c r="F82" i="5"/>
  <c r="AJ82" i="5"/>
  <c r="AK81" i="5"/>
  <c r="AL82" i="5"/>
  <c r="F83" i="5"/>
  <c r="AJ83" i="5"/>
  <c r="AK82" i="5"/>
  <c r="AL83" i="5"/>
  <c r="F84" i="5"/>
  <c r="AJ84" i="5"/>
  <c r="AK83" i="5"/>
  <c r="AL84" i="5"/>
  <c r="F85" i="5"/>
  <c r="AJ85" i="5"/>
  <c r="AK84" i="5"/>
  <c r="AL85" i="5"/>
  <c r="F86" i="5"/>
  <c r="AJ86" i="5"/>
  <c r="AK85" i="5"/>
  <c r="AL86" i="5"/>
  <c r="F87" i="5"/>
  <c r="AJ87" i="5"/>
  <c r="AK86" i="5"/>
  <c r="AL87" i="5"/>
  <c r="F88" i="5"/>
  <c r="AJ88" i="5"/>
  <c r="AK87" i="5"/>
  <c r="AL88" i="5"/>
  <c r="F89" i="5"/>
  <c r="AJ89" i="5"/>
  <c r="AK88" i="5"/>
  <c r="AL89" i="5"/>
  <c r="F90" i="5"/>
  <c r="AJ90" i="5"/>
  <c r="AK89" i="5"/>
  <c r="AL90" i="5"/>
  <c r="F91" i="5"/>
  <c r="AJ91" i="5"/>
  <c r="AK90" i="5"/>
  <c r="AL91" i="5"/>
  <c r="F92" i="5"/>
  <c r="AJ92" i="5"/>
  <c r="AK91" i="5"/>
  <c r="AL92" i="5"/>
  <c r="F93" i="5"/>
  <c r="AJ93" i="5"/>
  <c r="AK92" i="5"/>
  <c r="AL93" i="5"/>
  <c r="F94" i="5"/>
  <c r="AJ94" i="5"/>
  <c r="AK93" i="5"/>
  <c r="AL94" i="5"/>
  <c r="F95" i="5"/>
  <c r="AJ95" i="5"/>
  <c r="AK94" i="5"/>
  <c r="AL95" i="5"/>
  <c r="F96" i="5"/>
  <c r="AJ96" i="5"/>
  <c r="AK95" i="5"/>
  <c r="AL96" i="5"/>
  <c r="F97" i="5"/>
  <c r="AJ97" i="5"/>
  <c r="AK96" i="5"/>
  <c r="AL97" i="5"/>
  <c r="F98" i="5"/>
  <c r="AJ98" i="5"/>
  <c r="AK97" i="5"/>
  <c r="AL98" i="5"/>
  <c r="F99" i="5"/>
  <c r="AJ99" i="5"/>
  <c r="AK98" i="5"/>
  <c r="AL99" i="5"/>
  <c r="F100" i="5"/>
  <c r="AJ100" i="5"/>
  <c r="AK99" i="5"/>
  <c r="AL100" i="5"/>
  <c r="F101" i="5"/>
  <c r="AJ101" i="5"/>
  <c r="AK100" i="5"/>
  <c r="AL101" i="5"/>
  <c r="F102" i="5"/>
  <c r="AJ102" i="5"/>
  <c r="AK101" i="5"/>
  <c r="AL102" i="5"/>
  <c r="F103" i="5"/>
  <c r="AJ103" i="5"/>
  <c r="AK102" i="5"/>
  <c r="AL103" i="5"/>
  <c r="F104" i="5"/>
  <c r="AJ104" i="5"/>
  <c r="AK103" i="5"/>
  <c r="AL104" i="5"/>
  <c r="F105" i="5"/>
  <c r="AJ105" i="5"/>
  <c r="AK104" i="5"/>
  <c r="AL105" i="5"/>
  <c r="F106" i="5"/>
  <c r="AJ106" i="5"/>
  <c r="AK105" i="5"/>
  <c r="AL106" i="5"/>
  <c r="F107" i="5"/>
  <c r="AJ107" i="5"/>
  <c r="AK106" i="5"/>
  <c r="AL107" i="5"/>
  <c r="F108" i="5"/>
  <c r="AJ108" i="5"/>
  <c r="AK107" i="5"/>
  <c r="AL108" i="5"/>
  <c r="F109" i="5"/>
  <c r="AJ109" i="5"/>
  <c r="AK108" i="5"/>
  <c r="AL109" i="5"/>
  <c r="F110" i="5"/>
  <c r="AJ110" i="5"/>
  <c r="AK109" i="5"/>
  <c r="AL110" i="5"/>
  <c r="F111" i="5"/>
  <c r="AJ111" i="5"/>
  <c r="AK110" i="5"/>
  <c r="AL111" i="5"/>
  <c r="F112" i="5"/>
  <c r="AJ112" i="5"/>
  <c r="AK111" i="5"/>
  <c r="AL112" i="5"/>
  <c r="F113" i="5"/>
  <c r="AJ113" i="5"/>
  <c r="AK112" i="5"/>
  <c r="AL113" i="5"/>
  <c r="F114" i="5"/>
  <c r="AJ114" i="5"/>
  <c r="AK113" i="5"/>
  <c r="AL114" i="5"/>
  <c r="F115" i="5"/>
  <c r="AJ115" i="5"/>
  <c r="AK114" i="5"/>
  <c r="AL115" i="5"/>
  <c r="F116" i="5"/>
  <c r="AJ116" i="5"/>
  <c r="AK115" i="5"/>
  <c r="AL116" i="5"/>
  <c r="F117" i="5"/>
  <c r="AJ117" i="5"/>
  <c r="AK116" i="5"/>
  <c r="AL117" i="5"/>
  <c r="F118" i="5"/>
  <c r="AJ118" i="5"/>
  <c r="AK117" i="5"/>
  <c r="AL118" i="5"/>
  <c r="F119" i="5"/>
  <c r="AJ119" i="5"/>
  <c r="AK118" i="5"/>
  <c r="AL119" i="5"/>
  <c r="F120" i="5"/>
  <c r="AJ120" i="5"/>
  <c r="AK119" i="5"/>
  <c r="AL120" i="5"/>
  <c r="F121" i="5"/>
  <c r="AJ121" i="5"/>
  <c r="AK120" i="5"/>
  <c r="AL121" i="5"/>
  <c r="F122" i="5"/>
  <c r="AJ122" i="5"/>
  <c r="AK121" i="5"/>
  <c r="AL122" i="5"/>
  <c r="F123" i="5"/>
  <c r="AJ123" i="5"/>
  <c r="AK122" i="5"/>
  <c r="AL123" i="5"/>
  <c r="F124" i="5"/>
  <c r="AJ124" i="5"/>
  <c r="AK123" i="5"/>
  <c r="AL124" i="5"/>
  <c r="F125" i="5"/>
  <c r="AJ125" i="5"/>
  <c r="AK124" i="5"/>
  <c r="AL125" i="5"/>
  <c r="F126" i="5"/>
  <c r="AJ126" i="5"/>
  <c r="AK125" i="5"/>
  <c r="AL126" i="5"/>
  <c r="F127" i="5"/>
  <c r="AJ127" i="5"/>
  <c r="AK126" i="5"/>
  <c r="AL127" i="5"/>
  <c r="F128" i="5"/>
  <c r="AJ128" i="5"/>
  <c r="AK127" i="5"/>
  <c r="AL128" i="5"/>
  <c r="F129" i="5"/>
  <c r="AJ129" i="5"/>
  <c r="AK128" i="5"/>
  <c r="AL129" i="5"/>
  <c r="F130" i="5"/>
  <c r="AJ130" i="5"/>
  <c r="AK129" i="5"/>
  <c r="AL130" i="5"/>
  <c r="F131" i="5"/>
  <c r="AJ131" i="5"/>
  <c r="AK130" i="5"/>
  <c r="AL131" i="5"/>
  <c r="F132" i="5"/>
  <c r="AJ132" i="5"/>
  <c r="AK131" i="5"/>
  <c r="AL132" i="5"/>
  <c r="F133" i="5"/>
  <c r="AJ133" i="5"/>
  <c r="AK132" i="5"/>
  <c r="AL133" i="5"/>
  <c r="F134" i="5"/>
  <c r="AJ134" i="5"/>
  <c r="AK133" i="5"/>
  <c r="AL134" i="5"/>
  <c r="F135" i="5"/>
  <c r="AJ135" i="5"/>
  <c r="AK134" i="5"/>
  <c r="AL135" i="5"/>
  <c r="F136" i="5"/>
  <c r="AJ136" i="5"/>
  <c r="AK135" i="5"/>
  <c r="AL136" i="5"/>
  <c r="F137" i="5"/>
  <c r="AJ137" i="5"/>
  <c r="AK136" i="5"/>
  <c r="AL137" i="5"/>
  <c r="F138" i="5"/>
  <c r="AJ138" i="5"/>
  <c r="AK137" i="5"/>
  <c r="AL138" i="5"/>
  <c r="F139" i="5"/>
  <c r="AJ139" i="5"/>
  <c r="AK138" i="5"/>
  <c r="AL139" i="5"/>
  <c r="F140" i="5"/>
  <c r="AJ140" i="5"/>
  <c r="AK139" i="5"/>
  <c r="AL140" i="5"/>
  <c r="F141" i="5"/>
  <c r="AJ141" i="5"/>
  <c r="AK140" i="5"/>
  <c r="AL141" i="5"/>
  <c r="F142" i="5"/>
  <c r="AJ142" i="5"/>
  <c r="AK141" i="5"/>
  <c r="AL142" i="5"/>
  <c r="F143" i="5"/>
  <c r="AJ143" i="5"/>
  <c r="AK142" i="5"/>
  <c r="AL143" i="5"/>
  <c r="F144" i="5"/>
  <c r="AJ144" i="5"/>
  <c r="AK143" i="5"/>
  <c r="AL144" i="5"/>
  <c r="F145" i="5"/>
  <c r="AJ145" i="5"/>
  <c r="AK144" i="5"/>
  <c r="AL145" i="5"/>
  <c r="F146" i="5"/>
  <c r="AJ146" i="5"/>
  <c r="AK145" i="5"/>
  <c r="AL146" i="5"/>
  <c r="F147" i="5"/>
  <c r="AJ147" i="5"/>
  <c r="AK146" i="5"/>
  <c r="AL147" i="5"/>
  <c r="F148" i="5"/>
  <c r="AJ148" i="5"/>
  <c r="AK147" i="5"/>
  <c r="AL148" i="5"/>
  <c r="F149" i="5"/>
  <c r="AJ149" i="5"/>
  <c r="AK148" i="5"/>
  <c r="AL149" i="5"/>
  <c r="F150" i="5"/>
  <c r="AJ150" i="5"/>
  <c r="AK149" i="5"/>
  <c r="AL150" i="5"/>
  <c r="F151" i="5"/>
  <c r="AJ151" i="5"/>
  <c r="AK150" i="5"/>
  <c r="AL151" i="5"/>
  <c r="F152" i="5"/>
  <c r="AJ152" i="5"/>
  <c r="AK151" i="5"/>
  <c r="AL152" i="5"/>
  <c r="F153" i="5"/>
  <c r="AJ153" i="5"/>
  <c r="AK152" i="5"/>
  <c r="AL153" i="5"/>
  <c r="F154" i="5"/>
  <c r="AJ154" i="5"/>
  <c r="AK153" i="5"/>
  <c r="AL154" i="5"/>
  <c r="F155" i="5"/>
  <c r="AJ155" i="5"/>
  <c r="AK154" i="5"/>
  <c r="AL155" i="5"/>
  <c r="F156" i="5"/>
  <c r="AJ156" i="5"/>
  <c r="AK155" i="5"/>
  <c r="AL156" i="5"/>
  <c r="F157" i="5"/>
  <c r="AJ157" i="5"/>
  <c r="AK156" i="5"/>
  <c r="AL157" i="5"/>
  <c r="F158" i="5"/>
  <c r="AJ158" i="5"/>
  <c r="AK157" i="5"/>
  <c r="AL158" i="5"/>
  <c r="F159" i="5"/>
  <c r="AJ159" i="5"/>
  <c r="AK158" i="5"/>
  <c r="AL159" i="5"/>
  <c r="F160" i="5"/>
  <c r="AJ160" i="5"/>
  <c r="AK159" i="5"/>
  <c r="AL160" i="5"/>
  <c r="F161" i="5"/>
  <c r="AJ161" i="5"/>
  <c r="AK160" i="5"/>
  <c r="AL161" i="5"/>
  <c r="F162" i="5"/>
  <c r="AJ162" i="5"/>
  <c r="AK161" i="5"/>
  <c r="AL162" i="5"/>
  <c r="F163" i="5"/>
  <c r="AJ163" i="5"/>
  <c r="AK162" i="5"/>
  <c r="AL163" i="5"/>
  <c r="F164" i="5"/>
  <c r="AJ164" i="5"/>
  <c r="AK163" i="5"/>
  <c r="AL164" i="5"/>
  <c r="F165" i="5"/>
  <c r="AJ165" i="5"/>
  <c r="AK164" i="5"/>
  <c r="AL165" i="5"/>
  <c r="F166" i="5"/>
  <c r="AJ166" i="5"/>
  <c r="AK165" i="5"/>
  <c r="AL166" i="5"/>
  <c r="F167" i="5"/>
  <c r="AJ167" i="5"/>
  <c r="AK166" i="5"/>
  <c r="AL167" i="5"/>
  <c r="F168" i="5"/>
  <c r="AJ168" i="5"/>
  <c r="AK167" i="5"/>
  <c r="AL168" i="5"/>
  <c r="F169" i="5"/>
  <c r="AJ169" i="5"/>
  <c r="AK168" i="5"/>
  <c r="AL169" i="5"/>
  <c r="F170" i="5"/>
  <c r="AJ170" i="5"/>
  <c r="AK169" i="5"/>
  <c r="AL170" i="5"/>
  <c r="F171" i="5"/>
  <c r="AJ171" i="5"/>
  <c r="AK170" i="5"/>
  <c r="AL171" i="5"/>
  <c r="F172" i="5"/>
  <c r="AJ172" i="5"/>
  <c r="AK171" i="5"/>
  <c r="AL172" i="5"/>
  <c r="F173" i="5"/>
  <c r="AJ173" i="5"/>
  <c r="AK172" i="5"/>
  <c r="AL173" i="5"/>
  <c r="F174" i="5"/>
  <c r="AJ174" i="5"/>
  <c r="AK173" i="5"/>
  <c r="AL174" i="5"/>
  <c r="F175" i="5"/>
  <c r="AJ175" i="5"/>
  <c r="AK174" i="5"/>
  <c r="AL175" i="5"/>
  <c r="F176" i="5"/>
  <c r="AJ176" i="5"/>
  <c r="AK175" i="5"/>
  <c r="AL176" i="5"/>
  <c r="F177" i="5"/>
  <c r="AJ177" i="5"/>
  <c r="AK176" i="5"/>
  <c r="AL177" i="5"/>
  <c r="F178" i="5"/>
  <c r="AJ178" i="5"/>
  <c r="AK177" i="5"/>
  <c r="AL178" i="5"/>
  <c r="F179" i="5"/>
  <c r="AJ179" i="5"/>
  <c r="AK178" i="5"/>
  <c r="AL179" i="5"/>
  <c r="F180" i="5"/>
  <c r="AJ180" i="5"/>
  <c r="AK179" i="5"/>
  <c r="AL180" i="5"/>
  <c r="F181" i="5"/>
  <c r="AJ181" i="5"/>
  <c r="AK180" i="5"/>
  <c r="AL181" i="5"/>
  <c r="F182" i="5"/>
  <c r="AJ182" i="5"/>
  <c r="AK181" i="5"/>
  <c r="AL182" i="5"/>
  <c r="F183" i="5"/>
  <c r="AJ183" i="5"/>
  <c r="AK182" i="5"/>
  <c r="AL183" i="5"/>
  <c r="F184" i="5"/>
  <c r="AJ184" i="5"/>
  <c r="AK183" i="5"/>
  <c r="AL184" i="5"/>
  <c r="F185" i="5"/>
  <c r="AJ185" i="5"/>
  <c r="AK184" i="5"/>
  <c r="AL185" i="5"/>
  <c r="F186" i="5"/>
  <c r="AJ186" i="5"/>
  <c r="AK185" i="5"/>
  <c r="AL186" i="5"/>
  <c r="F187" i="5"/>
  <c r="AJ187" i="5"/>
  <c r="AK186" i="5"/>
  <c r="AL187" i="5"/>
  <c r="F188" i="5"/>
  <c r="AJ188" i="5"/>
  <c r="AK187" i="5"/>
  <c r="AL188" i="5"/>
  <c r="F189" i="5"/>
  <c r="AJ189" i="5"/>
  <c r="AK188" i="5"/>
  <c r="AL189" i="5"/>
  <c r="F190" i="5"/>
  <c r="AJ190" i="5"/>
  <c r="AK189" i="5"/>
  <c r="AL190" i="5"/>
  <c r="F191" i="5"/>
  <c r="AJ191" i="5"/>
  <c r="AK190" i="5"/>
  <c r="AL191" i="5"/>
  <c r="F192" i="5"/>
  <c r="AJ192" i="5"/>
  <c r="AK191" i="5"/>
  <c r="AL192" i="5"/>
  <c r="F193" i="5"/>
  <c r="AJ193" i="5"/>
  <c r="AK192" i="5"/>
  <c r="AL193" i="5"/>
  <c r="F194" i="5"/>
  <c r="AJ194" i="5"/>
  <c r="AK193" i="5"/>
  <c r="AL194" i="5"/>
  <c r="F195" i="5"/>
  <c r="AJ195" i="5"/>
  <c r="AK194" i="5"/>
  <c r="AL195" i="5"/>
  <c r="F196" i="5"/>
  <c r="AJ196" i="5"/>
  <c r="AK195" i="5"/>
  <c r="AL196" i="5"/>
  <c r="F197" i="5"/>
  <c r="AJ197" i="5"/>
  <c r="AK196" i="5"/>
  <c r="AL197" i="5"/>
  <c r="F198" i="5"/>
  <c r="AJ198" i="5"/>
  <c r="AK197" i="5"/>
  <c r="AL198" i="5"/>
  <c r="F199" i="5"/>
  <c r="AJ199" i="5"/>
  <c r="AK198" i="5"/>
  <c r="AL199" i="5"/>
  <c r="F200" i="5"/>
  <c r="AJ200" i="5"/>
  <c r="AK199" i="5"/>
  <c r="AL200" i="5"/>
  <c r="F201" i="5"/>
  <c r="AJ201" i="5"/>
  <c r="AK200" i="5"/>
  <c r="AL201" i="5"/>
  <c r="F202" i="5"/>
  <c r="AJ202" i="5"/>
  <c r="AK201" i="5"/>
  <c r="AL202" i="5"/>
  <c r="F203" i="5"/>
  <c r="AJ203" i="5"/>
  <c r="AK202" i="5"/>
  <c r="AL203" i="5"/>
  <c r="F204" i="5"/>
  <c r="AJ204" i="5"/>
  <c r="AK203" i="5"/>
  <c r="AL204" i="5"/>
  <c r="F205" i="5"/>
  <c r="AJ205" i="5"/>
  <c r="AK204" i="5"/>
  <c r="AL205" i="5"/>
  <c r="F206" i="5"/>
  <c r="AJ206" i="5"/>
  <c r="AK205" i="5"/>
  <c r="AL206" i="5"/>
  <c r="F207" i="5"/>
  <c r="AJ207" i="5"/>
  <c r="AK206" i="5"/>
  <c r="AL207" i="5"/>
  <c r="F208" i="5"/>
  <c r="AJ208" i="5"/>
  <c r="AK207" i="5"/>
  <c r="AL208" i="5"/>
  <c r="F209" i="5"/>
  <c r="AJ209" i="5"/>
  <c r="AK208" i="5"/>
  <c r="AL209" i="5"/>
  <c r="F210" i="5"/>
  <c r="AJ210" i="5"/>
  <c r="AK209" i="5"/>
  <c r="AL210" i="5"/>
  <c r="F211" i="5"/>
  <c r="AJ211" i="5"/>
  <c r="AK210" i="5"/>
  <c r="AL211" i="5"/>
  <c r="F212" i="5"/>
  <c r="AJ212" i="5"/>
  <c r="AK211" i="5"/>
  <c r="AL212" i="5"/>
  <c r="F213" i="5"/>
  <c r="AJ213" i="5"/>
  <c r="AK212" i="5"/>
  <c r="AL213" i="5"/>
  <c r="F214" i="5"/>
  <c r="AJ214" i="5"/>
  <c r="AK213" i="5"/>
  <c r="AL214" i="5"/>
  <c r="F215" i="5"/>
  <c r="AJ215" i="5"/>
  <c r="AK214" i="5"/>
  <c r="AL215" i="5"/>
  <c r="F216" i="5"/>
  <c r="AJ216" i="5"/>
  <c r="AK215" i="5"/>
  <c r="AL216" i="5"/>
  <c r="F217" i="5"/>
  <c r="AJ217" i="5"/>
  <c r="AK216" i="5"/>
  <c r="AL217" i="5"/>
  <c r="F218" i="5"/>
  <c r="AJ218" i="5"/>
  <c r="AK217" i="5"/>
  <c r="AL218" i="5"/>
  <c r="F219" i="5"/>
  <c r="AJ219" i="5"/>
  <c r="AK218" i="5"/>
  <c r="AL219" i="5"/>
  <c r="F220" i="5"/>
  <c r="AJ220" i="5"/>
  <c r="AK219" i="5"/>
  <c r="AL220" i="5"/>
  <c r="F221" i="5"/>
  <c r="AJ221" i="5"/>
  <c r="AK220" i="5"/>
  <c r="AL221" i="5"/>
  <c r="F222" i="5"/>
  <c r="AJ222" i="5"/>
  <c r="AK221" i="5"/>
  <c r="AL222" i="5"/>
  <c r="F223" i="5"/>
  <c r="AJ223" i="5"/>
  <c r="AK222" i="5"/>
  <c r="AL223" i="5"/>
  <c r="F224" i="5"/>
  <c r="AJ224" i="5"/>
  <c r="AK223" i="5"/>
  <c r="AL224" i="5"/>
  <c r="F225" i="5"/>
  <c r="AJ225" i="5"/>
  <c r="AK224" i="5"/>
  <c r="AL225" i="5"/>
  <c r="F226" i="5"/>
  <c r="AJ226" i="5"/>
  <c r="AK225" i="5"/>
  <c r="AL226" i="5"/>
  <c r="F227" i="5"/>
  <c r="AJ227" i="5"/>
  <c r="AK226" i="5"/>
  <c r="AL227" i="5"/>
  <c r="F228" i="5"/>
  <c r="AJ228" i="5"/>
  <c r="AK227" i="5"/>
  <c r="AL228" i="5"/>
  <c r="F229" i="5"/>
  <c r="AJ229" i="5"/>
  <c r="AK228" i="5"/>
  <c r="AL229" i="5"/>
  <c r="F230" i="5"/>
  <c r="AJ230" i="5"/>
  <c r="AK229" i="5"/>
  <c r="AL230" i="5"/>
  <c r="F231" i="5"/>
  <c r="AJ231" i="5"/>
  <c r="AK230" i="5"/>
  <c r="AL231" i="5"/>
  <c r="F232" i="5"/>
  <c r="AJ232" i="5"/>
  <c r="AK231" i="5"/>
  <c r="AL232" i="5"/>
  <c r="F233" i="5"/>
  <c r="AJ233" i="5"/>
  <c r="AK232" i="5"/>
  <c r="AL233" i="5"/>
  <c r="F234" i="5"/>
  <c r="AJ234" i="5"/>
  <c r="AK233" i="5"/>
  <c r="AL234" i="5"/>
  <c r="F235" i="5"/>
  <c r="AJ235" i="5"/>
  <c r="AK234" i="5"/>
  <c r="AL235" i="5"/>
  <c r="F236" i="5"/>
  <c r="AJ236" i="5"/>
  <c r="AK235" i="5"/>
  <c r="AL236" i="5"/>
  <c r="F237" i="5"/>
  <c r="AJ237" i="5"/>
  <c r="AK236" i="5"/>
  <c r="AL237" i="5"/>
  <c r="F238" i="5"/>
  <c r="AJ238" i="5"/>
  <c r="AK237" i="5"/>
  <c r="AL238" i="5"/>
  <c r="F239" i="5"/>
  <c r="AJ239" i="5"/>
  <c r="AK238" i="5"/>
  <c r="AL239" i="5"/>
  <c r="F240" i="5"/>
  <c r="AJ240" i="5"/>
  <c r="AK239" i="5"/>
  <c r="AL240" i="5"/>
  <c r="F241" i="5"/>
  <c r="AJ241" i="5"/>
  <c r="AK240" i="5"/>
  <c r="AL241" i="5"/>
  <c r="F242" i="5"/>
  <c r="AJ242" i="5"/>
  <c r="AK241" i="5"/>
  <c r="AL242" i="5"/>
  <c r="F243" i="5"/>
  <c r="AJ243" i="5"/>
  <c r="AK242" i="5"/>
  <c r="AL243" i="5"/>
  <c r="F244" i="5"/>
  <c r="AJ244" i="5"/>
  <c r="AK243" i="5"/>
  <c r="AL244" i="5"/>
  <c r="F245" i="5"/>
  <c r="AJ245" i="5"/>
  <c r="AK244" i="5"/>
  <c r="AL245" i="5"/>
  <c r="F246" i="5"/>
  <c r="AJ246" i="5"/>
  <c r="AK245" i="5"/>
  <c r="AL246" i="5"/>
  <c r="F247" i="5"/>
  <c r="AJ247" i="5"/>
  <c r="AK246" i="5"/>
  <c r="AL247" i="5"/>
  <c r="F248" i="5"/>
  <c r="AJ248" i="5"/>
  <c r="AK247" i="5"/>
  <c r="AL248" i="5"/>
  <c r="F249" i="5"/>
  <c r="AJ249" i="5"/>
  <c r="AK248" i="5"/>
  <c r="AL249" i="5"/>
  <c r="F250" i="5"/>
  <c r="AJ250" i="5"/>
  <c r="AK249" i="5"/>
  <c r="AL250" i="5"/>
  <c r="F251" i="5"/>
  <c r="AJ251" i="5"/>
  <c r="AK250" i="5"/>
  <c r="AL251" i="5"/>
  <c r="F252" i="5"/>
  <c r="AJ252" i="5"/>
  <c r="AK251" i="5"/>
  <c r="AL252" i="5"/>
  <c r="F253" i="5"/>
  <c r="AJ253" i="5"/>
  <c r="AK252" i="5"/>
  <c r="AL253" i="5"/>
  <c r="F254" i="5"/>
  <c r="AJ254" i="5"/>
  <c r="AK253" i="5"/>
  <c r="AL254" i="5"/>
  <c r="F255" i="5"/>
  <c r="AJ255" i="5"/>
  <c r="AK254" i="5"/>
  <c r="AL255" i="5"/>
  <c r="F256" i="5"/>
  <c r="AJ256" i="5"/>
  <c r="AK255" i="5"/>
  <c r="AL256" i="5"/>
  <c r="F257" i="5"/>
  <c r="AJ257" i="5"/>
  <c r="AK256" i="5"/>
  <c r="AL257" i="5"/>
  <c r="F258" i="5"/>
  <c r="AJ258" i="5"/>
  <c r="AK257" i="5"/>
  <c r="AL258" i="5"/>
  <c r="F259" i="5"/>
  <c r="AJ259" i="5"/>
  <c r="AK258" i="5"/>
  <c r="AL259" i="5"/>
  <c r="F260" i="5"/>
  <c r="AJ260" i="5"/>
  <c r="AK259" i="5"/>
  <c r="AL260" i="5"/>
  <c r="F261" i="5"/>
  <c r="AJ261" i="5"/>
  <c r="AK260" i="5"/>
  <c r="AL261" i="5"/>
  <c r="F262" i="5"/>
  <c r="AJ262" i="5"/>
  <c r="AK261" i="5"/>
  <c r="AL262" i="5"/>
  <c r="AF4" i="5"/>
  <c r="AF3" i="5"/>
  <c r="AG3" i="5"/>
  <c r="AF2" i="5"/>
  <c r="AG2" i="5"/>
  <c r="AH2" i="5"/>
  <c r="AH3" i="5"/>
  <c r="AH4" i="5"/>
  <c r="AF5" i="5"/>
  <c r="AG4" i="5"/>
  <c r="AH5" i="5"/>
  <c r="AF6" i="5"/>
  <c r="AG5" i="5"/>
  <c r="AH6" i="5"/>
  <c r="AF7" i="5"/>
  <c r="AG6" i="5"/>
  <c r="AH7" i="5"/>
  <c r="AF8" i="5"/>
  <c r="AG7" i="5"/>
  <c r="AH8" i="5"/>
  <c r="AF9" i="5"/>
  <c r="AG8" i="5"/>
  <c r="AH9" i="5"/>
  <c r="AF10" i="5"/>
  <c r="AG9" i="5"/>
  <c r="AH10" i="5"/>
  <c r="AF11" i="5"/>
  <c r="AG10" i="5"/>
  <c r="AH11" i="5"/>
  <c r="AF12" i="5"/>
  <c r="AG11" i="5"/>
  <c r="AH12" i="5"/>
  <c r="AF13" i="5"/>
  <c r="AG12" i="5"/>
  <c r="AH13" i="5"/>
  <c r="AF14" i="5"/>
  <c r="AG13" i="5"/>
  <c r="AH14" i="5"/>
  <c r="AF15" i="5"/>
  <c r="AG14" i="5"/>
  <c r="AH15" i="5"/>
  <c r="AF16" i="5"/>
  <c r="AG15" i="5"/>
  <c r="AH16" i="5"/>
  <c r="AF17" i="5"/>
  <c r="AG16" i="5"/>
  <c r="AH17" i="5"/>
  <c r="AF18" i="5"/>
  <c r="AG17" i="5"/>
  <c r="AH18" i="5"/>
  <c r="AF19" i="5"/>
  <c r="AG18" i="5"/>
  <c r="AH19" i="5"/>
  <c r="AF20" i="5"/>
  <c r="AG19" i="5"/>
  <c r="AH20" i="5"/>
  <c r="AF21" i="5"/>
  <c r="AG20" i="5"/>
  <c r="AH21" i="5"/>
  <c r="AF22" i="5"/>
  <c r="AG21" i="5"/>
  <c r="AH22" i="5"/>
  <c r="AF23" i="5"/>
  <c r="AG22" i="5"/>
  <c r="AH23" i="5"/>
  <c r="AF24" i="5"/>
  <c r="AG23" i="5"/>
  <c r="AH24" i="5"/>
  <c r="AF25" i="5"/>
  <c r="AG24" i="5"/>
  <c r="AH25" i="5"/>
  <c r="AF26" i="5"/>
  <c r="AG25" i="5"/>
  <c r="AH26" i="5"/>
  <c r="AF27" i="5"/>
  <c r="AG26" i="5"/>
  <c r="AH27" i="5"/>
  <c r="AF28" i="5"/>
  <c r="AG27" i="5"/>
  <c r="AH28" i="5"/>
  <c r="AF29" i="5"/>
  <c r="AG28" i="5"/>
  <c r="AH29" i="5"/>
  <c r="AF30" i="5"/>
  <c r="AG29" i="5"/>
  <c r="AH30" i="5"/>
  <c r="AF31" i="5"/>
  <c r="AG30" i="5"/>
  <c r="AH31" i="5"/>
  <c r="AF32" i="5"/>
  <c r="AG31" i="5"/>
  <c r="AH32" i="5"/>
  <c r="AF33" i="5"/>
  <c r="AG32" i="5"/>
  <c r="AH33" i="5"/>
  <c r="AF34" i="5"/>
  <c r="AG33" i="5"/>
  <c r="AH34" i="5"/>
  <c r="AF35" i="5"/>
  <c r="AG34" i="5"/>
  <c r="AH35" i="5"/>
  <c r="AF36" i="5"/>
  <c r="AG35" i="5"/>
  <c r="AH36" i="5"/>
  <c r="AF37" i="5"/>
  <c r="AG36" i="5"/>
  <c r="AH37" i="5"/>
  <c r="AF38" i="5"/>
  <c r="AG37" i="5"/>
  <c r="AH38" i="5"/>
  <c r="AF39" i="5"/>
  <c r="AG38" i="5"/>
  <c r="AH39" i="5"/>
  <c r="AF40" i="5"/>
  <c r="AG39" i="5"/>
  <c r="AH40" i="5"/>
  <c r="AF41" i="5"/>
  <c r="AG40" i="5"/>
  <c r="AH41" i="5"/>
  <c r="AF42" i="5"/>
  <c r="AG41" i="5"/>
  <c r="AH42" i="5"/>
  <c r="AF43" i="5"/>
  <c r="AG42" i="5"/>
  <c r="AH43" i="5"/>
  <c r="AF44" i="5"/>
  <c r="AG43" i="5"/>
  <c r="AH44" i="5"/>
  <c r="AF45" i="5"/>
  <c r="AG44" i="5"/>
  <c r="AH45" i="5"/>
  <c r="AF46" i="5"/>
  <c r="AG45" i="5"/>
  <c r="AH46" i="5"/>
  <c r="AF47" i="5"/>
  <c r="AG46" i="5"/>
  <c r="AH47" i="5"/>
  <c r="AF48" i="5"/>
  <c r="AG47" i="5"/>
  <c r="AH48" i="5"/>
  <c r="AF49" i="5"/>
  <c r="AG48" i="5"/>
  <c r="AH49" i="5"/>
  <c r="AF50" i="5"/>
  <c r="AG49" i="5"/>
  <c r="AH50" i="5"/>
  <c r="AF51" i="5"/>
  <c r="AG50" i="5"/>
  <c r="AH51" i="5"/>
  <c r="AF52" i="5"/>
  <c r="AG51" i="5"/>
  <c r="AH52" i="5"/>
  <c r="AF53" i="5"/>
  <c r="AG52" i="5"/>
  <c r="AH53" i="5"/>
  <c r="AF54" i="5"/>
  <c r="AG53" i="5"/>
  <c r="AH54" i="5"/>
  <c r="AF55" i="5"/>
  <c r="AG54" i="5"/>
  <c r="AH55" i="5"/>
  <c r="AF56" i="5"/>
  <c r="AG55" i="5"/>
  <c r="AH56" i="5"/>
  <c r="AF57" i="5"/>
  <c r="AG56" i="5"/>
  <c r="AH57" i="5"/>
  <c r="AF58" i="5"/>
  <c r="AG57" i="5"/>
  <c r="AH58" i="5"/>
  <c r="AF59" i="5"/>
  <c r="AG58" i="5"/>
  <c r="AH59" i="5"/>
  <c r="AF60" i="5"/>
  <c r="AG59" i="5"/>
  <c r="AH60" i="5"/>
  <c r="AF61" i="5"/>
  <c r="AG60" i="5"/>
  <c r="AH61" i="5"/>
  <c r="AF62" i="5"/>
  <c r="AG61" i="5"/>
  <c r="AH62" i="5"/>
  <c r="AF63" i="5"/>
  <c r="AG62" i="5"/>
  <c r="AH63" i="5"/>
  <c r="AF64" i="5"/>
  <c r="AG63" i="5"/>
  <c r="AH64" i="5"/>
  <c r="AF65" i="5"/>
  <c r="AG64" i="5"/>
  <c r="AH65" i="5"/>
  <c r="AF66" i="5"/>
  <c r="AG65" i="5"/>
  <c r="AH66" i="5"/>
  <c r="AF67" i="5"/>
  <c r="AG66" i="5"/>
  <c r="AH67" i="5"/>
  <c r="AF68" i="5"/>
  <c r="AG67" i="5"/>
  <c r="AH68" i="5"/>
  <c r="AF69" i="5"/>
  <c r="AG68" i="5"/>
  <c r="AH69" i="5"/>
  <c r="AF70" i="5"/>
  <c r="AG69" i="5"/>
  <c r="AH70" i="5"/>
  <c r="AF71" i="5"/>
  <c r="AG70" i="5"/>
  <c r="AH71" i="5"/>
  <c r="AF72" i="5"/>
  <c r="AG71" i="5"/>
  <c r="AH72" i="5"/>
  <c r="AF73" i="5"/>
  <c r="AG72" i="5"/>
  <c r="AH73" i="5"/>
  <c r="AF74" i="5"/>
  <c r="AG73" i="5"/>
  <c r="AH74" i="5"/>
  <c r="AF75" i="5"/>
  <c r="AG74" i="5"/>
  <c r="AH75" i="5"/>
  <c r="AF76" i="5"/>
  <c r="AG75" i="5"/>
  <c r="AH76" i="5"/>
  <c r="AF77" i="5"/>
  <c r="AG76" i="5"/>
  <c r="AH77" i="5"/>
  <c r="AF78" i="5"/>
  <c r="AG77" i="5"/>
  <c r="AH78" i="5"/>
  <c r="AF79" i="5"/>
  <c r="AG78" i="5"/>
  <c r="AH79" i="5"/>
  <c r="AF80" i="5"/>
  <c r="AG79" i="5"/>
  <c r="AH80" i="5"/>
  <c r="AF81" i="5"/>
  <c r="AG80" i="5"/>
  <c r="AH81" i="5"/>
  <c r="AF82" i="5"/>
  <c r="AG81" i="5"/>
  <c r="AH82" i="5"/>
  <c r="AF83" i="5"/>
  <c r="AG82" i="5"/>
  <c r="AH83" i="5"/>
  <c r="AF84" i="5"/>
  <c r="AG83" i="5"/>
  <c r="AH84" i="5"/>
  <c r="AF85" i="5"/>
  <c r="AG84" i="5"/>
  <c r="AH85" i="5"/>
  <c r="AF86" i="5"/>
  <c r="AG85" i="5"/>
  <c r="AH86" i="5"/>
  <c r="AF87" i="5"/>
  <c r="AG86" i="5"/>
  <c r="AH87" i="5"/>
  <c r="AF88" i="5"/>
  <c r="AG87" i="5"/>
  <c r="AH88" i="5"/>
  <c r="AF89" i="5"/>
  <c r="AG88" i="5"/>
  <c r="AH89" i="5"/>
  <c r="AF90" i="5"/>
  <c r="AG89" i="5"/>
  <c r="AH90" i="5"/>
  <c r="AF91" i="5"/>
  <c r="AG90" i="5"/>
  <c r="AH91" i="5"/>
  <c r="AF92" i="5"/>
  <c r="AG91" i="5"/>
  <c r="AH92" i="5"/>
  <c r="AF93" i="5"/>
  <c r="AG92" i="5"/>
  <c r="AH93" i="5"/>
  <c r="AF94" i="5"/>
  <c r="AG93" i="5"/>
  <c r="AH94" i="5"/>
  <c r="AF95" i="5"/>
  <c r="AG94" i="5"/>
  <c r="AH95" i="5"/>
  <c r="AF96" i="5"/>
  <c r="AG95" i="5"/>
  <c r="AH96" i="5"/>
  <c r="AF97" i="5"/>
  <c r="AG96" i="5"/>
  <c r="AH97" i="5"/>
  <c r="AF98" i="5"/>
  <c r="AG97" i="5"/>
  <c r="AH98" i="5"/>
  <c r="AF99" i="5"/>
  <c r="AG98" i="5"/>
  <c r="AH99" i="5"/>
  <c r="AF100" i="5"/>
  <c r="AG99" i="5"/>
  <c r="AH100" i="5"/>
  <c r="AF101" i="5"/>
  <c r="AG100" i="5"/>
  <c r="AH101" i="5"/>
  <c r="AF102" i="5"/>
  <c r="AG101" i="5"/>
  <c r="AH102" i="5"/>
  <c r="AF103" i="5"/>
  <c r="AG102" i="5"/>
  <c r="AH103" i="5"/>
  <c r="AF104" i="5"/>
  <c r="AG103" i="5"/>
  <c r="AH104" i="5"/>
  <c r="AF105" i="5"/>
  <c r="AG104" i="5"/>
  <c r="AH105" i="5"/>
  <c r="AF106" i="5"/>
  <c r="AG105" i="5"/>
  <c r="AH106" i="5"/>
  <c r="AF107" i="5"/>
  <c r="AG106" i="5"/>
  <c r="AH107" i="5"/>
  <c r="AF108" i="5"/>
  <c r="AG107" i="5"/>
  <c r="AH108" i="5"/>
  <c r="AF109" i="5"/>
  <c r="AG108" i="5"/>
  <c r="AH109" i="5"/>
  <c r="AF110" i="5"/>
  <c r="AG109" i="5"/>
  <c r="AH110" i="5"/>
  <c r="AF111" i="5"/>
  <c r="AG110" i="5"/>
  <c r="AH111" i="5"/>
  <c r="AF112" i="5"/>
  <c r="AG111" i="5"/>
  <c r="AH112" i="5"/>
  <c r="AF113" i="5"/>
  <c r="AG112" i="5"/>
  <c r="AH113" i="5"/>
  <c r="AF114" i="5"/>
  <c r="AG113" i="5"/>
  <c r="AH114" i="5"/>
  <c r="AF115" i="5"/>
  <c r="AG114" i="5"/>
  <c r="AH115" i="5"/>
  <c r="AF116" i="5"/>
  <c r="AG115" i="5"/>
  <c r="AH116" i="5"/>
  <c r="AF117" i="5"/>
  <c r="AG116" i="5"/>
  <c r="AH117" i="5"/>
  <c r="AF118" i="5"/>
  <c r="AG117" i="5"/>
  <c r="AH118" i="5"/>
  <c r="AF119" i="5"/>
  <c r="AG118" i="5"/>
  <c r="AH119" i="5"/>
  <c r="AF120" i="5"/>
  <c r="AG119" i="5"/>
  <c r="AH120" i="5"/>
  <c r="AF121" i="5"/>
  <c r="AG120" i="5"/>
  <c r="AH121" i="5"/>
  <c r="AF122" i="5"/>
  <c r="AG121" i="5"/>
  <c r="AH122" i="5"/>
  <c r="AF123" i="5"/>
  <c r="AG122" i="5"/>
  <c r="AH123" i="5"/>
  <c r="AF124" i="5"/>
  <c r="AG123" i="5"/>
  <c r="AH124" i="5"/>
  <c r="AF125" i="5"/>
  <c r="AG124" i="5"/>
  <c r="AH125" i="5"/>
  <c r="AF126" i="5"/>
  <c r="AG125" i="5"/>
  <c r="AH126" i="5"/>
  <c r="AF127" i="5"/>
  <c r="AG126" i="5"/>
  <c r="AH127" i="5"/>
  <c r="AF128" i="5"/>
  <c r="AG127" i="5"/>
  <c r="AH128" i="5"/>
  <c r="AF129" i="5"/>
  <c r="AG128" i="5"/>
  <c r="AH129" i="5"/>
  <c r="AF130" i="5"/>
  <c r="AG129" i="5"/>
  <c r="AH130" i="5"/>
  <c r="AF131" i="5"/>
  <c r="AG130" i="5"/>
  <c r="AH131" i="5"/>
  <c r="AF132" i="5"/>
  <c r="AG131" i="5"/>
  <c r="AH132" i="5"/>
  <c r="AF133" i="5"/>
  <c r="AG132" i="5"/>
  <c r="AH133" i="5"/>
  <c r="AF134" i="5"/>
  <c r="AG133" i="5"/>
  <c r="AH134" i="5"/>
  <c r="AF135" i="5"/>
  <c r="AG134" i="5"/>
  <c r="AH135" i="5"/>
  <c r="AF136" i="5"/>
  <c r="AG135" i="5"/>
  <c r="AH136" i="5"/>
  <c r="AF137" i="5"/>
  <c r="AG136" i="5"/>
  <c r="AH137" i="5"/>
  <c r="AF138" i="5"/>
  <c r="AG137" i="5"/>
  <c r="AH138" i="5"/>
  <c r="AF139" i="5"/>
  <c r="AG138" i="5"/>
  <c r="AH139" i="5"/>
  <c r="AF140" i="5"/>
  <c r="AG139" i="5"/>
  <c r="AH140" i="5"/>
  <c r="AF141" i="5"/>
  <c r="AG140" i="5"/>
  <c r="AH141" i="5"/>
  <c r="AF142" i="5"/>
  <c r="AG141" i="5"/>
  <c r="AH142" i="5"/>
  <c r="AF143" i="5"/>
  <c r="AG142" i="5"/>
  <c r="AH143" i="5"/>
  <c r="AF144" i="5"/>
  <c r="AG143" i="5"/>
  <c r="AH144" i="5"/>
  <c r="AF145" i="5"/>
  <c r="AG144" i="5"/>
  <c r="AH145" i="5"/>
  <c r="AF146" i="5"/>
  <c r="AG145" i="5"/>
  <c r="AH146" i="5"/>
  <c r="AF147" i="5"/>
  <c r="AG146" i="5"/>
  <c r="AH147" i="5"/>
  <c r="AF148" i="5"/>
  <c r="AG147" i="5"/>
  <c r="AH148" i="5"/>
  <c r="AF149" i="5"/>
  <c r="AG148" i="5"/>
  <c r="AH149" i="5"/>
  <c r="AF150" i="5"/>
  <c r="AG149" i="5"/>
  <c r="AH150" i="5"/>
  <c r="AF151" i="5"/>
  <c r="AG150" i="5"/>
  <c r="AH151" i="5"/>
  <c r="AF152" i="5"/>
  <c r="AG151" i="5"/>
  <c r="AH152" i="5"/>
  <c r="AF153" i="5"/>
  <c r="AG152" i="5"/>
  <c r="AH153" i="5"/>
  <c r="AF154" i="5"/>
  <c r="AG153" i="5"/>
  <c r="AH154" i="5"/>
  <c r="AF155" i="5"/>
  <c r="AG154" i="5"/>
  <c r="AH155" i="5"/>
  <c r="AF156" i="5"/>
  <c r="AG155" i="5"/>
  <c r="AH156" i="5"/>
  <c r="AF157" i="5"/>
  <c r="AG156" i="5"/>
  <c r="AH157" i="5"/>
  <c r="AF158" i="5"/>
  <c r="AG157" i="5"/>
  <c r="AH158" i="5"/>
  <c r="AF159" i="5"/>
  <c r="AG158" i="5"/>
  <c r="AH159" i="5"/>
  <c r="AF160" i="5"/>
  <c r="AG159" i="5"/>
  <c r="AH160" i="5"/>
  <c r="AF161" i="5"/>
  <c r="AG160" i="5"/>
  <c r="AH161" i="5"/>
  <c r="AF162" i="5"/>
  <c r="AG161" i="5"/>
  <c r="AH162" i="5"/>
  <c r="AF163" i="5"/>
  <c r="AG162" i="5"/>
  <c r="AH163" i="5"/>
  <c r="AF164" i="5"/>
  <c r="AG163" i="5"/>
  <c r="AH164" i="5"/>
  <c r="AF165" i="5"/>
  <c r="AG164" i="5"/>
  <c r="AH165" i="5"/>
  <c r="AF166" i="5"/>
  <c r="AG165" i="5"/>
  <c r="AH166" i="5"/>
  <c r="AF167" i="5"/>
  <c r="AG166" i="5"/>
  <c r="AH167" i="5"/>
  <c r="AF168" i="5"/>
  <c r="AG167" i="5"/>
  <c r="AH168" i="5"/>
  <c r="AF169" i="5"/>
  <c r="AG168" i="5"/>
  <c r="AH169" i="5"/>
  <c r="AF170" i="5"/>
  <c r="AG169" i="5"/>
  <c r="AH170" i="5"/>
  <c r="AF171" i="5"/>
  <c r="AG170" i="5"/>
  <c r="AH171" i="5"/>
  <c r="AF172" i="5"/>
  <c r="AG171" i="5"/>
  <c r="AH172" i="5"/>
  <c r="AF173" i="5"/>
  <c r="AG172" i="5"/>
  <c r="AH173" i="5"/>
  <c r="AF174" i="5"/>
  <c r="AG173" i="5"/>
  <c r="AH174" i="5"/>
  <c r="AF175" i="5"/>
  <c r="AG174" i="5"/>
  <c r="AH175" i="5"/>
  <c r="AF176" i="5"/>
  <c r="AG175" i="5"/>
  <c r="AH176" i="5"/>
  <c r="AF177" i="5"/>
  <c r="AG176" i="5"/>
  <c r="AH177" i="5"/>
  <c r="AF178" i="5"/>
  <c r="AG177" i="5"/>
  <c r="AH178" i="5"/>
  <c r="AF179" i="5"/>
  <c r="AG178" i="5"/>
  <c r="AH179" i="5"/>
  <c r="AF180" i="5"/>
  <c r="AG179" i="5"/>
  <c r="AH180" i="5"/>
  <c r="AF181" i="5"/>
  <c r="AG180" i="5"/>
  <c r="AH181" i="5"/>
  <c r="AF182" i="5"/>
  <c r="AG181" i="5"/>
  <c r="AH182" i="5"/>
  <c r="AF183" i="5"/>
  <c r="AG182" i="5"/>
  <c r="AH183" i="5"/>
  <c r="AF184" i="5"/>
  <c r="AG183" i="5"/>
  <c r="AH184" i="5"/>
  <c r="AF185" i="5"/>
  <c r="AG184" i="5"/>
  <c r="AH185" i="5"/>
  <c r="AF186" i="5"/>
  <c r="AG185" i="5"/>
  <c r="AH186" i="5"/>
  <c r="AF187" i="5"/>
  <c r="AG186" i="5"/>
  <c r="AH187" i="5"/>
  <c r="AF188" i="5"/>
  <c r="AG187" i="5"/>
  <c r="AH188" i="5"/>
  <c r="AF189" i="5"/>
  <c r="AG188" i="5"/>
  <c r="AH189" i="5"/>
  <c r="AF190" i="5"/>
  <c r="AG189" i="5"/>
  <c r="AH190" i="5"/>
  <c r="AF191" i="5"/>
  <c r="AG190" i="5"/>
  <c r="AH191" i="5"/>
  <c r="AF192" i="5"/>
  <c r="AG191" i="5"/>
  <c r="AH192" i="5"/>
  <c r="AF193" i="5"/>
  <c r="AG192" i="5"/>
  <c r="AH193" i="5"/>
  <c r="AF194" i="5"/>
  <c r="AG193" i="5"/>
  <c r="AH194" i="5"/>
  <c r="AF195" i="5"/>
  <c r="AG194" i="5"/>
  <c r="AH195" i="5"/>
  <c r="AF196" i="5"/>
  <c r="AG195" i="5"/>
  <c r="AH196" i="5"/>
  <c r="AF197" i="5"/>
  <c r="AG196" i="5"/>
  <c r="AH197" i="5"/>
  <c r="AF198" i="5"/>
  <c r="AG197" i="5"/>
  <c r="AH198" i="5"/>
  <c r="AF199" i="5"/>
  <c r="AG198" i="5"/>
  <c r="AH199" i="5"/>
  <c r="AF200" i="5"/>
  <c r="AG199" i="5"/>
  <c r="AH200" i="5"/>
  <c r="AF201" i="5"/>
  <c r="AG200" i="5"/>
  <c r="AH201" i="5"/>
  <c r="AF202" i="5"/>
  <c r="AG201" i="5"/>
  <c r="AH202" i="5"/>
  <c r="AF203" i="5"/>
  <c r="AG202" i="5"/>
  <c r="AH203" i="5"/>
  <c r="AF204" i="5"/>
  <c r="AG203" i="5"/>
  <c r="AH204" i="5"/>
  <c r="AF205" i="5"/>
  <c r="AG204" i="5"/>
  <c r="AH205" i="5"/>
  <c r="AF206" i="5"/>
  <c r="AG205" i="5"/>
  <c r="AH206" i="5"/>
  <c r="AF207" i="5"/>
  <c r="AG206" i="5"/>
  <c r="AH207" i="5"/>
  <c r="AF208" i="5"/>
  <c r="AG207" i="5"/>
  <c r="AH208" i="5"/>
  <c r="AF209" i="5"/>
  <c r="AG208" i="5"/>
  <c r="AH209" i="5"/>
  <c r="AF210" i="5"/>
  <c r="AG209" i="5"/>
  <c r="AH210" i="5"/>
  <c r="AF211" i="5"/>
  <c r="AG210" i="5"/>
  <c r="AH211" i="5"/>
  <c r="AF212" i="5"/>
  <c r="AG211" i="5"/>
  <c r="AH212" i="5"/>
  <c r="AF213" i="5"/>
  <c r="AG212" i="5"/>
  <c r="AH213" i="5"/>
  <c r="AF214" i="5"/>
  <c r="AG213" i="5"/>
  <c r="AH214" i="5"/>
  <c r="AF215" i="5"/>
  <c r="AG214" i="5"/>
  <c r="AH215" i="5"/>
  <c r="AF216" i="5"/>
  <c r="AG215" i="5"/>
  <c r="AH216" i="5"/>
  <c r="AF217" i="5"/>
  <c r="AG216" i="5"/>
  <c r="AH217" i="5"/>
  <c r="AF218" i="5"/>
  <c r="AG217" i="5"/>
  <c r="AH218" i="5"/>
  <c r="AF219" i="5"/>
  <c r="AG218" i="5"/>
  <c r="AH219" i="5"/>
  <c r="AF220" i="5"/>
  <c r="AG219" i="5"/>
  <c r="AH220" i="5"/>
  <c r="AF221" i="5"/>
  <c r="AG220" i="5"/>
  <c r="AH221" i="5"/>
  <c r="AF222" i="5"/>
  <c r="AG221" i="5"/>
  <c r="AH222" i="5"/>
  <c r="AF223" i="5"/>
  <c r="AG222" i="5"/>
  <c r="AH223" i="5"/>
  <c r="AF224" i="5"/>
  <c r="AG223" i="5"/>
  <c r="AH224" i="5"/>
  <c r="AF225" i="5"/>
  <c r="AG224" i="5"/>
  <c r="AH225" i="5"/>
  <c r="AF226" i="5"/>
  <c r="AG225" i="5"/>
  <c r="AH226" i="5"/>
  <c r="AF227" i="5"/>
  <c r="AG226" i="5"/>
  <c r="AH227" i="5"/>
  <c r="AF228" i="5"/>
  <c r="AG227" i="5"/>
  <c r="AH228" i="5"/>
  <c r="AF229" i="5"/>
  <c r="AG228" i="5"/>
  <c r="AH229" i="5"/>
  <c r="AF230" i="5"/>
  <c r="AG229" i="5"/>
  <c r="AH230" i="5"/>
  <c r="AF231" i="5"/>
  <c r="AG230" i="5"/>
  <c r="AH231" i="5"/>
  <c r="AF232" i="5"/>
  <c r="AG231" i="5"/>
  <c r="AH232" i="5"/>
  <c r="AF233" i="5"/>
  <c r="AG232" i="5"/>
  <c r="AH233" i="5"/>
  <c r="AF234" i="5"/>
  <c r="AG233" i="5"/>
  <c r="AH234" i="5"/>
  <c r="AF235" i="5"/>
  <c r="AG234" i="5"/>
  <c r="AH235" i="5"/>
  <c r="AF236" i="5"/>
  <c r="AG235" i="5"/>
  <c r="AH236" i="5"/>
  <c r="AF237" i="5"/>
  <c r="AG236" i="5"/>
  <c r="AH237" i="5"/>
  <c r="AF238" i="5"/>
  <c r="AG237" i="5"/>
  <c r="AH238" i="5"/>
  <c r="AF239" i="5"/>
  <c r="AG238" i="5"/>
  <c r="AH239" i="5"/>
  <c r="AF240" i="5"/>
  <c r="AG239" i="5"/>
  <c r="AH240" i="5"/>
  <c r="AF241" i="5"/>
  <c r="AG240" i="5"/>
  <c r="AH241" i="5"/>
  <c r="AF242" i="5"/>
  <c r="AG241" i="5"/>
  <c r="AH242" i="5"/>
  <c r="AF243" i="5"/>
  <c r="AG242" i="5"/>
  <c r="AH243" i="5"/>
  <c r="AF244" i="5"/>
  <c r="AG243" i="5"/>
  <c r="AH244" i="5"/>
  <c r="AF245" i="5"/>
  <c r="AG244" i="5"/>
  <c r="AH245" i="5"/>
  <c r="AF246" i="5"/>
  <c r="AG245" i="5"/>
  <c r="AH246" i="5"/>
  <c r="AF247" i="5"/>
  <c r="AG246" i="5"/>
  <c r="AH247" i="5"/>
  <c r="AF248" i="5"/>
  <c r="AG247" i="5"/>
  <c r="AH248" i="5"/>
  <c r="AF249" i="5"/>
  <c r="AG248" i="5"/>
  <c r="AH249" i="5"/>
  <c r="AF250" i="5"/>
  <c r="AG249" i="5"/>
  <c r="AH250" i="5"/>
  <c r="AF251" i="5"/>
  <c r="AG250" i="5"/>
  <c r="AH251" i="5"/>
  <c r="AF252" i="5"/>
  <c r="AG251" i="5"/>
  <c r="AH252" i="5"/>
  <c r="AF253" i="5"/>
  <c r="AG252" i="5"/>
  <c r="AH253" i="5"/>
  <c r="AF254" i="5"/>
  <c r="AG253" i="5"/>
  <c r="AH254" i="5"/>
  <c r="AF255" i="5"/>
  <c r="AG254" i="5"/>
  <c r="AH255" i="5"/>
  <c r="AF256" i="5"/>
  <c r="AG255" i="5"/>
  <c r="AH256" i="5"/>
  <c r="AF257" i="5"/>
  <c r="AG256" i="5"/>
  <c r="AH257" i="5"/>
  <c r="AF258" i="5"/>
  <c r="AG257" i="5"/>
  <c r="AH258" i="5"/>
  <c r="AF259" i="5"/>
  <c r="AG258" i="5"/>
  <c r="AH259" i="5"/>
  <c r="AF260" i="5"/>
  <c r="AG259" i="5"/>
  <c r="AH260" i="5"/>
  <c r="AF261" i="5"/>
  <c r="AG260" i="5"/>
  <c r="AH261" i="5"/>
  <c r="AF262" i="5"/>
  <c r="AG261" i="5"/>
  <c r="AH262" i="5"/>
  <c r="BG262" i="5"/>
  <c r="BC262" i="5"/>
  <c r="AV262" i="5"/>
  <c r="AR262" i="5"/>
  <c r="AK262" i="5"/>
  <c r="AG262" i="5"/>
  <c r="AZ4" i="5"/>
  <c r="AZ5" i="5"/>
  <c r="AT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Z10" i="5"/>
  <c r="AZ11" i="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Z12" i="5"/>
  <c r="AZ13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AZ14" i="5"/>
  <c r="A1" i="4"/>
  <c r="BE175" i="5"/>
  <c r="BI175" i="5"/>
  <c r="BI191" i="5"/>
  <c r="BE95" i="5"/>
  <c r="BI95" i="5"/>
  <c r="BE63" i="5"/>
  <c r="BI63" i="5"/>
  <c r="BE23" i="5"/>
  <c r="BI23" i="5"/>
  <c r="BE6" i="5"/>
  <c r="BI6" i="5"/>
  <c r="BI255" i="5"/>
  <c r="BE223" i="5"/>
  <c r="BI223" i="5"/>
  <c r="BE207" i="5"/>
  <c r="BI207" i="5"/>
  <c r="BE183" i="5"/>
  <c r="BI183" i="5"/>
  <c r="BE79" i="5"/>
  <c r="BE55" i="5"/>
  <c r="BI55" i="5"/>
  <c r="BE31" i="5"/>
  <c r="BI31" i="5"/>
  <c r="BI238" i="5"/>
  <c r="BI222" i="5"/>
  <c r="BE206" i="5"/>
  <c r="BI190" i="5"/>
  <c r="BI126" i="5"/>
  <c r="BE94" i="5"/>
  <c r="BI94" i="5"/>
  <c r="BE70" i="5"/>
  <c r="BI70" i="5"/>
  <c r="BE54" i="5"/>
  <c r="BE38" i="5"/>
  <c r="BI38" i="5"/>
  <c r="BE22" i="5"/>
  <c r="BI22" i="5"/>
  <c r="BE253" i="5"/>
  <c r="BI245" i="5"/>
  <c r="BE245" i="5"/>
  <c r="BE221" i="5"/>
  <c r="BE205" i="5"/>
  <c r="BI181" i="5"/>
  <c r="BI149" i="5"/>
  <c r="BE149" i="5"/>
  <c r="BI117" i="5"/>
  <c r="BE117" i="5"/>
  <c r="BE69" i="5"/>
  <c r="BI53" i="5"/>
  <c r="BI45" i="5"/>
  <c r="BI37" i="5"/>
  <c r="BE37" i="5"/>
  <c r="BI5" i="5"/>
  <c r="BE247" i="5"/>
  <c r="BI247" i="5"/>
  <c r="BE215" i="5"/>
  <c r="BI215" i="5"/>
  <c r="BI167" i="5"/>
  <c r="BE143" i="5"/>
  <c r="BI143" i="5"/>
  <c r="BI111" i="5"/>
  <c r="BI87" i="5"/>
  <c r="BE47" i="5"/>
  <c r="BI47" i="5"/>
  <c r="BI262" i="5"/>
  <c r="BI230" i="5"/>
  <c r="BE198" i="5"/>
  <c r="BE174" i="5"/>
  <c r="BI174" i="5"/>
  <c r="BI134" i="5"/>
  <c r="BE102" i="5"/>
  <c r="BI102" i="5"/>
  <c r="BE62" i="5"/>
  <c r="BE30" i="5"/>
  <c r="BI30" i="5"/>
  <c r="BI14" i="5"/>
  <c r="BI252" i="5"/>
  <c r="BE252" i="5"/>
  <c r="BE244" i="5"/>
  <c r="BI220" i="5"/>
  <c r="BE220" i="5"/>
  <c r="BE212" i="5"/>
  <c r="BE204" i="5"/>
  <c r="BI188" i="5"/>
  <c r="BI172" i="5"/>
  <c r="BE172" i="5"/>
  <c r="BI156" i="5"/>
  <c r="BE156" i="5"/>
  <c r="BE148" i="5"/>
  <c r="BI140" i="5"/>
  <c r="BI124" i="5"/>
  <c r="BE116" i="5"/>
  <c r="BI108" i="5"/>
  <c r="BI92" i="5"/>
  <c r="BE92" i="5"/>
  <c r="BE84" i="5"/>
  <c r="BI76" i="5"/>
  <c r="BI60" i="5"/>
  <c r="BI44" i="5"/>
  <c r="BI28" i="5"/>
  <c r="BE20" i="5"/>
  <c r="BI12" i="5"/>
  <c r="BE12" i="5"/>
  <c r="BI227" i="5"/>
  <c r="BE227" i="5"/>
  <c r="BI179" i="5"/>
  <c r="BE179" i="5"/>
  <c r="BI131" i="5"/>
  <c r="BI83" i="5"/>
  <c r="BE259" i="5"/>
  <c r="BE203" i="5"/>
  <c r="BE155" i="5"/>
  <c r="BI123" i="5"/>
  <c r="BE123" i="5"/>
  <c r="BE91" i="5"/>
  <c r="BI59" i="5"/>
  <c r="BE27" i="5"/>
  <c r="BE242" i="5"/>
  <c r="BI242" i="5"/>
  <c r="BE210" i="5"/>
  <c r="BI210" i="5"/>
  <c r="BE178" i="5"/>
  <c r="BI178" i="5"/>
  <c r="BI146" i="5"/>
  <c r="BI90" i="5"/>
  <c r="BI26" i="5"/>
  <c r="BE251" i="5"/>
  <c r="BI219" i="5"/>
  <c r="BE219" i="5"/>
  <c r="BI195" i="5"/>
  <c r="BE195" i="5"/>
  <c r="BI147" i="5"/>
  <c r="BE147" i="5"/>
  <c r="BI115" i="5"/>
  <c r="BE115" i="5"/>
  <c r="BI99" i="5"/>
  <c r="BE99" i="5"/>
  <c r="BI51" i="5"/>
  <c r="BE51" i="5"/>
  <c r="BI19" i="5"/>
  <c r="BE258" i="5"/>
  <c r="BI234" i="5"/>
  <c r="BE226" i="5"/>
  <c r="BE186" i="5"/>
  <c r="BI186" i="5"/>
  <c r="BE138" i="5"/>
  <c r="BI138" i="5"/>
  <c r="BE98" i="5"/>
  <c r="BI98" i="5"/>
  <c r="BI82" i="5"/>
  <c r="BE66" i="5"/>
  <c r="BI66" i="5"/>
  <c r="BE42" i="5"/>
  <c r="BI42" i="5"/>
  <c r="BE257" i="5"/>
  <c r="BI257" i="5"/>
  <c r="BI249" i="5"/>
  <c r="BE249" i="5"/>
  <c r="BE233" i="5"/>
  <c r="BI225" i="5"/>
  <c r="BI209" i="5"/>
  <c r="BE209" i="5"/>
  <c r="BE201" i="5"/>
  <c r="BI193" i="5"/>
  <c r="BE193" i="5"/>
  <c r="BI177" i="5"/>
  <c r="BI169" i="5"/>
  <c r="BE169" i="5"/>
  <c r="BI161" i="5"/>
  <c r="BE161" i="5"/>
  <c r="BI153" i="5"/>
  <c r="BE153" i="5"/>
  <c r="BI145" i="5"/>
  <c r="BE145" i="5"/>
  <c r="BI113" i="5"/>
  <c r="BE113" i="5"/>
  <c r="BI105" i="5"/>
  <c r="BE105" i="5"/>
  <c r="BE89" i="5"/>
  <c r="BI81" i="5"/>
  <c r="BE81" i="5"/>
  <c r="BI73" i="5"/>
  <c r="BE73" i="5"/>
  <c r="BI65" i="5"/>
  <c r="BI49" i="5"/>
  <c r="BE49" i="5"/>
  <c r="BE41" i="5"/>
  <c r="BE25" i="5"/>
  <c r="BI9" i="5"/>
  <c r="BE9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E262" i="5"/>
  <c r="D262" i="5"/>
  <c r="C262" i="5"/>
  <c r="B262" i="5"/>
  <c r="E261" i="5"/>
  <c r="D261" i="5"/>
  <c r="C261" i="5"/>
  <c r="B261" i="5"/>
  <c r="E260" i="5"/>
  <c r="D260" i="5"/>
  <c r="C260" i="5"/>
  <c r="B260" i="5"/>
  <c r="E259" i="5"/>
  <c r="D259" i="5"/>
  <c r="C259" i="5"/>
  <c r="B259" i="5"/>
  <c r="E258" i="5"/>
  <c r="D258" i="5"/>
  <c r="C258" i="5"/>
  <c r="B258" i="5"/>
  <c r="E257" i="5"/>
  <c r="D257" i="5"/>
  <c r="C257" i="5"/>
  <c r="B257" i="5"/>
  <c r="E256" i="5"/>
  <c r="D256" i="5"/>
  <c r="C256" i="5"/>
  <c r="B256" i="5"/>
  <c r="E255" i="5"/>
  <c r="D255" i="5"/>
  <c r="C255" i="5"/>
  <c r="B255" i="5"/>
  <c r="E254" i="5"/>
  <c r="D254" i="5"/>
  <c r="C254" i="5"/>
  <c r="B254" i="5"/>
  <c r="E253" i="5"/>
  <c r="D253" i="5"/>
  <c r="C253" i="5"/>
  <c r="B253" i="5"/>
  <c r="E252" i="5"/>
  <c r="D252" i="5"/>
  <c r="C252" i="5"/>
  <c r="B252" i="5"/>
  <c r="E251" i="5"/>
  <c r="D251" i="5"/>
  <c r="C251" i="5"/>
  <c r="B251" i="5"/>
  <c r="E250" i="5"/>
  <c r="D250" i="5"/>
  <c r="C250" i="5"/>
  <c r="B250" i="5"/>
  <c r="E249" i="5"/>
  <c r="D249" i="5"/>
  <c r="C249" i="5"/>
  <c r="B249" i="5"/>
  <c r="E248" i="5"/>
  <c r="D248" i="5"/>
  <c r="C248" i="5"/>
  <c r="B248" i="5"/>
  <c r="E247" i="5"/>
  <c r="D247" i="5"/>
  <c r="C247" i="5"/>
  <c r="B247" i="5"/>
  <c r="E246" i="5"/>
  <c r="D246" i="5"/>
  <c r="C246" i="5"/>
  <c r="B246" i="5"/>
  <c r="E245" i="5"/>
  <c r="D245" i="5"/>
  <c r="C245" i="5"/>
  <c r="B245" i="5"/>
  <c r="E244" i="5"/>
  <c r="D244" i="5"/>
  <c r="C244" i="5"/>
  <c r="B244" i="5"/>
  <c r="E243" i="5"/>
  <c r="D243" i="5"/>
  <c r="C243" i="5"/>
  <c r="B243" i="5"/>
  <c r="E242" i="5"/>
  <c r="D242" i="5"/>
  <c r="C242" i="5"/>
  <c r="B242" i="5"/>
  <c r="E241" i="5"/>
  <c r="D241" i="5"/>
  <c r="C241" i="5"/>
  <c r="B241" i="5"/>
  <c r="E240" i="5"/>
  <c r="D240" i="5"/>
  <c r="C240" i="5"/>
  <c r="B240" i="5"/>
  <c r="E239" i="5"/>
  <c r="D239" i="5"/>
  <c r="C239" i="5"/>
  <c r="B239" i="5"/>
  <c r="E238" i="5"/>
  <c r="D238" i="5"/>
  <c r="C238" i="5"/>
  <c r="B238" i="5"/>
  <c r="E237" i="5"/>
  <c r="D237" i="5"/>
  <c r="C237" i="5"/>
  <c r="B237" i="5"/>
  <c r="E236" i="5"/>
  <c r="D236" i="5"/>
  <c r="C236" i="5"/>
  <c r="B236" i="5"/>
  <c r="E235" i="5"/>
  <c r="D235" i="5"/>
  <c r="C235" i="5"/>
  <c r="B235" i="5"/>
  <c r="E234" i="5"/>
  <c r="D234" i="5"/>
  <c r="C234" i="5"/>
  <c r="B234" i="5"/>
  <c r="E233" i="5"/>
  <c r="D233" i="5"/>
  <c r="C233" i="5"/>
  <c r="B233" i="5"/>
  <c r="E232" i="5"/>
  <c r="D232" i="5"/>
  <c r="C232" i="5"/>
  <c r="B232" i="5"/>
  <c r="E231" i="5"/>
  <c r="D231" i="5"/>
  <c r="C231" i="5"/>
  <c r="B231" i="5"/>
  <c r="E230" i="5"/>
  <c r="D230" i="5"/>
  <c r="C230" i="5"/>
  <c r="B230" i="5"/>
  <c r="E229" i="5"/>
  <c r="D229" i="5"/>
  <c r="C229" i="5"/>
  <c r="B229" i="5"/>
  <c r="E228" i="5"/>
  <c r="D228" i="5"/>
  <c r="C228" i="5"/>
  <c r="B228" i="5"/>
  <c r="E227" i="5"/>
  <c r="D227" i="5"/>
  <c r="C227" i="5"/>
  <c r="B227" i="5"/>
  <c r="E226" i="5"/>
  <c r="D226" i="5"/>
  <c r="C226" i="5"/>
  <c r="B226" i="5"/>
  <c r="E225" i="5"/>
  <c r="D225" i="5"/>
  <c r="C225" i="5"/>
  <c r="B225" i="5"/>
  <c r="E224" i="5"/>
  <c r="D224" i="5"/>
  <c r="C224" i="5"/>
  <c r="B224" i="5"/>
  <c r="E223" i="5"/>
  <c r="D223" i="5"/>
  <c r="C223" i="5"/>
  <c r="B223" i="5"/>
  <c r="E222" i="5"/>
  <c r="D222" i="5"/>
  <c r="C222" i="5"/>
  <c r="B222" i="5"/>
  <c r="E221" i="5"/>
  <c r="D221" i="5"/>
  <c r="C221" i="5"/>
  <c r="B221" i="5"/>
  <c r="E220" i="5"/>
  <c r="D220" i="5"/>
  <c r="C220" i="5"/>
  <c r="B220" i="5"/>
  <c r="E219" i="5"/>
  <c r="D219" i="5"/>
  <c r="C219" i="5"/>
  <c r="B219" i="5"/>
  <c r="E218" i="5"/>
  <c r="D218" i="5"/>
  <c r="C218" i="5"/>
  <c r="B218" i="5"/>
  <c r="E217" i="5"/>
  <c r="D217" i="5"/>
  <c r="C217" i="5"/>
  <c r="B217" i="5"/>
  <c r="E216" i="5"/>
  <c r="D216" i="5"/>
  <c r="C216" i="5"/>
  <c r="B216" i="5"/>
  <c r="E215" i="5"/>
  <c r="D215" i="5"/>
  <c r="C215" i="5"/>
  <c r="B215" i="5"/>
  <c r="E214" i="5"/>
  <c r="D214" i="5"/>
  <c r="C214" i="5"/>
  <c r="B214" i="5"/>
  <c r="E213" i="5"/>
  <c r="D213" i="5"/>
  <c r="C213" i="5"/>
  <c r="B213" i="5"/>
  <c r="E212" i="5"/>
  <c r="D212" i="5"/>
  <c r="C212" i="5"/>
  <c r="B212" i="5"/>
  <c r="E211" i="5"/>
  <c r="D211" i="5"/>
  <c r="C211" i="5"/>
  <c r="B211" i="5"/>
  <c r="E210" i="5"/>
  <c r="D210" i="5"/>
  <c r="C210" i="5"/>
  <c r="B210" i="5"/>
  <c r="E209" i="5"/>
  <c r="D209" i="5"/>
  <c r="C209" i="5"/>
  <c r="B209" i="5"/>
  <c r="E208" i="5"/>
  <c r="D208" i="5"/>
  <c r="C208" i="5"/>
  <c r="B208" i="5"/>
  <c r="E207" i="5"/>
  <c r="D207" i="5"/>
  <c r="C207" i="5"/>
  <c r="B207" i="5"/>
  <c r="E206" i="5"/>
  <c r="D206" i="5"/>
  <c r="C206" i="5"/>
  <c r="B206" i="5"/>
  <c r="E205" i="5"/>
  <c r="D205" i="5"/>
  <c r="C205" i="5"/>
  <c r="B205" i="5"/>
  <c r="E204" i="5"/>
  <c r="D204" i="5"/>
  <c r="C204" i="5"/>
  <c r="B204" i="5"/>
  <c r="E203" i="5"/>
  <c r="D203" i="5"/>
  <c r="C203" i="5"/>
  <c r="B203" i="5"/>
  <c r="E202" i="5"/>
  <c r="D202" i="5"/>
  <c r="C202" i="5"/>
  <c r="B202" i="5"/>
  <c r="E201" i="5"/>
  <c r="D201" i="5"/>
  <c r="C201" i="5"/>
  <c r="B201" i="5"/>
  <c r="E200" i="5"/>
  <c r="D200" i="5"/>
  <c r="C200" i="5"/>
  <c r="B200" i="5"/>
  <c r="E199" i="5"/>
  <c r="D199" i="5"/>
  <c r="C199" i="5"/>
  <c r="B199" i="5"/>
  <c r="E198" i="5"/>
  <c r="D198" i="5"/>
  <c r="C198" i="5"/>
  <c r="B198" i="5"/>
  <c r="E197" i="5"/>
  <c r="D197" i="5"/>
  <c r="C197" i="5"/>
  <c r="B197" i="5"/>
  <c r="E196" i="5"/>
  <c r="D196" i="5"/>
  <c r="C196" i="5"/>
  <c r="B196" i="5"/>
  <c r="E195" i="5"/>
  <c r="D195" i="5"/>
  <c r="C195" i="5"/>
  <c r="B195" i="5"/>
  <c r="E194" i="5"/>
  <c r="D194" i="5"/>
  <c r="C194" i="5"/>
  <c r="B194" i="5"/>
  <c r="E193" i="5"/>
  <c r="D193" i="5"/>
  <c r="C193" i="5"/>
  <c r="B193" i="5"/>
  <c r="E192" i="5"/>
  <c r="D192" i="5"/>
  <c r="C192" i="5"/>
  <c r="B192" i="5"/>
  <c r="E191" i="5"/>
  <c r="D191" i="5"/>
  <c r="C191" i="5"/>
  <c r="B191" i="5"/>
  <c r="E190" i="5"/>
  <c r="D190" i="5"/>
  <c r="C190" i="5"/>
  <c r="B190" i="5"/>
  <c r="E189" i="5"/>
  <c r="D189" i="5"/>
  <c r="C189" i="5"/>
  <c r="B189" i="5"/>
  <c r="E188" i="5"/>
  <c r="D188" i="5"/>
  <c r="C188" i="5"/>
  <c r="B188" i="5"/>
  <c r="E187" i="5"/>
  <c r="D187" i="5"/>
  <c r="C187" i="5"/>
  <c r="B187" i="5"/>
  <c r="E186" i="5"/>
  <c r="D186" i="5"/>
  <c r="C186" i="5"/>
  <c r="B186" i="5"/>
  <c r="E185" i="5"/>
  <c r="D185" i="5"/>
  <c r="C185" i="5"/>
  <c r="B185" i="5"/>
  <c r="E184" i="5"/>
  <c r="D184" i="5"/>
  <c r="C184" i="5"/>
  <c r="B184" i="5"/>
  <c r="E183" i="5"/>
  <c r="D183" i="5"/>
  <c r="C183" i="5"/>
  <c r="B183" i="5"/>
  <c r="E182" i="5"/>
  <c r="D182" i="5"/>
  <c r="C182" i="5"/>
  <c r="B182" i="5"/>
  <c r="E181" i="5"/>
  <c r="D181" i="5"/>
  <c r="C181" i="5"/>
  <c r="B181" i="5"/>
  <c r="E180" i="5"/>
  <c r="D180" i="5"/>
  <c r="C180" i="5"/>
  <c r="B180" i="5"/>
  <c r="E179" i="5"/>
  <c r="D179" i="5"/>
  <c r="C179" i="5"/>
  <c r="B179" i="5"/>
  <c r="E178" i="5"/>
  <c r="D178" i="5"/>
  <c r="C178" i="5"/>
  <c r="B178" i="5"/>
  <c r="E177" i="5"/>
  <c r="D177" i="5"/>
  <c r="C177" i="5"/>
  <c r="B177" i="5"/>
  <c r="E176" i="5"/>
  <c r="D176" i="5"/>
  <c r="C176" i="5"/>
  <c r="B176" i="5"/>
  <c r="E175" i="5"/>
  <c r="D175" i="5"/>
  <c r="C175" i="5"/>
  <c r="B175" i="5"/>
  <c r="E174" i="5"/>
  <c r="D174" i="5"/>
  <c r="C174" i="5"/>
  <c r="B174" i="5"/>
  <c r="E173" i="5"/>
  <c r="D173" i="5"/>
  <c r="C173" i="5"/>
  <c r="B173" i="5"/>
  <c r="E172" i="5"/>
  <c r="D172" i="5"/>
  <c r="C172" i="5"/>
  <c r="B172" i="5"/>
  <c r="E171" i="5"/>
  <c r="D171" i="5"/>
  <c r="C171" i="5"/>
  <c r="B171" i="5"/>
  <c r="E170" i="5"/>
  <c r="D170" i="5"/>
  <c r="C170" i="5"/>
  <c r="B170" i="5"/>
  <c r="E169" i="5"/>
  <c r="D169" i="5"/>
  <c r="C169" i="5"/>
  <c r="B169" i="5"/>
  <c r="E168" i="5"/>
  <c r="D168" i="5"/>
  <c r="C168" i="5"/>
  <c r="B168" i="5"/>
  <c r="E167" i="5"/>
  <c r="D167" i="5"/>
  <c r="C167" i="5"/>
  <c r="B167" i="5"/>
  <c r="E166" i="5"/>
  <c r="D166" i="5"/>
  <c r="C166" i="5"/>
  <c r="B166" i="5"/>
  <c r="E165" i="5"/>
  <c r="D165" i="5"/>
  <c r="C165" i="5"/>
  <c r="B165" i="5"/>
  <c r="E164" i="5"/>
  <c r="D164" i="5"/>
  <c r="C164" i="5"/>
  <c r="B164" i="5"/>
  <c r="E163" i="5"/>
  <c r="D163" i="5"/>
  <c r="C163" i="5"/>
  <c r="B163" i="5"/>
  <c r="E162" i="5"/>
  <c r="D162" i="5"/>
  <c r="C162" i="5"/>
  <c r="B162" i="5"/>
  <c r="E161" i="5"/>
  <c r="D161" i="5"/>
  <c r="C161" i="5"/>
  <c r="B161" i="5"/>
  <c r="E160" i="5"/>
  <c r="D160" i="5"/>
  <c r="C160" i="5"/>
  <c r="B160" i="5"/>
  <c r="E159" i="5"/>
  <c r="D159" i="5"/>
  <c r="C159" i="5"/>
  <c r="B159" i="5"/>
  <c r="E158" i="5"/>
  <c r="D158" i="5"/>
  <c r="C158" i="5"/>
  <c r="B158" i="5"/>
  <c r="E157" i="5"/>
  <c r="D157" i="5"/>
  <c r="C157" i="5"/>
  <c r="B157" i="5"/>
  <c r="E156" i="5"/>
  <c r="D156" i="5"/>
  <c r="C156" i="5"/>
  <c r="B156" i="5"/>
  <c r="E155" i="5"/>
  <c r="D155" i="5"/>
  <c r="C155" i="5"/>
  <c r="B155" i="5"/>
  <c r="E154" i="5"/>
  <c r="D154" i="5"/>
  <c r="C154" i="5"/>
  <c r="B154" i="5"/>
  <c r="E153" i="5"/>
  <c r="D153" i="5"/>
  <c r="C153" i="5"/>
  <c r="B153" i="5"/>
  <c r="E152" i="5"/>
  <c r="D152" i="5"/>
  <c r="C152" i="5"/>
  <c r="B152" i="5"/>
  <c r="E151" i="5"/>
  <c r="D151" i="5"/>
  <c r="C151" i="5"/>
  <c r="B151" i="5"/>
  <c r="E150" i="5"/>
  <c r="D150" i="5"/>
  <c r="C150" i="5"/>
  <c r="B150" i="5"/>
  <c r="E149" i="5"/>
  <c r="D149" i="5"/>
  <c r="C149" i="5"/>
  <c r="B149" i="5"/>
  <c r="E148" i="5"/>
  <c r="D148" i="5"/>
  <c r="C148" i="5"/>
  <c r="B148" i="5"/>
  <c r="E147" i="5"/>
  <c r="D147" i="5"/>
  <c r="C147" i="5"/>
  <c r="B147" i="5"/>
  <c r="E146" i="5"/>
  <c r="D146" i="5"/>
  <c r="C146" i="5"/>
  <c r="B146" i="5"/>
  <c r="E145" i="5"/>
  <c r="D145" i="5"/>
  <c r="C145" i="5"/>
  <c r="B145" i="5"/>
  <c r="E144" i="5"/>
  <c r="D144" i="5"/>
  <c r="C144" i="5"/>
  <c r="B144" i="5"/>
  <c r="E143" i="5"/>
  <c r="D143" i="5"/>
  <c r="C143" i="5"/>
  <c r="B143" i="5"/>
  <c r="E142" i="5"/>
  <c r="D142" i="5"/>
  <c r="C142" i="5"/>
  <c r="B142" i="5"/>
  <c r="E141" i="5"/>
  <c r="D141" i="5"/>
  <c r="C141" i="5"/>
  <c r="B141" i="5"/>
  <c r="E140" i="5"/>
  <c r="D140" i="5"/>
  <c r="C140" i="5"/>
  <c r="B140" i="5"/>
  <c r="E139" i="5"/>
  <c r="D139" i="5"/>
  <c r="C139" i="5"/>
  <c r="B139" i="5"/>
  <c r="E138" i="5"/>
  <c r="D138" i="5"/>
  <c r="C138" i="5"/>
  <c r="B138" i="5"/>
  <c r="E137" i="5"/>
  <c r="D137" i="5"/>
  <c r="C137" i="5"/>
  <c r="B137" i="5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E63" i="5"/>
  <c r="D63" i="5"/>
  <c r="C63" i="5"/>
  <c r="B63" i="5"/>
  <c r="E62" i="5"/>
  <c r="D62" i="5"/>
  <c r="C62" i="5"/>
  <c r="B62" i="5"/>
  <c r="E61" i="5"/>
  <c r="D61" i="5"/>
  <c r="C61" i="5"/>
  <c r="B61" i="5"/>
  <c r="E60" i="5"/>
  <c r="D60" i="5"/>
  <c r="C60" i="5"/>
  <c r="B60" i="5"/>
  <c r="E59" i="5"/>
  <c r="D59" i="5"/>
  <c r="C59" i="5"/>
  <c r="B59" i="5"/>
  <c r="E58" i="5"/>
  <c r="D58" i="5"/>
  <c r="C58" i="5"/>
  <c r="B58" i="5"/>
  <c r="E57" i="5"/>
  <c r="D57" i="5"/>
  <c r="C57" i="5"/>
  <c r="B57" i="5"/>
  <c r="E56" i="5"/>
  <c r="D56" i="5"/>
  <c r="C56" i="5"/>
  <c r="B56" i="5"/>
  <c r="E55" i="5"/>
  <c r="D55" i="5"/>
  <c r="C55" i="5"/>
  <c r="B55" i="5"/>
  <c r="E54" i="5"/>
  <c r="D54" i="5"/>
  <c r="C54" i="5"/>
  <c r="B54" i="5"/>
  <c r="E53" i="5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E3" i="5"/>
  <c r="D3" i="5"/>
  <c r="C3" i="5"/>
  <c r="B3" i="5"/>
  <c r="E2" i="5"/>
  <c r="D2" i="5"/>
  <c r="C2" i="5"/>
  <c r="B2" i="5"/>
  <c r="E1" i="5"/>
  <c r="D1" i="5"/>
  <c r="C1" i="5"/>
  <c r="B1" i="5"/>
  <c r="A1" i="5"/>
  <c r="E262" i="4"/>
  <c r="D262" i="4"/>
  <c r="C262" i="4"/>
  <c r="B262" i="4"/>
  <c r="E261" i="4"/>
  <c r="D261" i="4"/>
  <c r="C261" i="4"/>
  <c r="B261" i="4"/>
  <c r="E260" i="4"/>
  <c r="D260" i="4"/>
  <c r="C260" i="4"/>
  <c r="B260" i="4"/>
  <c r="E259" i="4"/>
  <c r="D259" i="4"/>
  <c r="C259" i="4"/>
  <c r="B259" i="4"/>
  <c r="E258" i="4"/>
  <c r="D258" i="4"/>
  <c r="C258" i="4"/>
  <c r="B258" i="4"/>
  <c r="E257" i="4"/>
  <c r="D257" i="4"/>
  <c r="C257" i="4"/>
  <c r="B257" i="4"/>
  <c r="E256" i="4"/>
  <c r="D256" i="4"/>
  <c r="C256" i="4"/>
  <c r="B256" i="4"/>
  <c r="E255" i="4"/>
  <c r="D255" i="4"/>
  <c r="C255" i="4"/>
  <c r="B255" i="4"/>
  <c r="E254" i="4"/>
  <c r="D254" i="4"/>
  <c r="C254" i="4"/>
  <c r="B254" i="4"/>
  <c r="E253" i="4"/>
  <c r="D253" i="4"/>
  <c r="C253" i="4"/>
  <c r="B253" i="4"/>
  <c r="E252" i="4"/>
  <c r="D252" i="4"/>
  <c r="C252" i="4"/>
  <c r="B252" i="4"/>
  <c r="E251" i="4"/>
  <c r="D251" i="4"/>
  <c r="C251" i="4"/>
  <c r="B251" i="4"/>
  <c r="E250" i="4"/>
  <c r="D250" i="4"/>
  <c r="C250" i="4"/>
  <c r="B250" i="4"/>
  <c r="E249" i="4"/>
  <c r="D249" i="4"/>
  <c r="C249" i="4"/>
  <c r="B249" i="4"/>
  <c r="E248" i="4"/>
  <c r="D248" i="4"/>
  <c r="C248" i="4"/>
  <c r="B248" i="4"/>
  <c r="E247" i="4"/>
  <c r="D247" i="4"/>
  <c r="C247" i="4"/>
  <c r="B247" i="4"/>
  <c r="E246" i="4"/>
  <c r="D246" i="4"/>
  <c r="C246" i="4"/>
  <c r="B246" i="4"/>
  <c r="E245" i="4"/>
  <c r="D245" i="4"/>
  <c r="C245" i="4"/>
  <c r="B245" i="4"/>
  <c r="E244" i="4"/>
  <c r="D244" i="4"/>
  <c r="C244" i="4"/>
  <c r="B244" i="4"/>
  <c r="E243" i="4"/>
  <c r="D243" i="4"/>
  <c r="C243" i="4"/>
  <c r="B243" i="4"/>
  <c r="E242" i="4"/>
  <c r="D242" i="4"/>
  <c r="C242" i="4"/>
  <c r="B242" i="4"/>
  <c r="E241" i="4"/>
  <c r="D241" i="4"/>
  <c r="C241" i="4"/>
  <c r="B241" i="4"/>
  <c r="E240" i="4"/>
  <c r="D240" i="4"/>
  <c r="C240" i="4"/>
  <c r="B240" i="4"/>
  <c r="E239" i="4"/>
  <c r="D239" i="4"/>
  <c r="C239" i="4"/>
  <c r="B239" i="4"/>
  <c r="E238" i="4"/>
  <c r="D238" i="4"/>
  <c r="C238" i="4"/>
  <c r="B238" i="4"/>
  <c r="E237" i="4"/>
  <c r="D237" i="4"/>
  <c r="C237" i="4"/>
  <c r="B237" i="4"/>
  <c r="E236" i="4"/>
  <c r="D236" i="4"/>
  <c r="C236" i="4"/>
  <c r="B236" i="4"/>
  <c r="E235" i="4"/>
  <c r="D235" i="4"/>
  <c r="C235" i="4"/>
  <c r="B235" i="4"/>
  <c r="E234" i="4"/>
  <c r="D234" i="4"/>
  <c r="C234" i="4"/>
  <c r="B234" i="4"/>
  <c r="E233" i="4"/>
  <c r="D233" i="4"/>
  <c r="C233" i="4"/>
  <c r="B233" i="4"/>
  <c r="E232" i="4"/>
  <c r="D232" i="4"/>
  <c r="C232" i="4"/>
  <c r="B232" i="4"/>
  <c r="E231" i="4"/>
  <c r="D231" i="4"/>
  <c r="C231" i="4"/>
  <c r="B231" i="4"/>
  <c r="E230" i="4"/>
  <c r="D230" i="4"/>
  <c r="C230" i="4"/>
  <c r="B230" i="4"/>
  <c r="E229" i="4"/>
  <c r="D229" i="4"/>
  <c r="C229" i="4"/>
  <c r="B229" i="4"/>
  <c r="E228" i="4"/>
  <c r="D228" i="4"/>
  <c r="C228" i="4"/>
  <c r="B228" i="4"/>
  <c r="E227" i="4"/>
  <c r="D227" i="4"/>
  <c r="C227" i="4"/>
  <c r="B227" i="4"/>
  <c r="E226" i="4"/>
  <c r="D226" i="4"/>
  <c r="C226" i="4"/>
  <c r="B226" i="4"/>
  <c r="E225" i="4"/>
  <c r="D225" i="4"/>
  <c r="C225" i="4"/>
  <c r="B225" i="4"/>
  <c r="E224" i="4"/>
  <c r="D224" i="4"/>
  <c r="C224" i="4"/>
  <c r="B224" i="4"/>
  <c r="E223" i="4"/>
  <c r="D223" i="4"/>
  <c r="C223" i="4"/>
  <c r="B223" i="4"/>
  <c r="E222" i="4"/>
  <c r="D222" i="4"/>
  <c r="C222" i="4"/>
  <c r="B222" i="4"/>
  <c r="E221" i="4"/>
  <c r="D221" i="4"/>
  <c r="C221" i="4"/>
  <c r="B221" i="4"/>
  <c r="E220" i="4"/>
  <c r="D220" i="4"/>
  <c r="C220" i="4"/>
  <c r="B220" i="4"/>
  <c r="E219" i="4"/>
  <c r="D219" i="4"/>
  <c r="C219" i="4"/>
  <c r="B219" i="4"/>
  <c r="E218" i="4"/>
  <c r="D218" i="4"/>
  <c r="C218" i="4"/>
  <c r="B218" i="4"/>
  <c r="E217" i="4"/>
  <c r="D217" i="4"/>
  <c r="C217" i="4"/>
  <c r="B217" i="4"/>
  <c r="E216" i="4"/>
  <c r="D216" i="4"/>
  <c r="C216" i="4"/>
  <c r="B216" i="4"/>
  <c r="E215" i="4"/>
  <c r="D215" i="4"/>
  <c r="C215" i="4"/>
  <c r="B215" i="4"/>
  <c r="E214" i="4"/>
  <c r="D214" i="4"/>
  <c r="C214" i="4"/>
  <c r="B214" i="4"/>
  <c r="E213" i="4"/>
  <c r="D213" i="4"/>
  <c r="C213" i="4"/>
  <c r="B213" i="4"/>
  <c r="E212" i="4"/>
  <c r="D212" i="4"/>
  <c r="C212" i="4"/>
  <c r="B212" i="4"/>
  <c r="E211" i="4"/>
  <c r="D211" i="4"/>
  <c r="C211" i="4"/>
  <c r="B211" i="4"/>
  <c r="E210" i="4"/>
  <c r="D210" i="4"/>
  <c r="C210" i="4"/>
  <c r="B210" i="4"/>
  <c r="E209" i="4"/>
  <c r="D209" i="4"/>
  <c r="C209" i="4"/>
  <c r="B209" i="4"/>
  <c r="E208" i="4"/>
  <c r="D208" i="4"/>
  <c r="C208" i="4"/>
  <c r="B208" i="4"/>
  <c r="E207" i="4"/>
  <c r="D207" i="4"/>
  <c r="C207" i="4"/>
  <c r="B207" i="4"/>
  <c r="E206" i="4"/>
  <c r="D206" i="4"/>
  <c r="C206" i="4"/>
  <c r="B206" i="4"/>
  <c r="E205" i="4"/>
  <c r="D205" i="4"/>
  <c r="C205" i="4"/>
  <c r="B205" i="4"/>
  <c r="E204" i="4"/>
  <c r="D204" i="4"/>
  <c r="C204" i="4"/>
  <c r="B204" i="4"/>
  <c r="E203" i="4"/>
  <c r="D203" i="4"/>
  <c r="C203" i="4"/>
  <c r="B203" i="4"/>
  <c r="E202" i="4"/>
  <c r="D202" i="4"/>
  <c r="C202" i="4"/>
  <c r="B202" i="4"/>
  <c r="E201" i="4"/>
  <c r="D201" i="4"/>
  <c r="C201" i="4"/>
  <c r="B201" i="4"/>
  <c r="E200" i="4"/>
  <c r="D200" i="4"/>
  <c r="C200" i="4"/>
  <c r="B200" i="4"/>
  <c r="E199" i="4"/>
  <c r="D199" i="4"/>
  <c r="C199" i="4"/>
  <c r="B199" i="4"/>
  <c r="E198" i="4"/>
  <c r="D198" i="4"/>
  <c r="C198" i="4"/>
  <c r="B198" i="4"/>
  <c r="E197" i="4"/>
  <c r="D197" i="4"/>
  <c r="C197" i="4"/>
  <c r="B197" i="4"/>
  <c r="E196" i="4"/>
  <c r="D196" i="4"/>
  <c r="C196" i="4"/>
  <c r="B196" i="4"/>
  <c r="E195" i="4"/>
  <c r="D195" i="4"/>
  <c r="C195" i="4"/>
  <c r="B195" i="4"/>
  <c r="E194" i="4"/>
  <c r="D194" i="4"/>
  <c r="C194" i="4"/>
  <c r="B194" i="4"/>
  <c r="E193" i="4"/>
  <c r="D193" i="4"/>
  <c r="C193" i="4"/>
  <c r="B193" i="4"/>
  <c r="E192" i="4"/>
  <c r="D192" i="4"/>
  <c r="C192" i="4"/>
  <c r="B192" i="4"/>
  <c r="E191" i="4"/>
  <c r="D191" i="4"/>
  <c r="C191" i="4"/>
  <c r="B191" i="4"/>
  <c r="E190" i="4"/>
  <c r="D190" i="4"/>
  <c r="C190" i="4"/>
  <c r="B190" i="4"/>
  <c r="E189" i="4"/>
  <c r="D189" i="4"/>
  <c r="C189" i="4"/>
  <c r="B189" i="4"/>
  <c r="E188" i="4"/>
  <c r="D188" i="4"/>
  <c r="C188" i="4"/>
  <c r="B188" i="4"/>
  <c r="E187" i="4"/>
  <c r="D187" i="4"/>
  <c r="C187" i="4"/>
  <c r="B187" i="4"/>
  <c r="E186" i="4"/>
  <c r="D186" i="4"/>
  <c r="C186" i="4"/>
  <c r="B186" i="4"/>
  <c r="E185" i="4"/>
  <c r="D185" i="4"/>
  <c r="C185" i="4"/>
  <c r="B185" i="4"/>
  <c r="E184" i="4"/>
  <c r="D184" i="4"/>
  <c r="C184" i="4"/>
  <c r="B184" i="4"/>
  <c r="E183" i="4"/>
  <c r="D183" i="4"/>
  <c r="C183" i="4"/>
  <c r="B183" i="4"/>
  <c r="E182" i="4"/>
  <c r="D182" i="4"/>
  <c r="C182" i="4"/>
  <c r="B182" i="4"/>
  <c r="E181" i="4"/>
  <c r="D181" i="4"/>
  <c r="C181" i="4"/>
  <c r="B181" i="4"/>
  <c r="E180" i="4"/>
  <c r="D180" i="4"/>
  <c r="C180" i="4"/>
  <c r="B180" i="4"/>
  <c r="E179" i="4"/>
  <c r="D179" i="4"/>
  <c r="C179" i="4"/>
  <c r="B179" i="4"/>
  <c r="E178" i="4"/>
  <c r="D178" i="4"/>
  <c r="C178" i="4"/>
  <c r="B178" i="4"/>
  <c r="E177" i="4"/>
  <c r="D177" i="4"/>
  <c r="C177" i="4"/>
  <c r="B177" i="4"/>
  <c r="E176" i="4"/>
  <c r="D176" i="4"/>
  <c r="C176" i="4"/>
  <c r="B176" i="4"/>
  <c r="E175" i="4"/>
  <c r="D175" i="4"/>
  <c r="C175" i="4"/>
  <c r="B175" i="4"/>
  <c r="E174" i="4"/>
  <c r="D174" i="4"/>
  <c r="C174" i="4"/>
  <c r="B174" i="4"/>
  <c r="E173" i="4"/>
  <c r="D173" i="4"/>
  <c r="C173" i="4"/>
  <c r="B173" i="4"/>
  <c r="E172" i="4"/>
  <c r="D172" i="4"/>
  <c r="C172" i="4"/>
  <c r="B172" i="4"/>
  <c r="E171" i="4"/>
  <c r="D171" i="4"/>
  <c r="C171" i="4"/>
  <c r="B171" i="4"/>
  <c r="E170" i="4"/>
  <c r="D170" i="4"/>
  <c r="C170" i="4"/>
  <c r="B170" i="4"/>
  <c r="E169" i="4"/>
  <c r="D169" i="4"/>
  <c r="C169" i="4"/>
  <c r="B169" i="4"/>
  <c r="E168" i="4"/>
  <c r="D168" i="4"/>
  <c r="C168" i="4"/>
  <c r="B168" i="4"/>
  <c r="E167" i="4"/>
  <c r="D167" i="4"/>
  <c r="C167" i="4"/>
  <c r="B167" i="4"/>
  <c r="E166" i="4"/>
  <c r="D166" i="4"/>
  <c r="C166" i="4"/>
  <c r="B166" i="4"/>
  <c r="E165" i="4"/>
  <c r="D165" i="4"/>
  <c r="C165" i="4"/>
  <c r="B165" i="4"/>
  <c r="E164" i="4"/>
  <c r="D164" i="4"/>
  <c r="C164" i="4"/>
  <c r="B164" i="4"/>
  <c r="E163" i="4"/>
  <c r="D163" i="4"/>
  <c r="C163" i="4"/>
  <c r="B163" i="4"/>
  <c r="E162" i="4"/>
  <c r="D162" i="4"/>
  <c r="C162" i="4"/>
  <c r="B162" i="4"/>
  <c r="E161" i="4"/>
  <c r="D161" i="4"/>
  <c r="C161" i="4"/>
  <c r="B161" i="4"/>
  <c r="E160" i="4"/>
  <c r="D160" i="4"/>
  <c r="C160" i="4"/>
  <c r="B160" i="4"/>
  <c r="E159" i="4"/>
  <c r="D159" i="4"/>
  <c r="C159" i="4"/>
  <c r="B159" i="4"/>
  <c r="E158" i="4"/>
  <c r="D158" i="4"/>
  <c r="C158" i="4"/>
  <c r="B158" i="4"/>
  <c r="E157" i="4"/>
  <c r="D157" i="4"/>
  <c r="C157" i="4"/>
  <c r="B157" i="4"/>
  <c r="E156" i="4"/>
  <c r="D156" i="4"/>
  <c r="C156" i="4"/>
  <c r="B156" i="4"/>
  <c r="E155" i="4"/>
  <c r="D155" i="4"/>
  <c r="C155" i="4"/>
  <c r="B155" i="4"/>
  <c r="E154" i="4"/>
  <c r="D154" i="4"/>
  <c r="C154" i="4"/>
  <c r="B154" i="4"/>
  <c r="E153" i="4"/>
  <c r="D153" i="4"/>
  <c r="C153" i="4"/>
  <c r="B153" i="4"/>
  <c r="E152" i="4"/>
  <c r="D152" i="4"/>
  <c r="C152" i="4"/>
  <c r="B152" i="4"/>
  <c r="E151" i="4"/>
  <c r="D151" i="4"/>
  <c r="C151" i="4"/>
  <c r="B151" i="4"/>
  <c r="E150" i="4"/>
  <c r="D150" i="4"/>
  <c r="C150" i="4"/>
  <c r="B150" i="4"/>
  <c r="E149" i="4"/>
  <c r="D149" i="4"/>
  <c r="C149" i="4"/>
  <c r="B149" i="4"/>
  <c r="E148" i="4"/>
  <c r="D148" i="4"/>
  <c r="C148" i="4"/>
  <c r="B148" i="4"/>
  <c r="E147" i="4"/>
  <c r="D147" i="4"/>
  <c r="C147" i="4"/>
  <c r="B147" i="4"/>
  <c r="E146" i="4"/>
  <c r="D146" i="4"/>
  <c r="C146" i="4"/>
  <c r="B146" i="4"/>
  <c r="E145" i="4"/>
  <c r="D145" i="4"/>
  <c r="C145" i="4"/>
  <c r="B145" i="4"/>
  <c r="E144" i="4"/>
  <c r="D144" i="4"/>
  <c r="C144" i="4"/>
  <c r="B144" i="4"/>
  <c r="E143" i="4"/>
  <c r="D143" i="4"/>
  <c r="C143" i="4"/>
  <c r="B143" i="4"/>
  <c r="E142" i="4"/>
  <c r="D142" i="4"/>
  <c r="C142" i="4"/>
  <c r="B142" i="4"/>
  <c r="E141" i="4"/>
  <c r="D141" i="4"/>
  <c r="C141" i="4"/>
  <c r="B141" i="4"/>
  <c r="E140" i="4"/>
  <c r="D140" i="4"/>
  <c r="C140" i="4"/>
  <c r="B140" i="4"/>
  <c r="E139" i="4"/>
  <c r="D139" i="4"/>
  <c r="C139" i="4"/>
  <c r="B139" i="4"/>
  <c r="E138" i="4"/>
  <c r="D138" i="4"/>
  <c r="C138" i="4"/>
  <c r="B138" i="4"/>
  <c r="E137" i="4"/>
  <c r="D137" i="4"/>
  <c r="C137" i="4"/>
  <c r="B137" i="4"/>
  <c r="E136" i="4"/>
  <c r="D136" i="4"/>
  <c r="C136" i="4"/>
  <c r="B136" i="4"/>
  <c r="E135" i="4"/>
  <c r="D135" i="4"/>
  <c r="C135" i="4"/>
  <c r="B135" i="4"/>
  <c r="E134" i="4"/>
  <c r="D134" i="4"/>
  <c r="C134" i="4"/>
  <c r="B134" i="4"/>
  <c r="E133" i="4"/>
  <c r="D133" i="4"/>
  <c r="C133" i="4"/>
  <c r="B133" i="4"/>
  <c r="E132" i="4"/>
  <c r="D132" i="4"/>
  <c r="C132" i="4"/>
  <c r="B132" i="4"/>
  <c r="E131" i="4"/>
  <c r="D131" i="4"/>
  <c r="C131" i="4"/>
  <c r="B131" i="4"/>
  <c r="E130" i="4"/>
  <c r="D130" i="4"/>
  <c r="C130" i="4"/>
  <c r="B130" i="4"/>
  <c r="E129" i="4"/>
  <c r="D129" i="4"/>
  <c r="C129" i="4"/>
  <c r="B129" i="4"/>
  <c r="E128" i="4"/>
  <c r="D128" i="4"/>
  <c r="C128" i="4"/>
  <c r="B128" i="4"/>
  <c r="E127" i="4"/>
  <c r="D127" i="4"/>
  <c r="C127" i="4"/>
  <c r="B127" i="4"/>
  <c r="E126" i="4"/>
  <c r="D126" i="4"/>
  <c r="C126" i="4"/>
  <c r="B126" i="4"/>
  <c r="E125" i="4"/>
  <c r="D125" i="4"/>
  <c r="C125" i="4"/>
  <c r="B125" i="4"/>
  <c r="E124" i="4"/>
  <c r="D124" i="4"/>
  <c r="C124" i="4"/>
  <c r="B124" i="4"/>
  <c r="E123" i="4"/>
  <c r="D123" i="4"/>
  <c r="C123" i="4"/>
  <c r="B123" i="4"/>
  <c r="E122" i="4"/>
  <c r="D122" i="4"/>
  <c r="C122" i="4"/>
  <c r="B122" i="4"/>
  <c r="E121" i="4"/>
  <c r="D121" i="4"/>
  <c r="C121" i="4"/>
  <c r="B121" i="4"/>
  <c r="E120" i="4"/>
  <c r="D120" i="4"/>
  <c r="C120" i="4"/>
  <c r="B120" i="4"/>
  <c r="E119" i="4"/>
  <c r="D119" i="4"/>
  <c r="C119" i="4"/>
  <c r="B119" i="4"/>
  <c r="E118" i="4"/>
  <c r="D118" i="4"/>
  <c r="C118" i="4"/>
  <c r="B118" i="4"/>
  <c r="E117" i="4"/>
  <c r="D117" i="4"/>
  <c r="C117" i="4"/>
  <c r="B117" i="4"/>
  <c r="E116" i="4"/>
  <c r="D116" i="4"/>
  <c r="C116" i="4"/>
  <c r="B116" i="4"/>
  <c r="E115" i="4"/>
  <c r="D115" i="4"/>
  <c r="C115" i="4"/>
  <c r="B115" i="4"/>
  <c r="E114" i="4"/>
  <c r="D114" i="4"/>
  <c r="C114" i="4"/>
  <c r="B114" i="4"/>
  <c r="E113" i="4"/>
  <c r="D113" i="4"/>
  <c r="C113" i="4"/>
  <c r="B113" i="4"/>
  <c r="E112" i="4"/>
  <c r="D112" i="4"/>
  <c r="C112" i="4"/>
  <c r="B112" i="4"/>
  <c r="E111" i="4"/>
  <c r="D111" i="4"/>
  <c r="C111" i="4"/>
  <c r="B111" i="4"/>
  <c r="E110" i="4"/>
  <c r="D110" i="4"/>
  <c r="C110" i="4"/>
  <c r="B110" i="4"/>
  <c r="E109" i="4"/>
  <c r="D109" i="4"/>
  <c r="C109" i="4"/>
  <c r="B109" i="4"/>
  <c r="E108" i="4"/>
  <c r="D108" i="4"/>
  <c r="C108" i="4"/>
  <c r="B108" i="4"/>
  <c r="E107" i="4"/>
  <c r="D107" i="4"/>
  <c r="C107" i="4"/>
  <c r="B107" i="4"/>
  <c r="E106" i="4"/>
  <c r="D106" i="4"/>
  <c r="C106" i="4"/>
  <c r="B106" i="4"/>
  <c r="E105" i="4"/>
  <c r="D105" i="4"/>
  <c r="C105" i="4"/>
  <c r="B105" i="4"/>
  <c r="E104" i="4"/>
  <c r="D104" i="4"/>
  <c r="C104" i="4"/>
  <c r="B104" i="4"/>
  <c r="E103" i="4"/>
  <c r="D103" i="4"/>
  <c r="C103" i="4"/>
  <c r="B103" i="4"/>
  <c r="E102" i="4"/>
  <c r="D102" i="4"/>
  <c r="C102" i="4"/>
  <c r="B102" i="4"/>
  <c r="E101" i="4"/>
  <c r="D101" i="4"/>
  <c r="C101" i="4"/>
  <c r="B101" i="4"/>
  <c r="E100" i="4"/>
  <c r="D100" i="4"/>
  <c r="C100" i="4"/>
  <c r="B100" i="4"/>
  <c r="E99" i="4"/>
  <c r="D99" i="4"/>
  <c r="C99" i="4"/>
  <c r="B99" i="4"/>
  <c r="E98" i="4"/>
  <c r="D98" i="4"/>
  <c r="C98" i="4"/>
  <c r="B98" i="4"/>
  <c r="E97" i="4"/>
  <c r="D97" i="4"/>
  <c r="C97" i="4"/>
  <c r="B97" i="4"/>
  <c r="E96" i="4"/>
  <c r="D96" i="4"/>
  <c r="C96" i="4"/>
  <c r="B96" i="4"/>
  <c r="E95" i="4"/>
  <c r="D95" i="4"/>
  <c r="C95" i="4"/>
  <c r="B95" i="4"/>
  <c r="E94" i="4"/>
  <c r="D94" i="4"/>
  <c r="C94" i="4"/>
  <c r="B94" i="4"/>
  <c r="E93" i="4"/>
  <c r="D93" i="4"/>
  <c r="C93" i="4"/>
  <c r="B93" i="4"/>
  <c r="E92" i="4"/>
  <c r="D92" i="4"/>
  <c r="C92" i="4"/>
  <c r="B92" i="4"/>
  <c r="E91" i="4"/>
  <c r="D91" i="4"/>
  <c r="C91" i="4"/>
  <c r="B91" i="4"/>
  <c r="E90" i="4"/>
  <c r="D90" i="4"/>
  <c r="C90" i="4"/>
  <c r="B90" i="4"/>
  <c r="E89" i="4"/>
  <c r="D89" i="4"/>
  <c r="C89" i="4"/>
  <c r="B89" i="4"/>
  <c r="E88" i="4"/>
  <c r="D88" i="4"/>
  <c r="C88" i="4"/>
  <c r="B88" i="4"/>
  <c r="E87" i="4"/>
  <c r="D87" i="4"/>
  <c r="C87" i="4"/>
  <c r="B87" i="4"/>
  <c r="E86" i="4"/>
  <c r="D86" i="4"/>
  <c r="C86" i="4"/>
  <c r="B86" i="4"/>
  <c r="E85" i="4"/>
  <c r="D85" i="4"/>
  <c r="C85" i="4"/>
  <c r="B85" i="4"/>
  <c r="E84" i="4"/>
  <c r="D84" i="4"/>
  <c r="C84" i="4"/>
  <c r="B84" i="4"/>
  <c r="E83" i="4"/>
  <c r="D83" i="4"/>
  <c r="C83" i="4"/>
  <c r="B83" i="4"/>
  <c r="E82" i="4"/>
  <c r="D82" i="4"/>
  <c r="C82" i="4"/>
  <c r="B82" i="4"/>
  <c r="E81" i="4"/>
  <c r="D81" i="4"/>
  <c r="C81" i="4"/>
  <c r="B81" i="4"/>
  <c r="E80" i="4"/>
  <c r="D80" i="4"/>
  <c r="C80" i="4"/>
  <c r="B80" i="4"/>
  <c r="E79" i="4"/>
  <c r="D79" i="4"/>
  <c r="C79" i="4"/>
  <c r="B79" i="4"/>
  <c r="E78" i="4"/>
  <c r="D78" i="4"/>
  <c r="C78" i="4"/>
  <c r="B78" i="4"/>
  <c r="E77" i="4"/>
  <c r="D77" i="4"/>
  <c r="C77" i="4"/>
  <c r="B77" i="4"/>
  <c r="E76" i="4"/>
  <c r="D76" i="4"/>
  <c r="C76" i="4"/>
  <c r="B76" i="4"/>
  <c r="E75" i="4"/>
  <c r="D75" i="4"/>
  <c r="C75" i="4"/>
  <c r="B75" i="4"/>
  <c r="E74" i="4"/>
  <c r="D74" i="4"/>
  <c r="C74" i="4"/>
  <c r="B74" i="4"/>
  <c r="E73" i="4"/>
  <c r="D73" i="4"/>
  <c r="C73" i="4"/>
  <c r="B73" i="4"/>
  <c r="E72" i="4"/>
  <c r="D72" i="4"/>
  <c r="C72" i="4"/>
  <c r="B72" i="4"/>
  <c r="E71" i="4"/>
  <c r="D71" i="4"/>
  <c r="C71" i="4"/>
  <c r="B71" i="4"/>
  <c r="E70" i="4"/>
  <c r="D70" i="4"/>
  <c r="C70" i="4"/>
  <c r="B70" i="4"/>
  <c r="E69" i="4"/>
  <c r="D69" i="4"/>
  <c r="C69" i="4"/>
  <c r="B69" i="4"/>
  <c r="E68" i="4"/>
  <c r="D68" i="4"/>
  <c r="C68" i="4"/>
  <c r="B68" i="4"/>
  <c r="E67" i="4"/>
  <c r="D67" i="4"/>
  <c r="C67" i="4"/>
  <c r="B67" i="4"/>
  <c r="E66" i="4"/>
  <c r="D66" i="4"/>
  <c r="C66" i="4"/>
  <c r="B66" i="4"/>
  <c r="E65" i="4"/>
  <c r="D65" i="4"/>
  <c r="C65" i="4"/>
  <c r="B65" i="4"/>
  <c r="E64" i="4"/>
  <c r="D64" i="4"/>
  <c r="C64" i="4"/>
  <c r="B64" i="4"/>
  <c r="E63" i="4"/>
  <c r="D63" i="4"/>
  <c r="C63" i="4"/>
  <c r="B63" i="4"/>
  <c r="E62" i="4"/>
  <c r="D62" i="4"/>
  <c r="C62" i="4"/>
  <c r="B62" i="4"/>
  <c r="E61" i="4"/>
  <c r="D61" i="4"/>
  <c r="C61" i="4"/>
  <c r="B61" i="4"/>
  <c r="E60" i="4"/>
  <c r="D60" i="4"/>
  <c r="C60" i="4"/>
  <c r="B60" i="4"/>
  <c r="E59" i="4"/>
  <c r="D59" i="4"/>
  <c r="C59" i="4"/>
  <c r="B59" i="4"/>
  <c r="E58" i="4"/>
  <c r="D58" i="4"/>
  <c r="C58" i="4"/>
  <c r="B58" i="4"/>
  <c r="E57" i="4"/>
  <c r="D57" i="4"/>
  <c r="C57" i="4"/>
  <c r="B57" i="4"/>
  <c r="E56" i="4"/>
  <c r="D56" i="4"/>
  <c r="C56" i="4"/>
  <c r="B56" i="4"/>
  <c r="E55" i="4"/>
  <c r="D55" i="4"/>
  <c r="C55" i="4"/>
  <c r="B55" i="4"/>
  <c r="E54" i="4"/>
  <c r="D54" i="4"/>
  <c r="C54" i="4"/>
  <c r="B54" i="4"/>
  <c r="E53" i="4"/>
  <c r="D53" i="4"/>
  <c r="C53" i="4"/>
  <c r="B53" i="4"/>
  <c r="E52" i="4"/>
  <c r="D52" i="4"/>
  <c r="C52" i="4"/>
  <c r="B52" i="4"/>
  <c r="E51" i="4"/>
  <c r="D51" i="4"/>
  <c r="C51" i="4"/>
  <c r="B51" i="4"/>
  <c r="E50" i="4"/>
  <c r="D50" i="4"/>
  <c r="C50" i="4"/>
  <c r="B50" i="4"/>
  <c r="E49" i="4"/>
  <c r="D49" i="4"/>
  <c r="C49" i="4"/>
  <c r="B49" i="4"/>
  <c r="E48" i="4"/>
  <c r="D48" i="4"/>
  <c r="C48" i="4"/>
  <c r="B48" i="4"/>
  <c r="E47" i="4"/>
  <c r="D47" i="4"/>
  <c r="C47" i="4"/>
  <c r="B47" i="4"/>
  <c r="E46" i="4"/>
  <c r="D46" i="4"/>
  <c r="C46" i="4"/>
  <c r="B46" i="4"/>
  <c r="E45" i="4"/>
  <c r="D45" i="4"/>
  <c r="C45" i="4"/>
  <c r="B45" i="4"/>
  <c r="E44" i="4"/>
  <c r="D44" i="4"/>
  <c r="C44" i="4"/>
  <c r="B44" i="4"/>
  <c r="E43" i="4"/>
  <c r="D43" i="4"/>
  <c r="C43" i="4"/>
  <c r="B43" i="4"/>
  <c r="E42" i="4"/>
  <c r="D42" i="4"/>
  <c r="C42" i="4"/>
  <c r="B42" i="4"/>
  <c r="E41" i="4"/>
  <c r="D41" i="4"/>
  <c r="C41" i="4"/>
  <c r="B41" i="4"/>
  <c r="E40" i="4"/>
  <c r="D40" i="4"/>
  <c r="C40" i="4"/>
  <c r="B40" i="4"/>
  <c r="E39" i="4"/>
  <c r="D39" i="4"/>
  <c r="C39" i="4"/>
  <c r="B39" i="4"/>
  <c r="E38" i="4"/>
  <c r="D38" i="4"/>
  <c r="C38" i="4"/>
  <c r="B38" i="4"/>
  <c r="E37" i="4"/>
  <c r="D37" i="4"/>
  <c r="C37" i="4"/>
  <c r="B37" i="4"/>
  <c r="E36" i="4"/>
  <c r="D36" i="4"/>
  <c r="C36" i="4"/>
  <c r="B36" i="4"/>
  <c r="E35" i="4"/>
  <c r="D35" i="4"/>
  <c r="C35" i="4"/>
  <c r="B35" i="4"/>
  <c r="E34" i="4"/>
  <c r="D34" i="4"/>
  <c r="C34" i="4"/>
  <c r="B34" i="4"/>
  <c r="E33" i="4"/>
  <c r="D33" i="4"/>
  <c r="C33" i="4"/>
  <c r="B33" i="4"/>
  <c r="E32" i="4"/>
  <c r="D32" i="4"/>
  <c r="C32" i="4"/>
  <c r="B32" i="4"/>
  <c r="E31" i="4"/>
  <c r="D31" i="4"/>
  <c r="C31" i="4"/>
  <c r="B31" i="4"/>
  <c r="E30" i="4"/>
  <c r="D30" i="4"/>
  <c r="C30" i="4"/>
  <c r="B30" i="4"/>
  <c r="E29" i="4"/>
  <c r="D29" i="4"/>
  <c r="C29" i="4"/>
  <c r="B29" i="4"/>
  <c r="E28" i="4"/>
  <c r="D28" i="4"/>
  <c r="C28" i="4"/>
  <c r="B28" i="4"/>
  <c r="E27" i="4"/>
  <c r="D27" i="4"/>
  <c r="C27" i="4"/>
  <c r="B27" i="4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B17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C12" i="4"/>
  <c r="B12" i="4"/>
  <c r="E11" i="4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M75" i="3"/>
  <c r="L76" i="3"/>
  <c r="L77" i="3"/>
  <c r="L78" i="3"/>
  <c r="L79" i="3"/>
  <c r="L80" i="3"/>
  <c r="L81" i="3"/>
  <c r="L82" i="3"/>
  <c r="L83" i="3"/>
  <c r="M83" i="3"/>
  <c r="L84" i="3"/>
  <c r="L85" i="3"/>
  <c r="L86" i="3"/>
  <c r="L87" i="3"/>
  <c r="L88" i="3"/>
  <c r="L89" i="3"/>
  <c r="L90" i="3"/>
  <c r="L91" i="3"/>
  <c r="M91" i="3"/>
  <c r="L92" i="3"/>
  <c r="L93" i="3"/>
  <c r="L94" i="3"/>
  <c r="L95" i="3"/>
  <c r="L96" i="3"/>
  <c r="L97" i="3"/>
  <c r="L98" i="3"/>
  <c r="L99" i="3"/>
  <c r="M99" i="3"/>
  <c r="L100" i="3"/>
  <c r="L101" i="3"/>
  <c r="L102" i="3"/>
  <c r="L103" i="3"/>
  <c r="L104" i="3"/>
  <c r="L105" i="3"/>
  <c r="L106" i="3"/>
  <c r="L107" i="3"/>
  <c r="M107" i="3"/>
  <c r="L108" i="3"/>
  <c r="L109" i="3"/>
  <c r="L110" i="3"/>
  <c r="L111" i="3"/>
  <c r="L112" i="3"/>
  <c r="L113" i="3"/>
  <c r="L114" i="3"/>
  <c r="L115" i="3"/>
  <c r="M115" i="3"/>
  <c r="L116" i="3"/>
  <c r="L117" i="3"/>
  <c r="L118" i="3"/>
  <c r="L119" i="3"/>
  <c r="L120" i="3"/>
  <c r="L121" i="3"/>
  <c r="L122" i="3"/>
  <c r="L123" i="3"/>
  <c r="M123" i="3"/>
  <c r="L124" i="3"/>
  <c r="L125" i="3"/>
  <c r="L126" i="3"/>
  <c r="L127" i="3"/>
  <c r="L128" i="3"/>
  <c r="L129" i="3"/>
  <c r="L130" i="3"/>
  <c r="L131" i="3"/>
  <c r="M131" i="3"/>
  <c r="L132" i="3"/>
  <c r="L133" i="3"/>
  <c r="L134" i="3"/>
  <c r="L135" i="3"/>
  <c r="L136" i="3"/>
  <c r="L137" i="3"/>
  <c r="L138" i="3"/>
  <c r="L139" i="3"/>
  <c r="M139" i="3"/>
  <c r="L140" i="3"/>
  <c r="L141" i="3"/>
  <c r="L142" i="3"/>
  <c r="L143" i="3"/>
  <c r="L144" i="3"/>
  <c r="L145" i="3"/>
  <c r="L146" i="3"/>
  <c r="L147" i="3"/>
  <c r="M147" i="3"/>
  <c r="L148" i="3"/>
  <c r="L149" i="3"/>
  <c r="L150" i="3"/>
  <c r="L151" i="3"/>
  <c r="L152" i="3"/>
  <c r="L153" i="3"/>
  <c r="L154" i="3"/>
  <c r="L155" i="3"/>
  <c r="M155" i="3"/>
  <c r="L156" i="3"/>
  <c r="L157" i="3"/>
  <c r="L158" i="3"/>
  <c r="L159" i="3"/>
  <c r="L160" i="3"/>
  <c r="L161" i="3"/>
  <c r="L162" i="3"/>
  <c r="L163" i="3"/>
  <c r="M163" i="3"/>
  <c r="L164" i="3"/>
  <c r="L165" i="3"/>
  <c r="L166" i="3"/>
  <c r="L167" i="3"/>
  <c r="L168" i="3"/>
  <c r="L169" i="3"/>
  <c r="L170" i="3"/>
  <c r="L171" i="3"/>
  <c r="M171" i="3"/>
  <c r="L172" i="3"/>
  <c r="L173" i="3"/>
  <c r="L174" i="3"/>
  <c r="L175" i="3"/>
  <c r="L176" i="3"/>
  <c r="L177" i="3"/>
  <c r="L178" i="3"/>
  <c r="L179" i="3"/>
  <c r="M179" i="3"/>
  <c r="L180" i="3"/>
  <c r="L181" i="3"/>
  <c r="L182" i="3"/>
  <c r="L183" i="3"/>
  <c r="L184" i="3"/>
  <c r="L185" i="3"/>
  <c r="L186" i="3"/>
  <c r="L187" i="3"/>
  <c r="M187" i="3"/>
  <c r="L188" i="3"/>
  <c r="L189" i="3"/>
  <c r="L190" i="3"/>
  <c r="L191" i="3"/>
  <c r="L192" i="3"/>
  <c r="L193" i="3"/>
  <c r="L194" i="3"/>
  <c r="L195" i="3"/>
  <c r="M195" i="3"/>
  <c r="L196" i="3"/>
  <c r="L197" i="3"/>
  <c r="L198" i="3"/>
  <c r="L199" i="3"/>
  <c r="L200" i="3"/>
  <c r="L201" i="3"/>
  <c r="L202" i="3"/>
  <c r="L203" i="3"/>
  <c r="M203" i="3"/>
  <c r="L204" i="3"/>
  <c r="L205" i="3"/>
  <c r="L206" i="3"/>
  <c r="L207" i="3"/>
  <c r="L208" i="3"/>
  <c r="L209" i="3"/>
  <c r="L210" i="3"/>
  <c r="L211" i="3"/>
  <c r="M211" i="3"/>
  <c r="L212" i="3"/>
  <c r="L213" i="3"/>
  <c r="L214" i="3"/>
  <c r="L215" i="3"/>
  <c r="L216" i="3"/>
  <c r="L217" i="3"/>
  <c r="L218" i="3"/>
  <c r="L219" i="3"/>
  <c r="M219" i="3"/>
  <c r="L220" i="3"/>
  <c r="L221" i="3"/>
  <c r="L222" i="3"/>
  <c r="L223" i="3"/>
  <c r="L224" i="3"/>
  <c r="L225" i="3"/>
  <c r="L226" i="3"/>
  <c r="L227" i="3"/>
  <c r="M227" i="3"/>
  <c r="L228" i="3"/>
  <c r="L229" i="3"/>
  <c r="L230" i="3"/>
  <c r="L231" i="3"/>
  <c r="L232" i="3"/>
  <c r="L233" i="3"/>
  <c r="L234" i="3"/>
  <c r="L235" i="3"/>
  <c r="M235" i="3"/>
  <c r="L236" i="3"/>
  <c r="L237" i="3"/>
  <c r="L238" i="3"/>
  <c r="L239" i="3"/>
  <c r="L240" i="3"/>
  <c r="L241" i="3"/>
  <c r="L242" i="3"/>
  <c r="L243" i="3"/>
  <c r="M243" i="3"/>
  <c r="L244" i="3"/>
  <c r="L245" i="3"/>
  <c r="L246" i="3"/>
  <c r="L247" i="3"/>
  <c r="L248" i="3"/>
  <c r="L249" i="3"/>
  <c r="L250" i="3"/>
  <c r="L251" i="3"/>
  <c r="M251" i="3"/>
  <c r="L252" i="3"/>
  <c r="L253" i="3"/>
  <c r="L254" i="3"/>
  <c r="L255" i="3"/>
  <c r="L256" i="3"/>
  <c r="L257" i="3"/>
  <c r="L258" i="3"/>
  <c r="L259" i="3"/>
  <c r="M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H7" i="3"/>
  <c r="I7" i="3"/>
  <c r="H8" i="3"/>
  <c r="H9" i="3"/>
  <c r="H10" i="3"/>
  <c r="H11" i="3"/>
  <c r="H12" i="3"/>
  <c r="H13" i="3"/>
  <c r="H14" i="3"/>
  <c r="H15" i="3"/>
  <c r="I15" i="3"/>
  <c r="H16" i="3"/>
  <c r="H17" i="3"/>
  <c r="H18" i="3"/>
  <c r="H19" i="3"/>
  <c r="H20" i="3"/>
  <c r="H21" i="3"/>
  <c r="H22" i="3"/>
  <c r="H23" i="3"/>
  <c r="I23" i="3"/>
  <c r="H24" i="3"/>
  <c r="H25" i="3"/>
  <c r="H26" i="3"/>
  <c r="H27" i="3"/>
  <c r="H28" i="3"/>
  <c r="H29" i="3"/>
  <c r="H30" i="3"/>
  <c r="H31" i="3"/>
  <c r="I31" i="3"/>
  <c r="H32" i="3"/>
  <c r="H33" i="3"/>
  <c r="H34" i="3"/>
  <c r="H35" i="3"/>
  <c r="H36" i="3"/>
  <c r="H37" i="3"/>
  <c r="H38" i="3"/>
  <c r="H39" i="3"/>
  <c r="I39" i="3"/>
  <c r="H40" i="3"/>
  <c r="H41" i="3"/>
  <c r="H42" i="3"/>
  <c r="H43" i="3"/>
  <c r="H44" i="3"/>
  <c r="H45" i="3"/>
  <c r="H46" i="3"/>
  <c r="H47" i="3"/>
  <c r="I47" i="3"/>
  <c r="H48" i="3"/>
  <c r="H49" i="3"/>
  <c r="H50" i="3"/>
  <c r="H51" i="3"/>
  <c r="H52" i="3"/>
  <c r="H53" i="3"/>
  <c r="H54" i="3"/>
  <c r="H55" i="3"/>
  <c r="I55" i="3"/>
  <c r="H56" i="3"/>
  <c r="H57" i="3"/>
  <c r="H58" i="3"/>
  <c r="H59" i="3"/>
  <c r="H60" i="3"/>
  <c r="H61" i="3"/>
  <c r="H62" i="3"/>
  <c r="H63" i="3"/>
  <c r="I63" i="3"/>
  <c r="H64" i="3"/>
  <c r="H65" i="3"/>
  <c r="H66" i="3"/>
  <c r="H67" i="3"/>
  <c r="H68" i="3"/>
  <c r="H69" i="3"/>
  <c r="H70" i="3"/>
  <c r="H71" i="3"/>
  <c r="I71" i="3"/>
  <c r="H72" i="3"/>
  <c r="H73" i="3"/>
  <c r="H74" i="3"/>
  <c r="H75" i="3"/>
  <c r="H76" i="3"/>
  <c r="H77" i="3"/>
  <c r="H78" i="3"/>
  <c r="H79" i="3"/>
  <c r="I79" i="3"/>
  <c r="H80" i="3"/>
  <c r="H81" i="3"/>
  <c r="H82" i="3"/>
  <c r="H83" i="3"/>
  <c r="H84" i="3"/>
  <c r="H85" i="3"/>
  <c r="H86" i="3"/>
  <c r="H87" i="3"/>
  <c r="I87" i="3"/>
  <c r="H88" i="3"/>
  <c r="H89" i="3"/>
  <c r="H90" i="3"/>
  <c r="H91" i="3"/>
  <c r="H92" i="3"/>
  <c r="H93" i="3"/>
  <c r="H94" i="3"/>
  <c r="H95" i="3"/>
  <c r="I95" i="3"/>
  <c r="H96" i="3"/>
  <c r="H97" i="3"/>
  <c r="H98" i="3"/>
  <c r="H99" i="3"/>
  <c r="H100" i="3"/>
  <c r="H101" i="3"/>
  <c r="H102" i="3"/>
  <c r="H103" i="3"/>
  <c r="I103" i="3"/>
  <c r="H104" i="3"/>
  <c r="H105" i="3"/>
  <c r="H106" i="3"/>
  <c r="H107" i="3"/>
  <c r="H108" i="3"/>
  <c r="H109" i="3"/>
  <c r="H110" i="3"/>
  <c r="H111" i="3"/>
  <c r="I111" i="3"/>
  <c r="H112" i="3"/>
  <c r="H113" i="3"/>
  <c r="H114" i="3"/>
  <c r="H115" i="3"/>
  <c r="H116" i="3"/>
  <c r="H117" i="3"/>
  <c r="H118" i="3"/>
  <c r="H119" i="3"/>
  <c r="I119" i="3"/>
  <c r="H120" i="3"/>
  <c r="H121" i="3"/>
  <c r="H122" i="3"/>
  <c r="H123" i="3"/>
  <c r="H124" i="3"/>
  <c r="H125" i="3"/>
  <c r="H126" i="3"/>
  <c r="H127" i="3"/>
  <c r="I127" i="3"/>
  <c r="H128" i="3"/>
  <c r="H129" i="3"/>
  <c r="H130" i="3"/>
  <c r="H131" i="3"/>
  <c r="H132" i="3"/>
  <c r="H133" i="3"/>
  <c r="H134" i="3"/>
  <c r="H135" i="3"/>
  <c r="I135" i="3"/>
  <c r="H136" i="3"/>
  <c r="H137" i="3"/>
  <c r="H138" i="3"/>
  <c r="H139" i="3"/>
  <c r="H140" i="3"/>
  <c r="H141" i="3"/>
  <c r="H142" i="3"/>
  <c r="H143" i="3"/>
  <c r="I143" i="3"/>
  <c r="H144" i="3"/>
  <c r="H145" i="3"/>
  <c r="H146" i="3"/>
  <c r="H147" i="3"/>
  <c r="H148" i="3"/>
  <c r="H149" i="3"/>
  <c r="H150" i="3"/>
  <c r="H151" i="3"/>
  <c r="I151" i="3"/>
  <c r="H152" i="3"/>
  <c r="H153" i="3"/>
  <c r="H154" i="3"/>
  <c r="H155" i="3"/>
  <c r="H156" i="3"/>
  <c r="H157" i="3"/>
  <c r="H158" i="3"/>
  <c r="H159" i="3"/>
  <c r="I159" i="3"/>
  <c r="H160" i="3"/>
  <c r="H161" i="3"/>
  <c r="H162" i="3"/>
  <c r="H163" i="3"/>
  <c r="H164" i="3"/>
  <c r="H165" i="3"/>
  <c r="H166" i="3"/>
  <c r="H167" i="3"/>
  <c r="I167" i="3"/>
  <c r="H168" i="3"/>
  <c r="H169" i="3"/>
  <c r="H170" i="3"/>
  <c r="H171" i="3"/>
  <c r="H172" i="3"/>
  <c r="H173" i="3"/>
  <c r="H174" i="3"/>
  <c r="H175" i="3"/>
  <c r="I175" i="3"/>
  <c r="H176" i="3"/>
  <c r="H177" i="3"/>
  <c r="H178" i="3"/>
  <c r="H179" i="3"/>
  <c r="H180" i="3"/>
  <c r="H181" i="3"/>
  <c r="H182" i="3"/>
  <c r="H183" i="3"/>
  <c r="I183" i="3"/>
  <c r="H184" i="3"/>
  <c r="H185" i="3"/>
  <c r="H186" i="3"/>
  <c r="H187" i="3"/>
  <c r="H188" i="3"/>
  <c r="H189" i="3"/>
  <c r="H190" i="3"/>
  <c r="H191" i="3"/>
  <c r="I191" i="3"/>
  <c r="H192" i="3"/>
  <c r="H193" i="3"/>
  <c r="H194" i="3"/>
  <c r="H195" i="3"/>
  <c r="H196" i="3"/>
  <c r="H197" i="3"/>
  <c r="H198" i="3"/>
  <c r="H199" i="3"/>
  <c r="I199" i="3"/>
  <c r="H200" i="3"/>
  <c r="H201" i="3"/>
  <c r="H202" i="3"/>
  <c r="H203" i="3"/>
  <c r="H204" i="3"/>
  <c r="H205" i="3"/>
  <c r="H206" i="3"/>
  <c r="H207" i="3"/>
  <c r="I207" i="3"/>
  <c r="H208" i="3"/>
  <c r="H209" i="3"/>
  <c r="H210" i="3"/>
  <c r="H211" i="3"/>
  <c r="H212" i="3"/>
  <c r="H213" i="3"/>
  <c r="H214" i="3"/>
  <c r="H215" i="3"/>
  <c r="I215" i="3"/>
  <c r="H216" i="3"/>
  <c r="H217" i="3"/>
  <c r="H218" i="3"/>
  <c r="H219" i="3"/>
  <c r="H220" i="3"/>
  <c r="H221" i="3"/>
  <c r="H222" i="3"/>
  <c r="H223" i="3"/>
  <c r="I223" i="3"/>
  <c r="H224" i="3"/>
  <c r="H225" i="3"/>
  <c r="H226" i="3"/>
  <c r="H227" i="3"/>
  <c r="H228" i="3"/>
  <c r="H229" i="3"/>
  <c r="H230" i="3"/>
  <c r="H231" i="3"/>
  <c r="I231" i="3"/>
  <c r="H232" i="3"/>
  <c r="H233" i="3"/>
  <c r="H234" i="3"/>
  <c r="H235" i="3"/>
  <c r="H236" i="3"/>
  <c r="H237" i="3"/>
  <c r="H238" i="3"/>
  <c r="H239" i="3"/>
  <c r="I239" i="3"/>
  <c r="H240" i="3"/>
  <c r="H241" i="3"/>
  <c r="H242" i="3"/>
  <c r="H243" i="3"/>
  <c r="H244" i="3"/>
  <c r="H245" i="3"/>
  <c r="H246" i="3"/>
  <c r="H247" i="3"/>
  <c r="I247" i="3"/>
  <c r="H248" i="3"/>
  <c r="H249" i="3"/>
  <c r="H250" i="3"/>
  <c r="H251" i="3"/>
  <c r="H252" i="3"/>
  <c r="H253" i="3"/>
  <c r="H254" i="3"/>
  <c r="H255" i="3"/>
  <c r="I255" i="3"/>
  <c r="H256" i="3"/>
  <c r="H257" i="3"/>
  <c r="H258" i="3"/>
  <c r="H259" i="3"/>
  <c r="H260" i="3"/>
  <c r="H261" i="3"/>
  <c r="H262" i="3"/>
  <c r="H263" i="3"/>
  <c r="I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122" i="5"/>
  <c r="BI69" i="5"/>
  <c r="BI254" i="5"/>
  <c r="BI57" i="5"/>
  <c r="BE106" i="5"/>
  <c r="BI33" i="5"/>
  <c r="BI97" i="5"/>
  <c r="BI129" i="5"/>
  <c r="BI133" i="5"/>
  <c r="BI165" i="5"/>
  <c r="BI229" i="5"/>
  <c r="BE235" i="5"/>
  <c r="BI158" i="5"/>
  <c r="BI118" i="5"/>
  <c r="BI7" i="5"/>
  <c r="BE202" i="5"/>
  <c r="BI77" i="5"/>
  <c r="BI237" i="5"/>
  <c r="BI241" i="5"/>
  <c r="BE171" i="5"/>
  <c r="BE43" i="5"/>
  <c r="BI135" i="5"/>
  <c r="BI231" i="5"/>
  <c r="BI39" i="5"/>
  <c r="BI17" i="5"/>
  <c r="BE58" i="5"/>
  <c r="BI21" i="5"/>
  <c r="BI213" i="5"/>
  <c r="BE57" i="5"/>
  <c r="BE36" i="5"/>
  <c r="BE68" i="5"/>
  <c r="BE164" i="5"/>
  <c r="BE228" i="5"/>
  <c r="BI71" i="5"/>
  <c r="BI121" i="5"/>
  <c r="BI217" i="5"/>
  <c r="BE162" i="5"/>
  <c r="BI93" i="5"/>
  <c r="BE33" i="5"/>
  <c r="BE129" i="5"/>
  <c r="BI202" i="5"/>
  <c r="BE199" i="5"/>
  <c r="BE103" i="5"/>
  <c r="BE213" i="5"/>
  <c r="BE241" i="5"/>
  <c r="BI75" i="5"/>
  <c r="BI171" i="5"/>
  <c r="BI43" i="5"/>
  <c r="BI85" i="5"/>
  <c r="BE39" i="5"/>
  <c r="BE121" i="5"/>
  <c r="BE217" i="5"/>
  <c r="BI162" i="5"/>
  <c r="BE83" i="5"/>
  <c r="BI198" i="5"/>
  <c r="BE61" i="5"/>
  <c r="BE93" i="5"/>
  <c r="BE157" i="5"/>
  <c r="BI182" i="5"/>
  <c r="BE65" i="5"/>
  <c r="BE97" i="5"/>
  <c r="BE225" i="5"/>
  <c r="BI18" i="5"/>
  <c r="BI258" i="5"/>
  <c r="BE19" i="5"/>
  <c r="BI122" i="5"/>
  <c r="BE131" i="5"/>
  <c r="BE4" i="5"/>
  <c r="BE5" i="5"/>
  <c r="BE100" i="5"/>
  <c r="BE101" i="5"/>
  <c r="BE132" i="5"/>
  <c r="BE133" i="5"/>
  <c r="BE165" i="5"/>
  <c r="BE196" i="5"/>
  <c r="BE197" i="5"/>
  <c r="BE229" i="5"/>
  <c r="BE260" i="5"/>
  <c r="BE261" i="5"/>
  <c r="BI166" i="5"/>
  <c r="BI78" i="5"/>
  <c r="BI214" i="5"/>
  <c r="BI8" i="5"/>
  <c r="BI40" i="5"/>
  <c r="BI72" i="5"/>
  <c r="BI103" i="5"/>
  <c r="BI104" i="5"/>
  <c r="BI136" i="5"/>
  <c r="BI168" i="5"/>
  <c r="BI199" i="5"/>
  <c r="BI200" i="5"/>
  <c r="BI232" i="5"/>
  <c r="BI34" i="5"/>
  <c r="BI130" i="5"/>
  <c r="BI218" i="5"/>
  <c r="BE34" i="5"/>
  <c r="BE163" i="5"/>
  <c r="J14" i="8"/>
  <c r="G13" i="8" a="1"/>
  <c r="G13" i="8"/>
  <c r="J13" i="8"/>
  <c r="AI261" i="5"/>
  <c r="AM261" i="5"/>
  <c r="AM253" i="5"/>
  <c r="AM245" i="5"/>
  <c r="AI237" i="5"/>
  <c r="AM237" i="5"/>
  <c r="AI229" i="5"/>
  <c r="AI221" i="5"/>
  <c r="AI213" i="5"/>
  <c r="AI205" i="5"/>
  <c r="AI197" i="5"/>
  <c r="AI189" i="5"/>
  <c r="AI181" i="5"/>
  <c r="AM181" i="5"/>
  <c r="AM173" i="5"/>
  <c r="AM157" i="5"/>
  <c r="AI149" i="5"/>
  <c r="AI141" i="5"/>
  <c r="AI93" i="5"/>
  <c r="AI85" i="5"/>
  <c r="AM85" i="5"/>
  <c r="AI77" i="5"/>
  <c r="AM77" i="5"/>
  <c r="AI69" i="5"/>
  <c r="AM69" i="5"/>
  <c r="AM61" i="5"/>
  <c r="AM53" i="5"/>
  <c r="AI45" i="5"/>
  <c r="AM29" i="5"/>
  <c r="AM21" i="5"/>
  <c r="BI203" i="5"/>
  <c r="BI204" i="5"/>
  <c r="BI235" i="5"/>
  <c r="BI236" i="5"/>
  <c r="BE167" i="5"/>
  <c r="BI101" i="5"/>
  <c r="BI197" i="5"/>
  <c r="BI261" i="5"/>
  <c r="BE78" i="5"/>
  <c r="BE214" i="5"/>
  <c r="BE158" i="5"/>
  <c r="BE159" i="5"/>
  <c r="BE118" i="5"/>
  <c r="BE119" i="5"/>
  <c r="BE8" i="5"/>
  <c r="BE40" i="5"/>
  <c r="BE72" i="5"/>
  <c r="BE104" i="5"/>
  <c r="BE136" i="5"/>
  <c r="BE168" i="5"/>
  <c r="BE200" i="5"/>
  <c r="BE232" i="5"/>
  <c r="BE130" i="5"/>
  <c r="BE218" i="5"/>
  <c r="BI35" i="5"/>
  <c r="BI163" i="5"/>
  <c r="AI260" i="5"/>
  <c r="AM252" i="5"/>
  <c r="AI220" i="5"/>
  <c r="AI196" i="5"/>
  <c r="AI156" i="5"/>
  <c r="AM156" i="5"/>
  <c r="AI132" i="5"/>
  <c r="AI124" i="5"/>
  <c r="AI100" i="5"/>
  <c r="AM68" i="5"/>
  <c r="AM60" i="5"/>
  <c r="AI36" i="5"/>
  <c r="AI28" i="5"/>
  <c r="AI4" i="5"/>
  <c r="BE137" i="5"/>
  <c r="BI114" i="5"/>
  <c r="BE11" i="5"/>
  <c r="BI61" i="5"/>
  <c r="BI62" i="5"/>
  <c r="BE44" i="5"/>
  <c r="BE45" i="5"/>
  <c r="BE76" i="5"/>
  <c r="BE77" i="5"/>
  <c r="BE108" i="5"/>
  <c r="BE109" i="5"/>
  <c r="BE140" i="5"/>
  <c r="BE141" i="5"/>
  <c r="BE173" i="5"/>
  <c r="BE236" i="5"/>
  <c r="BE237" i="5"/>
  <c r="BI110" i="5"/>
  <c r="BI246" i="5"/>
  <c r="BI15" i="5"/>
  <c r="BI16" i="5"/>
  <c r="BI48" i="5"/>
  <c r="BI79" i="5"/>
  <c r="BI80" i="5"/>
  <c r="BI112" i="5"/>
  <c r="BI144" i="5"/>
  <c r="BI176" i="5"/>
  <c r="BI208" i="5"/>
  <c r="BI240" i="5"/>
  <c r="BI50" i="5"/>
  <c r="BI154" i="5"/>
  <c r="BI250" i="5"/>
  <c r="BE67" i="5"/>
  <c r="BE187" i="5"/>
  <c r="AM251" i="5"/>
  <c r="AI243" i="5"/>
  <c r="AI219" i="5"/>
  <c r="AM219" i="5"/>
  <c r="AI187" i="5"/>
  <c r="AM187" i="5"/>
  <c r="AI155" i="5"/>
  <c r="AM155" i="5"/>
  <c r="AI147" i="5"/>
  <c r="AI123" i="5"/>
  <c r="AM123" i="5"/>
  <c r="AI83" i="5"/>
  <c r="AM59" i="5"/>
  <c r="AI51" i="5"/>
  <c r="AI27" i="5"/>
  <c r="AM27" i="5"/>
  <c r="BI41" i="5"/>
  <c r="BI137" i="5"/>
  <c r="BI201" i="5"/>
  <c r="BI233" i="5"/>
  <c r="BE114" i="5"/>
  <c r="BI251" i="5"/>
  <c r="BE26" i="5"/>
  <c r="BE146" i="5"/>
  <c r="BI91" i="5"/>
  <c r="BI11" i="5"/>
  <c r="BI20" i="5"/>
  <c r="BI52" i="5"/>
  <c r="BI84" i="5"/>
  <c r="BI116" i="5"/>
  <c r="BI148" i="5"/>
  <c r="BI180" i="5"/>
  <c r="BI212" i="5"/>
  <c r="BI243" i="5"/>
  <c r="BI244" i="5"/>
  <c r="BE86" i="5"/>
  <c r="BE87" i="5"/>
  <c r="BI13" i="5"/>
  <c r="BI109" i="5"/>
  <c r="BI141" i="5"/>
  <c r="BI173" i="5"/>
  <c r="BI205" i="5"/>
  <c r="BE14" i="5"/>
  <c r="BE15" i="5"/>
  <c r="BE246" i="5"/>
  <c r="BE190" i="5"/>
  <c r="BE191" i="5"/>
  <c r="BE7" i="5"/>
  <c r="BE16" i="5"/>
  <c r="BE48" i="5"/>
  <c r="BE80" i="5"/>
  <c r="BE112" i="5"/>
  <c r="BE144" i="5"/>
  <c r="BE176" i="5"/>
  <c r="BE208" i="5"/>
  <c r="BE240" i="5"/>
  <c r="BE50" i="5"/>
  <c r="BE154" i="5"/>
  <c r="BE250" i="5"/>
  <c r="BI67" i="5"/>
  <c r="BI187" i="5"/>
  <c r="E12" i="9" a="1"/>
  <c r="E12" i="9"/>
  <c r="H13" i="9"/>
  <c r="H12" i="9"/>
  <c r="AM250" i="5"/>
  <c r="AM234" i="5"/>
  <c r="AI234" i="5"/>
  <c r="AM218" i="5"/>
  <c r="AM202" i="5"/>
  <c r="AI202" i="5"/>
  <c r="AM186" i="5"/>
  <c r="AI186" i="5"/>
  <c r="AM170" i="5"/>
  <c r="AI170" i="5"/>
  <c r="AI154" i="5"/>
  <c r="AM122" i="5"/>
  <c r="AI122" i="5"/>
  <c r="AM106" i="5"/>
  <c r="AI106" i="5"/>
  <c r="AM90" i="5"/>
  <c r="AI90" i="5"/>
  <c r="AM74" i="5"/>
  <c r="AI74" i="5"/>
  <c r="AM58" i="5"/>
  <c r="AI58" i="5"/>
  <c r="AM42" i="5"/>
  <c r="AI42" i="5"/>
  <c r="AM26" i="5"/>
  <c r="AI26" i="5"/>
  <c r="AM10" i="5"/>
  <c r="BE17" i="5"/>
  <c r="BE177" i="5"/>
  <c r="BI58" i="5"/>
  <c r="BE60" i="5"/>
  <c r="BI86" i="5"/>
  <c r="BE52" i="5"/>
  <c r="BE85" i="5"/>
  <c r="BE180" i="5"/>
  <c r="BE181" i="5"/>
  <c r="BI54" i="5"/>
  <c r="BI206" i="5"/>
  <c r="BI150" i="5"/>
  <c r="BI239" i="5"/>
  <c r="BI24" i="5"/>
  <c r="BI56" i="5"/>
  <c r="BI88" i="5"/>
  <c r="BI119" i="5"/>
  <c r="BI120" i="5"/>
  <c r="BI151" i="5"/>
  <c r="BI152" i="5"/>
  <c r="BI184" i="5"/>
  <c r="BI216" i="5"/>
  <c r="BI248" i="5"/>
  <c r="BI74" i="5"/>
  <c r="BI170" i="5"/>
  <c r="BE107" i="5"/>
  <c r="BE211" i="5"/>
  <c r="AI225" i="5"/>
  <c r="AI193" i="5"/>
  <c r="AM177" i="5"/>
  <c r="AM161" i="5"/>
  <c r="AI161" i="5"/>
  <c r="AI129" i="5"/>
  <c r="AI97" i="5"/>
  <c r="AM81" i="5"/>
  <c r="AI65" i="5"/>
  <c r="AM33" i="5"/>
  <c r="AI33" i="5"/>
  <c r="AM17" i="5"/>
  <c r="BE110" i="5"/>
  <c r="BE111" i="5"/>
  <c r="BE134" i="5"/>
  <c r="BE135" i="5"/>
  <c r="BE230" i="5"/>
  <c r="BE231" i="5"/>
  <c r="BE238" i="5"/>
  <c r="BE24" i="5"/>
  <c r="BE56" i="5"/>
  <c r="BE88" i="5"/>
  <c r="BE120" i="5"/>
  <c r="BE152" i="5"/>
  <c r="BE184" i="5"/>
  <c r="BE216" i="5"/>
  <c r="BE248" i="5"/>
  <c r="BE74" i="5"/>
  <c r="BE170" i="5"/>
  <c r="BI107" i="5"/>
  <c r="BI211" i="5"/>
  <c r="AM160" i="5"/>
  <c r="AI136" i="5"/>
  <c r="AI40" i="5"/>
  <c r="AM32" i="5"/>
  <c r="AI8" i="5"/>
  <c r="BE185" i="5"/>
  <c r="BE28" i="5"/>
  <c r="BE29" i="5"/>
  <c r="BE124" i="5"/>
  <c r="BE125" i="5"/>
  <c r="BE188" i="5"/>
  <c r="BE189" i="5"/>
  <c r="BI142" i="5"/>
  <c r="BI46" i="5"/>
  <c r="BI32" i="5"/>
  <c r="BI64" i="5"/>
  <c r="BI96" i="5"/>
  <c r="BI127" i="5"/>
  <c r="BI128" i="5"/>
  <c r="BI159" i="5"/>
  <c r="BI160" i="5"/>
  <c r="BI192" i="5"/>
  <c r="BI224" i="5"/>
  <c r="BI256" i="5"/>
  <c r="BI10" i="5"/>
  <c r="BI106" i="5"/>
  <c r="BI194" i="5"/>
  <c r="BE139" i="5"/>
  <c r="BE243" i="5"/>
  <c r="H21" i="7" a="1"/>
  <c r="H21" i="7"/>
  <c r="T12" i="2"/>
  <c r="H34" i="7"/>
  <c r="T4" i="2"/>
  <c r="S6" i="2"/>
  <c r="T11" i="2"/>
  <c r="H33" i="7"/>
  <c r="S14" i="2"/>
  <c r="S5" i="2"/>
  <c r="T10" i="2"/>
  <c r="S13" i="2"/>
  <c r="G35" i="7"/>
  <c r="S4" i="2"/>
  <c r="G26" i="7"/>
  <c r="T9" i="2"/>
  <c r="H31" i="7"/>
  <c r="S12" i="2"/>
  <c r="S7" i="2"/>
  <c r="G29" i="7"/>
  <c r="T8" i="2"/>
  <c r="H30" i="7"/>
  <c r="S11" i="2"/>
  <c r="G33" i="7"/>
  <c r="K22" i="7"/>
  <c r="K21" i="7"/>
  <c r="T7" i="2"/>
  <c r="H29" i="7"/>
  <c r="S10" i="2"/>
  <c r="G32" i="7"/>
  <c r="T14" i="2"/>
  <c r="H36" i="7"/>
  <c r="T6" i="2"/>
  <c r="H28" i="7"/>
  <c r="S9" i="2"/>
  <c r="G31" i="7"/>
  <c r="T13" i="2"/>
  <c r="H35" i="7"/>
  <c r="T5" i="2"/>
  <c r="H27" i="7"/>
  <c r="S8" i="2"/>
  <c r="G30" i="7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M255" i="5"/>
  <c r="AM247" i="5"/>
  <c r="AM231" i="5"/>
  <c r="AM223" i="5"/>
  <c r="AM215" i="5"/>
  <c r="AM199" i="5"/>
  <c r="AM191" i="5"/>
  <c r="AI183" i="5"/>
  <c r="AM183" i="5"/>
  <c r="AM167" i="5"/>
  <c r="AM159" i="5"/>
  <c r="AI151" i="5"/>
  <c r="AM151" i="5"/>
  <c r="AI135" i="5"/>
  <c r="AM135" i="5"/>
  <c r="AM127" i="5"/>
  <c r="AI119" i="5"/>
  <c r="AM119" i="5"/>
  <c r="AM103" i="5"/>
  <c r="AI95" i="5"/>
  <c r="AM95" i="5"/>
  <c r="AM87" i="5"/>
  <c r="AI79" i="5"/>
  <c r="AI71" i="5"/>
  <c r="AM71" i="5"/>
  <c r="AI63" i="5"/>
  <c r="AM63" i="5"/>
  <c r="AM55" i="5"/>
  <c r="AI47" i="5"/>
  <c r="AI39" i="5"/>
  <c r="AM39" i="5"/>
  <c r="AM31" i="5"/>
  <c r="AM23" i="5"/>
  <c r="AM7" i="5"/>
  <c r="BI25" i="5"/>
  <c r="BI89" i="5"/>
  <c r="BI185" i="5"/>
  <c r="BE82" i="5"/>
  <c r="BE234" i="5"/>
  <c r="BE90" i="5"/>
  <c r="BI27" i="5"/>
  <c r="BI155" i="5"/>
  <c r="BI4" i="5"/>
  <c r="BI36" i="5"/>
  <c r="BI68" i="5"/>
  <c r="BI100" i="5"/>
  <c r="BI132" i="5"/>
  <c r="BI164" i="5"/>
  <c r="BI196" i="5"/>
  <c r="BI228" i="5"/>
  <c r="BI259" i="5"/>
  <c r="BI260" i="5"/>
  <c r="BI29" i="5"/>
  <c r="BI125" i="5"/>
  <c r="BI157" i="5"/>
  <c r="BI189" i="5"/>
  <c r="BI221" i="5"/>
  <c r="BI253" i="5"/>
  <c r="BE142" i="5"/>
  <c r="BE222" i="5"/>
  <c r="BE150" i="5"/>
  <c r="BE151" i="5"/>
  <c r="BE254" i="5"/>
  <c r="BE255" i="5"/>
  <c r="BE46" i="5"/>
  <c r="BE182" i="5"/>
  <c r="BE126" i="5"/>
  <c r="BE127" i="5"/>
  <c r="BE71" i="5"/>
  <c r="BE32" i="5"/>
  <c r="BE64" i="5"/>
  <c r="BE96" i="5"/>
  <c r="BE128" i="5"/>
  <c r="BE160" i="5"/>
  <c r="BE192" i="5"/>
  <c r="BE224" i="5"/>
  <c r="BE256" i="5"/>
  <c r="BE10" i="5"/>
  <c r="BE194" i="5"/>
  <c r="BI3" i="5"/>
  <c r="BI139" i="5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C4" i="5"/>
  <c r="D4" i="9"/>
  <c r="AB4" i="5"/>
  <c r="C4" i="9"/>
  <c r="K3" i="5"/>
  <c r="AC6" i="5"/>
  <c r="D6" i="9"/>
  <c r="AB6" i="5"/>
  <c r="C6" i="9"/>
  <c r="H26" i="7"/>
  <c r="AC5" i="5"/>
  <c r="D5" i="9"/>
  <c r="AB5" i="5"/>
  <c r="C5" i="9"/>
  <c r="G27" i="7"/>
  <c r="G23" i="5"/>
  <c r="G15" i="5"/>
  <c r="G7" i="5"/>
  <c r="G36" i="7"/>
  <c r="G28" i="7"/>
  <c r="AI225" i="4"/>
  <c r="AI209" i="4"/>
  <c r="AI193" i="4"/>
  <c r="AI185" i="4"/>
  <c r="AI161" i="4"/>
  <c r="AI121" i="4"/>
  <c r="AI97" i="4"/>
  <c r="AI89" i="4"/>
  <c r="AI81" i="4"/>
  <c r="AI65" i="4"/>
  <c r="AI49" i="4"/>
  <c r="AI33" i="4"/>
  <c r="AI247" i="4"/>
  <c r="AI231" i="4"/>
  <c r="AI199" i="4"/>
  <c r="AI183" i="4"/>
  <c r="AI175" i="4"/>
  <c r="AI167" i="4"/>
  <c r="AI159" i="4"/>
  <c r="AI135" i="4"/>
  <c r="AI127" i="4"/>
  <c r="AI119" i="4"/>
  <c r="AI95" i="4"/>
  <c r="AI87" i="4"/>
  <c r="AI71" i="4"/>
  <c r="AI63" i="4"/>
  <c r="AI55" i="4"/>
  <c r="AI39" i="4"/>
  <c r="AI31" i="4"/>
  <c r="AI7" i="4"/>
  <c r="AI261" i="4"/>
  <c r="AI253" i="4"/>
  <c r="AI245" i="4"/>
  <c r="AI213" i="4"/>
  <c r="AI205" i="4"/>
  <c r="AI197" i="4"/>
  <c r="AI165" i="4"/>
  <c r="AI157" i="4"/>
  <c r="AI149" i="4"/>
  <c r="AI133" i="4"/>
  <c r="AI101" i="4"/>
  <c r="AI85" i="4"/>
  <c r="AI69" i="4"/>
  <c r="AI61" i="4"/>
  <c r="AI37" i="4"/>
  <c r="AI21" i="4"/>
  <c r="AI5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AA4" i="3"/>
  <c r="H18" i="8"/>
  <c r="AI20" i="5"/>
  <c r="AI84" i="5"/>
  <c r="AI116" i="5"/>
  <c r="AI180" i="5"/>
  <c r="AI244" i="5"/>
  <c r="AM15" i="5"/>
  <c r="AM79" i="5"/>
  <c r="AM111" i="5"/>
  <c r="AM143" i="5"/>
  <c r="AM175" i="5"/>
  <c r="AM28" i="5"/>
  <c r="AM19" i="5"/>
  <c r="AM51" i="5"/>
  <c r="AM83" i="5"/>
  <c r="AM115" i="5"/>
  <c r="AM147" i="5"/>
  <c r="AM179" i="5"/>
  <c r="AM211" i="5"/>
  <c r="AM243" i="5"/>
  <c r="AI25" i="4"/>
  <c r="AI217" i="4"/>
  <c r="AI249" i="4"/>
  <c r="AI50" i="5"/>
  <c r="AI82" i="5"/>
  <c r="AI114" i="5"/>
  <c r="AI146" i="5"/>
  <c r="AI178" i="5"/>
  <c r="AI210" i="5"/>
  <c r="AI242" i="5"/>
  <c r="H22" i="7"/>
  <c r="AO14" i="5"/>
  <c r="C28" i="9"/>
  <c r="AM40" i="5"/>
  <c r="AM168" i="5"/>
  <c r="AM12" i="5"/>
  <c r="AM76" i="5"/>
  <c r="AM172" i="5"/>
  <c r="AM236" i="5"/>
  <c r="AI48" i="5"/>
  <c r="AI80" i="5"/>
  <c r="AI176" i="5"/>
  <c r="AM3" i="5"/>
  <c r="AM67" i="5"/>
  <c r="AM99" i="5"/>
  <c r="AM131" i="5"/>
  <c r="AM163" i="5"/>
  <c r="AM195" i="5"/>
  <c r="AM227" i="5"/>
  <c r="AM259" i="5"/>
  <c r="AI99" i="5"/>
  <c r="AI131" i="5"/>
  <c r="AI195" i="5"/>
  <c r="AI227" i="5"/>
  <c r="AI259" i="5"/>
  <c r="AI64" i="5"/>
  <c r="AI96" i="5"/>
  <c r="AI128" i="5"/>
  <c r="AI25" i="5"/>
  <c r="AI89" i="5"/>
  <c r="AI121" i="5"/>
  <c r="AI153" i="5"/>
  <c r="AI185" i="5"/>
  <c r="AI217" i="5"/>
  <c r="AM18" i="5"/>
  <c r="AM50" i="5"/>
  <c r="AM82" i="5"/>
  <c r="AM114" i="5"/>
  <c r="AM146" i="5"/>
  <c r="AM178" i="5"/>
  <c r="AM210" i="5"/>
  <c r="AM242" i="5"/>
  <c r="AM25" i="5"/>
  <c r="AM89" i="5"/>
  <c r="AM56" i="5"/>
  <c r="AM57" i="5"/>
  <c r="AM120" i="5"/>
  <c r="AM121" i="5"/>
  <c r="AM152" i="5"/>
  <c r="AM153" i="5"/>
  <c r="AM184" i="5"/>
  <c r="AM216" i="5"/>
  <c r="AM217" i="5"/>
  <c r="AM248" i="5"/>
  <c r="AM249" i="5"/>
  <c r="AM14" i="5"/>
  <c r="AM46" i="5"/>
  <c r="AM78" i="5"/>
  <c r="AM142" i="5"/>
  <c r="AM174" i="5"/>
  <c r="AM206" i="5"/>
  <c r="AM238" i="5"/>
  <c r="AI103" i="5"/>
  <c r="AI104" i="5"/>
  <c r="AI167" i="5"/>
  <c r="AI168" i="5"/>
  <c r="AI199" i="5"/>
  <c r="AI232" i="5"/>
  <c r="BK5" i="5"/>
  <c r="BE53" i="5"/>
  <c r="AM11" i="5"/>
  <c r="AM75" i="5"/>
  <c r="AM107" i="5"/>
  <c r="AM139" i="5"/>
  <c r="AM171" i="5"/>
  <c r="AM203" i="5"/>
  <c r="AI44" i="5"/>
  <c r="AI107" i="5"/>
  <c r="AI140" i="5"/>
  <c r="AI171" i="5"/>
  <c r="AI204" i="5"/>
  <c r="AI235" i="5"/>
  <c r="AI236" i="5"/>
  <c r="AM148" i="5"/>
  <c r="AM149" i="5"/>
  <c r="AM212" i="5"/>
  <c r="AM213" i="5"/>
  <c r="AI14" i="5"/>
  <c r="AI46" i="5"/>
  <c r="AI78" i="5"/>
  <c r="AI109" i="5"/>
  <c r="AI110" i="5"/>
  <c r="AI173" i="5"/>
  <c r="AI174" i="5"/>
  <c r="AI206" i="5"/>
  <c r="AI238" i="5"/>
  <c r="AM8" i="5"/>
  <c r="BK4" i="5"/>
  <c r="AM64" i="5"/>
  <c r="AM65" i="5"/>
  <c r="AM96" i="5"/>
  <c r="AM128" i="5"/>
  <c r="AM129" i="5"/>
  <c r="AM193" i="5"/>
  <c r="AM224" i="5"/>
  <c r="AM225" i="5"/>
  <c r="AM257" i="5"/>
  <c r="AI11" i="5"/>
  <c r="AI43" i="5"/>
  <c r="AM20" i="5"/>
  <c r="AM52" i="5"/>
  <c r="AM84" i="5"/>
  <c r="AM116" i="5"/>
  <c r="AM180" i="5"/>
  <c r="AM244" i="5"/>
  <c r="AI53" i="5"/>
  <c r="AM22" i="5"/>
  <c r="AM54" i="5"/>
  <c r="AM86" i="5"/>
  <c r="AM118" i="5"/>
  <c r="AM182" i="5"/>
  <c r="AM246" i="5"/>
  <c r="AI15" i="5"/>
  <c r="AI16" i="5"/>
  <c r="AI111" i="5"/>
  <c r="AI112" i="5"/>
  <c r="AI143" i="5"/>
  <c r="AI144" i="5"/>
  <c r="AI207" i="5"/>
  <c r="AI208" i="5"/>
  <c r="AI240" i="5"/>
  <c r="AI9" i="5"/>
  <c r="AI41" i="5"/>
  <c r="AI105" i="5"/>
  <c r="AI169" i="5"/>
  <c r="AI201" i="5"/>
  <c r="AI233" i="5"/>
  <c r="AO5" i="5"/>
  <c r="AI211" i="5"/>
  <c r="AI212" i="5"/>
  <c r="AM93" i="5"/>
  <c r="AM125" i="5"/>
  <c r="AM188" i="5"/>
  <c r="AM189" i="5"/>
  <c r="AM220" i="5"/>
  <c r="AM221" i="5"/>
  <c r="AI21" i="5"/>
  <c r="AI22" i="5"/>
  <c r="AI54" i="5"/>
  <c r="AI86" i="5"/>
  <c r="AI117" i="5"/>
  <c r="AI118" i="5"/>
  <c r="AI150" i="5"/>
  <c r="AI182" i="5"/>
  <c r="AI214" i="5"/>
  <c r="AI245" i="5"/>
  <c r="AM80" i="5"/>
  <c r="AM176" i="5"/>
  <c r="AM9" i="5"/>
  <c r="AM41" i="5"/>
  <c r="AM72" i="5"/>
  <c r="AM73" i="5"/>
  <c r="AM104" i="5"/>
  <c r="AM105" i="5"/>
  <c r="AM136" i="5"/>
  <c r="AM137" i="5"/>
  <c r="AM169" i="5"/>
  <c r="AM200" i="5"/>
  <c r="AM232" i="5"/>
  <c r="AM233" i="5"/>
  <c r="AO4" i="5"/>
  <c r="AI34" i="5"/>
  <c r="AI66" i="5"/>
  <c r="AI98" i="5"/>
  <c r="AI130" i="5"/>
  <c r="AI194" i="5"/>
  <c r="AI226" i="5"/>
  <c r="AI258" i="5"/>
  <c r="AM30" i="5"/>
  <c r="AM62" i="5"/>
  <c r="AM94" i="5"/>
  <c r="AM158" i="5"/>
  <c r="AM190" i="5"/>
  <c r="AI23" i="5"/>
  <c r="AI24" i="5"/>
  <c r="AI56" i="5"/>
  <c r="AI87" i="5"/>
  <c r="AI88" i="5"/>
  <c r="AI120" i="5"/>
  <c r="AI152" i="5"/>
  <c r="AI184" i="5"/>
  <c r="AI215" i="5"/>
  <c r="AI247" i="5"/>
  <c r="AI248" i="5"/>
  <c r="AI17" i="5"/>
  <c r="AI81" i="5"/>
  <c r="AI113" i="5"/>
  <c r="AI177" i="5"/>
  <c r="AI209" i="5"/>
  <c r="AM66" i="5"/>
  <c r="AM98" i="5"/>
  <c r="AM162" i="5"/>
  <c r="AM258" i="5"/>
  <c r="AI91" i="5"/>
  <c r="AI92" i="5"/>
  <c r="AI251" i="5"/>
  <c r="AM4" i="5"/>
  <c r="AM5" i="5"/>
  <c r="AM36" i="5"/>
  <c r="AM37" i="5"/>
  <c r="AM101" i="5"/>
  <c r="AM132" i="5"/>
  <c r="AM133" i="5"/>
  <c r="AM164" i="5"/>
  <c r="AM165" i="5"/>
  <c r="AM228" i="5"/>
  <c r="AM229" i="5"/>
  <c r="AI29" i="5"/>
  <c r="AI30" i="5"/>
  <c r="AI61" i="5"/>
  <c r="AI62" i="5"/>
  <c r="AI94" i="5"/>
  <c r="AI125" i="5"/>
  <c r="AI126" i="5"/>
  <c r="AI158" i="5"/>
  <c r="AI190" i="5"/>
  <c r="AI222" i="5"/>
  <c r="AI253" i="5"/>
  <c r="AI254" i="5"/>
  <c r="AM88" i="5"/>
  <c r="AM48" i="5"/>
  <c r="AM49" i="5"/>
  <c r="AM145" i="5"/>
  <c r="AM208" i="5"/>
  <c r="AM209" i="5"/>
  <c r="AM240" i="5"/>
  <c r="AM241" i="5"/>
  <c r="AI10" i="5"/>
  <c r="E13" i="9"/>
  <c r="AM6" i="5"/>
  <c r="AM38" i="5"/>
  <c r="AM70" i="5"/>
  <c r="AM134" i="5"/>
  <c r="AM166" i="5"/>
  <c r="AM198" i="5"/>
  <c r="AM230" i="5"/>
  <c r="BE3" i="5"/>
  <c r="AI31" i="5"/>
  <c r="AI160" i="5"/>
  <c r="AI191" i="5"/>
  <c r="AI192" i="5"/>
  <c r="AI223" i="5"/>
  <c r="AI224" i="5"/>
  <c r="AI255" i="5"/>
  <c r="AI256" i="5"/>
  <c r="AM34" i="5"/>
  <c r="AM35" i="5"/>
  <c r="AI67" i="5"/>
  <c r="AI68" i="5"/>
  <c r="AI163" i="5"/>
  <c r="AI164" i="5"/>
  <c r="AM44" i="5"/>
  <c r="AM45" i="5"/>
  <c r="AM108" i="5"/>
  <c r="AM140" i="5"/>
  <c r="AM204" i="5"/>
  <c r="AM205" i="5"/>
  <c r="G14" i="8"/>
  <c r="AI37" i="5"/>
  <c r="AI38" i="5"/>
  <c r="AI70" i="5"/>
  <c r="AI101" i="5"/>
  <c r="AI102" i="5"/>
  <c r="AI133" i="5"/>
  <c r="AI230" i="5"/>
  <c r="BK14" i="5"/>
  <c r="I28" i="9"/>
  <c r="F28" i="9"/>
  <c r="AI169" i="4"/>
  <c r="I35" i="7"/>
  <c r="I29" i="7"/>
  <c r="I26" i="7"/>
  <c r="AA3" i="3"/>
  <c r="H17" i="8"/>
  <c r="I36" i="7"/>
  <c r="I32" i="7"/>
  <c r="I33" i="7"/>
  <c r="I28" i="7"/>
  <c r="I31" i="7"/>
  <c r="I34" i="7"/>
  <c r="I30" i="7"/>
  <c r="H37" i="7"/>
  <c r="I27" i="7"/>
  <c r="E13" i="6"/>
  <c r="U5" i="2"/>
  <c r="AI113" i="4"/>
  <c r="AI137" i="4"/>
  <c r="AI45" i="4"/>
  <c r="AI239" i="4"/>
  <c r="U9" i="2"/>
  <c r="U12" i="2"/>
  <c r="AI57" i="4"/>
  <c r="AI215" i="4"/>
  <c r="AI241" i="4"/>
  <c r="AI191" i="4"/>
  <c r="AE7" i="4"/>
  <c r="AE167" i="4"/>
  <c r="AE40" i="4"/>
  <c r="AE161" i="4"/>
  <c r="AE20" i="4"/>
  <c r="AE29" i="4"/>
  <c r="AE125" i="4"/>
  <c r="AE221" i="4"/>
  <c r="AE222" i="4"/>
  <c r="AE30" i="4"/>
  <c r="AE94" i="4"/>
  <c r="AE126" i="4"/>
  <c r="AE23" i="4"/>
  <c r="AE55" i="4"/>
  <c r="AE87" i="4"/>
  <c r="AE151" i="4"/>
  <c r="AE183" i="4"/>
  <c r="AE215" i="4"/>
  <c r="AE247" i="4"/>
  <c r="AE56" i="4"/>
  <c r="AE88" i="4"/>
  <c r="AE120" i="4"/>
  <c r="AE152" i="4"/>
  <c r="AE216" i="4"/>
  <c r="AE17" i="4"/>
  <c r="AE49" i="4"/>
  <c r="AE81" i="4"/>
  <c r="AE113" i="4"/>
  <c r="AE177" i="4"/>
  <c r="AE209" i="4"/>
  <c r="AE178" i="4"/>
  <c r="AE103" i="4"/>
  <c r="AE104" i="4"/>
  <c r="AE225" i="4"/>
  <c r="AE244" i="4"/>
  <c r="AE93" i="4"/>
  <c r="AE190" i="4"/>
  <c r="AE5" i="4"/>
  <c r="AE197" i="4"/>
  <c r="AE261" i="4"/>
  <c r="AE39" i="4"/>
  <c r="AE72" i="4"/>
  <c r="AE129" i="4"/>
  <c r="AE37" i="4"/>
  <c r="AE31" i="4"/>
  <c r="AE63" i="4"/>
  <c r="AE95" i="4"/>
  <c r="AE127" i="4"/>
  <c r="AE191" i="4"/>
  <c r="AE223" i="4"/>
  <c r="AE255" i="4"/>
  <c r="AE25" i="4"/>
  <c r="AE89" i="4"/>
  <c r="AE121" i="4"/>
  <c r="AE153" i="4"/>
  <c r="AE185" i="4"/>
  <c r="AE249" i="4"/>
  <c r="AE84" i="4"/>
  <c r="AE180" i="4"/>
  <c r="AE43" i="4"/>
  <c r="AE123" i="4"/>
  <c r="AE62" i="4"/>
  <c r="AE158" i="4"/>
  <c r="AE254" i="4"/>
  <c r="AE155" i="4"/>
  <c r="AE99" i="4"/>
  <c r="AE4" i="4"/>
  <c r="AE36" i="4"/>
  <c r="AE68" i="4"/>
  <c r="AE132" i="4"/>
  <c r="AE164" i="4"/>
  <c r="AE196" i="4"/>
  <c r="AE228" i="4"/>
  <c r="AE260" i="4"/>
  <c r="AE45" i="4"/>
  <c r="AE77" i="4"/>
  <c r="AE141" i="4"/>
  <c r="AE205" i="4"/>
  <c r="AE71" i="4"/>
  <c r="AE257" i="4"/>
  <c r="AE44" i="4"/>
  <c r="AE204" i="4"/>
  <c r="AE236" i="4"/>
  <c r="AE21" i="4"/>
  <c r="AE85" i="4"/>
  <c r="AE149" i="4"/>
  <c r="AE213" i="4"/>
  <c r="AE245" i="4"/>
  <c r="AE86" i="4"/>
  <c r="AE118" i="4"/>
  <c r="AE150" i="4"/>
  <c r="AE214" i="4"/>
  <c r="AE246" i="4"/>
  <c r="AE27" i="4"/>
  <c r="AE135" i="4"/>
  <c r="AE8" i="4"/>
  <c r="AE136" i="4"/>
  <c r="AE168" i="4"/>
  <c r="AE200" i="4"/>
  <c r="AE97" i="4"/>
  <c r="AE54" i="4"/>
  <c r="AE182" i="4"/>
  <c r="AE15" i="4"/>
  <c r="AE79" i="4"/>
  <c r="AE143" i="4"/>
  <c r="AE207" i="4"/>
  <c r="AE16" i="4"/>
  <c r="AE48" i="4"/>
  <c r="AE80" i="4"/>
  <c r="AE144" i="4"/>
  <c r="AE176" i="4"/>
  <c r="AE208" i="4"/>
  <c r="AE240" i="4"/>
  <c r="AE9" i="4"/>
  <c r="AE41" i="4"/>
  <c r="AE105" i="4"/>
  <c r="AE137" i="4"/>
  <c r="AE169" i="4"/>
  <c r="AE233" i="4"/>
  <c r="AE74" i="4"/>
  <c r="AE18" i="4"/>
  <c r="AE50" i="4"/>
  <c r="AE82" i="4"/>
  <c r="AE114" i="4"/>
  <c r="AE146" i="4"/>
  <c r="AE210" i="4"/>
  <c r="AE242" i="4"/>
  <c r="AE28" i="4"/>
  <c r="AE92" i="4"/>
  <c r="AE124" i="4"/>
  <c r="AE156" i="4"/>
  <c r="AE188" i="4"/>
  <c r="AE220" i="4"/>
  <c r="AE102" i="4"/>
  <c r="AE198" i="4"/>
  <c r="AE91" i="4"/>
  <c r="AE235" i="4"/>
  <c r="AE211" i="4"/>
  <c r="AE187" i="4"/>
  <c r="AE179" i="4"/>
  <c r="AE230" i="4"/>
  <c r="AE64" i="4"/>
  <c r="AE96" i="4"/>
  <c r="AE128" i="4"/>
  <c r="AE192" i="4"/>
  <c r="AE256" i="4"/>
  <c r="AE58" i="4"/>
  <c r="AE90" i="4"/>
  <c r="AE154" i="4"/>
  <c r="AE186" i="4"/>
  <c r="AE218" i="4"/>
  <c r="AE51" i="4"/>
  <c r="AE195" i="4"/>
  <c r="AE46" i="4"/>
  <c r="AE78" i="4"/>
  <c r="AE110" i="4"/>
  <c r="AE206" i="4"/>
  <c r="AE243" i="4"/>
  <c r="AE66" i="4"/>
  <c r="AE98" i="4"/>
  <c r="AE130" i="4"/>
  <c r="AE162" i="4"/>
  <c r="AE194" i="4"/>
  <c r="AE226" i="4"/>
  <c r="AE11" i="4"/>
  <c r="AE181" i="4"/>
  <c r="AE83" i="4"/>
  <c r="AE19" i="4"/>
  <c r="AE171" i="4"/>
  <c r="AE107" i="4"/>
  <c r="AE67" i="4"/>
  <c r="AE227" i="4"/>
  <c r="AE10" i="4"/>
  <c r="AE42" i="4"/>
  <c r="AE106" i="4"/>
  <c r="AE170" i="4"/>
  <c r="AE202" i="4"/>
  <c r="AI15" i="4"/>
  <c r="AI111" i="4"/>
  <c r="AI73" i="4"/>
  <c r="AI233" i="4"/>
  <c r="AI79" i="4"/>
  <c r="AI173" i="4"/>
  <c r="AP26" i="4"/>
  <c r="AP12" i="4"/>
  <c r="AP44" i="4"/>
  <c r="AP29" i="4"/>
  <c r="AI237" i="4"/>
  <c r="AI141" i="4"/>
  <c r="AI77" i="4"/>
  <c r="AP9" i="4"/>
  <c r="AP41" i="4"/>
  <c r="AP27" i="4"/>
  <c r="AI242" i="4"/>
  <c r="AP10" i="4"/>
  <c r="AP42" i="4"/>
  <c r="AP19" i="4"/>
  <c r="AP40" i="4"/>
  <c r="AP4" i="4"/>
  <c r="AP36" i="4"/>
  <c r="AP8" i="4"/>
  <c r="AP24" i="4"/>
  <c r="AP11" i="4"/>
  <c r="AP43" i="4"/>
  <c r="AV5" i="4"/>
  <c r="I18" i="6"/>
  <c r="AP20" i="4"/>
  <c r="AP5" i="4"/>
  <c r="AP37" i="4"/>
  <c r="AP15" i="4"/>
  <c r="AV4" i="4"/>
  <c r="I17" i="6"/>
  <c r="AP30" i="4"/>
  <c r="AP17" i="4"/>
  <c r="AP28" i="4"/>
  <c r="AP45" i="4"/>
  <c r="AP32" i="4"/>
  <c r="AP31" i="4"/>
  <c r="AP7" i="4"/>
  <c r="AP6" i="4"/>
  <c r="AI230" i="4"/>
  <c r="AP39" i="4"/>
  <c r="AP25" i="4"/>
  <c r="AP21" i="4"/>
  <c r="AP23" i="4"/>
  <c r="AI6" i="4"/>
  <c r="AI38" i="4"/>
  <c r="AI70" i="4"/>
  <c r="AI134" i="4"/>
  <c r="AI166" i="4"/>
  <c r="AP14" i="4"/>
  <c r="AK5" i="4"/>
  <c r="D18" i="6"/>
  <c r="AI100" i="4"/>
  <c r="AI132" i="4"/>
  <c r="AI164" i="4"/>
  <c r="AI228" i="4"/>
  <c r="AI260" i="4"/>
  <c r="AK4" i="4"/>
  <c r="D17" i="6"/>
  <c r="AI234" i="4"/>
  <c r="AI178" i="4"/>
  <c r="AI229" i="4"/>
  <c r="AI227" i="4"/>
  <c r="AI74" i="4"/>
  <c r="AI30" i="4"/>
  <c r="AI94" i="4"/>
  <c r="AI126" i="4"/>
  <c r="AI56" i="4"/>
  <c r="AI88" i="4"/>
  <c r="AI120" i="4"/>
  <c r="AI216" i="4"/>
  <c r="AI248" i="4"/>
  <c r="AI62" i="4"/>
  <c r="AI158" i="4"/>
  <c r="AI190" i="4"/>
  <c r="AI254" i="4"/>
  <c r="U11" i="2"/>
  <c r="U7" i="2"/>
  <c r="U13" i="2"/>
  <c r="AI12" i="4"/>
  <c r="AI76" i="4"/>
  <c r="AI140" i="4"/>
  <c r="AI172" i="4"/>
  <c r="AI204" i="4"/>
  <c r="AI236" i="4"/>
  <c r="AI163" i="4"/>
  <c r="AI29" i="4"/>
  <c r="AI125" i="4"/>
  <c r="U14" i="2"/>
  <c r="AI32" i="4"/>
  <c r="AI96" i="4"/>
  <c r="AI128" i="4"/>
  <c r="AI160" i="4"/>
  <c r="AI192" i="4"/>
  <c r="AI256" i="4"/>
  <c r="AD6" i="5"/>
  <c r="E6" i="9"/>
  <c r="AD4" i="5"/>
  <c r="E4" i="9"/>
  <c r="AI28" i="4"/>
  <c r="AI60" i="4"/>
  <c r="AI156" i="4"/>
  <c r="AI188" i="4"/>
  <c r="AI220" i="4"/>
  <c r="AI252" i="4"/>
  <c r="AD5" i="5"/>
  <c r="E5" i="9"/>
  <c r="AI98" i="4"/>
  <c r="U8" i="2"/>
  <c r="AI54" i="4"/>
  <c r="AI182" i="4"/>
  <c r="AI16" i="4"/>
  <c r="AI48" i="4"/>
  <c r="AI80" i="4"/>
  <c r="AI10" i="4"/>
  <c r="AI42" i="4"/>
  <c r="AI106" i="4"/>
  <c r="AI170" i="4"/>
  <c r="S15" i="2"/>
  <c r="G37" i="7"/>
  <c r="U4" i="2"/>
  <c r="AI22" i="4"/>
  <c r="AI118" i="4"/>
  <c r="AI150" i="4"/>
  <c r="AI246" i="4"/>
  <c r="AI19" i="4"/>
  <c r="AI27" i="4"/>
  <c r="U6" i="2"/>
  <c r="T15" i="2"/>
  <c r="U10" i="2"/>
  <c r="AI181" i="4"/>
  <c r="AI171" i="4"/>
  <c r="AI18" i="4"/>
  <c r="AI50" i="4"/>
  <c r="AI114" i="4"/>
  <c r="AI146" i="4"/>
  <c r="AI210" i="4"/>
  <c r="AI105" i="4"/>
  <c r="AI52" i="4"/>
  <c r="AI84" i="4"/>
  <c r="AI116" i="4"/>
  <c r="AI148" i="4"/>
  <c r="AI180" i="4"/>
  <c r="AI212" i="4"/>
  <c r="AI59" i="4"/>
  <c r="AI203" i="4"/>
  <c r="AI131" i="4"/>
  <c r="AI58" i="4"/>
  <c r="AI90" i="4"/>
  <c r="AI122" i="4"/>
  <c r="AI154" i="4"/>
  <c r="AI250" i="4"/>
  <c r="AI107" i="4"/>
  <c r="AI75" i="4"/>
  <c r="AI147" i="4"/>
  <c r="AI91" i="4"/>
  <c r="AI235" i="4"/>
  <c r="AI211" i="4"/>
  <c r="AI187" i="4"/>
  <c r="AI179" i="4"/>
  <c r="AI11" i="4"/>
  <c r="AI53" i="4"/>
  <c r="AI40" i="4"/>
  <c r="AI72" i="4"/>
  <c r="AI104" i="4"/>
  <c r="AI136" i="4"/>
  <c r="AI168" i="4"/>
  <c r="AI200" i="4"/>
  <c r="AI232" i="4"/>
  <c r="AI251" i="4"/>
  <c r="AI34" i="4"/>
  <c r="AI66" i="4"/>
  <c r="AI162" i="4"/>
  <c r="AI258" i="4"/>
  <c r="AI4" i="4"/>
  <c r="AI36" i="4"/>
  <c r="AI115" i="4"/>
  <c r="AI51" i="4"/>
  <c r="AI14" i="4"/>
  <c r="AI78" i="4"/>
  <c r="AI110" i="4"/>
  <c r="AI174" i="4"/>
  <c r="AI206" i="4"/>
  <c r="AI238" i="4"/>
  <c r="AI3" i="4"/>
  <c r="AI139" i="4"/>
  <c r="AI35" i="4"/>
  <c r="AM24" i="5"/>
  <c r="F18" i="9"/>
  <c r="I19" i="9"/>
  <c r="F19" i="9"/>
  <c r="AM2" i="5"/>
  <c r="AO7" i="5"/>
  <c r="C21" i="9"/>
  <c r="I18" i="9"/>
  <c r="C19" i="9"/>
  <c r="BE2" i="5"/>
  <c r="BK6" i="5"/>
  <c r="I20" i="9"/>
  <c r="AI2" i="5"/>
  <c r="AO6" i="5"/>
  <c r="C20" i="9"/>
  <c r="AI123" i="4"/>
  <c r="C18" i="9"/>
  <c r="AI5" i="5"/>
  <c r="BI2" i="5"/>
  <c r="BK7" i="5"/>
  <c r="I21" i="9"/>
  <c r="AM126" i="5"/>
  <c r="AM197" i="5"/>
  <c r="AI115" i="5"/>
  <c r="I37" i="7"/>
  <c r="AT2" i="4"/>
  <c r="AP34" i="4"/>
  <c r="AP2" i="4"/>
  <c r="AI2" i="4"/>
  <c r="AI9" i="4"/>
  <c r="AE117" i="4"/>
  <c r="AE160" i="4"/>
  <c r="AE253" i="4"/>
  <c r="AE109" i="4"/>
  <c r="AE259" i="4"/>
  <c r="AE112" i="4"/>
  <c r="AE61" i="4"/>
  <c r="AE2" i="4"/>
  <c r="AK7" i="4"/>
  <c r="AV7" i="4"/>
  <c r="AV6" i="4"/>
  <c r="AK6" i="4"/>
  <c r="U15" i="2"/>
  <c r="AP18" i="4"/>
  <c r="AE6" i="4"/>
  <c r="BI226" i="5"/>
  <c r="BK9" i="5"/>
  <c r="I22" i="9"/>
  <c r="AP22" i="4"/>
  <c r="AP13" i="4"/>
  <c r="AE12" i="4"/>
  <c r="AE22" i="4"/>
  <c r="AM13" i="5"/>
  <c r="AP33" i="4"/>
  <c r="AE14" i="4"/>
  <c r="AI3" i="5"/>
  <c r="AE69" i="4"/>
  <c r="AE65" i="4"/>
  <c r="AI8" i="4"/>
  <c r="AO9" i="5"/>
  <c r="C22" i="9"/>
  <c r="BK8" i="5"/>
  <c r="I25" i="9"/>
  <c r="AE26" i="4"/>
  <c r="AI49" i="5"/>
  <c r="AP3" i="4"/>
  <c r="AI129" i="4"/>
  <c r="BE13" i="5"/>
  <c r="AI143" i="4"/>
  <c r="AZ7" i="5"/>
  <c r="AZ9" i="5"/>
  <c r="F22" i="9"/>
  <c r="BK12" i="5"/>
  <c r="I23" i="9"/>
  <c r="BK13" i="5"/>
  <c r="I24" i="9"/>
  <c r="AO8" i="5"/>
  <c r="C25" i="9"/>
  <c r="AP16" i="4"/>
  <c r="AE13" i="4"/>
  <c r="AM91" i="5"/>
  <c r="AE173" i="4"/>
  <c r="AK8" i="4"/>
  <c r="AV9" i="4"/>
  <c r="AK9" i="4"/>
  <c r="AV8" i="4"/>
  <c r="I20" i="6"/>
  <c r="I19" i="6"/>
  <c r="D20" i="6"/>
  <c r="D19" i="6"/>
  <c r="AI137" i="5"/>
  <c r="AE3" i="4"/>
  <c r="AE24" i="4"/>
  <c r="AI6" i="5"/>
  <c r="AP35" i="4"/>
  <c r="AI7" i="5"/>
  <c r="AE32" i="4"/>
  <c r="AP38" i="4"/>
  <c r="AI13" i="4"/>
  <c r="AM16" i="5"/>
  <c r="AM97" i="5"/>
  <c r="AI55" i="5"/>
  <c r="AE33" i="4"/>
  <c r="AI109" i="4"/>
  <c r="AM130" i="5"/>
  <c r="BE18" i="5"/>
  <c r="AI138" i="5"/>
  <c r="AE184" i="4"/>
  <c r="AI259" i="4"/>
  <c r="AE34" i="4"/>
  <c r="D24" i="6"/>
  <c r="I21" i="6"/>
  <c r="D21" i="6"/>
  <c r="I24" i="6"/>
  <c r="AI157" i="5"/>
  <c r="AE35" i="4"/>
  <c r="AM43" i="5"/>
  <c r="BE21" i="5"/>
  <c r="AI12" i="5"/>
  <c r="AE38" i="4"/>
  <c r="AI17" i="4"/>
  <c r="AI18" i="5"/>
  <c r="AV10" i="4"/>
  <c r="I25" i="6"/>
  <c r="AV11" i="4"/>
  <c r="I26" i="6"/>
  <c r="AM92" i="5"/>
  <c r="AE53" i="4"/>
  <c r="AE189" i="4"/>
  <c r="AI195" i="4"/>
  <c r="AE193" i="4"/>
  <c r="AM144" i="5"/>
  <c r="AM214" i="5"/>
  <c r="AI159" i="5"/>
  <c r="AI13" i="5"/>
  <c r="BE59" i="5"/>
  <c r="BE35" i="5"/>
  <c r="AM47" i="5"/>
  <c r="AM100" i="5"/>
  <c r="AI32" i="5"/>
  <c r="AI20" i="4"/>
  <c r="AM110" i="5"/>
  <c r="AE47" i="4"/>
  <c r="AI41" i="4"/>
  <c r="BE75" i="5"/>
  <c r="AI124" i="4"/>
  <c r="AM113" i="5"/>
  <c r="AM185" i="5"/>
  <c r="AE201" i="4"/>
  <c r="AI198" i="4"/>
  <c r="AE100" i="4"/>
  <c r="AM102" i="5"/>
  <c r="AI23" i="4"/>
  <c r="AI19" i="5"/>
  <c r="AI24" i="4"/>
  <c r="AI52" i="5"/>
  <c r="BE262" i="5"/>
  <c r="BE166" i="5"/>
  <c r="BE239" i="5"/>
  <c r="BK11" i="5"/>
  <c r="I27" i="9"/>
  <c r="AI72" i="5"/>
  <c r="AM112" i="5"/>
  <c r="AE52" i="4"/>
  <c r="AI43" i="4"/>
  <c r="AI130" i="4"/>
  <c r="AI46" i="4"/>
  <c r="AI76" i="5"/>
  <c r="AE203" i="4"/>
  <c r="AE101" i="4"/>
  <c r="AI26" i="4"/>
  <c r="AI35" i="5"/>
  <c r="AM109" i="5"/>
  <c r="AM117" i="5"/>
  <c r="AE212" i="4"/>
  <c r="AV13" i="4"/>
  <c r="I23" i="6"/>
  <c r="AI57" i="5"/>
  <c r="BK10" i="5"/>
  <c r="I26" i="9"/>
  <c r="AV12" i="4"/>
  <c r="I22" i="6"/>
  <c r="AI64" i="4"/>
  <c r="AE57" i="4"/>
  <c r="AE219" i="4"/>
  <c r="AI151" i="4"/>
  <c r="AI188" i="5"/>
  <c r="AE108" i="4"/>
  <c r="AM124" i="5"/>
  <c r="AI82" i="4"/>
  <c r="AI108" i="5"/>
  <c r="AI214" i="4"/>
  <c r="AM260" i="5"/>
  <c r="AI200" i="5"/>
  <c r="AI252" i="5"/>
  <c r="AI44" i="4"/>
  <c r="F26" i="9"/>
  <c r="F27" i="9"/>
  <c r="AI59" i="5"/>
  <c r="AE217" i="4"/>
  <c r="AE59" i="4"/>
  <c r="AM138" i="5"/>
  <c r="AI68" i="4"/>
  <c r="F23" i="9"/>
  <c r="F24" i="9"/>
  <c r="AI142" i="5"/>
  <c r="AI198" i="5"/>
  <c r="AE111" i="4"/>
  <c r="AM150" i="5"/>
  <c r="AE224" i="4"/>
  <c r="AE237" i="4"/>
  <c r="AI218" i="4"/>
  <c r="AI203" i="5"/>
  <c r="AI60" i="5"/>
  <c r="AM141" i="5"/>
  <c r="AI47" i="4"/>
  <c r="AI73" i="5"/>
  <c r="AI86" i="4"/>
  <c r="AE229" i="4"/>
  <c r="AI93" i="4"/>
  <c r="AI145" i="5"/>
  <c r="AE60" i="4"/>
  <c r="AI153" i="4"/>
  <c r="AE115" i="4"/>
  <c r="AI218" i="5"/>
  <c r="AM154" i="5"/>
  <c r="AI239" i="5"/>
  <c r="AE238" i="4"/>
  <c r="AM192" i="5"/>
  <c r="AI75" i="5"/>
  <c r="AI67" i="4"/>
  <c r="AI127" i="5"/>
  <c r="AI92" i="4"/>
  <c r="AI165" i="5"/>
  <c r="AE231" i="4"/>
  <c r="AE70" i="4"/>
  <c r="AM194" i="5"/>
  <c r="AM254" i="5"/>
  <c r="AE116" i="4"/>
  <c r="AI176" i="4"/>
  <c r="AE241" i="4"/>
  <c r="AI134" i="5"/>
  <c r="AI83" i="4"/>
  <c r="AM196" i="5"/>
  <c r="AE73" i="4"/>
  <c r="AI108" i="4"/>
  <c r="AE234" i="4"/>
  <c r="AI148" i="5"/>
  <c r="AE248" i="4"/>
  <c r="AE119" i="4"/>
  <c r="AI112" i="4"/>
  <c r="AM201" i="5"/>
  <c r="AE134" i="4"/>
  <c r="AI184" i="4"/>
  <c r="AI241" i="5"/>
  <c r="AE252" i="4"/>
  <c r="AE75" i="4"/>
  <c r="AE76" i="4"/>
  <c r="AI99" i="4"/>
  <c r="AI139" i="5"/>
  <c r="AE239" i="4"/>
  <c r="AI172" i="5"/>
  <c r="AI138" i="4"/>
  <c r="AI189" i="4"/>
  <c r="AM207" i="5"/>
  <c r="AE122" i="4"/>
  <c r="AI228" i="5"/>
  <c r="AE138" i="4"/>
  <c r="AE258" i="4"/>
  <c r="AI162" i="5"/>
  <c r="AI102" i="4"/>
  <c r="AM222" i="5"/>
  <c r="AI194" i="4"/>
  <c r="AI144" i="4"/>
  <c r="AI216" i="5"/>
  <c r="AE131" i="4"/>
  <c r="AE133" i="4"/>
  <c r="AM235" i="5"/>
  <c r="AI246" i="5"/>
  <c r="AI201" i="4"/>
  <c r="AI219" i="4"/>
  <c r="AE142" i="4"/>
  <c r="AE139" i="4"/>
  <c r="AI103" i="4"/>
  <c r="AI166" i="5"/>
  <c r="AI249" i="5"/>
  <c r="AI202" i="4"/>
  <c r="AE140" i="4"/>
  <c r="AI152" i="4"/>
  <c r="AM226" i="5"/>
  <c r="AI250" i="5"/>
  <c r="AE145" i="4"/>
  <c r="AM239" i="5"/>
  <c r="AE159" i="4"/>
  <c r="AI222" i="4"/>
  <c r="AI175" i="5"/>
  <c r="AI117" i="4"/>
  <c r="AM262" i="5"/>
  <c r="AM256" i="5"/>
  <c r="AO12" i="5"/>
  <c r="C23" i="9"/>
  <c r="AO13" i="5"/>
  <c r="C24" i="9"/>
  <c r="AE147" i="4"/>
  <c r="AI257" i="5"/>
  <c r="AI223" i="4"/>
  <c r="AI142" i="4"/>
  <c r="AI179" i="5"/>
  <c r="AE148" i="4"/>
  <c r="AI224" i="4"/>
  <c r="AI231" i="5"/>
  <c r="AI262" i="5"/>
  <c r="AO10" i="5"/>
  <c r="C26" i="9"/>
  <c r="AO11" i="5"/>
  <c r="C27" i="9"/>
  <c r="AE157" i="4"/>
  <c r="AI145" i="4"/>
  <c r="AI226" i="4"/>
  <c r="AI240" i="4"/>
  <c r="AI243" i="4"/>
  <c r="AI155" i="4"/>
  <c r="AE165" i="4"/>
  <c r="AE163" i="4"/>
  <c r="AE166" i="4"/>
  <c r="AI255" i="4"/>
  <c r="AI177" i="4"/>
  <c r="AI257" i="4"/>
  <c r="AE172" i="4"/>
  <c r="AI186" i="4"/>
  <c r="AE174" i="4"/>
  <c r="AE175" i="4"/>
  <c r="AI196" i="4"/>
  <c r="AI207" i="4"/>
  <c r="AE199" i="4"/>
  <c r="AI208" i="4"/>
  <c r="AE232" i="4"/>
  <c r="AE250" i="4"/>
  <c r="AI221" i="4"/>
  <c r="AI262" i="4"/>
  <c r="AI244" i="4"/>
  <c r="AE262" i="4"/>
  <c r="AE251" i="4"/>
  <c r="AK10" i="4"/>
  <c r="D25" i="6"/>
  <c r="AK11" i="4"/>
  <c r="D26" i="6"/>
  <c r="AK13" i="4"/>
  <c r="D23" i="6"/>
  <c r="AK12" i="4"/>
  <c r="D22" i="6"/>
  <c r="AZ6" i="5"/>
  <c r="AZ8" i="5"/>
  <c r="F25" i="9"/>
  <c r="F21" i="9"/>
  <c r="F20" i="9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AB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C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G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F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REDS, I.E. THE OVERSOLD DAYS</t>
        </r>
      </text>
    </comment>
    <comment ref="AG1" authorId="0">
      <text>
        <r>
          <rPr>
            <b/>
            <sz val="9"/>
            <color indexed="81"/>
            <rFont val="Tahoma"/>
          </rPr>
          <t xml:space="preserve">Alberto Bendin:
</t>
        </r>
        <r>
          <rPr>
            <sz val="9"/>
            <color indexed="81"/>
            <rFont val="Tahoma"/>
          </rPr>
          <t>HELPER COLUMN TO COUNT THE RED GROUPS (COUNT ONE GROUP IF MANY ADJACENT REDS)</t>
        </r>
      </text>
    </comment>
    <comment ref="AJ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GREENS, I.E. THE OVERBOUGHT DAYS</t>
        </r>
      </text>
    </comment>
    <comment ref="AK1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>
      <text>
        <r>
          <rPr>
            <b/>
            <sz val="9"/>
            <color indexed="81"/>
            <rFont val="Tahoma"/>
          </rPr>
          <t>Alberto Bendin:</t>
        </r>
        <r>
          <rPr>
            <sz val="9"/>
            <color indexed="81"/>
            <rFont val="Tahoma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<sst xmlns="http://schemas.openxmlformats.org/spreadsheetml/2006/main" count="349" uniqueCount="132">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</sst>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</font>
    <font>
      <b/>
      <sz val="9"/>
      <color indexed="81"/>
      <name val="Tahoma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  <font>
      <sz val="13"/>
      <color rgb="FF242729"/>
      <name val="Consolas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5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7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28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29" fillId="0" borderId="0" xfId="0" applyFont="1"/>
    <xf numFmtId="0" fontId="0" fillId="0" borderId="0" xfId="0" applyBorder="1" applyAlignment="1">
      <alignment horizontal="center"/>
    </xf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/>
    </xf>
    <xf numFmtId="0" fontId="26" fillId="35" borderId="16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0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14" fontId="24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3" fillId="33" borderId="29" xfId="0" applyFont="1" applyFill="1" applyBorder="1" applyAlignment="1">
      <alignment horizontal="center" vertical="center"/>
    </xf>
    <xf numFmtId="0" fontId="23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3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0.015627821163747</c:v>
                </c:pt>
                <c:pt idx="1">
                  <c:v>0.0177219308516933</c:v>
                </c:pt>
                <c:pt idx="2">
                  <c:v>0.0196121657257062</c:v>
                </c:pt>
                <c:pt idx="3">
                  <c:v>0.0180584504192977</c:v>
                </c:pt>
                <c:pt idx="4">
                  <c:v>0.0159317680519488</c:v>
                </c:pt>
                <c:pt idx="5">
                  <c:v>0.0148370537407558</c:v>
                </c:pt>
                <c:pt idx="6">
                  <c:v>0.0139610575853679</c:v>
                </c:pt>
                <c:pt idx="7">
                  <c:v>0.0119613334455586</c:v>
                </c:pt>
                <c:pt idx="8">
                  <c:v>0.00649224663008896</c:v>
                </c:pt>
                <c:pt idx="9">
                  <c:v>0.00178156896406478</c:v>
                </c:pt>
                <c:pt idx="10">
                  <c:v>-0.00162789722970435</c:v>
                </c:pt>
                <c:pt idx="11">
                  <c:v>-0.00302496735610802</c:v>
                </c:pt>
                <c:pt idx="12">
                  <c:v>-0.00353304261347697</c:v>
                </c:pt>
                <c:pt idx="13">
                  <c:v>-0.00424263955171788</c:v>
                </c:pt>
                <c:pt idx="14">
                  <c:v>-0.00625633926627466</c:v>
                </c:pt>
                <c:pt idx="15">
                  <c:v>-0.00675839642991582</c:v>
                </c:pt>
                <c:pt idx="16">
                  <c:v>-0.0075262372683249</c:v>
                </c:pt>
                <c:pt idx="17">
                  <c:v>-0.00799259419564446</c:v>
                </c:pt>
                <c:pt idx="18">
                  <c:v>-0.00645925453248308</c:v>
                </c:pt>
                <c:pt idx="19">
                  <c:v>-0.00583684591282684</c:v>
                </c:pt>
                <c:pt idx="20">
                  <c:v>-0.0047801229667963</c:v>
                </c:pt>
                <c:pt idx="21">
                  <c:v>-0.00450080871601099</c:v>
                </c:pt>
                <c:pt idx="22">
                  <c:v>-0.00453142223786295</c:v>
                </c:pt>
                <c:pt idx="23">
                  <c:v>-0.006512428020079</c:v>
                </c:pt>
                <c:pt idx="24">
                  <c:v>-0.00934561000876588</c:v>
                </c:pt>
                <c:pt idx="25">
                  <c:v>-0.0132664721365545</c:v>
                </c:pt>
                <c:pt idx="26">
                  <c:v>-0.0181455923547758</c:v>
                </c:pt>
                <c:pt idx="27">
                  <c:v>-0.0204564062880857</c:v>
                </c:pt>
                <c:pt idx="28">
                  <c:v>-0.0208786518906721</c:v>
                </c:pt>
                <c:pt idx="29">
                  <c:v>-0.0225278910164516</c:v>
                </c:pt>
                <c:pt idx="30">
                  <c:v>-0.0250191422857495</c:v>
                </c:pt>
                <c:pt idx="31">
                  <c:v>-0.0240749187242507</c:v>
                </c:pt>
                <c:pt idx="32">
                  <c:v>-0.0225087615894667</c:v>
                </c:pt>
                <c:pt idx="33">
                  <c:v>-0.0230338662663229</c:v>
                </c:pt>
                <c:pt idx="34">
                  <c:v>-0.022429730428916</c:v>
                </c:pt>
                <c:pt idx="35">
                  <c:v>-0.0225543564203617</c:v>
                </c:pt>
                <c:pt idx="36">
                  <c:v>-0.0218421476510344</c:v>
                </c:pt>
                <c:pt idx="37">
                  <c:v>-0.0182743242830312</c:v>
                </c:pt>
                <c:pt idx="38">
                  <c:v>-0.0152707666666978</c:v>
                </c:pt>
                <c:pt idx="39">
                  <c:v>-0.0127435261790668</c:v>
                </c:pt>
                <c:pt idx="40">
                  <c:v>-0.0116218018519591</c:v>
                </c:pt>
                <c:pt idx="41">
                  <c:v>-0.0104597465888183</c:v>
                </c:pt>
                <c:pt idx="42">
                  <c:v>-0.0112879967776531</c:v>
                </c:pt>
                <c:pt idx="43">
                  <c:v>-0.0118082726033481</c:v>
                </c:pt>
                <c:pt idx="44">
                  <c:v>-0.0120813289043529</c:v>
                </c:pt>
                <c:pt idx="45">
                  <c:v>-0.0146680102922702</c:v>
                </c:pt>
                <c:pt idx="46">
                  <c:v>-0.0154736665330341</c:v>
                </c:pt>
                <c:pt idx="47">
                  <c:v>-0.0187397086984983</c:v>
                </c:pt>
                <c:pt idx="48">
                  <c:v>-0.0223406282446769</c:v>
                </c:pt>
                <c:pt idx="49">
                  <c:v>-0.026664646370661</c:v>
                </c:pt>
                <c:pt idx="50">
                  <c:v>-0.0293464879637179</c:v>
                </c:pt>
                <c:pt idx="51">
                  <c:v>-0.0282015320840478</c:v>
                </c:pt>
                <c:pt idx="52">
                  <c:v>-0.0277864067414681</c:v>
                </c:pt>
                <c:pt idx="53">
                  <c:v>-0.0270942554703134</c:v>
                </c:pt>
                <c:pt idx="54">
                  <c:v>-0.0302597294832798</c:v>
                </c:pt>
                <c:pt idx="55">
                  <c:v>-0.0358092065078742</c:v>
                </c:pt>
                <c:pt idx="56">
                  <c:v>-0.0397992616524097</c:v>
                </c:pt>
                <c:pt idx="57">
                  <c:v>-0.0490490283707506</c:v>
                </c:pt>
                <c:pt idx="58">
                  <c:v>-0.0590507655048268</c:v>
                </c:pt>
                <c:pt idx="59">
                  <c:v>-0.0771395251910137</c:v>
                </c:pt>
                <c:pt idx="60">
                  <c:v>-0.0826116927492398</c:v>
                </c:pt>
                <c:pt idx="61">
                  <c:v>-0.0864760782407361</c:v>
                </c:pt>
                <c:pt idx="62">
                  <c:v>-0.0941421799421565</c:v>
                </c:pt>
                <c:pt idx="63">
                  <c:v>-0.0977593003071763</c:v>
                </c:pt>
                <c:pt idx="64">
                  <c:v>-0.0991600720996315</c:v>
                </c:pt>
                <c:pt idx="65">
                  <c:v>-0.0990078554458612</c:v>
                </c:pt>
                <c:pt idx="66">
                  <c:v>-0.0992759722505043</c:v>
                </c:pt>
                <c:pt idx="67">
                  <c:v>-0.0995512663595494</c:v>
                </c:pt>
                <c:pt idx="68">
                  <c:v>-0.0993105279394618</c:v>
                </c:pt>
                <c:pt idx="69">
                  <c:v>-0.0987480060668636</c:v>
                </c:pt>
                <c:pt idx="70">
                  <c:v>-0.107671978889564</c:v>
                </c:pt>
                <c:pt idx="71">
                  <c:v>-0.115159741313167</c:v>
                </c:pt>
                <c:pt idx="72">
                  <c:v>-0.120104743310996</c:v>
                </c:pt>
                <c:pt idx="73">
                  <c:v>-0.126080403072133</c:v>
                </c:pt>
                <c:pt idx="74">
                  <c:v>-0.130689476639153</c:v>
                </c:pt>
                <c:pt idx="75">
                  <c:v>-0.132683600070418</c:v>
                </c:pt>
                <c:pt idx="76">
                  <c:v>-0.132255251190977</c:v>
                </c:pt>
                <c:pt idx="77">
                  <c:v>-0.128138963593797</c:v>
                </c:pt>
                <c:pt idx="78">
                  <c:v>-0.122767638968156</c:v>
                </c:pt>
                <c:pt idx="79">
                  <c:v>-0.118388764814528</c:v>
                </c:pt>
                <c:pt idx="80">
                  <c:v>-0.112069262103684</c:v>
                </c:pt>
                <c:pt idx="81">
                  <c:v>-0.105402195739306</c:v>
                </c:pt>
                <c:pt idx="82">
                  <c:v>-0.0994162925109273</c:v>
                </c:pt>
                <c:pt idx="83">
                  <c:v>-0.0939923934857192</c:v>
                </c:pt>
                <c:pt idx="84">
                  <c:v>-0.0874751803635679</c:v>
                </c:pt>
                <c:pt idx="85">
                  <c:v>-0.0797767919588788</c:v>
                </c:pt>
                <c:pt idx="86">
                  <c:v>-0.0728361538417134</c:v>
                </c:pt>
                <c:pt idx="87">
                  <c:v>-0.0659141592616927</c:v>
                </c:pt>
                <c:pt idx="88">
                  <c:v>-0.0599551702401756</c:v>
                </c:pt>
                <c:pt idx="89">
                  <c:v>-0.0536858179271331</c:v>
                </c:pt>
                <c:pt idx="90">
                  <c:v>-0.0458646921214487</c:v>
                </c:pt>
                <c:pt idx="91">
                  <c:v>-0.0442320187167508</c:v>
                </c:pt>
                <c:pt idx="92">
                  <c:v>-0.0416032060068962</c:v>
                </c:pt>
                <c:pt idx="93">
                  <c:v>-0.0402341566643389</c:v>
                </c:pt>
                <c:pt idx="94">
                  <c:v>-0.0366449110920865</c:v>
                </c:pt>
                <c:pt idx="95">
                  <c:v>-0.0333274689931185</c:v>
                </c:pt>
                <c:pt idx="96">
                  <c:v>-0.0313935474740625</c:v>
                </c:pt>
                <c:pt idx="97">
                  <c:v>-0.0298157622671205</c:v>
                </c:pt>
                <c:pt idx="98">
                  <c:v>-0.0278648962244494</c:v>
                </c:pt>
                <c:pt idx="99">
                  <c:v>-0.025564190393588</c:v>
                </c:pt>
                <c:pt idx="100">
                  <c:v>-0.0244993731142113</c:v>
                </c:pt>
                <c:pt idx="101">
                  <c:v>-0.0231226715635405</c:v>
                </c:pt>
                <c:pt idx="102">
                  <c:v>-0.0218683022966214</c:v>
                </c:pt>
                <c:pt idx="103">
                  <c:v>-0.0222636733576207</c:v>
                </c:pt>
                <c:pt idx="104">
                  <c:v>-0.0223197199341002</c:v>
                </c:pt>
                <c:pt idx="105">
                  <c:v>-0.0221092752867939</c:v>
                </c:pt>
                <c:pt idx="106">
                  <c:v>-0.0231522685085704</c:v>
                </c:pt>
                <c:pt idx="107">
                  <c:v>-0.0216315108503205</c:v>
                </c:pt>
                <c:pt idx="108">
                  <c:v>-0.0205046322194943</c:v>
                </c:pt>
                <c:pt idx="109">
                  <c:v>-0.0200262557170579</c:v>
                </c:pt>
                <c:pt idx="110">
                  <c:v>-0.0206277982782024</c:v>
                </c:pt>
                <c:pt idx="111">
                  <c:v>-0.0223796871990056</c:v>
                </c:pt>
                <c:pt idx="112">
                  <c:v>-0.023018578094803</c:v>
                </c:pt>
                <c:pt idx="113">
                  <c:v>-0.0242699190747605</c:v>
                </c:pt>
                <c:pt idx="114">
                  <c:v>-0.0230990902804278</c:v>
                </c:pt>
                <c:pt idx="115">
                  <c:v>-0.020466684925547</c:v>
                </c:pt>
                <c:pt idx="116">
                  <c:v>-0.0185698809019162</c:v>
                </c:pt>
                <c:pt idx="117">
                  <c:v>-0.0158111896480526</c:v>
                </c:pt>
                <c:pt idx="118">
                  <c:v>-0.0126240533135662</c:v>
                </c:pt>
                <c:pt idx="119">
                  <c:v>-0.0108207521590419</c:v>
                </c:pt>
                <c:pt idx="120">
                  <c:v>-0.00781678969143417</c:v>
                </c:pt>
                <c:pt idx="121">
                  <c:v>-0.00531035995537182</c:v>
                </c:pt>
                <c:pt idx="122">
                  <c:v>-0.00270377984927888</c:v>
                </c:pt>
                <c:pt idx="123">
                  <c:v>-0.00105356717528265</c:v>
                </c:pt>
                <c:pt idx="124">
                  <c:v>-0.000235268730695459</c:v>
                </c:pt>
                <c:pt idx="125">
                  <c:v>0.000879184680085909</c:v>
                </c:pt>
                <c:pt idx="126">
                  <c:v>0.00222892242722133</c:v>
                </c:pt>
                <c:pt idx="127">
                  <c:v>0.00383536741512263</c:v>
                </c:pt>
                <c:pt idx="128">
                  <c:v>0.00882348964307805</c:v>
                </c:pt>
                <c:pt idx="129">
                  <c:v>0.0112748846690479</c:v>
                </c:pt>
                <c:pt idx="130">
                  <c:v>0.0113439276703742</c:v>
                </c:pt>
                <c:pt idx="131">
                  <c:v>0.0102556402478194</c:v>
                </c:pt>
                <c:pt idx="132">
                  <c:v>0.00978868411621292</c:v>
                </c:pt>
                <c:pt idx="133">
                  <c:v>0.00938307821120826</c:v>
                </c:pt>
                <c:pt idx="134">
                  <c:v>0.00895836614077771</c:v>
                </c:pt>
                <c:pt idx="135">
                  <c:v>0.00711155906404981</c:v>
                </c:pt>
                <c:pt idx="136">
                  <c:v>0.00506506851602595</c:v>
                </c:pt>
                <c:pt idx="137">
                  <c:v>0.0033561079041437</c:v>
                </c:pt>
                <c:pt idx="138">
                  <c:v>0.00308776431473001</c:v>
                </c:pt>
                <c:pt idx="139">
                  <c:v>0.00216427273539193</c:v>
                </c:pt>
                <c:pt idx="140">
                  <c:v>0.00187077622468095</c:v>
                </c:pt>
                <c:pt idx="141">
                  <c:v>0.00134828435760336</c:v>
                </c:pt>
                <c:pt idx="142">
                  <c:v>0.000779969825190962</c:v>
                </c:pt>
                <c:pt idx="143">
                  <c:v>-0.000727170846359426</c:v>
                </c:pt>
                <c:pt idx="144">
                  <c:v>-0.00185980617767256</c:v>
                </c:pt>
                <c:pt idx="145">
                  <c:v>-0.00301318364604979</c:v>
                </c:pt>
                <c:pt idx="146">
                  <c:v>-0.00320442600849868</c:v>
                </c:pt>
                <c:pt idx="147">
                  <c:v>-0.00205734323254264</c:v>
                </c:pt>
                <c:pt idx="148">
                  <c:v>-0.00135057076439998</c:v>
                </c:pt>
                <c:pt idx="149">
                  <c:v>-0.00137973112965117</c:v>
                </c:pt>
                <c:pt idx="150">
                  <c:v>-0.0012352871864189</c:v>
                </c:pt>
                <c:pt idx="151">
                  <c:v>-0.0014111754111068</c:v>
                </c:pt>
                <c:pt idx="152">
                  <c:v>-0.002163097234881</c:v>
                </c:pt>
                <c:pt idx="153">
                  <c:v>-0.00268767305424966</c:v>
                </c:pt>
                <c:pt idx="154">
                  <c:v>-0.00394552963005984</c:v>
                </c:pt>
                <c:pt idx="155">
                  <c:v>-0.004104300113899</c:v>
                </c:pt>
                <c:pt idx="156">
                  <c:v>-0.00257052428085113</c:v>
                </c:pt>
                <c:pt idx="157">
                  <c:v>0.000136229141404042</c:v>
                </c:pt>
                <c:pt idx="158">
                  <c:v>0.00159324416862505</c:v>
                </c:pt>
                <c:pt idx="159">
                  <c:v>0.00112118193446913</c:v>
                </c:pt>
                <c:pt idx="160">
                  <c:v>-0.00107227060721393</c:v>
                </c:pt>
                <c:pt idx="161">
                  <c:v>-0.00273070469990333</c:v>
                </c:pt>
                <c:pt idx="162">
                  <c:v>-0.00316929887850725</c:v>
                </c:pt>
                <c:pt idx="163">
                  <c:v>-0.00414689490016551</c:v>
                </c:pt>
                <c:pt idx="164">
                  <c:v>-0.00334191292396995</c:v>
                </c:pt>
                <c:pt idx="165">
                  <c:v>-0.000934113222688881</c:v>
                </c:pt>
                <c:pt idx="166">
                  <c:v>0.002000021736693</c:v>
                </c:pt>
                <c:pt idx="167">
                  <c:v>0.00350226397852559</c:v>
                </c:pt>
                <c:pt idx="168">
                  <c:v>0.00550883822522041</c:v>
                </c:pt>
                <c:pt idx="169">
                  <c:v>0.00361987117376799</c:v>
                </c:pt>
                <c:pt idx="170">
                  <c:v>0.000423445464809324</c:v>
                </c:pt>
                <c:pt idx="171">
                  <c:v>-0.00139168516716464</c:v>
                </c:pt>
                <c:pt idx="172">
                  <c:v>-0.00253468853788885</c:v>
                </c:pt>
                <c:pt idx="173">
                  <c:v>-0.00297054942905011</c:v>
                </c:pt>
                <c:pt idx="174">
                  <c:v>-0.0023448501337599</c:v>
                </c:pt>
                <c:pt idx="175">
                  <c:v>-0.000830756952164946</c:v>
                </c:pt>
                <c:pt idx="176">
                  <c:v>-0.000927341987072949</c:v>
                </c:pt>
                <c:pt idx="177">
                  <c:v>-0.00218902721969804</c:v>
                </c:pt>
                <c:pt idx="178">
                  <c:v>-0.00245856377266989</c:v>
                </c:pt>
                <c:pt idx="179">
                  <c:v>-0.00137334524553761</c:v>
                </c:pt>
                <c:pt idx="180">
                  <c:v>0.000713060668831366</c:v>
                </c:pt>
                <c:pt idx="181">
                  <c:v>0.00349627828642723</c:v>
                </c:pt>
                <c:pt idx="182">
                  <c:v>0.00642676185250462</c:v>
                </c:pt>
                <c:pt idx="183">
                  <c:v>0.00890475596436007</c:v>
                </c:pt>
                <c:pt idx="184">
                  <c:v>0.0102980019954221</c:v>
                </c:pt>
                <c:pt idx="185">
                  <c:v>0.0118784881793549</c:v>
                </c:pt>
                <c:pt idx="186">
                  <c:v>0.0136594561219876</c:v>
                </c:pt>
                <c:pt idx="187">
                  <c:v>0.0155213602807798</c:v>
                </c:pt>
                <c:pt idx="188">
                  <c:v>0.0164283067267762</c:v>
                </c:pt>
                <c:pt idx="189">
                  <c:v>0.0171670447488328</c:v>
                </c:pt>
                <c:pt idx="190">
                  <c:v>0.0157473432590045</c:v>
                </c:pt>
                <c:pt idx="191">
                  <c:v>0.0155165532796916</c:v>
                </c:pt>
                <c:pt idx="192">
                  <c:v>0.0162438083867292</c:v>
                </c:pt>
                <c:pt idx="193">
                  <c:v>0.0131982810958131</c:v>
                </c:pt>
                <c:pt idx="194">
                  <c:v>0.0102070755989892</c:v>
                </c:pt>
                <c:pt idx="195">
                  <c:v>0.00700533823710164</c:v>
                </c:pt>
                <c:pt idx="196">
                  <c:v>0.00363525525286378</c:v>
                </c:pt>
                <c:pt idx="197">
                  <c:v>0.00112894801161916</c:v>
                </c:pt>
                <c:pt idx="198">
                  <c:v>-0.000879457354160728</c:v>
                </c:pt>
                <c:pt idx="199">
                  <c:v>-0.00170109167374149</c:v>
                </c:pt>
                <c:pt idx="200">
                  <c:v>-0.00140805768852703</c:v>
                </c:pt>
                <c:pt idx="201">
                  <c:v>-0.000827383680868709</c:v>
                </c:pt>
                <c:pt idx="202">
                  <c:v>-0.000706030726938422</c:v>
                </c:pt>
                <c:pt idx="203">
                  <c:v>0.000242676353513326</c:v>
                </c:pt>
                <c:pt idx="204">
                  <c:v>0.00150171835268764</c:v>
                </c:pt>
                <c:pt idx="205">
                  <c:v>0.00247103366995882</c:v>
                </c:pt>
                <c:pt idx="206">
                  <c:v>0.00344960226702362</c:v>
                </c:pt>
                <c:pt idx="207">
                  <c:v>0.00399349957507128</c:v>
                </c:pt>
                <c:pt idx="208">
                  <c:v>0.00466927667311345</c:v>
                </c:pt>
                <c:pt idx="209">
                  <c:v>0.00435577694453553</c:v>
                </c:pt>
                <c:pt idx="210">
                  <c:v>0.00339841075326186</c:v>
                </c:pt>
                <c:pt idx="211">
                  <c:v>0.00407741546661427</c:v>
                </c:pt>
                <c:pt idx="212">
                  <c:v>0.00440338878372381</c:v>
                </c:pt>
                <c:pt idx="213">
                  <c:v>0.00417783068420879</c:v>
                </c:pt>
                <c:pt idx="214">
                  <c:v>0.00453583695172032</c:v>
                </c:pt>
                <c:pt idx="215">
                  <c:v>0.00412645910487924</c:v>
                </c:pt>
                <c:pt idx="216">
                  <c:v>0.00407778461969171</c:v>
                </c:pt>
                <c:pt idx="217">
                  <c:v>0.00390542957152834</c:v>
                </c:pt>
                <c:pt idx="218">
                  <c:v>0.00353443425377614</c:v>
                </c:pt>
                <c:pt idx="219">
                  <c:v>0.00340292015293008</c:v>
                </c:pt>
                <c:pt idx="220">
                  <c:v>0.00370782596961272</c:v>
                </c:pt>
                <c:pt idx="221">
                  <c:v>0.0035375062992688</c:v>
                </c:pt>
                <c:pt idx="222">
                  <c:v>0.00349936403561734</c:v>
                </c:pt>
                <c:pt idx="223">
                  <c:v>0.00352532819901729</c:v>
                </c:pt>
                <c:pt idx="224">
                  <c:v>0.00319438470083754</c:v>
                </c:pt>
                <c:pt idx="225">
                  <c:v>0.00166222800339377</c:v>
                </c:pt>
                <c:pt idx="226">
                  <c:v>-0.00108076915845983</c:v>
                </c:pt>
                <c:pt idx="227">
                  <c:v>-0.00317763851138264</c:v>
                </c:pt>
                <c:pt idx="228">
                  <c:v>-0.00517515565670528</c:v>
                </c:pt>
                <c:pt idx="229">
                  <c:v>-0.00788574423886168</c:v>
                </c:pt>
                <c:pt idx="230">
                  <c:v>-0.00953665273782911</c:v>
                </c:pt>
                <c:pt idx="231">
                  <c:v>-0.0116467758895804</c:v>
                </c:pt>
                <c:pt idx="232">
                  <c:v>-0.0128003279214132</c:v>
                </c:pt>
                <c:pt idx="233">
                  <c:v>-0.0121063834686165</c:v>
                </c:pt>
                <c:pt idx="234">
                  <c:v>-0.0116560693421391</c:v>
                </c:pt>
                <c:pt idx="235">
                  <c:v>-0.0123430760026809</c:v>
                </c:pt>
                <c:pt idx="236">
                  <c:v>-0.0132432313520777</c:v>
                </c:pt>
                <c:pt idx="237">
                  <c:v>-0.0139012649579916</c:v>
                </c:pt>
                <c:pt idx="238">
                  <c:v>-0.0127586842793431</c:v>
                </c:pt>
                <c:pt idx="239">
                  <c:v>-0.0109044266618339</c:v>
                </c:pt>
                <c:pt idx="240">
                  <c:v>-0.00916784959214073</c:v>
                </c:pt>
                <c:pt idx="241">
                  <c:v>-0.00712047041113156</c:v>
                </c:pt>
                <c:pt idx="242">
                  <c:v>-0.00495662096263566</c:v>
                </c:pt>
                <c:pt idx="243">
                  <c:v>-0.00292560933247354</c:v>
                </c:pt>
                <c:pt idx="244">
                  <c:v>-0.00179560752157759</c:v>
                </c:pt>
                <c:pt idx="245">
                  <c:v>0.000107335293472843</c:v>
                </c:pt>
                <c:pt idx="246">
                  <c:v>0.00152522684038158</c:v>
                </c:pt>
                <c:pt idx="247">
                  <c:v>0.003496221906018</c:v>
                </c:pt>
                <c:pt idx="248">
                  <c:v>0.0044501784741831</c:v>
                </c:pt>
                <c:pt idx="249">
                  <c:v>0.00590470081705679</c:v>
                </c:pt>
                <c:pt idx="250">
                  <c:v>0.00686531289974068</c:v>
                </c:pt>
                <c:pt idx="251">
                  <c:v>0.00761148689158996</c:v>
                </c:pt>
                <c:pt idx="252">
                  <c:v>0.00944952649327712</c:v>
                </c:pt>
                <c:pt idx="253">
                  <c:v>0.0111408734576385</c:v>
                </c:pt>
                <c:pt idx="254">
                  <c:v>0.0124188134045583</c:v>
                </c:pt>
                <c:pt idx="255">
                  <c:v>0.0131748197629192</c:v>
                </c:pt>
                <c:pt idx="256">
                  <c:v>0.0123007527244508</c:v>
                </c:pt>
                <c:pt idx="257">
                  <c:v>0.0104786118512981</c:v>
                </c:pt>
                <c:pt idx="258">
                  <c:v>0.00809398738542288</c:v>
                </c:pt>
                <c:pt idx="259">
                  <c:v>0.00537561793340757</c:v>
                </c:pt>
                <c:pt idx="260">
                  <c:v>0.00230708781649063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0.0148921522549724</c:v>
                </c:pt>
                <c:pt idx="1">
                  <c:v>0.0154581079743166</c:v>
                </c:pt>
                <c:pt idx="2">
                  <c:v>0.0162889195245945</c:v>
                </c:pt>
                <c:pt idx="3">
                  <c:v>0.0166428257035352</c:v>
                </c:pt>
                <c:pt idx="4">
                  <c:v>0.0165006141732179</c:v>
                </c:pt>
                <c:pt idx="5">
                  <c:v>0.0161679020867255</c:v>
                </c:pt>
                <c:pt idx="6">
                  <c:v>0.015726533186454</c:v>
                </c:pt>
                <c:pt idx="7">
                  <c:v>0.0149734932382749</c:v>
                </c:pt>
                <c:pt idx="8">
                  <c:v>0.0132772439166377</c:v>
                </c:pt>
                <c:pt idx="9">
                  <c:v>0.0109781089261231</c:v>
                </c:pt>
                <c:pt idx="10">
                  <c:v>0.00845690769495764</c:v>
                </c:pt>
                <c:pt idx="11">
                  <c:v>0.0061605326847445</c:v>
                </c:pt>
                <c:pt idx="12">
                  <c:v>0.00422181762510021</c:v>
                </c:pt>
                <c:pt idx="13">
                  <c:v>0.00252892618973659</c:v>
                </c:pt>
                <c:pt idx="14">
                  <c:v>0.00077187309853434</c:v>
                </c:pt>
                <c:pt idx="15">
                  <c:v>-0.000734180807155692</c:v>
                </c:pt>
                <c:pt idx="16">
                  <c:v>-0.00209259209938953</c:v>
                </c:pt>
                <c:pt idx="17">
                  <c:v>-0.00327259251864052</c:v>
                </c:pt>
                <c:pt idx="18">
                  <c:v>-0.00390992492140903</c:v>
                </c:pt>
                <c:pt idx="19">
                  <c:v>-0.00429530911969259</c:v>
                </c:pt>
                <c:pt idx="20">
                  <c:v>-0.00439227188911334</c:v>
                </c:pt>
                <c:pt idx="21">
                  <c:v>-0.00441397925449287</c:v>
                </c:pt>
                <c:pt idx="22">
                  <c:v>-0.00443746785116688</c:v>
                </c:pt>
                <c:pt idx="23">
                  <c:v>-0.00485245988494931</c:v>
                </c:pt>
                <c:pt idx="24">
                  <c:v>-0.00575108990971262</c:v>
                </c:pt>
                <c:pt idx="25">
                  <c:v>-0.007254166355081</c:v>
                </c:pt>
                <c:pt idx="26">
                  <c:v>-0.00943245155501997</c:v>
                </c:pt>
                <c:pt idx="27">
                  <c:v>-0.0116372425016331</c:v>
                </c:pt>
                <c:pt idx="28">
                  <c:v>-0.0134855243794409</c:v>
                </c:pt>
                <c:pt idx="29">
                  <c:v>-0.015293997706843</c:v>
                </c:pt>
                <c:pt idx="30">
                  <c:v>-0.0172390266226243</c:v>
                </c:pt>
                <c:pt idx="31">
                  <c:v>-0.0186062050429496</c:v>
                </c:pt>
                <c:pt idx="32">
                  <c:v>-0.019386716352253</c:v>
                </c:pt>
                <c:pt idx="33">
                  <c:v>-0.020116146335067</c:v>
                </c:pt>
                <c:pt idx="34">
                  <c:v>-0.0205788631538368</c:v>
                </c:pt>
                <c:pt idx="35">
                  <c:v>-0.0209739618071418</c:v>
                </c:pt>
                <c:pt idx="36">
                  <c:v>-0.0211475989759203</c:v>
                </c:pt>
                <c:pt idx="37">
                  <c:v>-0.0205729440373425</c:v>
                </c:pt>
                <c:pt idx="38">
                  <c:v>-0.0195125085632135</c:v>
                </c:pt>
                <c:pt idx="39">
                  <c:v>-0.0181587120863842</c:v>
                </c:pt>
                <c:pt idx="40">
                  <c:v>-0.0168513300394992</c:v>
                </c:pt>
                <c:pt idx="41">
                  <c:v>-0.015573013349363</c:v>
                </c:pt>
                <c:pt idx="42">
                  <c:v>-0.014716010035021</c:v>
                </c:pt>
                <c:pt idx="43">
                  <c:v>-0.0141344625486864</c:v>
                </c:pt>
                <c:pt idx="44">
                  <c:v>-0.0137238358198197</c:v>
                </c:pt>
                <c:pt idx="45">
                  <c:v>-0.0139126707143098</c:v>
                </c:pt>
                <c:pt idx="46">
                  <c:v>-0.0142248698780547</c:v>
                </c:pt>
                <c:pt idx="47">
                  <c:v>-0.0151278376421434</c:v>
                </c:pt>
                <c:pt idx="48">
                  <c:v>-0.0165703957626501</c:v>
                </c:pt>
                <c:pt idx="49">
                  <c:v>-0.0185892458842523</c:v>
                </c:pt>
                <c:pt idx="50">
                  <c:v>-0.0207406943001454</c:v>
                </c:pt>
                <c:pt idx="51">
                  <c:v>-0.0222328618569259</c:v>
                </c:pt>
                <c:pt idx="52">
                  <c:v>-0.0233435708338343</c:v>
                </c:pt>
                <c:pt idx="53">
                  <c:v>-0.0240937077611301</c:v>
                </c:pt>
                <c:pt idx="54">
                  <c:v>-0.0253269121055601</c:v>
                </c:pt>
                <c:pt idx="55">
                  <c:v>-0.0274233709860229</c:v>
                </c:pt>
                <c:pt idx="56">
                  <c:v>-0.0298985491193003</c:v>
                </c:pt>
                <c:pt idx="57">
                  <c:v>-0.0337286449695903</c:v>
                </c:pt>
                <c:pt idx="58">
                  <c:v>-0.0387930690766376</c:v>
                </c:pt>
                <c:pt idx="59">
                  <c:v>-0.0464623602995128</c:v>
                </c:pt>
                <c:pt idx="60">
                  <c:v>-0.0536922267894582</c:v>
                </c:pt>
                <c:pt idx="61">
                  <c:v>-0.0602489970797138</c:v>
                </c:pt>
                <c:pt idx="62">
                  <c:v>-0.0670276336522023</c:v>
                </c:pt>
                <c:pt idx="63">
                  <c:v>-0.0731739669831971</c:v>
                </c:pt>
                <c:pt idx="64">
                  <c:v>-0.078371188006484</c:v>
                </c:pt>
                <c:pt idx="65">
                  <c:v>-0.0824985214943594</c:v>
                </c:pt>
                <c:pt idx="66">
                  <c:v>-0.0858540116455884</c:v>
                </c:pt>
                <c:pt idx="67">
                  <c:v>-0.0885934625883806</c:v>
                </c:pt>
                <c:pt idx="68">
                  <c:v>-0.0907368756585969</c:v>
                </c:pt>
                <c:pt idx="69">
                  <c:v>-0.0923391017402502</c:v>
                </c:pt>
                <c:pt idx="70">
                  <c:v>-0.0954056771701131</c:v>
                </c:pt>
                <c:pt idx="71">
                  <c:v>-0.0993564899987239</c:v>
                </c:pt>
                <c:pt idx="72">
                  <c:v>-0.103506140661178</c:v>
                </c:pt>
                <c:pt idx="73">
                  <c:v>-0.108020993143369</c:v>
                </c:pt>
                <c:pt idx="74">
                  <c:v>-0.112554689842526</c:v>
                </c:pt>
                <c:pt idx="75">
                  <c:v>-0.116580471888104</c:v>
                </c:pt>
                <c:pt idx="76">
                  <c:v>-0.119715427748679</c:v>
                </c:pt>
                <c:pt idx="77">
                  <c:v>-0.121400134917702</c:v>
                </c:pt>
                <c:pt idx="78">
                  <c:v>-0.121673635727793</c:v>
                </c:pt>
                <c:pt idx="79">
                  <c:v>-0.12101666154514</c:v>
                </c:pt>
                <c:pt idx="80">
                  <c:v>-0.119227181656849</c:v>
                </c:pt>
                <c:pt idx="81">
                  <c:v>-0.11646218447334</c:v>
                </c:pt>
                <c:pt idx="82">
                  <c:v>-0.113053006080858</c:v>
                </c:pt>
                <c:pt idx="83">
                  <c:v>-0.10924088356183</c:v>
                </c:pt>
                <c:pt idx="84">
                  <c:v>-0.104887742922177</c:v>
                </c:pt>
                <c:pt idx="85">
                  <c:v>-0.099865552729518</c:v>
                </c:pt>
                <c:pt idx="86">
                  <c:v>-0.0944596729519571</c:v>
                </c:pt>
                <c:pt idx="87">
                  <c:v>-0.0887505702139042</c:v>
                </c:pt>
                <c:pt idx="88">
                  <c:v>-0.0829914902191585</c:v>
                </c:pt>
                <c:pt idx="89">
                  <c:v>-0.0771303557607534</c:v>
                </c:pt>
                <c:pt idx="90">
                  <c:v>-0.0708772230328925</c:v>
                </c:pt>
                <c:pt idx="91">
                  <c:v>-0.0655481821696641</c:v>
                </c:pt>
                <c:pt idx="92">
                  <c:v>-0.0607591869371105</c:v>
                </c:pt>
                <c:pt idx="93">
                  <c:v>-0.0566541808825562</c:v>
                </c:pt>
                <c:pt idx="94">
                  <c:v>-0.0526523269244623</c:v>
                </c:pt>
                <c:pt idx="95">
                  <c:v>-0.0487873553381935</c:v>
                </c:pt>
                <c:pt idx="96">
                  <c:v>-0.0453085937653673</c:v>
                </c:pt>
                <c:pt idx="97">
                  <c:v>-0.0422100274657179</c:v>
                </c:pt>
                <c:pt idx="98">
                  <c:v>-0.0393410012174642</c:v>
                </c:pt>
                <c:pt idx="99">
                  <c:v>-0.036585639052689</c:v>
                </c:pt>
                <c:pt idx="100">
                  <c:v>-0.0341683858649935</c:v>
                </c:pt>
                <c:pt idx="101">
                  <c:v>-0.0319592430047029</c:v>
                </c:pt>
                <c:pt idx="102">
                  <c:v>-0.0299410548630866</c:v>
                </c:pt>
                <c:pt idx="103">
                  <c:v>-0.0284055785619934</c:v>
                </c:pt>
                <c:pt idx="104">
                  <c:v>-0.0271884068364148</c:v>
                </c:pt>
                <c:pt idx="105">
                  <c:v>-0.0261725805264906</c:v>
                </c:pt>
                <c:pt idx="106">
                  <c:v>-0.0255685181229066</c:v>
                </c:pt>
                <c:pt idx="107">
                  <c:v>-0.0247811166683893</c:v>
                </c:pt>
                <c:pt idx="108">
                  <c:v>-0.0239258197786103</c:v>
                </c:pt>
                <c:pt idx="109">
                  <c:v>-0.0231459069662998</c:v>
                </c:pt>
                <c:pt idx="110">
                  <c:v>-0.0226422852286804</c:v>
                </c:pt>
                <c:pt idx="111">
                  <c:v>-0.0225897656227454</c:v>
                </c:pt>
                <c:pt idx="112">
                  <c:v>-0.0226755281171569</c:v>
                </c:pt>
                <c:pt idx="113">
                  <c:v>-0.0229944063086776</c:v>
                </c:pt>
                <c:pt idx="114">
                  <c:v>-0.0230153431030277</c:v>
                </c:pt>
                <c:pt idx="115">
                  <c:v>-0.0225056114675315</c:v>
                </c:pt>
                <c:pt idx="116">
                  <c:v>-0.0217184653544085</c:v>
                </c:pt>
                <c:pt idx="117">
                  <c:v>-0.0205370102131373</c:v>
                </c:pt>
                <c:pt idx="118">
                  <c:v>-0.0189544188332231</c:v>
                </c:pt>
                <c:pt idx="119">
                  <c:v>-0.0173276854983868</c:v>
                </c:pt>
                <c:pt idx="120">
                  <c:v>-0.0154255063369963</c:v>
                </c:pt>
                <c:pt idx="121">
                  <c:v>-0.0134024770606714</c:v>
                </c:pt>
                <c:pt idx="122">
                  <c:v>-0.0112627376183929</c:v>
                </c:pt>
                <c:pt idx="123">
                  <c:v>-0.00922090352977087</c:v>
                </c:pt>
                <c:pt idx="124">
                  <c:v>-0.00742377656995579</c:v>
                </c:pt>
                <c:pt idx="125">
                  <c:v>-0.00576318431994745</c:v>
                </c:pt>
                <c:pt idx="126">
                  <c:v>-0.00416476297051369</c:v>
                </c:pt>
                <c:pt idx="127">
                  <c:v>-0.00256473689338642</c:v>
                </c:pt>
                <c:pt idx="128">
                  <c:v>-0.000287091586093533</c:v>
                </c:pt>
                <c:pt idx="129">
                  <c:v>0.00202530366493476</c:v>
                </c:pt>
                <c:pt idx="130">
                  <c:v>0.00388902846602267</c:v>
                </c:pt>
                <c:pt idx="131">
                  <c:v>0.00516235082238202</c:v>
                </c:pt>
                <c:pt idx="132">
                  <c:v>0.0060876174811482</c:v>
                </c:pt>
                <c:pt idx="133">
                  <c:v>0.00674670962716021</c:v>
                </c:pt>
                <c:pt idx="134">
                  <c:v>0.00718904092988371</c:v>
                </c:pt>
                <c:pt idx="135">
                  <c:v>0.00717354455671693</c:v>
                </c:pt>
                <c:pt idx="136">
                  <c:v>0.00675184934857873</c:v>
                </c:pt>
                <c:pt idx="137">
                  <c:v>0.00607270105969173</c:v>
                </c:pt>
                <c:pt idx="138">
                  <c:v>0.00547571371069938</c:v>
                </c:pt>
                <c:pt idx="139">
                  <c:v>0.00481342551563789</c:v>
                </c:pt>
                <c:pt idx="140">
                  <c:v>0.0042248956574465</c:v>
                </c:pt>
                <c:pt idx="141">
                  <c:v>0.00364957339747788</c:v>
                </c:pt>
                <c:pt idx="142">
                  <c:v>0.00307565268302049</c:v>
                </c:pt>
                <c:pt idx="143">
                  <c:v>0.00231508797714451</c:v>
                </c:pt>
                <c:pt idx="144">
                  <c:v>0.00148010914618109</c:v>
                </c:pt>
                <c:pt idx="145">
                  <c:v>0.000581450587734918</c:v>
                </c:pt>
                <c:pt idx="146">
                  <c:v>-0.000175724731511802</c:v>
                </c:pt>
                <c:pt idx="147">
                  <c:v>-0.00055204843171797</c:v>
                </c:pt>
                <c:pt idx="148">
                  <c:v>-0.000711752898254372</c:v>
                </c:pt>
                <c:pt idx="149">
                  <c:v>-0.000845348544533732</c:v>
                </c:pt>
                <c:pt idx="150">
                  <c:v>-0.000923336272910768</c:v>
                </c:pt>
                <c:pt idx="151">
                  <c:v>-0.00102090410054997</c:v>
                </c:pt>
                <c:pt idx="152">
                  <c:v>-0.00124934272741618</c:v>
                </c:pt>
                <c:pt idx="153">
                  <c:v>-0.00153700879278287</c:v>
                </c:pt>
                <c:pt idx="154">
                  <c:v>-0.00201871296023827</c:v>
                </c:pt>
                <c:pt idx="155">
                  <c:v>-0.00243583039097041</c:v>
                </c:pt>
                <c:pt idx="156">
                  <c:v>-0.00246276916894656</c:v>
                </c:pt>
                <c:pt idx="157">
                  <c:v>-0.00194296950687644</c:v>
                </c:pt>
                <c:pt idx="158">
                  <c:v>-0.00123572677177614</c:v>
                </c:pt>
                <c:pt idx="159">
                  <c:v>-0.000764345030527085</c:v>
                </c:pt>
                <c:pt idx="160">
                  <c:v>-0.000825930145864455</c:v>
                </c:pt>
                <c:pt idx="161">
                  <c:v>-0.00120688505667223</c:v>
                </c:pt>
                <c:pt idx="162">
                  <c:v>-0.00159936782103923</c:v>
                </c:pt>
                <c:pt idx="163">
                  <c:v>-0.00210887323686448</c:v>
                </c:pt>
                <c:pt idx="164">
                  <c:v>-0.00235548117428558</c:v>
                </c:pt>
                <c:pt idx="165">
                  <c:v>-0.00207120758396624</c:v>
                </c:pt>
                <c:pt idx="166">
                  <c:v>-0.00125696171983439</c:v>
                </c:pt>
                <c:pt idx="167">
                  <c:v>-0.000305116580162394</c:v>
                </c:pt>
                <c:pt idx="168">
                  <c:v>0.000857674380914166</c:v>
                </c:pt>
                <c:pt idx="169">
                  <c:v>0.00141011373948493</c:v>
                </c:pt>
                <c:pt idx="170">
                  <c:v>0.00121278008454981</c:v>
                </c:pt>
                <c:pt idx="171">
                  <c:v>0.000691887034206919</c:v>
                </c:pt>
                <c:pt idx="172">
                  <c:v>4.65719197877652E-5</c:v>
                </c:pt>
                <c:pt idx="173">
                  <c:v>-0.000556852349979811</c:v>
                </c:pt>
                <c:pt idx="174">
                  <c:v>-0.000914451906735829</c:v>
                </c:pt>
                <c:pt idx="175">
                  <c:v>-0.000897712915821652</c:v>
                </c:pt>
                <c:pt idx="176">
                  <c:v>-0.000903638730071912</c:v>
                </c:pt>
                <c:pt idx="177">
                  <c:v>-0.00116071642799713</c:v>
                </c:pt>
                <c:pt idx="178">
                  <c:v>-0.00142028589693169</c:v>
                </c:pt>
                <c:pt idx="179">
                  <c:v>-0.00141089776665287</c:v>
                </c:pt>
                <c:pt idx="180">
                  <c:v>-0.000986106079556027</c:v>
                </c:pt>
                <c:pt idx="181">
                  <c:v>-8.96292063593748E-5</c:v>
                </c:pt>
                <c:pt idx="182">
                  <c:v>0.00121364900541342</c:v>
                </c:pt>
                <c:pt idx="183">
                  <c:v>0.00275187039720275</c:v>
                </c:pt>
                <c:pt idx="184">
                  <c:v>0.00426109671684664</c:v>
                </c:pt>
                <c:pt idx="185">
                  <c:v>0.0057845750093483</c:v>
                </c:pt>
                <c:pt idx="186">
                  <c:v>0.00735955123187617</c:v>
                </c:pt>
                <c:pt idx="187">
                  <c:v>0.0089919130416569</c:v>
                </c:pt>
                <c:pt idx="188">
                  <c:v>0.0104791917786807</c:v>
                </c:pt>
                <c:pt idx="189">
                  <c:v>0.0118167623727111</c:v>
                </c:pt>
                <c:pt idx="190">
                  <c:v>0.0126028785499698</c:v>
                </c:pt>
                <c:pt idx="191">
                  <c:v>0.0131856134959142</c:v>
                </c:pt>
                <c:pt idx="192">
                  <c:v>0.0137972524740772</c:v>
                </c:pt>
                <c:pt idx="193">
                  <c:v>0.0136774581984244</c:v>
                </c:pt>
                <c:pt idx="194">
                  <c:v>0.0129833816785373</c:v>
                </c:pt>
                <c:pt idx="195">
                  <c:v>0.0117877729902502</c:v>
                </c:pt>
                <c:pt idx="196">
                  <c:v>0.0101572694427729</c:v>
                </c:pt>
                <c:pt idx="197">
                  <c:v>0.00835160515654217</c:v>
                </c:pt>
                <c:pt idx="198">
                  <c:v>0.00650539265440159</c:v>
                </c:pt>
                <c:pt idx="199">
                  <c:v>0.00486409578877297</c:v>
                </c:pt>
                <c:pt idx="200">
                  <c:v>0.00360966509331297</c:v>
                </c:pt>
                <c:pt idx="201">
                  <c:v>0.00272225533847663</c:v>
                </c:pt>
                <c:pt idx="202">
                  <c:v>0.00203659812539362</c:v>
                </c:pt>
                <c:pt idx="203">
                  <c:v>0.00167781377101756</c:v>
                </c:pt>
                <c:pt idx="204">
                  <c:v>0.00164259468735158</c:v>
                </c:pt>
                <c:pt idx="205">
                  <c:v>0.00180828248387302</c:v>
                </c:pt>
                <c:pt idx="206">
                  <c:v>0.00213654644050314</c:v>
                </c:pt>
                <c:pt idx="207">
                  <c:v>0.00250793706741677</c:v>
                </c:pt>
                <c:pt idx="208">
                  <c:v>0.00294020498855611</c:v>
                </c:pt>
                <c:pt idx="209">
                  <c:v>0.00322331937975199</c:v>
                </c:pt>
                <c:pt idx="210">
                  <c:v>0.00325833765445396</c:v>
                </c:pt>
                <c:pt idx="211">
                  <c:v>0.00342215321688603</c:v>
                </c:pt>
                <c:pt idx="212">
                  <c:v>0.00361840033025358</c:v>
                </c:pt>
                <c:pt idx="213">
                  <c:v>0.00373028640104462</c:v>
                </c:pt>
                <c:pt idx="214">
                  <c:v>0.00389139651117976</c:v>
                </c:pt>
                <c:pt idx="215">
                  <c:v>0.00393840902991966</c:v>
                </c:pt>
                <c:pt idx="216">
                  <c:v>0.00396628414787407</c:v>
                </c:pt>
                <c:pt idx="217">
                  <c:v>0.00395411323260492</c:v>
                </c:pt>
                <c:pt idx="218">
                  <c:v>0.00387017743683917</c:v>
                </c:pt>
                <c:pt idx="219">
                  <c:v>0.00377672598005735</c:v>
                </c:pt>
                <c:pt idx="220">
                  <c:v>0.00376294597796842</c:v>
                </c:pt>
                <c:pt idx="221">
                  <c:v>0.0037178580422285</c:v>
                </c:pt>
                <c:pt idx="222">
                  <c:v>0.00367415924090627</c:v>
                </c:pt>
                <c:pt idx="223">
                  <c:v>0.00364439303252847</c:v>
                </c:pt>
                <c:pt idx="224">
                  <c:v>0.00355439136619029</c:v>
                </c:pt>
                <c:pt idx="225">
                  <c:v>0.00317595869363098</c:v>
                </c:pt>
                <c:pt idx="226">
                  <c:v>0.00232461312321282</c:v>
                </c:pt>
                <c:pt idx="227">
                  <c:v>0.00122416279629372</c:v>
                </c:pt>
                <c:pt idx="228">
                  <c:v>-5.5700894306074E-5</c:v>
                </c:pt>
                <c:pt idx="229">
                  <c:v>-0.00162170956321719</c:v>
                </c:pt>
                <c:pt idx="230">
                  <c:v>-0.00320469819813957</c:v>
                </c:pt>
                <c:pt idx="231">
                  <c:v>-0.00489311373642775</c:v>
                </c:pt>
                <c:pt idx="232">
                  <c:v>-0.00647455657342484</c:v>
                </c:pt>
                <c:pt idx="233">
                  <c:v>-0.00760092195246318</c:v>
                </c:pt>
                <c:pt idx="234">
                  <c:v>-0.00841195143039837</c:v>
                </c:pt>
                <c:pt idx="235">
                  <c:v>-0.00919817634485489</c:v>
                </c:pt>
                <c:pt idx="236">
                  <c:v>-0.0100071873462994</c:v>
                </c:pt>
                <c:pt idx="237">
                  <c:v>-0.0107860028686379</c:v>
                </c:pt>
                <c:pt idx="238">
                  <c:v>-0.0111805391507789</c:v>
                </c:pt>
                <c:pt idx="239">
                  <c:v>-0.0111253166529899</c:v>
                </c:pt>
                <c:pt idx="240">
                  <c:v>-0.0107338232408201</c:v>
                </c:pt>
                <c:pt idx="241">
                  <c:v>-0.0100111526748824</c:v>
                </c:pt>
                <c:pt idx="242">
                  <c:v>-0.00900024633243305</c:v>
                </c:pt>
                <c:pt idx="243">
                  <c:v>-0.00778531893244115</c:v>
                </c:pt>
                <c:pt idx="244">
                  <c:v>-0.00658737665026844</c:v>
                </c:pt>
                <c:pt idx="245">
                  <c:v>-0.00524843426152018</c:v>
                </c:pt>
                <c:pt idx="246">
                  <c:v>-0.00389370204113983</c:v>
                </c:pt>
                <c:pt idx="247">
                  <c:v>-0.00241571725170826</c:v>
                </c:pt>
                <c:pt idx="248">
                  <c:v>-0.00104253810652998</c:v>
                </c:pt>
                <c:pt idx="249">
                  <c:v>0.000346909678187367</c:v>
                </c:pt>
                <c:pt idx="250">
                  <c:v>0.00165059032249803</c:v>
                </c:pt>
                <c:pt idx="251">
                  <c:v>0.00284276963631641</c:v>
                </c:pt>
                <c:pt idx="252">
                  <c:v>0.00416412100770856</c:v>
                </c:pt>
                <c:pt idx="253">
                  <c:v>0.00555947149769455</c:v>
                </c:pt>
                <c:pt idx="254">
                  <c:v>0.0069313398790673</c:v>
                </c:pt>
                <c:pt idx="255">
                  <c:v>0.00818003585583769</c:v>
                </c:pt>
                <c:pt idx="256">
                  <c:v>0.00900417922956032</c:v>
                </c:pt>
                <c:pt idx="257">
                  <c:v>0.00929906575390788</c:v>
                </c:pt>
                <c:pt idx="258">
                  <c:v>0.00905805008021088</c:v>
                </c:pt>
                <c:pt idx="259">
                  <c:v>0.00832156365085022</c:v>
                </c:pt>
                <c:pt idx="260">
                  <c:v>0.0071186684839783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163680"/>
        <c:axId val="1452959648"/>
      </c:lineChart>
      <c:dateAx>
        <c:axId val="145316368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59648"/>
        <c:crosses val="autoZero"/>
        <c:auto val="0"/>
        <c:lblOffset val="100"/>
        <c:baseTimeUnit val="days"/>
      </c:dateAx>
      <c:valAx>
        <c:axId val="145295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16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0.0337309242255341</c:v>
                </c:pt>
                <c:pt idx="1">
                  <c:v>0.0404921834130234</c:v>
                </c:pt>
                <c:pt idx="2">
                  <c:v>0.0455716395049052</c:v>
                </c:pt>
                <c:pt idx="3">
                  <c:v>0.038137007423777</c:v>
                </c:pt>
                <c:pt idx="4">
                  <c:v>0.0302997019018855</c:v>
                </c:pt>
                <c:pt idx="5">
                  <c:v>0.0274262187602893</c:v>
                </c:pt>
                <c:pt idx="6">
                  <c:v>0.0256340956940939</c:v>
                </c:pt>
                <c:pt idx="7">
                  <c:v>0.0200115719914133</c:v>
                </c:pt>
                <c:pt idx="8">
                  <c:v>0.00298699091951415</c:v>
                </c:pt>
                <c:pt idx="9">
                  <c:v>-0.00901250440204304</c:v>
                </c:pt>
                <c:pt idx="10">
                  <c:v>-0.0153508439674299</c:v>
                </c:pt>
                <c:pt idx="11">
                  <c:v>-0.0146851532499432</c:v>
                </c:pt>
                <c:pt idx="12">
                  <c:v>-0.0120718451454158</c:v>
                </c:pt>
                <c:pt idx="13">
                  <c:v>-0.0114278762435759</c:v>
                </c:pt>
                <c:pt idx="14">
                  <c:v>-0.0160552314490181</c:v>
                </c:pt>
                <c:pt idx="15">
                  <c:v>-0.0151742100700553</c:v>
                </c:pt>
                <c:pt idx="16">
                  <c:v>-0.0159107112375591</c:v>
                </c:pt>
                <c:pt idx="17">
                  <c:v>-0.0159075691719587</c:v>
                </c:pt>
                <c:pt idx="18">
                  <c:v>-0.00931656177561834</c:v>
                </c:pt>
                <c:pt idx="19">
                  <c:v>-0.00726636153022597</c:v>
                </c:pt>
                <c:pt idx="20">
                  <c:v>-0.00409093245849323</c:v>
                </c:pt>
                <c:pt idx="21">
                  <c:v>-0.00411583021965245</c:v>
                </c:pt>
                <c:pt idx="22">
                  <c:v>-0.0051025097318702</c:v>
                </c:pt>
                <c:pt idx="23">
                  <c:v>-0.0126237059111948</c:v>
                </c:pt>
                <c:pt idx="24">
                  <c:v>-0.0218449459887104</c:v>
                </c:pt>
                <c:pt idx="25">
                  <c:v>-0.0335408203710591</c:v>
                </c:pt>
                <c:pt idx="26">
                  <c:v>-0.0471032075678885</c:v>
                </c:pt>
                <c:pt idx="27">
                  <c:v>-0.0502257623294498</c:v>
                </c:pt>
                <c:pt idx="28">
                  <c:v>-0.047239486395443</c:v>
                </c:pt>
                <c:pt idx="29">
                  <c:v>-0.0499038777259677</c:v>
                </c:pt>
                <c:pt idx="30">
                  <c:v>-0.0557267560132245</c:v>
                </c:pt>
                <c:pt idx="31">
                  <c:v>-0.0492693690827338</c:v>
                </c:pt>
                <c:pt idx="32">
                  <c:v>-0.0423689889953373</c:v>
                </c:pt>
                <c:pt idx="33">
                  <c:v>-0.0442341387737296</c:v>
                </c:pt>
                <c:pt idx="34">
                  <c:v>-0.0419671193976483</c:v>
                </c:pt>
                <c:pt idx="35">
                  <c:v>-0.0427347901720109</c:v>
                </c:pt>
                <c:pt idx="36">
                  <c:v>-0.040501753434165</c:v>
                </c:pt>
                <c:pt idx="37">
                  <c:v>-0.0287318459800738</c:v>
                </c:pt>
                <c:pt idx="38">
                  <c:v>-0.0207890922871261</c:v>
                </c:pt>
                <c:pt idx="39">
                  <c:v>-0.0154031160306936</c:v>
                </c:pt>
                <c:pt idx="40">
                  <c:v>-0.0152211473501493</c:v>
                </c:pt>
                <c:pt idx="41">
                  <c:v>-0.0142997013781371</c:v>
                </c:pt>
                <c:pt idx="42">
                  <c:v>-0.0199241668517196</c:v>
                </c:pt>
                <c:pt idx="43">
                  <c:v>-0.0230965309119062</c:v>
                </c:pt>
                <c:pt idx="44">
                  <c:v>-0.0246662317847662</c:v>
                </c:pt>
                <c:pt idx="45">
                  <c:v>-0.0339394465605528</c:v>
                </c:pt>
                <c:pt idx="46">
                  <c:v>-0.035480184631223</c:v>
                </c:pt>
                <c:pt idx="47">
                  <c:v>-0.0455821274047705</c:v>
                </c:pt>
                <c:pt idx="48">
                  <c:v>-0.0554707186435824</c:v>
                </c:pt>
                <c:pt idx="49">
                  <c:v>-0.0667890775968421</c:v>
                </c:pt>
                <c:pt idx="50">
                  <c:v>-0.0712786169822864</c:v>
                </c:pt>
                <c:pt idx="51">
                  <c:v>-0.0626465007253015</c:v>
                </c:pt>
                <c:pt idx="52">
                  <c:v>-0.0588485664019164</c:v>
                </c:pt>
                <c:pt idx="53">
                  <c:v>-0.0551924861538237</c:v>
                </c:pt>
                <c:pt idx="54">
                  <c:v>-0.0658545377355094</c:v>
                </c:pt>
                <c:pt idx="55">
                  <c:v>-0.0832370417362836</c:v>
                </c:pt>
                <c:pt idx="56">
                  <c:v>-0.0928151545935065</c:v>
                </c:pt>
                <c:pt idx="57">
                  <c:v>-0.120029796862989</c:v>
                </c:pt>
                <c:pt idx="58">
                  <c:v>-0.146481056868534</c:v>
                </c:pt>
                <c:pt idx="59">
                  <c:v>-0.198467386189274</c:v>
                </c:pt>
                <c:pt idx="60">
                  <c:v>-0.200290864165495</c:v>
                </c:pt>
                <c:pt idx="61">
                  <c:v>-0.199535445406717</c:v>
                </c:pt>
                <c:pt idx="62">
                  <c:v>-0.214948043865881</c:v>
                </c:pt>
                <c:pt idx="63">
                  <c:v>-0.216088419861171</c:v>
                </c:pt>
                <c:pt idx="64">
                  <c:v>-0.211693685860777</c:v>
                </c:pt>
                <c:pt idx="65">
                  <c:v>-0.204589711011255</c:v>
                </c:pt>
                <c:pt idx="66">
                  <c:v>-0.20160591738357</c:v>
                </c:pt>
                <c:pt idx="67">
                  <c:v>-0.200160456259035</c:v>
                </c:pt>
                <c:pt idx="68">
                  <c:v>-0.197904787101753</c:v>
                </c:pt>
                <c:pt idx="69">
                  <c:v>-0.195458536389729</c:v>
                </c:pt>
                <c:pt idx="70">
                  <c:v>-0.226826479711977</c:v>
                </c:pt>
                <c:pt idx="71">
                  <c:v>-0.248376175883172</c:v>
                </c:pt>
                <c:pt idx="72">
                  <c:v>-0.258706055400531</c:v>
                </c:pt>
                <c:pt idx="73">
                  <c:v>-0.272502534070711</c:v>
                </c:pt>
                <c:pt idx="74">
                  <c:v>-0.280892862602478</c:v>
                </c:pt>
                <c:pt idx="75">
                  <c:v>-0.280529497926137</c:v>
                </c:pt>
                <c:pt idx="76">
                  <c:v>-0.273439055390549</c:v>
                </c:pt>
                <c:pt idx="77">
                  <c:v>-0.255994349805354</c:v>
                </c:pt>
                <c:pt idx="78">
                  <c:v>-0.237881121292354</c:v>
                </c:pt>
                <c:pt idx="79">
                  <c:v>-0.226349067760237</c:v>
                </c:pt>
                <c:pt idx="80">
                  <c:v>-0.209535384651862</c:v>
                </c:pt>
                <c:pt idx="81">
                  <c:v>-0.193540928904888</c:v>
                </c:pt>
                <c:pt idx="82">
                  <c:v>-0.181414032158555</c:v>
                </c:pt>
                <c:pt idx="83">
                  <c:v>-0.171807948426445</c:v>
                </c:pt>
                <c:pt idx="84">
                  <c:v>-0.158411378142776</c:v>
                </c:pt>
                <c:pt idx="85">
                  <c:v>-0.141487400961525</c:v>
                </c:pt>
                <c:pt idx="86">
                  <c:v>-0.128211426422191</c:v>
                </c:pt>
                <c:pt idx="87">
                  <c:v>-0.115200416037755</c:v>
                </c:pt>
                <c:pt idx="88">
                  <c:v>-0.105624957350558</c:v>
                </c:pt>
                <c:pt idx="89">
                  <c:v>-0.0944455026706473</c:v>
                </c:pt>
                <c:pt idx="90">
                  <c:v>-0.0776575959708762</c:v>
                </c:pt>
                <c:pt idx="91">
                  <c:v>-0.0831215510863745</c:v>
                </c:pt>
                <c:pt idx="92">
                  <c:v>-0.0820780866945331</c:v>
                </c:pt>
                <c:pt idx="93">
                  <c:v>-0.0839566815831046</c:v>
                </c:pt>
                <c:pt idx="94">
                  <c:v>-0.0764180805577032</c:v>
                </c:pt>
                <c:pt idx="95">
                  <c:v>-0.0699508487906412</c:v>
                </c:pt>
                <c:pt idx="96">
                  <c:v>-0.0682223908485902</c:v>
                </c:pt>
                <c:pt idx="97">
                  <c:v>-0.0668985026841769</c:v>
                </c:pt>
                <c:pt idx="98">
                  <c:v>-0.0635205267531726</c:v>
                </c:pt>
                <c:pt idx="99">
                  <c:v>-0.0586340136345185</c:v>
                </c:pt>
                <c:pt idx="100">
                  <c:v>-0.0580548384554674</c:v>
                </c:pt>
                <c:pt idx="101">
                  <c:v>-0.055698416334297</c:v>
                </c:pt>
                <c:pt idx="102">
                  <c:v>-0.0534888465481102</c:v>
                </c:pt>
                <c:pt idx="103">
                  <c:v>-0.0567737684133238</c:v>
                </c:pt>
                <c:pt idx="104">
                  <c:v>-0.0577906864689523</c:v>
                </c:pt>
                <c:pt idx="105">
                  <c:v>-0.0573607703101082</c:v>
                </c:pt>
                <c:pt idx="106">
                  <c:v>-0.0611111792043524</c:v>
                </c:pt>
                <c:pt idx="107">
                  <c:v>-0.0551186370413886</c:v>
                </c:pt>
                <c:pt idx="108">
                  <c:v>-0.0514081727713486</c:v>
                </c:pt>
                <c:pt idx="109">
                  <c:v>-0.0503421735500022</c:v>
                </c:pt>
                <c:pt idx="110">
                  <c:v>-0.0529331708263766</c:v>
                </c:pt>
                <c:pt idx="111">
                  <c:v>-0.0588620733554572</c:v>
                </c:pt>
                <c:pt idx="112">
                  <c:v>-0.0598383809968143</c:v>
                </c:pt>
                <c:pt idx="113">
                  <c:v>-0.0628727528266167</c:v>
                </c:pt>
                <c:pt idx="114">
                  <c:v>-0.0570911952226659</c:v>
                </c:pt>
                <c:pt idx="115">
                  <c:v>-0.0473381553382772</c:v>
                </c:pt>
                <c:pt idx="116">
                  <c:v>-0.0417096088307311</c:v>
                </c:pt>
                <c:pt idx="117">
                  <c:v>-0.0336988645698551</c:v>
                </c:pt>
                <c:pt idx="118">
                  <c:v>-0.0250865651357878</c:v>
                </c:pt>
                <c:pt idx="119">
                  <c:v>-0.02211610687849</c:v>
                </c:pt>
                <c:pt idx="120">
                  <c:v>-0.0147251497002194</c:v>
                </c:pt>
                <c:pt idx="121">
                  <c:v>-0.0095766738898228</c:v>
                </c:pt>
                <c:pt idx="122">
                  <c:v>-0.00412991738161339</c:v>
                </c:pt>
                <c:pt idx="123">
                  <c:v>-0.00209622036937756</c:v>
                </c:pt>
                <c:pt idx="124">
                  <c:v>-0.00247137002149983</c:v>
                </c:pt>
                <c:pt idx="125">
                  <c:v>-0.00102292035762313</c:v>
                </c:pt>
                <c:pt idx="126">
                  <c:v>0.00160245388181079</c:v>
                </c:pt>
                <c:pt idx="127">
                  <c:v>0.00522579221993935</c:v>
                </c:pt>
                <c:pt idx="128">
                  <c:v>0.020549268354688</c:v>
                </c:pt>
                <c:pt idx="129">
                  <c:v>0.0250946187292578</c:v>
                </c:pt>
                <c:pt idx="130">
                  <c:v>0.0214917908404821</c:v>
                </c:pt>
                <c:pt idx="131">
                  <c:v>0.0152975697467996</c:v>
                </c:pt>
                <c:pt idx="132">
                  <c:v>0.0128642162850959</c:v>
                </c:pt>
                <c:pt idx="133">
                  <c:v>0.0113438786187436</c:v>
                </c:pt>
                <c:pt idx="134">
                  <c:v>0.0101765571506932</c:v>
                </c:pt>
                <c:pt idx="135">
                  <c:v>0.00433645553838935</c:v>
                </c:pt>
                <c:pt idx="136">
                  <c:v>-0.00122650576451283</c:v>
                </c:pt>
                <c:pt idx="137">
                  <c:v>-0.00487306462625658</c:v>
                </c:pt>
                <c:pt idx="138">
                  <c:v>-0.00321769308316455</c:v>
                </c:pt>
                <c:pt idx="139">
                  <c:v>-0.00447694631375172</c:v>
                </c:pt>
                <c:pt idx="140">
                  <c:v>-0.00360356971238529</c:v>
                </c:pt>
                <c:pt idx="141">
                  <c:v>-0.00393137759833261</c:v>
                </c:pt>
                <c:pt idx="142">
                  <c:v>-0.00456497186729332</c:v>
                </c:pt>
                <c:pt idx="143">
                  <c:v>-0.00854603174280016</c:v>
                </c:pt>
                <c:pt idx="144">
                  <c:v>-0.0107554762617711</c:v>
                </c:pt>
                <c:pt idx="145">
                  <c:v>-0.0129474325096089</c:v>
                </c:pt>
                <c:pt idx="146">
                  <c:v>-0.0117266747302918</c:v>
                </c:pt>
                <c:pt idx="147">
                  <c:v>-0.00635199992979046</c:v>
                </c:pt>
                <c:pt idx="148">
                  <c:v>-0.00360031579744168</c:v>
                </c:pt>
                <c:pt idx="149">
                  <c:v>-0.00388443475489908</c:v>
                </c:pt>
                <c:pt idx="150">
                  <c:v>-0.00346361271413336</c:v>
                </c:pt>
                <c:pt idx="151">
                  <c:v>-0.00419006526783394</c:v>
                </c:pt>
                <c:pt idx="152">
                  <c:v>-0.00676431196335219</c:v>
                </c:pt>
                <c:pt idx="153">
                  <c:v>-0.0081209800315794</c:v>
                </c:pt>
                <c:pt idx="154">
                  <c:v>-0.0118803454813598</c:v>
                </c:pt>
                <c:pt idx="155">
                  <c:v>-0.0113051247371224</c:v>
                </c:pt>
                <c:pt idx="156">
                  <c:v>-0.00512248344006321</c:v>
                </c:pt>
                <c:pt idx="157">
                  <c:v>0.00400404040327151</c:v>
                </c:pt>
                <c:pt idx="158">
                  <c:v>0.00737066577864387</c:v>
                </c:pt>
                <c:pt idx="159">
                  <c:v>0.00379834350057012</c:v>
                </c:pt>
                <c:pt idx="160">
                  <c:v>-0.00482679170230171</c:v>
                </c:pt>
                <c:pt idx="161">
                  <c:v>-0.0100013806874005</c:v>
                </c:pt>
                <c:pt idx="162">
                  <c:v>-0.0101853555912146</c:v>
                </c:pt>
                <c:pt idx="163">
                  <c:v>-0.0124459072789639</c:v>
                </c:pt>
                <c:pt idx="164">
                  <c:v>-0.00833318228089941</c:v>
                </c:pt>
                <c:pt idx="165">
                  <c:v>0.000466184982343076</c:v>
                </c:pt>
                <c:pt idx="166">
                  <c:v>0.00960900538915604</c:v>
                </c:pt>
                <c:pt idx="167">
                  <c:v>0.0124932070269798</c:v>
                </c:pt>
                <c:pt idx="168">
                  <c:v>0.0171056079280729</c:v>
                </c:pt>
                <c:pt idx="169">
                  <c:v>0.00785960834861176</c:v>
                </c:pt>
                <c:pt idx="170">
                  <c:v>-0.00394082857824551</c:v>
                </c:pt>
                <c:pt idx="171">
                  <c:v>-0.0088810883362993</c:v>
                </c:pt>
                <c:pt idx="172">
                  <c:v>-0.0109104909925498</c:v>
                </c:pt>
                <c:pt idx="173">
                  <c:v>-0.0104862169058825</c:v>
                </c:pt>
                <c:pt idx="174">
                  <c:v>-0.00677489216787202</c:v>
                </c:pt>
                <c:pt idx="175">
                  <c:v>-0.00084044895934926</c:v>
                </c:pt>
                <c:pt idx="176">
                  <c:v>-0.00158838381029136</c:v>
                </c:pt>
                <c:pt idx="177">
                  <c:v>-0.00619655790513845</c:v>
                </c:pt>
                <c:pt idx="178">
                  <c:v>-0.00656658311476182</c:v>
                </c:pt>
                <c:pt idx="179">
                  <c:v>-0.00226129189276985</c:v>
                </c:pt>
                <c:pt idx="180">
                  <c:v>0.00474132280057271</c:v>
                </c:pt>
                <c:pt idx="181">
                  <c:v>0.013090352000074</c:v>
                </c:pt>
                <c:pt idx="182">
                  <c:v>0.0208547342367957</c:v>
                </c:pt>
                <c:pt idx="183">
                  <c:v>0.0262461094555317</c:v>
                </c:pt>
                <c:pt idx="184">
                  <c:v>0.0275990844181519</c:v>
                </c:pt>
                <c:pt idx="185">
                  <c:v>0.0300509744979841</c:v>
                </c:pt>
                <c:pt idx="186">
                  <c:v>0.033399368724212</c:v>
                </c:pt>
                <c:pt idx="187">
                  <c:v>0.0370557767791664</c:v>
                </c:pt>
                <c:pt idx="188">
                  <c:v>0.0373661859845235</c:v>
                </c:pt>
                <c:pt idx="189">
                  <c:v>0.0376196624104053</c:v>
                </c:pt>
                <c:pt idx="190">
                  <c:v>0.0308048204857678</c:v>
                </c:pt>
                <c:pt idx="191">
                  <c:v>0.029637978894593</c:v>
                </c:pt>
                <c:pt idx="192">
                  <c:v>0.0321322271724719</c:v>
                </c:pt>
                <c:pt idx="193">
                  <c:v>0.021163194103498</c:v>
                </c:pt>
                <c:pt idx="194">
                  <c:v>0.0122815215396349</c:v>
                </c:pt>
                <c:pt idx="195">
                  <c:v>0.00387858841535754</c:v>
                </c:pt>
                <c:pt idx="196">
                  <c:v>-0.00420619518910153</c:v>
                </c:pt>
                <c:pt idx="197">
                  <c:v>-0.00860761088099981</c:v>
                </c:pt>
                <c:pt idx="198">
                  <c:v>-0.0113305835225469</c:v>
                </c:pt>
                <c:pt idx="199">
                  <c:v>-0.0102518888242145</c:v>
                </c:pt>
                <c:pt idx="200">
                  <c:v>-0.00618841644333467</c:v>
                </c:pt>
                <c:pt idx="201">
                  <c:v>-0.00234866686197815</c:v>
                </c:pt>
                <c:pt idx="202">
                  <c:v>-0.00108199736886521</c:v>
                </c:pt>
                <c:pt idx="203">
                  <c:v>0.0026800167077034</c:v>
                </c:pt>
                <c:pt idx="204">
                  <c:v>0.00680461785391878</c:v>
                </c:pt>
                <c:pt idx="205">
                  <c:v>0.00927557750424107</c:v>
                </c:pt>
                <c:pt idx="206">
                  <c:v>0.0115207080710321</c:v>
                </c:pt>
                <c:pt idx="207">
                  <c:v>0.0120820734636222</c:v>
                </c:pt>
                <c:pt idx="208">
                  <c:v>0.0132395614244452</c:v>
                </c:pt>
                <c:pt idx="209">
                  <c:v>0.0109731730771032</c:v>
                </c:pt>
                <c:pt idx="210">
                  <c:v>0.00703742535697865</c:v>
                </c:pt>
                <c:pt idx="211">
                  <c:v>0.00954015039695616</c:v>
                </c:pt>
                <c:pt idx="212">
                  <c:v>0.0103837152295909</c:v>
                </c:pt>
                <c:pt idx="213">
                  <c:v>0.00922255761996115</c:v>
                </c:pt>
                <c:pt idx="214">
                  <c:v>0.0103484480579727</c:v>
                </c:pt>
                <c:pt idx="215">
                  <c:v>0.00864348188823976</c:v>
                </c:pt>
                <c:pt idx="216">
                  <c:v>0.00852103130195902</c:v>
                </c:pt>
                <c:pt idx="217">
                  <c:v>0.00798058035315335</c:v>
                </c:pt>
                <c:pt idx="218">
                  <c:v>0.00682584123069879</c:v>
                </c:pt>
                <c:pt idx="219">
                  <c:v>0.00666682324191819</c:v>
                </c:pt>
                <c:pt idx="220">
                  <c:v>0.00799879667042824</c:v>
                </c:pt>
                <c:pt idx="221">
                  <c:v>0.00741154296485258</c:v>
                </c:pt>
                <c:pt idx="222">
                  <c:v>0.00737676205828913</c:v>
                </c:pt>
                <c:pt idx="223">
                  <c:v>0.00755158959752161</c:v>
                </c:pt>
                <c:pt idx="224">
                  <c:v>0.00643848861115831</c:v>
                </c:pt>
                <c:pt idx="225">
                  <c:v>0.00131286042324146</c:v>
                </c:pt>
                <c:pt idx="226">
                  <c:v>-0.00724425473995138</c:v>
                </c:pt>
                <c:pt idx="227">
                  <c:v>-0.012359026236407</c:v>
                </c:pt>
                <c:pt idx="228">
                  <c:v>-0.0167116781742419</c:v>
                </c:pt>
                <c:pt idx="229">
                  <c:v>-0.0233372057244668</c:v>
                </c:pt>
                <c:pt idx="230">
                  <c:v>-0.0257433303723034</c:v>
                </c:pt>
                <c:pt idx="231">
                  <c:v>-0.0300037916251579</c:v>
                </c:pt>
                <c:pt idx="232">
                  <c:v>-0.0308529007172301</c:v>
                </c:pt>
                <c:pt idx="233">
                  <c:v>-0.0257606193915491</c:v>
                </c:pt>
                <c:pt idx="234">
                  <c:v>-0.0228828752347953</c:v>
                </c:pt>
                <c:pt idx="235">
                  <c:v>-0.0247305386317504</c:v>
                </c:pt>
                <c:pt idx="236">
                  <c:v>-0.0271859093144304</c:v>
                </c:pt>
                <c:pt idx="237">
                  <c:v>-0.0285895517939988</c:v>
                </c:pt>
                <c:pt idx="238">
                  <c:v>-0.0237216683219863</c:v>
                </c:pt>
                <c:pt idx="239">
                  <c:v>-0.0173840811669787</c:v>
                </c:pt>
                <c:pt idx="240">
                  <c:v>-0.012516265529252</c:v>
                </c:pt>
                <c:pt idx="241">
                  <c:v>-0.00719178409940102</c:v>
                </c:pt>
                <c:pt idx="242">
                  <c:v>-0.0020394849750614</c:v>
                </c:pt>
                <c:pt idx="243">
                  <c:v>0.0022145456768387</c:v>
                </c:pt>
                <c:pt idx="244">
                  <c:v>0.00312977709327882</c:v>
                </c:pt>
                <c:pt idx="245">
                  <c:v>0.0071202972981989</c:v>
                </c:pt>
                <c:pt idx="246">
                  <c:v>0.00925098969947824</c:v>
                </c:pt>
                <c:pt idx="247">
                  <c:v>0.0134767776984415</c:v>
                </c:pt>
                <c:pt idx="248">
                  <c:v>0.0139712224070769</c:v>
                </c:pt>
                <c:pt idx="249">
                  <c:v>0.0166627019938644</c:v>
                </c:pt>
                <c:pt idx="250">
                  <c:v>0.0176598798449184</c:v>
                </c:pt>
                <c:pt idx="251">
                  <c:v>0.0182106977540094</c:v>
                </c:pt>
                <c:pt idx="252">
                  <c:v>0.0228869405531776</c:v>
                </c:pt>
                <c:pt idx="253">
                  <c:v>0.0266574093424099</c:v>
                </c:pt>
                <c:pt idx="254">
                  <c:v>0.0288155302589189</c:v>
                </c:pt>
                <c:pt idx="255">
                  <c:v>0.0292796150904446</c:v>
                </c:pt>
                <c:pt idx="256">
                  <c:v>0.024446268223434</c:v>
                </c:pt>
                <c:pt idx="257">
                  <c:v>0.0174781189326601</c:v>
                </c:pt>
                <c:pt idx="258">
                  <c:v>0.00985043013971609</c:v>
                </c:pt>
                <c:pt idx="259">
                  <c:v>0.00222650700823812</c:v>
                </c:pt>
                <c:pt idx="260">
                  <c:v>-0.00567052805617834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0.0316583351241858</c:v>
                </c:pt>
                <c:pt idx="1">
                  <c:v>0.034602951220465</c:v>
                </c:pt>
                <c:pt idx="2">
                  <c:v>0.0382591806486117</c:v>
                </c:pt>
                <c:pt idx="3">
                  <c:v>0.0382184562403335</c:v>
                </c:pt>
                <c:pt idx="4">
                  <c:v>0.0355788714608508</c:v>
                </c:pt>
                <c:pt idx="5">
                  <c:v>0.0328613205606637</c:v>
                </c:pt>
                <c:pt idx="6">
                  <c:v>0.0304522456051404</c:v>
                </c:pt>
                <c:pt idx="7">
                  <c:v>0.0269720210672314</c:v>
                </c:pt>
                <c:pt idx="8">
                  <c:v>0.0189770110179923</c:v>
                </c:pt>
                <c:pt idx="9">
                  <c:v>0.0096471725446472</c:v>
                </c:pt>
                <c:pt idx="10">
                  <c:v>0.00131450037395483</c:v>
                </c:pt>
                <c:pt idx="11">
                  <c:v>-0.00401871750067785</c:v>
                </c:pt>
                <c:pt idx="12">
                  <c:v>-0.00670309338225717</c:v>
                </c:pt>
                <c:pt idx="13">
                  <c:v>-0.00827802100269678</c:v>
                </c:pt>
                <c:pt idx="14">
                  <c:v>-0.0108704244848038</c:v>
                </c:pt>
                <c:pt idx="15">
                  <c:v>-0.0123050196798877</c:v>
                </c:pt>
                <c:pt idx="16">
                  <c:v>-0.0135069168657781</c:v>
                </c:pt>
                <c:pt idx="17">
                  <c:v>-0.0143071343011717</c:v>
                </c:pt>
                <c:pt idx="18">
                  <c:v>-0.0126436101259872</c:v>
                </c:pt>
                <c:pt idx="19">
                  <c:v>-0.0108511939274001</c:v>
                </c:pt>
                <c:pt idx="20">
                  <c:v>-0.00859777343776452</c:v>
                </c:pt>
                <c:pt idx="21">
                  <c:v>-0.0071037923650605</c:v>
                </c:pt>
                <c:pt idx="22">
                  <c:v>-0.00643669815399707</c:v>
                </c:pt>
                <c:pt idx="23">
                  <c:v>-0.008499034073063</c:v>
                </c:pt>
                <c:pt idx="24">
                  <c:v>-0.0129476713782788</c:v>
                </c:pt>
                <c:pt idx="25">
                  <c:v>-0.0198120543758722</c:v>
                </c:pt>
                <c:pt idx="26">
                  <c:v>-0.0289091054398776</c:v>
                </c:pt>
                <c:pt idx="27">
                  <c:v>-0.0360146577364017</c:v>
                </c:pt>
                <c:pt idx="28">
                  <c:v>-0.0397562672894155</c:v>
                </c:pt>
                <c:pt idx="29">
                  <c:v>-0.0431388041015995</c:v>
                </c:pt>
                <c:pt idx="30">
                  <c:v>-0.0473347880721412</c:v>
                </c:pt>
                <c:pt idx="31">
                  <c:v>-0.0479796484090054</c:v>
                </c:pt>
                <c:pt idx="32">
                  <c:v>-0.0461094286044494</c:v>
                </c:pt>
                <c:pt idx="33">
                  <c:v>-0.0454843319942094</c:v>
                </c:pt>
                <c:pt idx="34">
                  <c:v>-0.0443119277953557</c:v>
                </c:pt>
                <c:pt idx="35">
                  <c:v>-0.0437862152542408</c:v>
                </c:pt>
                <c:pt idx="36">
                  <c:v>-0.0426913946475489</c:v>
                </c:pt>
                <c:pt idx="37">
                  <c:v>-0.0380382117583905</c:v>
                </c:pt>
                <c:pt idx="38">
                  <c:v>-0.032288505267969</c:v>
                </c:pt>
                <c:pt idx="39">
                  <c:v>-0.0266600421888772</c:v>
                </c:pt>
                <c:pt idx="40">
                  <c:v>-0.0228470772426346</c:v>
                </c:pt>
                <c:pt idx="41">
                  <c:v>-0.0199979519544688</c:v>
                </c:pt>
                <c:pt idx="42">
                  <c:v>-0.019973356920219</c:v>
                </c:pt>
                <c:pt idx="43">
                  <c:v>-0.0210144149174481</c:v>
                </c:pt>
                <c:pt idx="44">
                  <c:v>-0.0222316872065541</c:v>
                </c:pt>
                <c:pt idx="45">
                  <c:v>-0.026134273657887</c:v>
                </c:pt>
                <c:pt idx="46">
                  <c:v>-0.0292495773156657</c:v>
                </c:pt>
                <c:pt idx="47">
                  <c:v>-0.0346937606787006</c:v>
                </c:pt>
                <c:pt idx="48">
                  <c:v>-0.0416194133336612</c:v>
                </c:pt>
                <c:pt idx="49">
                  <c:v>-0.0500093014213882</c:v>
                </c:pt>
                <c:pt idx="50">
                  <c:v>-0.0570990732750209</c:v>
                </c:pt>
                <c:pt idx="51">
                  <c:v>-0.0589482157584478</c:v>
                </c:pt>
                <c:pt idx="52">
                  <c:v>-0.0589149993062707</c:v>
                </c:pt>
                <c:pt idx="53">
                  <c:v>-0.0576741615887883</c:v>
                </c:pt>
                <c:pt idx="54">
                  <c:v>-0.0604009536376954</c:v>
                </c:pt>
                <c:pt idx="55">
                  <c:v>-0.0680129830038914</c:v>
                </c:pt>
                <c:pt idx="56">
                  <c:v>-0.0762803735337631</c:v>
                </c:pt>
                <c:pt idx="57">
                  <c:v>-0.0908635146435052</c:v>
                </c:pt>
                <c:pt idx="58">
                  <c:v>-0.109402695385181</c:v>
                </c:pt>
                <c:pt idx="59">
                  <c:v>-0.139090925653212</c:v>
                </c:pt>
                <c:pt idx="60">
                  <c:v>-0.159490905157306</c:v>
                </c:pt>
                <c:pt idx="61">
                  <c:v>-0.172839085240443</c:v>
                </c:pt>
                <c:pt idx="62">
                  <c:v>-0.186875404782256</c:v>
                </c:pt>
                <c:pt idx="63">
                  <c:v>-0.196613076475228</c:v>
                </c:pt>
                <c:pt idx="64">
                  <c:v>-0.201639946270411</c:v>
                </c:pt>
                <c:pt idx="65">
                  <c:v>-0.202623201184025</c:v>
                </c:pt>
                <c:pt idx="66">
                  <c:v>-0.202284106583874</c:v>
                </c:pt>
                <c:pt idx="67">
                  <c:v>-0.201576223142261</c:v>
                </c:pt>
                <c:pt idx="68">
                  <c:v>-0.200352411128758</c:v>
                </c:pt>
                <c:pt idx="69">
                  <c:v>-0.198721119549082</c:v>
                </c:pt>
                <c:pt idx="70">
                  <c:v>-0.208089572936714</c:v>
                </c:pt>
                <c:pt idx="71">
                  <c:v>-0.221518440585533</c:v>
                </c:pt>
                <c:pt idx="72">
                  <c:v>-0.233914312190532</c:v>
                </c:pt>
                <c:pt idx="73">
                  <c:v>-0.246777052817259</c:v>
                </c:pt>
                <c:pt idx="74">
                  <c:v>-0.258148989412332</c:v>
                </c:pt>
                <c:pt idx="75">
                  <c:v>-0.265609158916933</c:v>
                </c:pt>
                <c:pt idx="76">
                  <c:v>-0.268219124408138</c:v>
                </c:pt>
                <c:pt idx="77">
                  <c:v>-0.264144199540544</c:v>
                </c:pt>
                <c:pt idx="78">
                  <c:v>-0.255389840124481</c:v>
                </c:pt>
                <c:pt idx="79">
                  <c:v>-0.245709582669733</c:v>
                </c:pt>
                <c:pt idx="80">
                  <c:v>-0.233651516663776</c:v>
                </c:pt>
                <c:pt idx="81">
                  <c:v>-0.220281320744147</c:v>
                </c:pt>
                <c:pt idx="82">
                  <c:v>-0.207325557882283</c:v>
                </c:pt>
                <c:pt idx="83">
                  <c:v>-0.195486354730337</c:v>
                </c:pt>
                <c:pt idx="84">
                  <c:v>-0.18312802920115</c:v>
                </c:pt>
                <c:pt idx="85">
                  <c:v>-0.169247819787942</c:v>
                </c:pt>
                <c:pt idx="86">
                  <c:v>-0.155569021999358</c:v>
                </c:pt>
                <c:pt idx="87">
                  <c:v>-0.142112820012157</c:v>
                </c:pt>
                <c:pt idx="88">
                  <c:v>-0.129950199124957</c:v>
                </c:pt>
                <c:pt idx="89">
                  <c:v>-0.118115300306854</c:v>
                </c:pt>
                <c:pt idx="90">
                  <c:v>-0.104629398861528</c:v>
                </c:pt>
                <c:pt idx="91">
                  <c:v>-0.0974601162698104</c:v>
                </c:pt>
                <c:pt idx="92">
                  <c:v>-0.0923327730780513</c:v>
                </c:pt>
                <c:pt idx="93">
                  <c:v>-0.0895407425797357</c:v>
                </c:pt>
                <c:pt idx="94">
                  <c:v>-0.0851665219057248</c:v>
                </c:pt>
                <c:pt idx="95">
                  <c:v>-0.0800946308673636</c:v>
                </c:pt>
                <c:pt idx="96">
                  <c:v>-0.0761372175277725</c:v>
                </c:pt>
                <c:pt idx="97">
                  <c:v>-0.0730576459132406</c:v>
                </c:pt>
                <c:pt idx="98">
                  <c:v>-0.0698786061932179</c:v>
                </c:pt>
                <c:pt idx="99">
                  <c:v>-0.0661304086736515</c:v>
                </c:pt>
                <c:pt idx="100">
                  <c:v>-0.0634385519342568</c:v>
                </c:pt>
                <c:pt idx="101">
                  <c:v>-0.0608585067342702</c:v>
                </c:pt>
                <c:pt idx="102">
                  <c:v>-0.0584019533388835</c:v>
                </c:pt>
                <c:pt idx="103">
                  <c:v>-0.0578592250303636</c:v>
                </c:pt>
                <c:pt idx="104">
                  <c:v>-0.0578363788432265</c:v>
                </c:pt>
                <c:pt idx="105">
                  <c:v>-0.0576778426655204</c:v>
                </c:pt>
                <c:pt idx="106">
                  <c:v>-0.0588222881784644</c:v>
                </c:pt>
                <c:pt idx="107">
                  <c:v>-0.0575877377994391</c:v>
                </c:pt>
                <c:pt idx="108">
                  <c:v>-0.0555278827900756</c:v>
                </c:pt>
                <c:pt idx="109">
                  <c:v>-0.0537993130433845</c:v>
                </c:pt>
                <c:pt idx="110">
                  <c:v>-0.0535105989710485</c:v>
                </c:pt>
                <c:pt idx="111">
                  <c:v>-0.0552944237658514</c:v>
                </c:pt>
                <c:pt idx="112">
                  <c:v>-0.0568090761761724</c:v>
                </c:pt>
                <c:pt idx="113">
                  <c:v>-0.0588303017263205</c:v>
                </c:pt>
                <c:pt idx="114">
                  <c:v>-0.0582505995584356</c:v>
                </c:pt>
                <c:pt idx="115">
                  <c:v>-0.0546131181517162</c:v>
                </c:pt>
                <c:pt idx="116">
                  <c:v>-0.0503119483780545</c:v>
                </c:pt>
                <c:pt idx="117">
                  <c:v>-0.0447742537753213</c:v>
                </c:pt>
                <c:pt idx="118">
                  <c:v>-0.0382116908954768</c:v>
                </c:pt>
                <c:pt idx="119">
                  <c:v>-0.0328464962231479</c:v>
                </c:pt>
                <c:pt idx="120">
                  <c:v>-0.0268060473821717</c:v>
                </c:pt>
                <c:pt idx="121">
                  <c:v>-0.0210629228847221</c:v>
                </c:pt>
                <c:pt idx="122">
                  <c:v>-0.0154185877170192</c:v>
                </c:pt>
                <c:pt idx="123">
                  <c:v>-0.0109777986011386</c:v>
                </c:pt>
                <c:pt idx="124">
                  <c:v>-0.00814232240792572</c:v>
                </c:pt>
                <c:pt idx="125">
                  <c:v>-0.00576918839115819</c:v>
                </c:pt>
                <c:pt idx="126">
                  <c:v>-0.00331197430016853</c:v>
                </c:pt>
                <c:pt idx="127">
                  <c:v>-0.000466052126799236</c:v>
                </c:pt>
                <c:pt idx="128">
                  <c:v>0.00653905470036319</c:v>
                </c:pt>
                <c:pt idx="129">
                  <c:v>0.0127242427099947</c:v>
                </c:pt>
                <c:pt idx="130">
                  <c:v>0.0156467587534905</c:v>
                </c:pt>
                <c:pt idx="131">
                  <c:v>0.0155303624179269</c:v>
                </c:pt>
                <c:pt idx="132">
                  <c:v>0.0146416470403166</c:v>
                </c:pt>
                <c:pt idx="133">
                  <c:v>0.0135423908997922</c:v>
                </c:pt>
                <c:pt idx="134">
                  <c:v>0.0124204463167592</c:v>
                </c:pt>
                <c:pt idx="135">
                  <c:v>0.00972578272396929</c:v>
                </c:pt>
                <c:pt idx="136">
                  <c:v>0.00607501989447525</c:v>
                </c:pt>
                <c:pt idx="137">
                  <c:v>0.00242565838756463</c:v>
                </c:pt>
                <c:pt idx="138">
                  <c:v>0.000544541230654908</c:v>
                </c:pt>
                <c:pt idx="139">
                  <c:v>-0.00112928795081397</c:v>
                </c:pt>
                <c:pt idx="140">
                  <c:v>-0.00195404853800441</c:v>
                </c:pt>
                <c:pt idx="141">
                  <c:v>-0.00261315822478048</c:v>
                </c:pt>
                <c:pt idx="142">
                  <c:v>-0.00326376277228476</c:v>
                </c:pt>
                <c:pt idx="143">
                  <c:v>-0.00502451909578989</c:v>
                </c:pt>
                <c:pt idx="144">
                  <c:v>-0.00693483815111697</c:v>
                </c:pt>
                <c:pt idx="145">
                  <c:v>-0.0089390362706143</c:v>
                </c:pt>
                <c:pt idx="146">
                  <c:v>-0.0098682490905068</c:v>
                </c:pt>
                <c:pt idx="147">
                  <c:v>-0.00869616603693469</c:v>
                </c:pt>
                <c:pt idx="148">
                  <c:v>-0.00699754929043702</c:v>
                </c:pt>
                <c:pt idx="149">
                  <c:v>-0.00595984444525771</c:v>
                </c:pt>
                <c:pt idx="150">
                  <c:v>-0.00512776720154959</c:v>
                </c:pt>
                <c:pt idx="151">
                  <c:v>-0.00481519989031104</c:v>
                </c:pt>
                <c:pt idx="152">
                  <c:v>-0.00546490391465809</c:v>
                </c:pt>
                <c:pt idx="153">
                  <c:v>-0.00635026262029853</c:v>
                </c:pt>
                <c:pt idx="154">
                  <c:v>-0.00819362357398564</c:v>
                </c:pt>
                <c:pt idx="155">
                  <c:v>-0.00923079062836456</c:v>
                </c:pt>
                <c:pt idx="156">
                  <c:v>-0.00786135489893078</c:v>
                </c:pt>
                <c:pt idx="157">
                  <c:v>-0.00390622313153001</c:v>
                </c:pt>
                <c:pt idx="158">
                  <c:v>-0.000147260161472055</c:v>
                </c:pt>
                <c:pt idx="159">
                  <c:v>0.00116794105920867</c:v>
                </c:pt>
                <c:pt idx="160">
                  <c:v>-0.000830303194628124</c:v>
                </c:pt>
                <c:pt idx="161">
                  <c:v>-0.00388732902555227</c:v>
                </c:pt>
                <c:pt idx="162">
                  <c:v>-0.00598667121410641</c:v>
                </c:pt>
                <c:pt idx="163">
                  <c:v>-0.00813974990239227</c:v>
                </c:pt>
                <c:pt idx="164">
                  <c:v>-0.00820422736189465</c:v>
                </c:pt>
                <c:pt idx="165">
                  <c:v>-0.00531408991381541</c:v>
                </c:pt>
                <c:pt idx="166">
                  <c:v>-0.000339724812824926</c:v>
                </c:pt>
                <c:pt idx="167">
                  <c:v>0.00393791913377667</c:v>
                </c:pt>
                <c:pt idx="168">
                  <c:v>0.00832714873187543</c:v>
                </c:pt>
                <c:pt idx="169">
                  <c:v>0.00817130193745421</c:v>
                </c:pt>
                <c:pt idx="170">
                  <c:v>0.00413392509888763</c:v>
                </c:pt>
                <c:pt idx="171">
                  <c:v>-0.00020441271284134</c:v>
                </c:pt>
                <c:pt idx="172">
                  <c:v>-0.00377310547274416</c:v>
                </c:pt>
                <c:pt idx="173">
                  <c:v>-0.0060108092837903</c:v>
                </c:pt>
                <c:pt idx="174">
                  <c:v>-0.00626550357848421</c:v>
                </c:pt>
                <c:pt idx="175">
                  <c:v>-0.00445715203877256</c:v>
                </c:pt>
                <c:pt idx="176">
                  <c:v>-0.00350089596261216</c:v>
                </c:pt>
                <c:pt idx="177">
                  <c:v>-0.00439944994345426</c:v>
                </c:pt>
                <c:pt idx="178">
                  <c:v>-0.00512182766722344</c:v>
                </c:pt>
                <c:pt idx="179">
                  <c:v>-0.00416831574240558</c:v>
                </c:pt>
                <c:pt idx="180">
                  <c:v>-0.00119843622807948</c:v>
                </c:pt>
                <c:pt idx="181">
                  <c:v>0.00356449318130503</c:v>
                </c:pt>
                <c:pt idx="182">
                  <c:v>0.00932790686646862</c:v>
                </c:pt>
                <c:pt idx="183">
                  <c:v>0.0149673077294896</c:v>
                </c:pt>
                <c:pt idx="184">
                  <c:v>0.0191778999590437</c:v>
                </c:pt>
                <c:pt idx="185">
                  <c:v>0.0228022581386905</c:v>
                </c:pt>
                <c:pt idx="186">
                  <c:v>0.0263346283338643</c:v>
                </c:pt>
                <c:pt idx="187">
                  <c:v>0.0299083444822984</c:v>
                </c:pt>
                <c:pt idx="188">
                  <c:v>0.0323942916497068</c:v>
                </c:pt>
                <c:pt idx="189">
                  <c:v>0.0341360819032729</c:v>
                </c:pt>
                <c:pt idx="190">
                  <c:v>0.0330256614307712</c:v>
                </c:pt>
                <c:pt idx="191">
                  <c:v>0.0318964339187118</c:v>
                </c:pt>
                <c:pt idx="192">
                  <c:v>0.0319750316699652</c:v>
                </c:pt>
                <c:pt idx="193">
                  <c:v>0.0283710858144761</c:v>
                </c:pt>
                <c:pt idx="194">
                  <c:v>0.0230078977228624</c:v>
                </c:pt>
                <c:pt idx="195">
                  <c:v>0.0166314612870274</c:v>
                </c:pt>
                <c:pt idx="196">
                  <c:v>0.00968557579498447</c:v>
                </c:pt>
                <c:pt idx="197">
                  <c:v>0.00358784690298971</c:v>
                </c:pt>
                <c:pt idx="198">
                  <c:v>-0.00138496323885582</c:v>
                </c:pt>
                <c:pt idx="199">
                  <c:v>-0.00434060510064207</c:v>
                </c:pt>
                <c:pt idx="200">
                  <c:v>-0.00495654221487294</c:v>
                </c:pt>
                <c:pt idx="201">
                  <c:v>-0.00408725043057468</c:v>
                </c:pt>
                <c:pt idx="202">
                  <c:v>-0.00308549941000485</c:v>
                </c:pt>
                <c:pt idx="203">
                  <c:v>-0.0011636607041021</c:v>
                </c:pt>
                <c:pt idx="204">
                  <c:v>0.00149243214857152</c:v>
                </c:pt>
                <c:pt idx="205">
                  <c:v>0.0040868139337947</c:v>
                </c:pt>
                <c:pt idx="206">
                  <c:v>0.00656477864620717</c:v>
                </c:pt>
                <c:pt idx="207">
                  <c:v>0.00840387691867885</c:v>
                </c:pt>
                <c:pt idx="208">
                  <c:v>0.0100157717539343</c:v>
                </c:pt>
                <c:pt idx="209">
                  <c:v>0.0103349055283239</c:v>
                </c:pt>
                <c:pt idx="210">
                  <c:v>0.00923574547120886</c:v>
                </c:pt>
                <c:pt idx="211">
                  <c:v>0.00933721377979129</c:v>
                </c:pt>
                <c:pt idx="212">
                  <c:v>0.00968604759639116</c:v>
                </c:pt>
                <c:pt idx="213">
                  <c:v>0.00953155093758116</c:v>
                </c:pt>
                <c:pt idx="214">
                  <c:v>0.00980384997771169</c:v>
                </c:pt>
                <c:pt idx="215">
                  <c:v>0.00941706061455438</c:v>
                </c:pt>
                <c:pt idx="216">
                  <c:v>0.00911838417702259</c:v>
                </c:pt>
                <c:pt idx="217">
                  <c:v>0.00873911623573285</c:v>
                </c:pt>
                <c:pt idx="218">
                  <c:v>0.00810135790072149</c:v>
                </c:pt>
                <c:pt idx="219">
                  <c:v>0.00762317968112039</c:v>
                </c:pt>
                <c:pt idx="220">
                  <c:v>0.00774838534422301</c:v>
                </c:pt>
                <c:pt idx="221">
                  <c:v>0.00763610455109953</c:v>
                </c:pt>
                <c:pt idx="222">
                  <c:v>0.00754965705349606</c:v>
                </c:pt>
                <c:pt idx="223">
                  <c:v>0.00755030123483791</c:v>
                </c:pt>
                <c:pt idx="224">
                  <c:v>0.00717969702694471</c:v>
                </c:pt>
                <c:pt idx="225">
                  <c:v>0.00522408482571029</c:v>
                </c:pt>
                <c:pt idx="226">
                  <c:v>0.0010679716371564</c:v>
                </c:pt>
                <c:pt idx="227">
                  <c:v>-0.00340769432069808</c:v>
                </c:pt>
                <c:pt idx="228">
                  <c:v>-0.0078423556052127</c:v>
                </c:pt>
                <c:pt idx="229">
                  <c:v>-0.013007305644964</c:v>
                </c:pt>
                <c:pt idx="230">
                  <c:v>-0.0172526472207438</c:v>
                </c:pt>
                <c:pt idx="231">
                  <c:v>-0.0215030286888819</c:v>
                </c:pt>
                <c:pt idx="232">
                  <c:v>-0.0246196526983313</c:v>
                </c:pt>
                <c:pt idx="233">
                  <c:v>-0.0249999749294039</c:v>
                </c:pt>
                <c:pt idx="234">
                  <c:v>-0.024294275031201</c:v>
                </c:pt>
                <c:pt idx="235">
                  <c:v>-0.0244396962313841</c:v>
                </c:pt>
                <c:pt idx="236">
                  <c:v>-0.0253551005923995</c:v>
                </c:pt>
                <c:pt idx="237">
                  <c:v>-0.0264332509929326</c:v>
                </c:pt>
                <c:pt idx="238">
                  <c:v>-0.0255293901026172</c:v>
                </c:pt>
                <c:pt idx="239">
                  <c:v>-0.022814287124071</c:v>
                </c:pt>
                <c:pt idx="240">
                  <c:v>-0.0193816132591313</c:v>
                </c:pt>
                <c:pt idx="241">
                  <c:v>-0.0153183368725545</c:v>
                </c:pt>
                <c:pt idx="242">
                  <c:v>-0.0108920529067235</c:v>
                </c:pt>
                <c:pt idx="243">
                  <c:v>-0.00652318671220278</c:v>
                </c:pt>
                <c:pt idx="244">
                  <c:v>-0.00330553211037557</c:v>
                </c:pt>
                <c:pt idx="245">
                  <c:v>0.000169744359149249</c:v>
                </c:pt>
                <c:pt idx="246">
                  <c:v>0.00319682613925891</c:v>
                </c:pt>
                <c:pt idx="247">
                  <c:v>0.00662347665898644</c:v>
                </c:pt>
                <c:pt idx="248">
                  <c:v>0.00907272524168327</c:v>
                </c:pt>
                <c:pt idx="249">
                  <c:v>0.0116027174924103</c:v>
                </c:pt>
                <c:pt idx="250">
                  <c:v>0.013621771609913</c:v>
                </c:pt>
                <c:pt idx="251">
                  <c:v>0.0151514136579451</c:v>
                </c:pt>
                <c:pt idx="252">
                  <c:v>0.0177299226230226</c:v>
                </c:pt>
                <c:pt idx="253">
                  <c:v>0.020705751529485</c:v>
                </c:pt>
                <c:pt idx="254">
                  <c:v>0.023409011105963</c:v>
                </c:pt>
                <c:pt idx="255">
                  <c:v>0.0253658791007902</c:v>
                </c:pt>
                <c:pt idx="256">
                  <c:v>0.0250593421416715</c:v>
                </c:pt>
                <c:pt idx="257">
                  <c:v>0.0225322677386677</c:v>
                </c:pt>
                <c:pt idx="258">
                  <c:v>0.0183049885390171</c:v>
                </c:pt>
                <c:pt idx="259">
                  <c:v>0.0129454946954241</c:v>
                </c:pt>
                <c:pt idx="260">
                  <c:v>0.00674015377822332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888352"/>
        <c:axId val="1452609072"/>
      </c:lineChart>
      <c:dateAx>
        <c:axId val="14528883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609072"/>
        <c:crosses val="autoZero"/>
        <c:auto val="0"/>
        <c:lblOffset val="100"/>
        <c:baseTimeUnit val="days"/>
      </c:dateAx>
      <c:valAx>
        <c:axId val="14526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8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0.015627821163747</c:v>
                </c:pt>
                <c:pt idx="1">
                  <c:v>0.0177219308516933</c:v>
                </c:pt>
                <c:pt idx="2">
                  <c:v>0.0196121657257062</c:v>
                </c:pt>
                <c:pt idx="3">
                  <c:v>0.0180584504192977</c:v>
                </c:pt>
                <c:pt idx="4">
                  <c:v>0.0159317680519488</c:v>
                </c:pt>
                <c:pt idx="5">
                  <c:v>0.0148370537407558</c:v>
                </c:pt>
                <c:pt idx="6">
                  <c:v>0.0139610575853679</c:v>
                </c:pt>
                <c:pt idx="7">
                  <c:v>0.0119613334455586</c:v>
                </c:pt>
                <c:pt idx="8">
                  <c:v>0.00649224663008896</c:v>
                </c:pt>
                <c:pt idx="9">
                  <c:v>0.00178156896406478</c:v>
                </c:pt>
                <c:pt idx="10">
                  <c:v>-0.00162789722970435</c:v>
                </c:pt>
                <c:pt idx="11">
                  <c:v>-0.00302496735610802</c:v>
                </c:pt>
                <c:pt idx="12">
                  <c:v>-0.00353304261347697</c:v>
                </c:pt>
                <c:pt idx="13">
                  <c:v>-0.00424263955171788</c:v>
                </c:pt>
                <c:pt idx="14">
                  <c:v>-0.00625633926627466</c:v>
                </c:pt>
                <c:pt idx="15">
                  <c:v>-0.00675839642991582</c:v>
                </c:pt>
                <c:pt idx="16">
                  <c:v>-0.0075262372683249</c:v>
                </c:pt>
                <c:pt idx="17">
                  <c:v>-0.00799259419564446</c:v>
                </c:pt>
                <c:pt idx="18">
                  <c:v>-0.00645925453248308</c:v>
                </c:pt>
                <c:pt idx="19">
                  <c:v>-0.00583684591282684</c:v>
                </c:pt>
                <c:pt idx="20">
                  <c:v>-0.0047801229667963</c:v>
                </c:pt>
                <c:pt idx="21">
                  <c:v>-0.00450080871601099</c:v>
                </c:pt>
                <c:pt idx="22">
                  <c:v>-0.00453142223786295</c:v>
                </c:pt>
                <c:pt idx="23">
                  <c:v>-0.006512428020079</c:v>
                </c:pt>
                <c:pt idx="24">
                  <c:v>-0.00934561000876588</c:v>
                </c:pt>
                <c:pt idx="25">
                  <c:v>-0.0132664721365545</c:v>
                </c:pt>
                <c:pt idx="26">
                  <c:v>-0.0181455923547758</c:v>
                </c:pt>
                <c:pt idx="27">
                  <c:v>-0.0204564062880857</c:v>
                </c:pt>
                <c:pt idx="28">
                  <c:v>-0.0208786518906721</c:v>
                </c:pt>
                <c:pt idx="29">
                  <c:v>-0.0225278910164516</c:v>
                </c:pt>
                <c:pt idx="30">
                  <c:v>-0.0250191422857495</c:v>
                </c:pt>
                <c:pt idx="31">
                  <c:v>-0.0240749187242507</c:v>
                </c:pt>
                <c:pt idx="32">
                  <c:v>-0.0225087615894667</c:v>
                </c:pt>
                <c:pt idx="33">
                  <c:v>-0.0230338662663229</c:v>
                </c:pt>
                <c:pt idx="34">
                  <c:v>-0.022429730428916</c:v>
                </c:pt>
                <c:pt idx="35">
                  <c:v>-0.0225543564203617</c:v>
                </c:pt>
                <c:pt idx="36">
                  <c:v>-0.0218421476510344</c:v>
                </c:pt>
                <c:pt idx="37">
                  <c:v>-0.0182743242830312</c:v>
                </c:pt>
                <c:pt idx="38">
                  <c:v>-0.0152707666666978</c:v>
                </c:pt>
                <c:pt idx="39">
                  <c:v>-0.0127435261790668</c:v>
                </c:pt>
                <c:pt idx="40">
                  <c:v>-0.0116218018519591</c:v>
                </c:pt>
                <c:pt idx="41">
                  <c:v>-0.0104597465888183</c:v>
                </c:pt>
                <c:pt idx="42">
                  <c:v>-0.0112879967776531</c:v>
                </c:pt>
                <c:pt idx="43">
                  <c:v>-0.0118082726033481</c:v>
                </c:pt>
                <c:pt idx="44">
                  <c:v>-0.0120813289043529</c:v>
                </c:pt>
                <c:pt idx="45">
                  <c:v>-0.0146680102922702</c:v>
                </c:pt>
                <c:pt idx="46">
                  <c:v>-0.0154736665330341</c:v>
                </c:pt>
                <c:pt idx="47">
                  <c:v>-0.0187397086984983</c:v>
                </c:pt>
                <c:pt idx="48">
                  <c:v>-0.0223406282446769</c:v>
                </c:pt>
                <c:pt idx="49">
                  <c:v>-0.026664646370661</c:v>
                </c:pt>
                <c:pt idx="50">
                  <c:v>-0.0293464879637179</c:v>
                </c:pt>
                <c:pt idx="51">
                  <c:v>-0.0282015320840478</c:v>
                </c:pt>
                <c:pt idx="52">
                  <c:v>-0.0277864067414681</c:v>
                </c:pt>
                <c:pt idx="53">
                  <c:v>-0.0270942554703134</c:v>
                </c:pt>
                <c:pt idx="54">
                  <c:v>-0.0302597294832798</c:v>
                </c:pt>
                <c:pt idx="55">
                  <c:v>-0.0358092065078742</c:v>
                </c:pt>
                <c:pt idx="56">
                  <c:v>-0.0397992616524097</c:v>
                </c:pt>
                <c:pt idx="57">
                  <c:v>-0.0490490283707506</c:v>
                </c:pt>
                <c:pt idx="58">
                  <c:v>-0.0590507655048268</c:v>
                </c:pt>
                <c:pt idx="59">
                  <c:v>-0.0771395251910137</c:v>
                </c:pt>
                <c:pt idx="60">
                  <c:v>-0.0826116927492398</c:v>
                </c:pt>
                <c:pt idx="61">
                  <c:v>-0.0864760782407361</c:v>
                </c:pt>
                <c:pt idx="62">
                  <c:v>-0.0941421799421565</c:v>
                </c:pt>
                <c:pt idx="63">
                  <c:v>-0.0977593003071763</c:v>
                </c:pt>
                <c:pt idx="64">
                  <c:v>-0.0991600720996315</c:v>
                </c:pt>
                <c:pt idx="65">
                  <c:v>-0.0990078554458612</c:v>
                </c:pt>
                <c:pt idx="66">
                  <c:v>-0.0992759722505043</c:v>
                </c:pt>
                <c:pt idx="67">
                  <c:v>-0.0995512663595494</c:v>
                </c:pt>
                <c:pt idx="68">
                  <c:v>-0.0993105279394618</c:v>
                </c:pt>
                <c:pt idx="69">
                  <c:v>-0.0987480060668636</c:v>
                </c:pt>
                <c:pt idx="70">
                  <c:v>-0.107671978889564</c:v>
                </c:pt>
                <c:pt idx="71">
                  <c:v>-0.115159741313167</c:v>
                </c:pt>
                <c:pt idx="72">
                  <c:v>-0.120104743310996</c:v>
                </c:pt>
                <c:pt idx="73">
                  <c:v>-0.126080403072133</c:v>
                </c:pt>
                <c:pt idx="74">
                  <c:v>-0.130689476639153</c:v>
                </c:pt>
                <c:pt idx="75">
                  <c:v>-0.132683600070418</c:v>
                </c:pt>
                <c:pt idx="76">
                  <c:v>-0.132255251190977</c:v>
                </c:pt>
                <c:pt idx="77">
                  <c:v>-0.128138963593797</c:v>
                </c:pt>
                <c:pt idx="78">
                  <c:v>-0.122767638968156</c:v>
                </c:pt>
                <c:pt idx="79">
                  <c:v>-0.118388764814528</c:v>
                </c:pt>
                <c:pt idx="80">
                  <c:v>-0.112069262103684</c:v>
                </c:pt>
                <c:pt idx="81">
                  <c:v>-0.105402195739306</c:v>
                </c:pt>
                <c:pt idx="82">
                  <c:v>-0.0994162925109273</c:v>
                </c:pt>
                <c:pt idx="83">
                  <c:v>-0.0939923934857192</c:v>
                </c:pt>
                <c:pt idx="84">
                  <c:v>-0.0874751803635679</c:v>
                </c:pt>
                <c:pt idx="85">
                  <c:v>-0.0797767919588788</c:v>
                </c:pt>
                <c:pt idx="86">
                  <c:v>-0.0728361538417134</c:v>
                </c:pt>
                <c:pt idx="87">
                  <c:v>-0.0659141592616927</c:v>
                </c:pt>
                <c:pt idx="88">
                  <c:v>-0.0599551702401756</c:v>
                </c:pt>
                <c:pt idx="89">
                  <c:v>-0.0536858179271331</c:v>
                </c:pt>
                <c:pt idx="90">
                  <c:v>-0.0458646921214487</c:v>
                </c:pt>
                <c:pt idx="91">
                  <c:v>-0.0442320187167508</c:v>
                </c:pt>
                <c:pt idx="92">
                  <c:v>-0.0416032060068962</c:v>
                </c:pt>
                <c:pt idx="93">
                  <c:v>-0.0402341566643389</c:v>
                </c:pt>
                <c:pt idx="94">
                  <c:v>-0.0366449110920865</c:v>
                </c:pt>
                <c:pt idx="95">
                  <c:v>-0.0333274689931185</c:v>
                </c:pt>
                <c:pt idx="96">
                  <c:v>-0.0313935474740625</c:v>
                </c:pt>
                <c:pt idx="97">
                  <c:v>-0.0298157622671205</c:v>
                </c:pt>
                <c:pt idx="98">
                  <c:v>-0.0278648962244494</c:v>
                </c:pt>
                <c:pt idx="99">
                  <c:v>-0.025564190393588</c:v>
                </c:pt>
                <c:pt idx="100">
                  <c:v>-0.0244993731142113</c:v>
                </c:pt>
                <c:pt idx="101">
                  <c:v>-0.0231226715635405</c:v>
                </c:pt>
                <c:pt idx="102">
                  <c:v>-0.0218683022966214</c:v>
                </c:pt>
                <c:pt idx="103">
                  <c:v>-0.0222636733576207</c:v>
                </c:pt>
                <c:pt idx="104">
                  <c:v>-0.0223197199341002</c:v>
                </c:pt>
                <c:pt idx="105">
                  <c:v>-0.0221092752867939</c:v>
                </c:pt>
                <c:pt idx="106">
                  <c:v>-0.0231522685085704</c:v>
                </c:pt>
                <c:pt idx="107">
                  <c:v>-0.0216315108503205</c:v>
                </c:pt>
                <c:pt idx="108">
                  <c:v>-0.0205046322194943</c:v>
                </c:pt>
                <c:pt idx="109">
                  <c:v>-0.0200262557170579</c:v>
                </c:pt>
                <c:pt idx="110">
                  <c:v>-0.0206277982782024</c:v>
                </c:pt>
                <c:pt idx="111">
                  <c:v>-0.0223796871990056</c:v>
                </c:pt>
                <c:pt idx="112">
                  <c:v>-0.023018578094803</c:v>
                </c:pt>
                <c:pt idx="113">
                  <c:v>-0.0242699190747605</c:v>
                </c:pt>
                <c:pt idx="114">
                  <c:v>-0.0230990902804278</c:v>
                </c:pt>
                <c:pt idx="115">
                  <c:v>-0.020466684925547</c:v>
                </c:pt>
                <c:pt idx="116">
                  <c:v>-0.0185698809019162</c:v>
                </c:pt>
                <c:pt idx="117">
                  <c:v>-0.0158111896480526</c:v>
                </c:pt>
                <c:pt idx="118">
                  <c:v>-0.0126240533135662</c:v>
                </c:pt>
                <c:pt idx="119">
                  <c:v>-0.0108207521590419</c:v>
                </c:pt>
                <c:pt idx="120">
                  <c:v>-0.00781678969143417</c:v>
                </c:pt>
                <c:pt idx="121">
                  <c:v>-0.00531035995537182</c:v>
                </c:pt>
                <c:pt idx="122">
                  <c:v>-0.00270377984927888</c:v>
                </c:pt>
                <c:pt idx="123">
                  <c:v>-0.00105356717528265</c:v>
                </c:pt>
                <c:pt idx="124">
                  <c:v>-0.000235268730695459</c:v>
                </c:pt>
                <c:pt idx="125">
                  <c:v>0.000879184680085909</c:v>
                </c:pt>
                <c:pt idx="126">
                  <c:v>0.00222892242722133</c:v>
                </c:pt>
                <c:pt idx="127">
                  <c:v>0.00383536741512263</c:v>
                </c:pt>
                <c:pt idx="128">
                  <c:v>0.00882348964307805</c:v>
                </c:pt>
                <c:pt idx="129">
                  <c:v>0.0112748846690479</c:v>
                </c:pt>
                <c:pt idx="130">
                  <c:v>0.0113439276703742</c:v>
                </c:pt>
                <c:pt idx="131">
                  <c:v>0.0102556402478194</c:v>
                </c:pt>
                <c:pt idx="132">
                  <c:v>0.00978868411621292</c:v>
                </c:pt>
                <c:pt idx="133">
                  <c:v>0.00938307821120826</c:v>
                </c:pt>
                <c:pt idx="134">
                  <c:v>0.00895836614077771</c:v>
                </c:pt>
                <c:pt idx="135">
                  <c:v>0.00711155906404981</c:v>
                </c:pt>
                <c:pt idx="136">
                  <c:v>0.00506506851602595</c:v>
                </c:pt>
                <c:pt idx="137">
                  <c:v>0.0033561079041437</c:v>
                </c:pt>
                <c:pt idx="138">
                  <c:v>0.00308776431473001</c:v>
                </c:pt>
                <c:pt idx="139">
                  <c:v>0.00216427273539193</c:v>
                </c:pt>
                <c:pt idx="140">
                  <c:v>0.00187077622468095</c:v>
                </c:pt>
                <c:pt idx="141">
                  <c:v>0.00134828435760336</c:v>
                </c:pt>
                <c:pt idx="142">
                  <c:v>0.000779969825190962</c:v>
                </c:pt>
                <c:pt idx="143">
                  <c:v>-0.000727170846359426</c:v>
                </c:pt>
                <c:pt idx="144">
                  <c:v>-0.00185980617767256</c:v>
                </c:pt>
                <c:pt idx="145">
                  <c:v>-0.00301318364604979</c:v>
                </c:pt>
                <c:pt idx="146">
                  <c:v>-0.00320442600849868</c:v>
                </c:pt>
                <c:pt idx="147">
                  <c:v>-0.00205734323254264</c:v>
                </c:pt>
                <c:pt idx="148">
                  <c:v>-0.00135057076439998</c:v>
                </c:pt>
                <c:pt idx="149">
                  <c:v>-0.00137973112965117</c:v>
                </c:pt>
                <c:pt idx="150">
                  <c:v>-0.0012352871864189</c:v>
                </c:pt>
                <c:pt idx="151">
                  <c:v>-0.0014111754111068</c:v>
                </c:pt>
                <c:pt idx="152">
                  <c:v>-0.002163097234881</c:v>
                </c:pt>
                <c:pt idx="153">
                  <c:v>-0.00268767305424966</c:v>
                </c:pt>
                <c:pt idx="154">
                  <c:v>-0.00394552963005984</c:v>
                </c:pt>
                <c:pt idx="155">
                  <c:v>-0.004104300113899</c:v>
                </c:pt>
                <c:pt idx="156">
                  <c:v>-0.00257052428085113</c:v>
                </c:pt>
                <c:pt idx="157">
                  <c:v>0.000136229141404042</c:v>
                </c:pt>
                <c:pt idx="158">
                  <c:v>0.00159324416862505</c:v>
                </c:pt>
                <c:pt idx="159">
                  <c:v>0.00112118193446913</c:v>
                </c:pt>
                <c:pt idx="160">
                  <c:v>-0.00107227060721393</c:v>
                </c:pt>
                <c:pt idx="161">
                  <c:v>-0.00273070469990333</c:v>
                </c:pt>
                <c:pt idx="162">
                  <c:v>-0.00316929887850725</c:v>
                </c:pt>
                <c:pt idx="163">
                  <c:v>-0.00414689490016551</c:v>
                </c:pt>
                <c:pt idx="164">
                  <c:v>-0.00334191292396995</c:v>
                </c:pt>
                <c:pt idx="165">
                  <c:v>-0.000934113222688881</c:v>
                </c:pt>
                <c:pt idx="166">
                  <c:v>0.002000021736693</c:v>
                </c:pt>
                <c:pt idx="167">
                  <c:v>0.00350226397852559</c:v>
                </c:pt>
                <c:pt idx="168">
                  <c:v>0.00550883822522041</c:v>
                </c:pt>
                <c:pt idx="169">
                  <c:v>0.00361987117376799</c:v>
                </c:pt>
                <c:pt idx="170">
                  <c:v>0.000423445464809324</c:v>
                </c:pt>
                <c:pt idx="171">
                  <c:v>-0.00139168516716464</c:v>
                </c:pt>
                <c:pt idx="172">
                  <c:v>-0.00253468853788885</c:v>
                </c:pt>
                <c:pt idx="173">
                  <c:v>-0.00297054942905011</c:v>
                </c:pt>
                <c:pt idx="174">
                  <c:v>-0.0023448501337599</c:v>
                </c:pt>
                <c:pt idx="175">
                  <c:v>-0.000830756952164946</c:v>
                </c:pt>
                <c:pt idx="176">
                  <c:v>-0.000927341987072949</c:v>
                </c:pt>
                <c:pt idx="177">
                  <c:v>-0.00218902721969804</c:v>
                </c:pt>
                <c:pt idx="178">
                  <c:v>-0.00245856377266989</c:v>
                </c:pt>
                <c:pt idx="179">
                  <c:v>-0.00137334524553761</c:v>
                </c:pt>
                <c:pt idx="180">
                  <c:v>0.000713060668831366</c:v>
                </c:pt>
                <c:pt idx="181">
                  <c:v>0.00349627828642723</c:v>
                </c:pt>
                <c:pt idx="182">
                  <c:v>0.00642676185250462</c:v>
                </c:pt>
                <c:pt idx="183">
                  <c:v>0.00890475596436007</c:v>
                </c:pt>
                <c:pt idx="184">
                  <c:v>0.0102980019954221</c:v>
                </c:pt>
                <c:pt idx="185">
                  <c:v>0.0118784881793549</c:v>
                </c:pt>
                <c:pt idx="186">
                  <c:v>0.0136594561219876</c:v>
                </c:pt>
                <c:pt idx="187">
                  <c:v>0.0155213602807798</c:v>
                </c:pt>
                <c:pt idx="188">
                  <c:v>0.0164283067267762</c:v>
                </c:pt>
                <c:pt idx="189">
                  <c:v>0.0171670447488328</c:v>
                </c:pt>
                <c:pt idx="190">
                  <c:v>0.0157473432590045</c:v>
                </c:pt>
                <c:pt idx="191">
                  <c:v>0.0155165532796916</c:v>
                </c:pt>
                <c:pt idx="192">
                  <c:v>0.0162438083867292</c:v>
                </c:pt>
                <c:pt idx="193">
                  <c:v>0.0131982810958131</c:v>
                </c:pt>
                <c:pt idx="194">
                  <c:v>0.0102070755989892</c:v>
                </c:pt>
                <c:pt idx="195">
                  <c:v>0.00700533823710164</c:v>
                </c:pt>
                <c:pt idx="196">
                  <c:v>0.00363525525286378</c:v>
                </c:pt>
                <c:pt idx="197">
                  <c:v>0.00112894801161916</c:v>
                </c:pt>
                <c:pt idx="198">
                  <c:v>-0.000879457354160728</c:v>
                </c:pt>
                <c:pt idx="199">
                  <c:v>-0.00170109167374149</c:v>
                </c:pt>
                <c:pt idx="200">
                  <c:v>-0.00140805768852703</c:v>
                </c:pt>
                <c:pt idx="201">
                  <c:v>-0.000827383680868709</c:v>
                </c:pt>
                <c:pt idx="202">
                  <c:v>-0.000706030726938422</c:v>
                </c:pt>
                <c:pt idx="203">
                  <c:v>0.000242676353513326</c:v>
                </c:pt>
                <c:pt idx="204">
                  <c:v>0.00150171835268764</c:v>
                </c:pt>
                <c:pt idx="205">
                  <c:v>0.00247103366995882</c:v>
                </c:pt>
                <c:pt idx="206">
                  <c:v>0.00344960226702362</c:v>
                </c:pt>
                <c:pt idx="207">
                  <c:v>0.00399349957507128</c:v>
                </c:pt>
                <c:pt idx="208">
                  <c:v>0.00466927667311345</c:v>
                </c:pt>
                <c:pt idx="209">
                  <c:v>0.00435577694453553</c:v>
                </c:pt>
                <c:pt idx="210">
                  <c:v>0.00339841075326186</c:v>
                </c:pt>
                <c:pt idx="211">
                  <c:v>0.00407741546661427</c:v>
                </c:pt>
                <c:pt idx="212">
                  <c:v>0.00440338878372381</c:v>
                </c:pt>
                <c:pt idx="213">
                  <c:v>0.00417783068420879</c:v>
                </c:pt>
                <c:pt idx="214">
                  <c:v>0.00453583695172032</c:v>
                </c:pt>
                <c:pt idx="215">
                  <c:v>0.00412645910487924</c:v>
                </c:pt>
                <c:pt idx="216">
                  <c:v>0.00407778461969171</c:v>
                </c:pt>
                <c:pt idx="217">
                  <c:v>0.00390542957152834</c:v>
                </c:pt>
                <c:pt idx="218">
                  <c:v>0.00353443425377614</c:v>
                </c:pt>
                <c:pt idx="219">
                  <c:v>0.00340292015293008</c:v>
                </c:pt>
                <c:pt idx="220">
                  <c:v>0.00370782596961272</c:v>
                </c:pt>
                <c:pt idx="221">
                  <c:v>0.0035375062992688</c:v>
                </c:pt>
                <c:pt idx="222">
                  <c:v>0.00349936403561734</c:v>
                </c:pt>
                <c:pt idx="223">
                  <c:v>0.00352532819901729</c:v>
                </c:pt>
                <c:pt idx="224">
                  <c:v>0.00319438470083754</c:v>
                </c:pt>
                <c:pt idx="225">
                  <c:v>0.00166222800339377</c:v>
                </c:pt>
                <c:pt idx="226">
                  <c:v>-0.00108076915845983</c:v>
                </c:pt>
                <c:pt idx="227">
                  <c:v>-0.00317763851138264</c:v>
                </c:pt>
                <c:pt idx="228">
                  <c:v>-0.00517515565670528</c:v>
                </c:pt>
                <c:pt idx="229">
                  <c:v>-0.00788574423886168</c:v>
                </c:pt>
                <c:pt idx="230">
                  <c:v>-0.00953665273782911</c:v>
                </c:pt>
                <c:pt idx="231">
                  <c:v>-0.0116467758895804</c:v>
                </c:pt>
                <c:pt idx="232">
                  <c:v>-0.0128003279214132</c:v>
                </c:pt>
                <c:pt idx="233">
                  <c:v>-0.0121063834686165</c:v>
                </c:pt>
                <c:pt idx="234">
                  <c:v>-0.0116560693421391</c:v>
                </c:pt>
                <c:pt idx="235">
                  <c:v>-0.0123430760026809</c:v>
                </c:pt>
                <c:pt idx="236">
                  <c:v>-0.0132432313520777</c:v>
                </c:pt>
                <c:pt idx="237">
                  <c:v>-0.0139012649579916</c:v>
                </c:pt>
                <c:pt idx="238">
                  <c:v>-0.0127586842793431</c:v>
                </c:pt>
                <c:pt idx="239">
                  <c:v>-0.0109044266618339</c:v>
                </c:pt>
                <c:pt idx="240">
                  <c:v>-0.00916784959214073</c:v>
                </c:pt>
                <c:pt idx="241">
                  <c:v>-0.00712047041113156</c:v>
                </c:pt>
                <c:pt idx="242">
                  <c:v>-0.00495662096263566</c:v>
                </c:pt>
                <c:pt idx="243">
                  <c:v>-0.00292560933247354</c:v>
                </c:pt>
                <c:pt idx="244">
                  <c:v>-0.00179560752157759</c:v>
                </c:pt>
                <c:pt idx="245">
                  <c:v>0.000107335293472843</c:v>
                </c:pt>
                <c:pt idx="246">
                  <c:v>0.00152522684038158</c:v>
                </c:pt>
                <c:pt idx="247">
                  <c:v>0.003496221906018</c:v>
                </c:pt>
                <c:pt idx="248">
                  <c:v>0.0044501784741831</c:v>
                </c:pt>
                <c:pt idx="249">
                  <c:v>0.00590470081705679</c:v>
                </c:pt>
                <c:pt idx="250">
                  <c:v>0.00686531289974068</c:v>
                </c:pt>
                <c:pt idx="251">
                  <c:v>0.00761148689158996</c:v>
                </c:pt>
                <c:pt idx="252">
                  <c:v>0.00944952649327712</c:v>
                </c:pt>
                <c:pt idx="253">
                  <c:v>0.0111408734576385</c:v>
                </c:pt>
                <c:pt idx="254">
                  <c:v>0.0124188134045583</c:v>
                </c:pt>
                <c:pt idx="255">
                  <c:v>0.0131748197629192</c:v>
                </c:pt>
                <c:pt idx="256">
                  <c:v>0.0123007527244508</c:v>
                </c:pt>
                <c:pt idx="257">
                  <c:v>0.0104786118512981</c:v>
                </c:pt>
                <c:pt idx="258">
                  <c:v>0.00809398738542288</c:v>
                </c:pt>
                <c:pt idx="259">
                  <c:v>0.00537561793340757</c:v>
                </c:pt>
                <c:pt idx="260">
                  <c:v>0.00230708781649063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0.0148921522549724</c:v>
                </c:pt>
                <c:pt idx="1">
                  <c:v>0.0154581079743166</c:v>
                </c:pt>
                <c:pt idx="2">
                  <c:v>0.0162889195245945</c:v>
                </c:pt>
                <c:pt idx="3">
                  <c:v>0.0166428257035352</c:v>
                </c:pt>
                <c:pt idx="4">
                  <c:v>0.0165006141732179</c:v>
                </c:pt>
                <c:pt idx="5">
                  <c:v>0.0161679020867255</c:v>
                </c:pt>
                <c:pt idx="6">
                  <c:v>0.015726533186454</c:v>
                </c:pt>
                <c:pt idx="7">
                  <c:v>0.0149734932382749</c:v>
                </c:pt>
                <c:pt idx="8">
                  <c:v>0.0132772439166377</c:v>
                </c:pt>
                <c:pt idx="9">
                  <c:v>0.0109781089261231</c:v>
                </c:pt>
                <c:pt idx="10">
                  <c:v>0.00845690769495764</c:v>
                </c:pt>
                <c:pt idx="11">
                  <c:v>0.0061605326847445</c:v>
                </c:pt>
                <c:pt idx="12">
                  <c:v>0.00422181762510021</c:v>
                </c:pt>
                <c:pt idx="13">
                  <c:v>0.00252892618973659</c:v>
                </c:pt>
                <c:pt idx="14">
                  <c:v>0.00077187309853434</c:v>
                </c:pt>
                <c:pt idx="15">
                  <c:v>-0.000734180807155692</c:v>
                </c:pt>
                <c:pt idx="16">
                  <c:v>-0.00209259209938953</c:v>
                </c:pt>
                <c:pt idx="17">
                  <c:v>-0.00327259251864052</c:v>
                </c:pt>
                <c:pt idx="18">
                  <c:v>-0.00390992492140903</c:v>
                </c:pt>
                <c:pt idx="19">
                  <c:v>-0.00429530911969259</c:v>
                </c:pt>
                <c:pt idx="20">
                  <c:v>-0.00439227188911334</c:v>
                </c:pt>
                <c:pt idx="21">
                  <c:v>-0.00441397925449287</c:v>
                </c:pt>
                <c:pt idx="22">
                  <c:v>-0.00443746785116688</c:v>
                </c:pt>
                <c:pt idx="23">
                  <c:v>-0.00485245988494931</c:v>
                </c:pt>
                <c:pt idx="24">
                  <c:v>-0.00575108990971262</c:v>
                </c:pt>
                <c:pt idx="25">
                  <c:v>-0.007254166355081</c:v>
                </c:pt>
                <c:pt idx="26">
                  <c:v>-0.00943245155501997</c:v>
                </c:pt>
                <c:pt idx="27">
                  <c:v>-0.0116372425016331</c:v>
                </c:pt>
                <c:pt idx="28">
                  <c:v>-0.0134855243794409</c:v>
                </c:pt>
                <c:pt idx="29">
                  <c:v>-0.015293997706843</c:v>
                </c:pt>
                <c:pt idx="30">
                  <c:v>-0.0172390266226243</c:v>
                </c:pt>
                <c:pt idx="31">
                  <c:v>-0.0186062050429496</c:v>
                </c:pt>
                <c:pt idx="32">
                  <c:v>-0.019386716352253</c:v>
                </c:pt>
                <c:pt idx="33">
                  <c:v>-0.020116146335067</c:v>
                </c:pt>
                <c:pt idx="34">
                  <c:v>-0.0205788631538368</c:v>
                </c:pt>
                <c:pt idx="35">
                  <c:v>-0.0209739618071418</c:v>
                </c:pt>
                <c:pt idx="36">
                  <c:v>-0.0211475989759203</c:v>
                </c:pt>
                <c:pt idx="37">
                  <c:v>-0.0205729440373425</c:v>
                </c:pt>
                <c:pt idx="38">
                  <c:v>-0.0195125085632135</c:v>
                </c:pt>
                <c:pt idx="39">
                  <c:v>-0.0181587120863842</c:v>
                </c:pt>
                <c:pt idx="40">
                  <c:v>-0.0168513300394992</c:v>
                </c:pt>
                <c:pt idx="41">
                  <c:v>-0.015573013349363</c:v>
                </c:pt>
                <c:pt idx="42">
                  <c:v>-0.014716010035021</c:v>
                </c:pt>
                <c:pt idx="43">
                  <c:v>-0.0141344625486864</c:v>
                </c:pt>
                <c:pt idx="44">
                  <c:v>-0.0137238358198197</c:v>
                </c:pt>
                <c:pt idx="45">
                  <c:v>-0.0139126707143098</c:v>
                </c:pt>
                <c:pt idx="46">
                  <c:v>-0.0142248698780547</c:v>
                </c:pt>
                <c:pt idx="47">
                  <c:v>-0.0151278376421434</c:v>
                </c:pt>
                <c:pt idx="48">
                  <c:v>-0.0165703957626501</c:v>
                </c:pt>
                <c:pt idx="49">
                  <c:v>-0.0185892458842523</c:v>
                </c:pt>
                <c:pt idx="50">
                  <c:v>-0.0207406943001454</c:v>
                </c:pt>
                <c:pt idx="51">
                  <c:v>-0.0222328618569259</c:v>
                </c:pt>
                <c:pt idx="52">
                  <c:v>-0.0233435708338343</c:v>
                </c:pt>
                <c:pt idx="53">
                  <c:v>-0.0240937077611301</c:v>
                </c:pt>
                <c:pt idx="54">
                  <c:v>-0.0253269121055601</c:v>
                </c:pt>
                <c:pt idx="55">
                  <c:v>-0.0274233709860229</c:v>
                </c:pt>
                <c:pt idx="56">
                  <c:v>-0.0298985491193003</c:v>
                </c:pt>
                <c:pt idx="57">
                  <c:v>-0.0337286449695903</c:v>
                </c:pt>
                <c:pt idx="58">
                  <c:v>-0.0387930690766376</c:v>
                </c:pt>
                <c:pt idx="59">
                  <c:v>-0.0464623602995128</c:v>
                </c:pt>
                <c:pt idx="60">
                  <c:v>-0.0536922267894582</c:v>
                </c:pt>
                <c:pt idx="61">
                  <c:v>-0.0602489970797138</c:v>
                </c:pt>
                <c:pt idx="62">
                  <c:v>-0.0670276336522023</c:v>
                </c:pt>
                <c:pt idx="63">
                  <c:v>-0.0731739669831971</c:v>
                </c:pt>
                <c:pt idx="64">
                  <c:v>-0.078371188006484</c:v>
                </c:pt>
                <c:pt idx="65">
                  <c:v>-0.0824985214943594</c:v>
                </c:pt>
                <c:pt idx="66">
                  <c:v>-0.0858540116455884</c:v>
                </c:pt>
                <c:pt idx="67">
                  <c:v>-0.0885934625883806</c:v>
                </c:pt>
                <c:pt idx="68">
                  <c:v>-0.0907368756585969</c:v>
                </c:pt>
                <c:pt idx="69">
                  <c:v>-0.0923391017402502</c:v>
                </c:pt>
                <c:pt idx="70">
                  <c:v>-0.0954056771701131</c:v>
                </c:pt>
                <c:pt idx="71">
                  <c:v>-0.0993564899987239</c:v>
                </c:pt>
                <c:pt idx="72">
                  <c:v>-0.103506140661178</c:v>
                </c:pt>
                <c:pt idx="73">
                  <c:v>-0.108020993143369</c:v>
                </c:pt>
                <c:pt idx="74">
                  <c:v>-0.112554689842526</c:v>
                </c:pt>
                <c:pt idx="75">
                  <c:v>-0.116580471888104</c:v>
                </c:pt>
                <c:pt idx="76">
                  <c:v>-0.119715427748679</c:v>
                </c:pt>
                <c:pt idx="77">
                  <c:v>-0.121400134917702</c:v>
                </c:pt>
                <c:pt idx="78">
                  <c:v>-0.121673635727793</c:v>
                </c:pt>
                <c:pt idx="79">
                  <c:v>-0.12101666154514</c:v>
                </c:pt>
                <c:pt idx="80">
                  <c:v>-0.119227181656849</c:v>
                </c:pt>
                <c:pt idx="81">
                  <c:v>-0.11646218447334</c:v>
                </c:pt>
                <c:pt idx="82">
                  <c:v>-0.113053006080858</c:v>
                </c:pt>
                <c:pt idx="83">
                  <c:v>-0.10924088356183</c:v>
                </c:pt>
                <c:pt idx="84">
                  <c:v>-0.104887742922177</c:v>
                </c:pt>
                <c:pt idx="85">
                  <c:v>-0.099865552729518</c:v>
                </c:pt>
                <c:pt idx="86">
                  <c:v>-0.0944596729519571</c:v>
                </c:pt>
                <c:pt idx="87">
                  <c:v>-0.0887505702139042</c:v>
                </c:pt>
                <c:pt idx="88">
                  <c:v>-0.0829914902191585</c:v>
                </c:pt>
                <c:pt idx="89">
                  <c:v>-0.0771303557607534</c:v>
                </c:pt>
                <c:pt idx="90">
                  <c:v>-0.0708772230328925</c:v>
                </c:pt>
                <c:pt idx="91">
                  <c:v>-0.0655481821696641</c:v>
                </c:pt>
                <c:pt idx="92">
                  <c:v>-0.0607591869371105</c:v>
                </c:pt>
                <c:pt idx="93">
                  <c:v>-0.0566541808825562</c:v>
                </c:pt>
                <c:pt idx="94">
                  <c:v>-0.0526523269244623</c:v>
                </c:pt>
                <c:pt idx="95">
                  <c:v>-0.0487873553381935</c:v>
                </c:pt>
                <c:pt idx="96">
                  <c:v>-0.0453085937653673</c:v>
                </c:pt>
                <c:pt idx="97">
                  <c:v>-0.0422100274657179</c:v>
                </c:pt>
                <c:pt idx="98">
                  <c:v>-0.0393410012174642</c:v>
                </c:pt>
                <c:pt idx="99">
                  <c:v>-0.036585639052689</c:v>
                </c:pt>
                <c:pt idx="100">
                  <c:v>-0.0341683858649935</c:v>
                </c:pt>
                <c:pt idx="101">
                  <c:v>-0.0319592430047029</c:v>
                </c:pt>
                <c:pt idx="102">
                  <c:v>-0.0299410548630866</c:v>
                </c:pt>
                <c:pt idx="103">
                  <c:v>-0.0284055785619934</c:v>
                </c:pt>
                <c:pt idx="104">
                  <c:v>-0.0271884068364148</c:v>
                </c:pt>
                <c:pt idx="105">
                  <c:v>-0.0261725805264906</c:v>
                </c:pt>
                <c:pt idx="106">
                  <c:v>-0.0255685181229066</c:v>
                </c:pt>
                <c:pt idx="107">
                  <c:v>-0.0247811166683893</c:v>
                </c:pt>
                <c:pt idx="108">
                  <c:v>-0.0239258197786103</c:v>
                </c:pt>
                <c:pt idx="109">
                  <c:v>-0.0231459069662998</c:v>
                </c:pt>
                <c:pt idx="110">
                  <c:v>-0.0226422852286804</c:v>
                </c:pt>
                <c:pt idx="111">
                  <c:v>-0.0225897656227454</c:v>
                </c:pt>
                <c:pt idx="112">
                  <c:v>-0.0226755281171569</c:v>
                </c:pt>
                <c:pt idx="113">
                  <c:v>-0.0229944063086776</c:v>
                </c:pt>
                <c:pt idx="114">
                  <c:v>-0.0230153431030277</c:v>
                </c:pt>
                <c:pt idx="115">
                  <c:v>-0.0225056114675315</c:v>
                </c:pt>
                <c:pt idx="116">
                  <c:v>-0.0217184653544085</c:v>
                </c:pt>
                <c:pt idx="117">
                  <c:v>-0.0205370102131373</c:v>
                </c:pt>
                <c:pt idx="118">
                  <c:v>-0.0189544188332231</c:v>
                </c:pt>
                <c:pt idx="119">
                  <c:v>-0.0173276854983868</c:v>
                </c:pt>
                <c:pt idx="120">
                  <c:v>-0.0154255063369963</c:v>
                </c:pt>
                <c:pt idx="121">
                  <c:v>-0.0134024770606714</c:v>
                </c:pt>
                <c:pt idx="122">
                  <c:v>-0.0112627376183929</c:v>
                </c:pt>
                <c:pt idx="123">
                  <c:v>-0.00922090352977087</c:v>
                </c:pt>
                <c:pt idx="124">
                  <c:v>-0.00742377656995579</c:v>
                </c:pt>
                <c:pt idx="125">
                  <c:v>-0.00576318431994745</c:v>
                </c:pt>
                <c:pt idx="126">
                  <c:v>-0.00416476297051369</c:v>
                </c:pt>
                <c:pt idx="127">
                  <c:v>-0.00256473689338642</c:v>
                </c:pt>
                <c:pt idx="128">
                  <c:v>-0.000287091586093533</c:v>
                </c:pt>
                <c:pt idx="129">
                  <c:v>0.00202530366493476</c:v>
                </c:pt>
                <c:pt idx="130">
                  <c:v>0.00388902846602267</c:v>
                </c:pt>
                <c:pt idx="131">
                  <c:v>0.00516235082238202</c:v>
                </c:pt>
                <c:pt idx="132">
                  <c:v>0.0060876174811482</c:v>
                </c:pt>
                <c:pt idx="133">
                  <c:v>0.00674670962716021</c:v>
                </c:pt>
                <c:pt idx="134">
                  <c:v>0.00718904092988371</c:v>
                </c:pt>
                <c:pt idx="135">
                  <c:v>0.00717354455671693</c:v>
                </c:pt>
                <c:pt idx="136">
                  <c:v>0.00675184934857873</c:v>
                </c:pt>
                <c:pt idx="137">
                  <c:v>0.00607270105969173</c:v>
                </c:pt>
                <c:pt idx="138">
                  <c:v>0.00547571371069938</c:v>
                </c:pt>
                <c:pt idx="139">
                  <c:v>0.00481342551563789</c:v>
                </c:pt>
                <c:pt idx="140">
                  <c:v>0.0042248956574465</c:v>
                </c:pt>
                <c:pt idx="141">
                  <c:v>0.00364957339747788</c:v>
                </c:pt>
                <c:pt idx="142">
                  <c:v>0.00307565268302049</c:v>
                </c:pt>
                <c:pt idx="143">
                  <c:v>0.00231508797714451</c:v>
                </c:pt>
                <c:pt idx="144">
                  <c:v>0.00148010914618109</c:v>
                </c:pt>
                <c:pt idx="145">
                  <c:v>0.000581450587734918</c:v>
                </c:pt>
                <c:pt idx="146">
                  <c:v>-0.000175724731511802</c:v>
                </c:pt>
                <c:pt idx="147">
                  <c:v>-0.00055204843171797</c:v>
                </c:pt>
                <c:pt idx="148">
                  <c:v>-0.000711752898254372</c:v>
                </c:pt>
                <c:pt idx="149">
                  <c:v>-0.000845348544533732</c:v>
                </c:pt>
                <c:pt idx="150">
                  <c:v>-0.000923336272910768</c:v>
                </c:pt>
                <c:pt idx="151">
                  <c:v>-0.00102090410054997</c:v>
                </c:pt>
                <c:pt idx="152">
                  <c:v>-0.00124934272741618</c:v>
                </c:pt>
                <c:pt idx="153">
                  <c:v>-0.00153700879278287</c:v>
                </c:pt>
                <c:pt idx="154">
                  <c:v>-0.00201871296023827</c:v>
                </c:pt>
                <c:pt idx="155">
                  <c:v>-0.00243583039097041</c:v>
                </c:pt>
                <c:pt idx="156">
                  <c:v>-0.00246276916894656</c:v>
                </c:pt>
                <c:pt idx="157">
                  <c:v>-0.00194296950687644</c:v>
                </c:pt>
                <c:pt idx="158">
                  <c:v>-0.00123572677177614</c:v>
                </c:pt>
                <c:pt idx="159">
                  <c:v>-0.000764345030527085</c:v>
                </c:pt>
                <c:pt idx="160">
                  <c:v>-0.000825930145864455</c:v>
                </c:pt>
                <c:pt idx="161">
                  <c:v>-0.00120688505667223</c:v>
                </c:pt>
                <c:pt idx="162">
                  <c:v>-0.00159936782103923</c:v>
                </c:pt>
                <c:pt idx="163">
                  <c:v>-0.00210887323686448</c:v>
                </c:pt>
                <c:pt idx="164">
                  <c:v>-0.00235548117428558</c:v>
                </c:pt>
                <c:pt idx="165">
                  <c:v>-0.00207120758396624</c:v>
                </c:pt>
                <c:pt idx="166">
                  <c:v>-0.00125696171983439</c:v>
                </c:pt>
                <c:pt idx="167">
                  <c:v>-0.000305116580162394</c:v>
                </c:pt>
                <c:pt idx="168">
                  <c:v>0.000857674380914166</c:v>
                </c:pt>
                <c:pt idx="169">
                  <c:v>0.00141011373948493</c:v>
                </c:pt>
                <c:pt idx="170">
                  <c:v>0.00121278008454981</c:v>
                </c:pt>
                <c:pt idx="171">
                  <c:v>0.000691887034206919</c:v>
                </c:pt>
                <c:pt idx="172">
                  <c:v>4.65719197877652E-5</c:v>
                </c:pt>
                <c:pt idx="173">
                  <c:v>-0.000556852349979811</c:v>
                </c:pt>
                <c:pt idx="174">
                  <c:v>-0.000914451906735829</c:v>
                </c:pt>
                <c:pt idx="175">
                  <c:v>-0.000897712915821652</c:v>
                </c:pt>
                <c:pt idx="176">
                  <c:v>-0.000903638730071912</c:v>
                </c:pt>
                <c:pt idx="177">
                  <c:v>-0.00116071642799713</c:v>
                </c:pt>
                <c:pt idx="178">
                  <c:v>-0.00142028589693169</c:v>
                </c:pt>
                <c:pt idx="179">
                  <c:v>-0.00141089776665287</c:v>
                </c:pt>
                <c:pt idx="180">
                  <c:v>-0.000986106079556027</c:v>
                </c:pt>
                <c:pt idx="181">
                  <c:v>-8.96292063593748E-5</c:v>
                </c:pt>
                <c:pt idx="182">
                  <c:v>0.00121364900541342</c:v>
                </c:pt>
                <c:pt idx="183">
                  <c:v>0.00275187039720275</c:v>
                </c:pt>
                <c:pt idx="184">
                  <c:v>0.00426109671684664</c:v>
                </c:pt>
                <c:pt idx="185">
                  <c:v>0.0057845750093483</c:v>
                </c:pt>
                <c:pt idx="186">
                  <c:v>0.00735955123187617</c:v>
                </c:pt>
                <c:pt idx="187">
                  <c:v>0.0089919130416569</c:v>
                </c:pt>
                <c:pt idx="188">
                  <c:v>0.0104791917786807</c:v>
                </c:pt>
                <c:pt idx="189">
                  <c:v>0.0118167623727111</c:v>
                </c:pt>
                <c:pt idx="190">
                  <c:v>0.0126028785499698</c:v>
                </c:pt>
                <c:pt idx="191">
                  <c:v>0.0131856134959142</c:v>
                </c:pt>
                <c:pt idx="192">
                  <c:v>0.0137972524740772</c:v>
                </c:pt>
                <c:pt idx="193">
                  <c:v>0.0136774581984244</c:v>
                </c:pt>
                <c:pt idx="194">
                  <c:v>0.0129833816785373</c:v>
                </c:pt>
                <c:pt idx="195">
                  <c:v>0.0117877729902502</c:v>
                </c:pt>
                <c:pt idx="196">
                  <c:v>0.0101572694427729</c:v>
                </c:pt>
                <c:pt idx="197">
                  <c:v>0.00835160515654217</c:v>
                </c:pt>
                <c:pt idx="198">
                  <c:v>0.00650539265440159</c:v>
                </c:pt>
                <c:pt idx="199">
                  <c:v>0.00486409578877297</c:v>
                </c:pt>
                <c:pt idx="200">
                  <c:v>0.00360966509331297</c:v>
                </c:pt>
                <c:pt idx="201">
                  <c:v>0.00272225533847663</c:v>
                </c:pt>
                <c:pt idx="202">
                  <c:v>0.00203659812539362</c:v>
                </c:pt>
                <c:pt idx="203">
                  <c:v>0.00167781377101756</c:v>
                </c:pt>
                <c:pt idx="204">
                  <c:v>0.00164259468735158</c:v>
                </c:pt>
                <c:pt idx="205">
                  <c:v>0.00180828248387302</c:v>
                </c:pt>
                <c:pt idx="206">
                  <c:v>0.00213654644050314</c:v>
                </c:pt>
                <c:pt idx="207">
                  <c:v>0.00250793706741677</c:v>
                </c:pt>
                <c:pt idx="208">
                  <c:v>0.00294020498855611</c:v>
                </c:pt>
                <c:pt idx="209">
                  <c:v>0.00322331937975199</c:v>
                </c:pt>
                <c:pt idx="210">
                  <c:v>0.00325833765445396</c:v>
                </c:pt>
                <c:pt idx="211">
                  <c:v>0.00342215321688603</c:v>
                </c:pt>
                <c:pt idx="212">
                  <c:v>0.00361840033025358</c:v>
                </c:pt>
                <c:pt idx="213">
                  <c:v>0.00373028640104462</c:v>
                </c:pt>
                <c:pt idx="214">
                  <c:v>0.00389139651117976</c:v>
                </c:pt>
                <c:pt idx="215">
                  <c:v>0.00393840902991966</c:v>
                </c:pt>
                <c:pt idx="216">
                  <c:v>0.00396628414787407</c:v>
                </c:pt>
                <c:pt idx="217">
                  <c:v>0.00395411323260492</c:v>
                </c:pt>
                <c:pt idx="218">
                  <c:v>0.00387017743683917</c:v>
                </c:pt>
                <c:pt idx="219">
                  <c:v>0.00377672598005735</c:v>
                </c:pt>
                <c:pt idx="220">
                  <c:v>0.00376294597796842</c:v>
                </c:pt>
                <c:pt idx="221">
                  <c:v>0.0037178580422285</c:v>
                </c:pt>
                <c:pt idx="222">
                  <c:v>0.00367415924090627</c:v>
                </c:pt>
                <c:pt idx="223">
                  <c:v>0.00364439303252847</c:v>
                </c:pt>
                <c:pt idx="224">
                  <c:v>0.00355439136619029</c:v>
                </c:pt>
                <c:pt idx="225">
                  <c:v>0.00317595869363098</c:v>
                </c:pt>
                <c:pt idx="226">
                  <c:v>0.00232461312321282</c:v>
                </c:pt>
                <c:pt idx="227">
                  <c:v>0.00122416279629372</c:v>
                </c:pt>
                <c:pt idx="228">
                  <c:v>-5.5700894306074E-5</c:v>
                </c:pt>
                <c:pt idx="229">
                  <c:v>-0.00162170956321719</c:v>
                </c:pt>
                <c:pt idx="230">
                  <c:v>-0.00320469819813957</c:v>
                </c:pt>
                <c:pt idx="231">
                  <c:v>-0.00489311373642775</c:v>
                </c:pt>
                <c:pt idx="232">
                  <c:v>-0.00647455657342484</c:v>
                </c:pt>
                <c:pt idx="233">
                  <c:v>-0.00760092195246318</c:v>
                </c:pt>
                <c:pt idx="234">
                  <c:v>-0.00841195143039837</c:v>
                </c:pt>
                <c:pt idx="235">
                  <c:v>-0.00919817634485489</c:v>
                </c:pt>
                <c:pt idx="236">
                  <c:v>-0.0100071873462994</c:v>
                </c:pt>
                <c:pt idx="237">
                  <c:v>-0.0107860028686379</c:v>
                </c:pt>
                <c:pt idx="238">
                  <c:v>-0.0111805391507789</c:v>
                </c:pt>
                <c:pt idx="239">
                  <c:v>-0.0111253166529899</c:v>
                </c:pt>
                <c:pt idx="240">
                  <c:v>-0.0107338232408201</c:v>
                </c:pt>
                <c:pt idx="241">
                  <c:v>-0.0100111526748824</c:v>
                </c:pt>
                <c:pt idx="242">
                  <c:v>-0.00900024633243305</c:v>
                </c:pt>
                <c:pt idx="243">
                  <c:v>-0.00778531893244115</c:v>
                </c:pt>
                <c:pt idx="244">
                  <c:v>-0.00658737665026844</c:v>
                </c:pt>
                <c:pt idx="245">
                  <c:v>-0.00524843426152018</c:v>
                </c:pt>
                <c:pt idx="246">
                  <c:v>-0.00389370204113983</c:v>
                </c:pt>
                <c:pt idx="247">
                  <c:v>-0.00241571725170826</c:v>
                </c:pt>
                <c:pt idx="248">
                  <c:v>-0.00104253810652998</c:v>
                </c:pt>
                <c:pt idx="249">
                  <c:v>0.000346909678187367</c:v>
                </c:pt>
                <c:pt idx="250">
                  <c:v>0.00165059032249803</c:v>
                </c:pt>
                <c:pt idx="251">
                  <c:v>0.00284276963631641</c:v>
                </c:pt>
                <c:pt idx="252">
                  <c:v>0.00416412100770856</c:v>
                </c:pt>
                <c:pt idx="253">
                  <c:v>0.00555947149769455</c:v>
                </c:pt>
                <c:pt idx="254">
                  <c:v>0.0069313398790673</c:v>
                </c:pt>
                <c:pt idx="255">
                  <c:v>0.00818003585583769</c:v>
                </c:pt>
                <c:pt idx="256">
                  <c:v>0.00900417922956032</c:v>
                </c:pt>
                <c:pt idx="257">
                  <c:v>0.00929906575390788</c:v>
                </c:pt>
                <c:pt idx="258">
                  <c:v>0.00905805008021088</c:v>
                </c:pt>
                <c:pt idx="259">
                  <c:v>0.00832156365085022</c:v>
                </c:pt>
                <c:pt idx="260">
                  <c:v>0.0071186684839783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065824"/>
        <c:axId val="1453068144"/>
      </c:lineChart>
      <c:dateAx>
        <c:axId val="14530658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68144"/>
        <c:crosses val="autoZero"/>
        <c:auto val="0"/>
        <c:lblOffset val="100"/>
        <c:baseTimeUnit val="days"/>
      </c:dateAx>
      <c:valAx>
        <c:axId val="14530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6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0.0337309242255341</c:v>
                </c:pt>
                <c:pt idx="1">
                  <c:v>0.0404921834130234</c:v>
                </c:pt>
                <c:pt idx="2">
                  <c:v>0.0455716395049052</c:v>
                </c:pt>
                <c:pt idx="3">
                  <c:v>0.038137007423777</c:v>
                </c:pt>
                <c:pt idx="4">
                  <c:v>0.0302997019018855</c:v>
                </c:pt>
                <c:pt idx="5">
                  <c:v>0.0274262187602893</c:v>
                </c:pt>
                <c:pt idx="6">
                  <c:v>0.0256340956940939</c:v>
                </c:pt>
                <c:pt idx="7">
                  <c:v>0.0200115719914133</c:v>
                </c:pt>
                <c:pt idx="8">
                  <c:v>0.00298699091951415</c:v>
                </c:pt>
                <c:pt idx="9">
                  <c:v>-0.00901250440204304</c:v>
                </c:pt>
                <c:pt idx="10">
                  <c:v>-0.0153508439674299</c:v>
                </c:pt>
                <c:pt idx="11">
                  <c:v>-0.0146851532499432</c:v>
                </c:pt>
                <c:pt idx="12">
                  <c:v>-0.0120718451454158</c:v>
                </c:pt>
                <c:pt idx="13">
                  <c:v>-0.0114278762435759</c:v>
                </c:pt>
                <c:pt idx="14">
                  <c:v>-0.0160552314490181</c:v>
                </c:pt>
                <c:pt idx="15">
                  <c:v>-0.0151742100700553</c:v>
                </c:pt>
                <c:pt idx="16">
                  <c:v>-0.0159107112375591</c:v>
                </c:pt>
                <c:pt idx="17">
                  <c:v>-0.0159075691719587</c:v>
                </c:pt>
                <c:pt idx="18">
                  <c:v>-0.00931656177561834</c:v>
                </c:pt>
                <c:pt idx="19">
                  <c:v>-0.00726636153022597</c:v>
                </c:pt>
                <c:pt idx="20">
                  <c:v>-0.00409093245849323</c:v>
                </c:pt>
                <c:pt idx="21">
                  <c:v>-0.00411583021965245</c:v>
                </c:pt>
                <c:pt idx="22">
                  <c:v>-0.0051025097318702</c:v>
                </c:pt>
                <c:pt idx="23">
                  <c:v>-0.0126237059111948</c:v>
                </c:pt>
                <c:pt idx="24">
                  <c:v>-0.0218449459887104</c:v>
                </c:pt>
                <c:pt idx="25">
                  <c:v>-0.0335408203710591</c:v>
                </c:pt>
                <c:pt idx="26">
                  <c:v>-0.0471032075678885</c:v>
                </c:pt>
                <c:pt idx="27">
                  <c:v>-0.0502257623294498</c:v>
                </c:pt>
                <c:pt idx="28">
                  <c:v>-0.047239486395443</c:v>
                </c:pt>
                <c:pt idx="29">
                  <c:v>-0.0499038777259677</c:v>
                </c:pt>
                <c:pt idx="30">
                  <c:v>-0.0557267560132245</c:v>
                </c:pt>
                <c:pt idx="31">
                  <c:v>-0.0492693690827338</c:v>
                </c:pt>
                <c:pt idx="32">
                  <c:v>-0.0423689889953373</c:v>
                </c:pt>
                <c:pt idx="33">
                  <c:v>-0.0442341387737296</c:v>
                </c:pt>
                <c:pt idx="34">
                  <c:v>-0.0419671193976483</c:v>
                </c:pt>
                <c:pt idx="35">
                  <c:v>-0.0427347901720109</c:v>
                </c:pt>
                <c:pt idx="36">
                  <c:v>-0.040501753434165</c:v>
                </c:pt>
                <c:pt idx="37">
                  <c:v>-0.0287318459800738</c:v>
                </c:pt>
                <c:pt idx="38">
                  <c:v>-0.0207890922871261</c:v>
                </c:pt>
                <c:pt idx="39">
                  <c:v>-0.0154031160306936</c:v>
                </c:pt>
                <c:pt idx="40">
                  <c:v>-0.0152211473501493</c:v>
                </c:pt>
                <c:pt idx="41">
                  <c:v>-0.0142997013781371</c:v>
                </c:pt>
                <c:pt idx="42">
                  <c:v>-0.0199241668517196</c:v>
                </c:pt>
                <c:pt idx="43">
                  <c:v>-0.0230965309119062</c:v>
                </c:pt>
                <c:pt idx="44">
                  <c:v>-0.0246662317847662</c:v>
                </c:pt>
                <c:pt idx="45">
                  <c:v>-0.0339394465605528</c:v>
                </c:pt>
                <c:pt idx="46">
                  <c:v>-0.035480184631223</c:v>
                </c:pt>
                <c:pt idx="47">
                  <c:v>-0.0455821274047705</c:v>
                </c:pt>
                <c:pt idx="48">
                  <c:v>-0.0554707186435824</c:v>
                </c:pt>
                <c:pt idx="49">
                  <c:v>-0.0667890775968421</c:v>
                </c:pt>
                <c:pt idx="50">
                  <c:v>-0.0712786169822864</c:v>
                </c:pt>
                <c:pt idx="51">
                  <c:v>-0.0626465007253015</c:v>
                </c:pt>
                <c:pt idx="52">
                  <c:v>-0.0588485664019164</c:v>
                </c:pt>
                <c:pt idx="53">
                  <c:v>-0.0551924861538237</c:v>
                </c:pt>
                <c:pt idx="54">
                  <c:v>-0.0658545377355094</c:v>
                </c:pt>
                <c:pt idx="55">
                  <c:v>-0.0832370417362836</c:v>
                </c:pt>
                <c:pt idx="56">
                  <c:v>-0.0928151545935065</c:v>
                </c:pt>
                <c:pt idx="57">
                  <c:v>-0.120029796862989</c:v>
                </c:pt>
                <c:pt idx="58">
                  <c:v>-0.146481056868534</c:v>
                </c:pt>
                <c:pt idx="59">
                  <c:v>-0.198467386189274</c:v>
                </c:pt>
                <c:pt idx="60">
                  <c:v>-0.200290864165495</c:v>
                </c:pt>
                <c:pt idx="61">
                  <c:v>-0.199535445406717</c:v>
                </c:pt>
                <c:pt idx="62">
                  <c:v>-0.214948043865881</c:v>
                </c:pt>
                <c:pt idx="63">
                  <c:v>-0.216088419861171</c:v>
                </c:pt>
                <c:pt idx="64">
                  <c:v>-0.211693685860777</c:v>
                </c:pt>
                <c:pt idx="65">
                  <c:v>-0.204589711011255</c:v>
                </c:pt>
                <c:pt idx="66">
                  <c:v>-0.20160591738357</c:v>
                </c:pt>
                <c:pt idx="67">
                  <c:v>-0.200160456259035</c:v>
                </c:pt>
                <c:pt idx="68">
                  <c:v>-0.197904787101753</c:v>
                </c:pt>
                <c:pt idx="69">
                  <c:v>-0.195458536389729</c:v>
                </c:pt>
                <c:pt idx="70">
                  <c:v>-0.226826479711977</c:v>
                </c:pt>
                <c:pt idx="71">
                  <c:v>-0.248376175883172</c:v>
                </c:pt>
                <c:pt idx="72">
                  <c:v>-0.258706055400531</c:v>
                </c:pt>
                <c:pt idx="73">
                  <c:v>-0.272502534070711</c:v>
                </c:pt>
                <c:pt idx="74">
                  <c:v>-0.280892862602478</c:v>
                </c:pt>
                <c:pt idx="75">
                  <c:v>-0.280529497926137</c:v>
                </c:pt>
                <c:pt idx="76">
                  <c:v>-0.273439055390549</c:v>
                </c:pt>
                <c:pt idx="77">
                  <c:v>-0.255994349805354</c:v>
                </c:pt>
                <c:pt idx="78">
                  <c:v>-0.237881121292354</c:v>
                </c:pt>
                <c:pt idx="79">
                  <c:v>-0.226349067760237</c:v>
                </c:pt>
                <c:pt idx="80">
                  <c:v>-0.209535384651862</c:v>
                </c:pt>
                <c:pt idx="81">
                  <c:v>-0.193540928904888</c:v>
                </c:pt>
                <c:pt idx="82">
                  <c:v>-0.181414032158555</c:v>
                </c:pt>
                <c:pt idx="83">
                  <c:v>-0.171807948426445</c:v>
                </c:pt>
                <c:pt idx="84">
                  <c:v>-0.158411378142776</c:v>
                </c:pt>
                <c:pt idx="85">
                  <c:v>-0.141487400961525</c:v>
                </c:pt>
                <c:pt idx="86">
                  <c:v>-0.128211426422191</c:v>
                </c:pt>
                <c:pt idx="87">
                  <c:v>-0.115200416037755</c:v>
                </c:pt>
                <c:pt idx="88">
                  <c:v>-0.105624957350558</c:v>
                </c:pt>
                <c:pt idx="89">
                  <c:v>-0.0944455026706473</c:v>
                </c:pt>
                <c:pt idx="90">
                  <c:v>-0.0776575959708762</c:v>
                </c:pt>
                <c:pt idx="91">
                  <c:v>-0.0831215510863745</c:v>
                </c:pt>
                <c:pt idx="92">
                  <c:v>-0.0820780866945331</c:v>
                </c:pt>
                <c:pt idx="93">
                  <c:v>-0.0839566815831046</c:v>
                </c:pt>
                <c:pt idx="94">
                  <c:v>-0.0764180805577032</c:v>
                </c:pt>
                <c:pt idx="95">
                  <c:v>-0.0699508487906412</c:v>
                </c:pt>
                <c:pt idx="96">
                  <c:v>-0.0682223908485902</c:v>
                </c:pt>
                <c:pt idx="97">
                  <c:v>-0.0668985026841769</c:v>
                </c:pt>
                <c:pt idx="98">
                  <c:v>-0.0635205267531726</c:v>
                </c:pt>
                <c:pt idx="99">
                  <c:v>-0.0586340136345185</c:v>
                </c:pt>
                <c:pt idx="100">
                  <c:v>-0.0580548384554674</c:v>
                </c:pt>
                <c:pt idx="101">
                  <c:v>-0.055698416334297</c:v>
                </c:pt>
                <c:pt idx="102">
                  <c:v>-0.0534888465481102</c:v>
                </c:pt>
                <c:pt idx="103">
                  <c:v>-0.0567737684133238</c:v>
                </c:pt>
                <c:pt idx="104">
                  <c:v>-0.0577906864689523</c:v>
                </c:pt>
                <c:pt idx="105">
                  <c:v>-0.0573607703101082</c:v>
                </c:pt>
                <c:pt idx="106">
                  <c:v>-0.0611111792043524</c:v>
                </c:pt>
                <c:pt idx="107">
                  <c:v>-0.0551186370413886</c:v>
                </c:pt>
                <c:pt idx="108">
                  <c:v>-0.0514081727713486</c:v>
                </c:pt>
                <c:pt idx="109">
                  <c:v>-0.0503421735500022</c:v>
                </c:pt>
                <c:pt idx="110">
                  <c:v>-0.0529331708263766</c:v>
                </c:pt>
                <c:pt idx="111">
                  <c:v>-0.0588620733554572</c:v>
                </c:pt>
                <c:pt idx="112">
                  <c:v>-0.0598383809968143</c:v>
                </c:pt>
                <c:pt idx="113">
                  <c:v>-0.0628727528266167</c:v>
                </c:pt>
                <c:pt idx="114">
                  <c:v>-0.0570911952226659</c:v>
                </c:pt>
                <c:pt idx="115">
                  <c:v>-0.0473381553382772</c:v>
                </c:pt>
                <c:pt idx="116">
                  <c:v>-0.0417096088307311</c:v>
                </c:pt>
                <c:pt idx="117">
                  <c:v>-0.0336988645698551</c:v>
                </c:pt>
                <c:pt idx="118">
                  <c:v>-0.0250865651357878</c:v>
                </c:pt>
                <c:pt idx="119">
                  <c:v>-0.02211610687849</c:v>
                </c:pt>
                <c:pt idx="120">
                  <c:v>-0.0147251497002194</c:v>
                </c:pt>
                <c:pt idx="121">
                  <c:v>-0.0095766738898228</c:v>
                </c:pt>
                <c:pt idx="122">
                  <c:v>-0.00412991738161339</c:v>
                </c:pt>
                <c:pt idx="123">
                  <c:v>-0.00209622036937756</c:v>
                </c:pt>
                <c:pt idx="124">
                  <c:v>-0.00247137002149983</c:v>
                </c:pt>
                <c:pt idx="125">
                  <c:v>-0.00102292035762313</c:v>
                </c:pt>
                <c:pt idx="126">
                  <c:v>0.00160245388181079</c:v>
                </c:pt>
                <c:pt idx="127">
                  <c:v>0.00522579221993935</c:v>
                </c:pt>
                <c:pt idx="128">
                  <c:v>0.020549268354688</c:v>
                </c:pt>
                <c:pt idx="129">
                  <c:v>0.0250946187292578</c:v>
                </c:pt>
                <c:pt idx="130">
                  <c:v>0.0214917908404821</c:v>
                </c:pt>
                <c:pt idx="131">
                  <c:v>0.0152975697467996</c:v>
                </c:pt>
                <c:pt idx="132">
                  <c:v>0.0128642162850959</c:v>
                </c:pt>
                <c:pt idx="133">
                  <c:v>0.0113438786187436</c:v>
                </c:pt>
                <c:pt idx="134">
                  <c:v>0.0101765571506932</c:v>
                </c:pt>
                <c:pt idx="135">
                  <c:v>0.00433645553838935</c:v>
                </c:pt>
                <c:pt idx="136">
                  <c:v>-0.00122650576451283</c:v>
                </c:pt>
                <c:pt idx="137">
                  <c:v>-0.00487306462625658</c:v>
                </c:pt>
                <c:pt idx="138">
                  <c:v>-0.00321769308316455</c:v>
                </c:pt>
                <c:pt idx="139">
                  <c:v>-0.00447694631375172</c:v>
                </c:pt>
                <c:pt idx="140">
                  <c:v>-0.00360356971238529</c:v>
                </c:pt>
                <c:pt idx="141">
                  <c:v>-0.00393137759833261</c:v>
                </c:pt>
                <c:pt idx="142">
                  <c:v>-0.00456497186729332</c:v>
                </c:pt>
                <c:pt idx="143">
                  <c:v>-0.00854603174280016</c:v>
                </c:pt>
                <c:pt idx="144">
                  <c:v>-0.0107554762617711</c:v>
                </c:pt>
                <c:pt idx="145">
                  <c:v>-0.0129474325096089</c:v>
                </c:pt>
                <c:pt idx="146">
                  <c:v>-0.0117266747302918</c:v>
                </c:pt>
                <c:pt idx="147">
                  <c:v>-0.00635199992979046</c:v>
                </c:pt>
                <c:pt idx="148">
                  <c:v>-0.00360031579744168</c:v>
                </c:pt>
                <c:pt idx="149">
                  <c:v>-0.00388443475489908</c:v>
                </c:pt>
                <c:pt idx="150">
                  <c:v>-0.00346361271413336</c:v>
                </c:pt>
                <c:pt idx="151">
                  <c:v>-0.00419006526783394</c:v>
                </c:pt>
                <c:pt idx="152">
                  <c:v>-0.00676431196335219</c:v>
                </c:pt>
                <c:pt idx="153">
                  <c:v>-0.0081209800315794</c:v>
                </c:pt>
                <c:pt idx="154">
                  <c:v>-0.0118803454813598</c:v>
                </c:pt>
                <c:pt idx="155">
                  <c:v>-0.0113051247371224</c:v>
                </c:pt>
                <c:pt idx="156">
                  <c:v>-0.00512248344006321</c:v>
                </c:pt>
                <c:pt idx="157">
                  <c:v>0.00400404040327151</c:v>
                </c:pt>
                <c:pt idx="158">
                  <c:v>0.00737066577864387</c:v>
                </c:pt>
                <c:pt idx="159">
                  <c:v>0.00379834350057012</c:v>
                </c:pt>
                <c:pt idx="160">
                  <c:v>-0.00482679170230171</c:v>
                </c:pt>
                <c:pt idx="161">
                  <c:v>-0.0100013806874005</c:v>
                </c:pt>
                <c:pt idx="162">
                  <c:v>-0.0101853555912146</c:v>
                </c:pt>
                <c:pt idx="163">
                  <c:v>-0.0124459072789639</c:v>
                </c:pt>
                <c:pt idx="164">
                  <c:v>-0.00833318228089941</c:v>
                </c:pt>
                <c:pt idx="165">
                  <c:v>0.000466184982343076</c:v>
                </c:pt>
                <c:pt idx="166">
                  <c:v>0.00960900538915604</c:v>
                </c:pt>
                <c:pt idx="167">
                  <c:v>0.0124932070269798</c:v>
                </c:pt>
                <c:pt idx="168">
                  <c:v>0.0171056079280729</c:v>
                </c:pt>
                <c:pt idx="169">
                  <c:v>0.00785960834861176</c:v>
                </c:pt>
                <c:pt idx="170">
                  <c:v>-0.00394082857824551</c:v>
                </c:pt>
                <c:pt idx="171">
                  <c:v>-0.0088810883362993</c:v>
                </c:pt>
                <c:pt idx="172">
                  <c:v>-0.0109104909925498</c:v>
                </c:pt>
                <c:pt idx="173">
                  <c:v>-0.0104862169058825</c:v>
                </c:pt>
                <c:pt idx="174">
                  <c:v>-0.00677489216787202</c:v>
                </c:pt>
                <c:pt idx="175">
                  <c:v>-0.00084044895934926</c:v>
                </c:pt>
                <c:pt idx="176">
                  <c:v>-0.00158838381029136</c:v>
                </c:pt>
                <c:pt idx="177">
                  <c:v>-0.00619655790513845</c:v>
                </c:pt>
                <c:pt idx="178">
                  <c:v>-0.00656658311476182</c:v>
                </c:pt>
                <c:pt idx="179">
                  <c:v>-0.00226129189276985</c:v>
                </c:pt>
                <c:pt idx="180">
                  <c:v>0.00474132280057271</c:v>
                </c:pt>
                <c:pt idx="181">
                  <c:v>0.013090352000074</c:v>
                </c:pt>
                <c:pt idx="182">
                  <c:v>0.0208547342367957</c:v>
                </c:pt>
                <c:pt idx="183">
                  <c:v>0.0262461094555317</c:v>
                </c:pt>
                <c:pt idx="184">
                  <c:v>0.0275990844181519</c:v>
                </c:pt>
                <c:pt idx="185">
                  <c:v>0.0300509744979841</c:v>
                </c:pt>
                <c:pt idx="186">
                  <c:v>0.033399368724212</c:v>
                </c:pt>
                <c:pt idx="187">
                  <c:v>0.0370557767791664</c:v>
                </c:pt>
                <c:pt idx="188">
                  <c:v>0.0373661859845235</c:v>
                </c:pt>
                <c:pt idx="189">
                  <c:v>0.0376196624104053</c:v>
                </c:pt>
                <c:pt idx="190">
                  <c:v>0.0308048204857678</c:v>
                </c:pt>
                <c:pt idx="191">
                  <c:v>0.029637978894593</c:v>
                </c:pt>
                <c:pt idx="192">
                  <c:v>0.0321322271724719</c:v>
                </c:pt>
                <c:pt idx="193">
                  <c:v>0.021163194103498</c:v>
                </c:pt>
                <c:pt idx="194">
                  <c:v>0.0122815215396349</c:v>
                </c:pt>
                <c:pt idx="195">
                  <c:v>0.00387858841535754</c:v>
                </c:pt>
                <c:pt idx="196">
                  <c:v>-0.00420619518910153</c:v>
                </c:pt>
                <c:pt idx="197">
                  <c:v>-0.00860761088099981</c:v>
                </c:pt>
                <c:pt idx="198">
                  <c:v>-0.0113305835225469</c:v>
                </c:pt>
                <c:pt idx="199">
                  <c:v>-0.0102518888242145</c:v>
                </c:pt>
                <c:pt idx="200">
                  <c:v>-0.00618841644333467</c:v>
                </c:pt>
                <c:pt idx="201">
                  <c:v>-0.00234866686197815</c:v>
                </c:pt>
                <c:pt idx="202">
                  <c:v>-0.00108199736886521</c:v>
                </c:pt>
                <c:pt idx="203">
                  <c:v>0.0026800167077034</c:v>
                </c:pt>
                <c:pt idx="204">
                  <c:v>0.00680461785391878</c:v>
                </c:pt>
                <c:pt idx="205">
                  <c:v>0.00927557750424107</c:v>
                </c:pt>
                <c:pt idx="206">
                  <c:v>0.0115207080710321</c:v>
                </c:pt>
                <c:pt idx="207">
                  <c:v>0.0120820734636222</c:v>
                </c:pt>
                <c:pt idx="208">
                  <c:v>0.0132395614244452</c:v>
                </c:pt>
                <c:pt idx="209">
                  <c:v>0.0109731730771032</c:v>
                </c:pt>
                <c:pt idx="210">
                  <c:v>0.00703742535697865</c:v>
                </c:pt>
                <c:pt idx="211">
                  <c:v>0.00954015039695616</c:v>
                </c:pt>
                <c:pt idx="212">
                  <c:v>0.0103837152295909</c:v>
                </c:pt>
                <c:pt idx="213">
                  <c:v>0.00922255761996115</c:v>
                </c:pt>
                <c:pt idx="214">
                  <c:v>0.0103484480579727</c:v>
                </c:pt>
                <c:pt idx="215">
                  <c:v>0.00864348188823976</c:v>
                </c:pt>
                <c:pt idx="216">
                  <c:v>0.00852103130195902</c:v>
                </c:pt>
                <c:pt idx="217">
                  <c:v>0.00798058035315335</c:v>
                </c:pt>
                <c:pt idx="218">
                  <c:v>0.00682584123069879</c:v>
                </c:pt>
                <c:pt idx="219">
                  <c:v>0.00666682324191819</c:v>
                </c:pt>
                <c:pt idx="220">
                  <c:v>0.00799879667042824</c:v>
                </c:pt>
                <c:pt idx="221">
                  <c:v>0.00741154296485258</c:v>
                </c:pt>
                <c:pt idx="222">
                  <c:v>0.00737676205828913</c:v>
                </c:pt>
                <c:pt idx="223">
                  <c:v>0.00755158959752161</c:v>
                </c:pt>
                <c:pt idx="224">
                  <c:v>0.00643848861115831</c:v>
                </c:pt>
                <c:pt idx="225">
                  <c:v>0.00131286042324146</c:v>
                </c:pt>
                <c:pt idx="226">
                  <c:v>-0.00724425473995138</c:v>
                </c:pt>
                <c:pt idx="227">
                  <c:v>-0.012359026236407</c:v>
                </c:pt>
                <c:pt idx="228">
                  <c:v>-0.0167116781742419</c:v>
                </c:pt>
                <c:pt idx="229">
                  <c:v>-0.0233372057244668</c:v>
                </c:pt>
                <c:pt idx="230">
                  <c:v>-0.0257433303723034</c:v>
                </c:pt>
                <c:pt idx="231">
                  <c:v>-0.0300037916251579</c:v>
                </c:pt>
                <c:pt idx="232">
                  <c:v>-0.0308529007172301</c:v>
                </c:pt>
                <c:pt idx="233">
                  <c:v>-0.0257606193915491</c:v>
                </c:pt>
                <c:pt idx="234">
                  <c:v>-0.0228828752347953</c:v>
                </c:pt>
                <c:pt idx="235">
                  <c:v>-0.0247305386317504</c:v>
                </c:pt>
                <c:pt idx="236">
                  <c:v>-0.0271859093144304</c:v>
                </c:pt>
                <c:pt idx="237">
                  <c:v>-0.0285895517939988</c:v>
                </c:pt>
                <c:pt idx="238">
                  <c:v>-0.0237216683219863</c:v>
                </c:pt>
                <c:pt idx="239">
                  <c:v>-0.0173840811669787</c:v>
                </c:pt>
                <c:pt idx="240">
                  <c:v>-0.012516265529252</c:v>
                </c:pt>
                <c:pt idx="241">
                  <c:v>-0.00719178409940102</c:v>
                </c:pt>
                <c:pt idx="242">
                  <c:v>-0.0020394849750614</c:v>
                </c:pt>
                <c:pt idx="243">
                  <c:v>0.0022145456768387</c:v>
                </c:pt>
                <c:pt idx="244">
                  <c:v>0.00312977709327882</c:v>
                </c:pt>
                <c:pt idx="245">
                  <c:v>0.0071202972981989</c:v>
                </c:pt>
                <c:pt idx="246">
                  <c:v>0.00925098969947824</c:v>
                </c:pt>
                <c:pt idx="247">
                  <c:v>0.0134767776984415</c:v>
                </c:pt>
                <c:pt idx="248">
                  <c:v>0.0139712224070769</c:v>
                </c:pt>
                <c:pt idx="249">
                  <c:v>0.0166627019938644</c:v>
                </c:pt>
                <c:pt idx="250">
                  <c:v>0.0176598798449184</c:v>
                </c:pt>
                <c:pt idx="251">
                  <c:v>0.0182106977540094</c:v>
                </c:pt>
                <c:pt idx="252">
                  <c:v>0.0228869405531776</c:v>
                </c:pt>
                <c:pt idx="253">
                  <c:v>0.0266574093424099</c:v>
                </c:pt>
                <c:pt idx="254">
                  <c:v>0.0288155302589189</c:v>
                </c:pt>
                <c:pt idx="255">
                  <c:v>0.0292796150904446</c:v>
                </c:pt>
                <c:pt idx="256">
                  <c:v>0.024446268223434</c:v>
                </c:pt>
                <c:pt idx="257">
                  <c:v>0.0174781189326601</c:v>
                </c:pt>
                <c:pt idx="258">
                  <c:v>0.00985043013971609</c:v>
                </c:pt>
                <c:pt idx="259">
                  <c:v>0.00222650700823812</c:v>
                </c:pt>
                <c:pt idx="260">
                  <c:v>-0.00567052805617834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0.0316583351241858</c:v>
                </c:pt>
                <c:pt idx="1">
                  <c:v>0.034602951220465</c:v>
                </c:pt>
                <c:pt idx="2">
                  <c:v>0.0382591806486117</c:v>
                </c:pt>
                <c:pt idx="3">
                  <c:v>0.0382184562403335</c:v>
                </c:pt>
                <c:pt idx="4">
                  <c:v>0.0355788714608508</c:v>
                </c:pt>
                <c:pt idx="5">
                  <c:v>0.0328613205606637</c:v>
                </c:pt>
                <c:pt idx="6">
                  <c:v>0.0304522456051404</c:v>
                </c:pt>
                <c:pt idx="7">
                  <c:v>0.0269720210672314</c:v>
                </c:pt>
                <c:pt idx="8">
                  <c:v>0.0189770110179923</c:v>
                </c:pt>
                <c:pt idx="9">
                  <c:v>0.0096471725446472</c:v>
                </c:pt>
                <c:pt idx="10">
                  <c:v>0.00131450037395483</c:v>
                </c:pt>
                <c:pt idx="11">
                  <c:v>-0.00401871750067785</c:v>
                </c:pt>
                <c:pt idx="12">
                  <c:v>-0.00670309338225717</c:v>
                </c:pt>
                <c:pt idx="13">
                  <c:v>-0.00827802100269678</c:v>
                </c:pt>
                <c:pt idx="14">
                  <c:v>-0.0108704244848038</c:v>
                </c:pt>
                <c:pt idx="15">
                  <c:v>-0.0123050196798877</c:v>
                </c:pt>
                <c:pt idx="16">
                  <c:v>-0.0135069168657781</c:v>
                </c:pt>
                <c:pt idx="17">
                  <c:v>-0.0143071343011717</c:v>
                </c:pt>
                <c:pt idx="18">
                  <c:v>-0.0126436101259872</c:v>
                </c:pt>
                <c:pt idx="19">
                  <c:v>-0.0108511939274001</c:v>
                </c:pt>
                <c:pt idx="20">
                  <c:v>-0.00859777343776452</c:v>
                </c:pt>
                <c:pt idx="21">
                  <c:v>-0.0071037923650605</c:v>
                </c:pt>
                <c:pt idx="22">
                  <c:v>-0.00643669815399707</c:v>
                </c:pt>
                <c:pt idx="23">
                  <c:v>-0.008499034073063</c:v>
                </c:pt>
                <c:pt idx="24">
                  <c:v>-0.0129476713782788</c:v>
                </c:pt>
                <c:pt idx="25">
                  <c:v>-0.0198120543758722</c:v>
                </c:pt>
                <c:pt idx="26">
                  <c:v>-0.0289091054398776</c:v>
                </c:pt>
                <c:pt idx="27">
                  <c:v>-0.0360146577364017</c:v>
                </c:pt>
                <c:pt idx="28">
                  <c:v>-0.0397562672894155</c:v>
                </c:pt>
                <c:pt idx="29">
                  <c:v>-0.0431388041015995</c:v>
                </c:pt>
                <c:pt idx="30">
                  <c:v>-0.0473347880721412</c:v>
                </c:pt>
                <c:pt idx="31">
                  <c:v>-0.0479796484090054</c:v>
                </c:pt>
                <c:pt idx="32">
                  <c:v>-0.0461094286044494</c:v>
                </c:pt>
                <c:pt idx="33">
                  <c:v>-0.0454843319942094</c:v>
                </c:pt>
                <c:pt idx="34">
                  <c:v>-0.0443119277953557</c:v>
                </c:pt>
                <c:pt idx="35">
                  <c:v>-0.0437862152542408</c:v>
                </c:pt>
                <c:pt idx="36">
                  <c:v>-0.0426913946475489</c:v>
                </c:pt>
                <c:pt idx="37">
                  <c:v>-0.0380382117583905</c:v>
                </c:pt>
                <c:pt idx="38">
                  <c:v>-0.032288505267969</c:v>
                </c:pt>
                <c:pt idx="39">
                  <c:v>-0.0266600421888772</c:v>
                </c:pt>
                <c:pt idx="40">
                  <c:v>-0.0228470772426346</c:v>
                </c:pt>
                <c:pt idx="41">
                  <c:v>-0.0199979519544688</c:v>
                </c:pt>
                <c:pt idx="42">
                  <c:v>-0.019973356920219</c:v>
                </c:pt>
                <c:pt idx="43">
                  <c:v>-0.0210144149174481</c:v>
                </c:pt>
                <c:pt idx="44">
                  <c:v>-0.0222316872065541</c:v>
                </c:pt>
                <c:pt idx="45">
                  <c:v>-0.026134273657887</c:v>
                </c:pt>
                <c:pt idx="46">
                  <c:v>-0.0292495773156657</c:v>
                </c:pt>
                <c:pt idx="47">
                  <c:v>-0.0346937606787006</c:v>
                </c:pt>
                <c:pt idx="48">
                  <c:v>-0.0416194133336612</c:v>
                </c:pt>
                <c:pt idx="49">
                  <c:v>-0.0500093014213882</c:v>
                </c:pt>
                <c:pt idx="50">
                  <c:v>-0.0570990732750209</c:v>
                </c:pt>
                <c:pt idx="51">
                  <c:v>-0.0589482157584478</c:v>
                </c:pt>
                <c:pt idx="52">
                  <c:v>-0.0589149993062707</c:v>
                </c:pt>
                <c:pt idx="53">
                  <c:v>-0.0576741615887883</c:v>
                </c:pt>
                <c:pt idx="54">
                  <c:v>-0.0604009536376954</c:v>
                </c:pt>
                <c:pt idx="55">
                  <c:v>-0.0680129830038914</c:v>
                </c:pt>
                <c:pt idx="56">
                  <c:v>-0.0762803735337631</c:v>
                </c:pt>
                <c:pt idx="57">
                  <c:v>-0.0908635146435052</c:v>
                </c:pt>
                <c:pt idx="58">
                  <c:v>-0.109402695385181</c:v>
                </c:pt>
                <c:pt idx="59">
                  <c:v>-0.139090925653212</c:v>
                </c:pt>
                <c:pt idx="60">
                  <c:v>-0.159490905157306</c:v>
                </c:pt>
                <c:pt idx="61">
                  <c:v>-0.172839085240443</c:v>
                </c:pt>
                <c:pt idx="62">
                  <c:v>-0.186875404782256</c:v>
                </c:pt>
                <c:pt idx="63">
                  <c:v>-0.196613076475228</c:v>
                </c:pt>
                <c:pt idx="64">
                  <c:v>-0.201639946270411</c:v>
                </c:pt>
                <c:pt idx="65">
                  <c:v>-0.202623201184025</c:v>
                </c:pt>
                <c:pt idx="66">
                  <c:v>-0.202284106583874</c:v>
                </c:pt>
                <c:pt idx="67">
                  <c:v>-0.201576223142261</c:v>
                </c:pt>
                <c:pt idx="68">
                  <c:v>-0.200352411128758</c:v>
                </c:pt>
                <c:pt idx="69">
                  <c:v>-0.198721119549082</c:v>
                </c:pt>
                <c:pt idx="70">
                  <c:v>-0.208089572936714</c:v>
                </c:pt>
                <c:pt idx="71">
                  <c:v>-0.221518440585533</c:v>
                </c:pt>
                <c:pt idx="72">
                  <c:v>-0.233914312190532</c:v>
                </c:pt>
                <c:pt idx="73">
                  <c:v>-0.246777052817259</c:v>
                </c:pt>
                <c:pt idx="74">
                  <c:v>-0.258148989412332</c:v>
                </c:pt>
                <c:pt idx="75">
                  <c:v>-0.265609158916933</c:v>
                </c:pt>
                <c:pt idx="76">
                  <c:v>-0.268219124408138</c:v>
                </c:pt>
                <c:pt idx="77">
                  <c:v>-0.264144199540544</c:v>
                </c:pt>
                <c:pt idx="78">
                  <c:v>-0.255389840124481</c:v>
                </c:pt>
                <c:pt idx="79">
                  <c:v>-0.245709582669733</c:v>
                </c:pt>
                <c:pt idx="80">
                  <c:v>-0.233651516663776</c:v>
                </c:pt>
                <c:pt idx="81">
                  <c:v>-0.220281320744147</c:v>
                </c:pt>
                <c:pt idx="82">
                  <c:v>-0.207325557882283</c:v>
                </c:pt>
                <c:pt idx="83">
                  <c:v>-0.195486354730337</c:v>
                </c:pt>
                <c:pt idx="84">
                  <c:v>-0.18312802920115</c:v>
                </c:pt>
                <c:pt idx="85">
                  <c:v>-0.169247819787942</c:v>
                </c:pt>
                <c:pt idx="86">
                  <c:v>-0.155569021999358</c:v>
                </c:pt>
                <c:pt idx="87">
                  <c:v>-0.142112820012157</c:v>
                </c:pt>
                <c:pt idx="88">
                  <c:v>-0.129950199124957</c:v>
                </c:pt>
                <c:pt idx="89">
                  <c:v>-0.118115300306854</c:v>
                </c:pt>
                <c:pt idx="90">
                  <c:v>-0.104629398861528</c:v>
                </c:pt>
                <c:pt idx="91">
                  <c:v>-0.0974601162698104</c:v>
                </c:pt>
                <c:pt idx="92">
                  <c:v>-0.0923327730780513</c:v>
                </c:pt>
                <c:pt idx="93">
                  <c:v>-0.0895407425797357</c:v>
                </c:pt>
                <c:pt idx="94">
                  <c:v>-0.0851665219057248</c:v>
                </c:pt>
                <c:pt idx="95">
                  <c:v>-0.0800946308673636</c:v>
                </c:pt>
                <c:pt idx="96">
                  <c:v>-0.0761372175277725</c:v>
                </c:pt>
                <c:pt idx="97">
                  <c:v>-0.0730576459132406</c:v>
                </c:pt>
                <c:pt idx="98">
                  <c:v>-0.0698786061932179</c:v>
                </c:pt>
                <c:pt idx="99">
                  <c:v>-0.0661304086736515</c:v>
                </c:pt>
                <c:pt idx="100">
                  <c:v>-0.0634385519342568</c:v>
                </c:pt>
                <c:pt idx="101">
                  <c:v>-0.0608585067342702</c:v>
                </c:pt>
                <c:pt idx="102">
                  <c:v>-0.0584019533388835</c:v>
                </c:pt>
                <c:pt idx="103">
                  <c:v>-0.0578592250303636</c:v>
                </c:pt>
                <c:pt idx="104">
                  <c:v>-0.0578363788432265</c:v>
                </c:pt>
                <c:pt idx="105">
                  <c:v>-0.0576778426655204</c:v>
                </c:pt>
                <c:pt idx="106">
                  <c:v>-0.0588222881784644</c:v>
                </c:pt>
                <c:pt idx="107">
                  <c:v>-0.0575877377994391</c:v>
                </c:pt>
                <c:pt idx="108">
                  <c:v>-0.0555278827900756</c:v>
                </c:pt>
                <c:pt idx="109">
                  <c:v>-0.0537993130433845</c:v>
                </c:pt>
                <c:pt idx="110">
                  <c:v>-0.0535105989710485</c:v>
                </c:pt>
                <c:pt idx="111">
                  <c:v>-0.0552944237658514</c:v>
                </c:pt>
                <c:pt idx="112">
                  <c:v>-0.0568090761761724</c:v>
                </c:pt>
                <c:pt idx="113">
                  <c:v>-0.0588303017263205</c:v>
                </c:pt>
                <c:pt idx="114">
                  <c:v>-0.0582505995584356</c:v>
                </c:pt>
                <c:pt idx="115">
                  <c:v>-0.0546131181517162</c:v>
                </c:pt>
                <c:pt idx="116">
                  <c:v>-0.0503119483780545</c:v>
                </c:pt>
                <c:pt idx="117">
                  <c:v>-0.0447742537753213</c:v>
                </c:pt>
                <c:pt idx="118">
                  <c:v>-0.0382116908954768</c:v>
                </c:pt>
                <c:pt idx="119">
                  <c:v>-0.0328464962231479</c:v>
                </c:pt>
                <c:pt idx="120">
                  <c:v>-0.0268060473821717</c:v>
                </c:pt>
                <c:pt idx="121">
                  <c:v>-0.0210629228847221</c:v>
                </c:pt>
                <c:pt idx="122">
                  <c:v>-0.0154185877170192</c:v>
                </c:pt>
                <c:pt idx="123">
                  <c:v>-0.0109777986011386</c:v>
                </c:pt>
                <c:pt idx="124">
                  <c:v>-0.00814232240792572</c:v>
                </c:pt>
                <c:pt idx="125">
                  <c:v>-0.00576918839115819</c:v>
                </c:pt>
                <c:pt idx="126">
                  <c:v>-0.00331197430016853</c:v>
                </c:pt>
                <c:pt idx="127">
                  <c:v>-0.000466052126799236</c:v>
                </c:pt>
                <c:pt idx="128">
                  <c:v>0.00653905470036319</c:v>
                </c:pt>
                <c:pt idx="129">
                  <c:v>0.0127242427099947</c:v>
                </c:pt>
                <c:pt idx="130">
                  <c:v>0.0156467587534905</c:v>
                </c:pt>
                <c:pt idx="131">
                  <c:v>0.0155303624179269</c:v>
                </c:pt>
                <c:pt idx="132">
                  <c:v>0.0146416470403166</c:v>
                </c:pt>
                <c:pt idx="133">
                  <c:v>0.0135423908997922</c:v>
                </c:pt>
                <c:pt idx="134">
                  <c:v>0.0124204463167592</c:v>
                </c:pt>
                <c:pt idx="135">
                  <c:v>0.00972578272396929</c:v>
                </c:pt>
                <c:pt idx="136">
                  <c:v>0.00607501989447525</c:v>
                </c:pt>
                <c:pt idx="137">
                  <c:v>0.00242565838756463</c:v>
                </c:pt>
                <c:pt idx="138">
                  <c:v>0.000544541230654908</c:v>
                </c:pt>
                <c:pt idx="139">
                  <c:v>-0.00112928795081397</c:v>
                </c:pt>
                <c:pt idx="140">
                  <c:v>-0.00195404853800441</c:v>
                </c:pt>
                <c:pt idx="141">
                  <c:v>-0.00261315822478048</c:v>
                </c:pt>
                <c:pt idx="142">
                  <c:v>-0.00326376277228476</c:v>
                </c:pt>
                <c:pt idx="143">
                  <c:v>-0.00502451909578989</c:v>
                </c:pt>
                <c:pt idx="144">
                  <c:v>-0.00693483815111697</c:v>
                </c:pt>
                <c:pt idx="145">
                  <c:v>-0.0089390362706143</c:v>
                </c:pt>
                <c:pt idx="146">
                  <c:v>-0.0098682490905068</c:v>
                </c:pt>
                <c:pt idx="147">
                  <c:v>-0.00869616603693469</c:v>
                </c:pt>
                <c:pt idx="148">
                  <c:v>-0.00699754929043702</c:v>
                </c:pt>
                <c:pt idx="149">
                  <c:v>-0.00595984444525771</c:v>
                </c:pt>
                <c:pt idx="150">
                  <c:v>-0.00512776720154959</c:v>
                </c:pt>
                <c:pt idx="151">
                  <c:v>-0.00481519989031104</c:v>
                </c:pt>
                <c:pt idx="152">
                  <c:v>-0.00546490391465809</c:v>
                </c:pt>
                <c:pt idx="153">
                  <c:v>-0.00635026262029853</c:v>
                </c:pt>
                <c:pt idx="154">
                  <c:v>-0.00819362357398564</c:v>
                </c:pt>
                <c:pt idx="155">
                  <c:v>-0.00923079062836456</c:v>
                </c:pt>
                <c:pt idx="156">
                  <c:v>-0.00786135489893078</c:v>
                </c:pt>
                <c:pt idx="157">
                  <c:v>-0.00390622313153001</c:v>
                </c:pt>
                <c:pt idx="158">
                  <c:v>-0.000147260161472055</c:v>
                </c:pt>
                <c:pt idx="159">
                  <c:v>0.00116794105920867</c:v>
                </c:pt>
                <c:pt idx="160">
                  <c:v>-0.000830303194628124</c:v>
                </c:pt>
                <c:pt idx="161">
                  <c:v>-0.00388732902555227</c:v>
                </c:pt>
                <c:pt idx="162">
                  <c:v>-0.00598667121410641</c:v>
                </c:pt>
                <c:pt idx="163">
                  <c:v>-0.00813974990239227</c:v>
                </c:pt>
                <c:pt idx="164">
                  <c:v>-0.00820422736189465</c:v>
                </c:pt>
                <c:pt idx="165">
                  <c:v>-0.00531408991381541</c:v>
                </c:pt>
                <c:pt idx="166">
                  <c:v>-0.000339724812824926</c:v>
                </c:pt>
                <c:pt idx="167">
                  <c:v>0.00393791913377667</c:v>
                </c:pt>
                <c:pt idx="168">
                  <c:v>0.00832714873187543</c:v>
                </c:pt>
                <c:pt idx="169">
                  <c:v>0.00817130193745421</c:v>
                </c:pt>
                <c:pt idx="170">
                  <c:v>0.00413392509888763</c:v>
                </c:pt>
                <c:pt idx="171">
                  <c:v>-0.00020441271284134</c:v>
                </c:pt>
                <c:pt idx="172">
                  <c:v>-0.00377310547274416</c:v>
                </c:pt>
                <c:pt idx="173">
                  <c:v>-0.0060108092837903</c:v>
                </c:pt>
                <c:pt idx="174">
                  <c:v>-0.00626550357848421</c:v>
                </c:pt>
                <c:pt idx="175">
                  <c:v>-0.00445715203877256</c:v>
                </c:pt>
                <c:pt idx="176">
                  <c:v>-0.00350089596261216</c:v>
                </c:pt>
                <c:pt idx="177">
                  <c:v>-0.00439944994345426</c:v>
                </c:pt>
                <c:pt idx="178">
                  <c:v>-0.00512182766722344</c:v>
                </c:pt>
                <c:pt idx="179">
                  <c:v>-0.00416831574240558</c:v>
                </c:pt>
                <c:pt idx="180">
                  <c:v>-0.00119843622807948</c:v>
                </c:pt>
                <c:pt idx="181">
                  <c:v>0.00356449318130503</c:v>
                </c:pt>
                <c:pt idx="182">
                  <c:v>0.00932790686646862</c:v>
                </c:pt>
                <c:pt idx="183">
                  <c:v>0.0149673077294896</c:v>
                </c:pt>
                <c:pt idx="184">
                  <c:v>0.0191778999590437</c:v>
                </c:pt>
                <c:pt idx="185">
                  <c:v>0.0228022581386905</c:v>
                </c:pt>
                <c:pt idx="186">
                  <c:v>0.0263346283338643</c:v>
                </c:pt>
                <c:pt idx="187">
                  <c:v>0.0299083444822984</c:v>
                </c:pt>
                <c:pt idx="188">
                  <c:v>0.0323942916497068</c:v>
                </c:pt>
                <c:pt idx="189">
                  <c:v>0.0341360819032729</c:v>
                </c:pt>
                <c:pt idx="190">
                  <c:v>0.0330256614307712</c:v>
                </c:pt>
                <c:pt idx="191">
                  <c:v>0.0318964339187118</c:v>
                </c:pt>
                <c:pt idx="192">
                  <c:v>0.0319750316699652</c:v>
                </c:pt>
                <c:pt idx="193">
                  <c:v>0.0283710858144761</c:v>
                </c:pt>
                <c:pt idx="194">
                  <c:v>0.0230078977228624</c:v>
                </c:pt>
                <c:pt idx="195">
                  <c:v>0.0166314612870274</c:v>
                </c:pt>
                <c:pt idx="196">
                  <c:v>0.00968557579498447</c:v>
                </c:pt>
                <c:pt idx="197">
                  <c:v>0.00358784690298971</c:v>
                </c:pt>
                <c:pt idx="198">
                  <c:v>-0.00138496323885582</c:v>
                </c:pt>
                <c:pt idx="199">
                  <c:v>-0.00434060510064207</c:v>
                </c:pt>
                <c:pt idx="200">
                  <c:v>-0.00495654221487294</c:v>
                </c:pt>
                <c:pt idx="201">
                  <c:v>-0.00408725043057468</c:v>
                </c:pt>
                <c:pt idx="202">
                  <c:v>-0.00308549941000485</c:v>
                </c:pt>
                <c:pt idx="203">
                  <c:v>-0.0011636607041021</c:v>
                </c:pt>
                <c:pt idx="204">
                  <c:v>0.00149243214857152</c:v>
                </c:pt>
                <c:pt idx="205">
                  <c:v>0.0040868139337947</c:v>
                </c:pt>
                <c:pt idx="206">
                  <c:v>0.00656477864620717</c:v>
                </c:pt>
                <c:pt idx="207">
                  <c:v>0.00840387691867885</c:v>
                </c:pt>
                <c:pt idx="208">
                  <c:v>0.0100157717539343</c:v>
                </c:pt>
                <c:pt idx="209">
                  <c:v>0.0103349055283239</c:v>
                </c:pt>
                <c:pt idx="210">
                  <c:v>0.00923574547120886</c:v>
                </c:pt>
                <c:pt idx="211">
                  <c:v>0.00933721377979129</c:v>
                </c:pt>
                <c:pt idx="212">
                  <c:v>0.00968604759639116</c:v>
                </c:pt>
                <c:pt idx="213">
                  <c:v>0.00953155093758116</c:v>
                </c:pt>
                <c:pt idx="214">
                  <c:v>0.00980384997771169</c:v>
                </c:pt>
                <c:pt idx="215">
                  <c:v>0.00941706061455438</c:v>
                </c:pt>
                <c:pt idx="216">
                  <c:v>0.00911838417702259</c:v>
                </c:pt>
                <c:pt idx="217">
                  <c:v>0.00873911623573285</c:v>
                </c:pt>
                <c:pt idx="218">
                  <c:v>0.00810135790072149</c:v>
                </c:pt>
                <c:pt idx="219">
                  <c:v>0.00762317968112039</c:v>
                </c:pt>
                <c:pt idx="220">
                  <c:v>0.00774838534422301</c:v>
                </c:pt>
                <c:pt idx="221">
                  <c:v>0.00763610455109953</c:v>
                </c:pt>
                <c:pt idx="222">
                  <c:v>0.00754965705349606</c:v>
                </c:pt>
                <c:pt idx="223">
                  <c:v>0.00755030123483791</c:v>
                </c:pt>
                <c:pt idx="224">
                  <c:v>0.00717969702694471</c:v>
                </c:pt>
                <c:pt idx="225">
                  <c:v>0.00522408482571029</c:v>
                </c:pt>
                <c:pt idx="226">
                  <c:v>0.0010679716371564</c:v>
                </c:pt>
                <c:pt idx="227">
                  <c:v>-0.00340769432069808</c:v>
                </c:pt>
                <c:pt idx="228">
                  <c:v>-0.0078423556052127</c:v>
                </c:pt>
                <c:pt idx="229">
                  <c:v>-0.013007305644964</c:v>
                </c:pt>
                <c:pt idx="230">
                  <c:v>-0.0172526472207438</c:v>
                </c:pt>
                <c:pt idx="231">
                  <c:v>-0.0215030286888819</c:v>
                </c:pt>
                <c:pt idx="232">
                  <c:v>-0.0246196526983313</c:v>
                </c:pt>
                <c:pt idx="233">
                  <c:v>-0.0249999749294039</c:v>
                </c:pt>
                <c:pt idx="234">
                  <c:v>-0.024294275031201</c:v>
                </c:pt>
                <c:pt idx="235">
                  <c:v>-0.0244396962313841</c:v>
                </c:pt>
                <c:pt idx="236">
                  <c:v>-0.0253551005923995</c:v>
                </c:pt>
                <c:pt idx="237">
                  <c:v>-0.0264332509929326</c:v>
                </c:pt>
                <c:pt idx="238">
                  <c:v>-0.0255293901026172</c:v>
                </c:pt>
                <c:pt idx="239">
                  <c:v>-0.022814287124071</c:v>
                </c:pt>
                <c:pt idx="240">
                  <c:v>-0.0193816132591313</c:v>
                </c:pt>
                <c:pt idx="241">
                  <c:v>-0.0153183368725545</c:v>
                </c:pt>
                <c:pt idx="242">
                  <c:v>-0.0108920529067235</c:v>
                </c:pt>
                <c:pt idx="243">
                  <c:v>-0.00652318671220278</c:v>
                </c:pt>
                <c:pt idx="244">
                  <c:v>-0.00330553211037557</c:v>
                </c:pt>
                <c:pt idx="245">
                  <c:v>0.000169744359149249</c:v>
                </c:pt>
                <c:pt idx="246">
                  <c:v>0.00319682613925891</c:v>
                </c:pt>
                <c:pt idx="247">
                  <c:v>0.00662347665898644</c:v>
                </c:pt>
                <c:pt idx="248">
                  <c:v>0.00907272524168327</c:v>
                </c:pt>
                <c:pt idx="249">
                  <c:v>0.0116027174924103</c:v>
                </c:pt>
                <c:pt idx="250">
                  <c:v>0.013621771609913</c:v>
                </c:pt>
                <c:pt idx="251">
                  <c:v>0.0151514136579451</c:v>
                </c:pt>
                <c:pt idx="252">
                  <c:v>0.0177299226230226</c:v>
                </c:pt>
                <c:pt idx="253">
                  <c:v>0.020705751529485</c:v>
                </c:pt>
                <c:pt idx="254">
                  <c:v>0.023409011105963</c:v>
                </c:pt>
                <c:pt idx="255">
                  <c:v>0.0253658791007902</c:v>
                </c:pt>
                <c:pt idx="256">
                  <c:v>0.0250593421416715</c:v>
                </c:pt>
                <c:pt idx="257">
                  <c:v>0.0225322677386677</c:v>
                </c:pt>
                <c:pt idx="258">
                  <c:v>0.0183049885390171</c:v>
                </c:pt>
                <c:pt idx="259">
                  <c:v>0.0129454946954241</c:v>
                </c:pt>
                <c:pt idx="260">
                  <c:v>0.00674015377822332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1059360"/>
        <c:axId val="1452816912"/>
      </c:lineChart>
      <c:dateAx>
        <c:axId val="186105936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16912"/>
        <c:crosses val="autoZero"/>
        <c:auto val="0"/>
        <c:lblOffset val="100"/>
        <c:baseTimeUnit val="days"/>
      </c:dateAx>
      <c:valAx>
        <c:axId val="14528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05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15.4585662073184</c:v>
                </c:pt>
                <c:pt idx="1">
                  <c:v>75.87970522423539</c:v>
                </c:pt>
                <c:pt idx="2">
                  <c:v>111.70248370866</c:v>
                </c:pt>
                <c:pt idx="3">
                  <c:v>56.6447581552927</c:v>
                </c:pt>
                <c:pt idx="4">
                  <c:v>10.1456457629442</c:v>
                </c:pt>
                <c:pt idx="5">
                  <c:v>48.8708049457484</c:v>
                </c:pt>
                <c:pt idx="6">
                  <c:v>17.0996260898839</c:v>
                </c:pt>
                <c:pt idx="7">
                  <c:v>-20.0559604996574</c:v>
                </c:pt>
                <c:pt idx="8">
                  <c:v>-150.617692399743</c:v>
                </c:pt>
                <c:pt idx="9">
                  <c:v>-171.327006756883</c:v>
                </c:pt>
                <c:pt idx="10">
                  <c:v>-160.642788481631</c:v>
                </c:pt>
                <c:pt idx="11">
                  <c:v>-94.2741269118562</c:v>
                </c:pt>
                <c:pt idx="12">
                  <c:v>-63.8271186865828</c:v>
                </c:pt>
                <c:pt idx="13">
                  <c:v>-42.0569942537756</c:v>
                </c:pt>
                <c:pt idx="14">
                  <c:v>-81.2531181722776</c:v>
                </c:pt>
                <c:pt idx="15">
                  <c:v>-72.38258836863361</c:v>
                </c:pt>
                <c:pt idx="16">
                  <c:v>-65.2803604827275</c:v>
                </c:pt>
                <c:pt idx="17">
                  <c:v>-53.4697208195619</c:v>
                </c:pt>
                <c:pt idx="18">
                  <c:v>6.38615659943301</c:v>
                </c:pt>
                <c:pt idx="19">
                  <c:v>26.7033338725573</c:v>
                </c:pt>
                <c:pt idx="20">
                  <c:v>39.8037042900124</c:v>
                </c:pt>
                <c:pt idx="21">
                  <c:v>107.201259549496</c:v>
                </c:pt>
                <c:pt idx="22">
                  <c:v>19.9587111439681</c:v>
                </c:pt>
                <c:pt idx="23">
                  <c:v>-107.246169088173</c:v>
                </c:pt>
                <c:pt idx="24">
                  <c:v>-211.136804732722</c:v>
                </c:pt>
                <c:pt idx="25">
                  <c:v>-248.459627729925</c:v>
                </c:pt>
                <c:pt idx="26">
                  <c:v>-226.923725256235</c:v>
                </c:pt>
                <c:pt idx="27">
                  <c:v>-143.691409046561</c:v>
                </c:pt>
                <c:pt idx="28">
                  <c:v>-88.7836990251091</c:v>
                </c:pt>
                <c:pt idx="29">
                  <c:v>-98.85216931394579</c:v>
                </c:pt>
                <c:pt idx="30">
                  <c:v>-105.054199180592</c:v>
                </c:pt>
                <c:pt idx="31">
                  <c:v>-62.5593732039393</c:v>
                </c:pt>
                <c:pt idx="32">
                  <c:v>-32.9833728254042</c:v>
                </c:pt>
                <c:pt idx="33">
                  <c:v>-45.7302559469562</c:v>
                </c:pt>
                <c:pt idx="34">
                  <c:v>-52.4612742754966</c:v>
                </c:pt>
                <c:pt idx="35">
                  <c:v>-57.8906812737657</c:v>
                </c:pt>
                <c:pt idx="36">
                  <c:v>-48.9086508956587</c:v>
                </c:pt>
                <c:pt idx="37">
                  <c:v>124.74358974359</c:v>
                </c:pt>
                <c:pt idx="38">
                  <c:v>180.189792822419</c:v>
                </c:pt>
                <c:pt idx="39">
                  <c:v>143.755810697283</c:v>
                </c:pt>
                <c:pt idx="40">
                  <c:v>81.2990120781931</c:v>
                </c:pt>
                <c:pt idx="41">
                  <c:v>69.5853627391962</c:v>
                </c:pt>
                <c:pt idx="42">
                  <c:v>-16.2675477665229</c:v>
                </c:pt>
                <c:pt idx="43">
                  <c:v>-59.2538341938409</c:v>
                </c:pt>
                <c:pt idx="44">
                  <c:v>-69.0460554386822</c:v>
                </c:pt>
                <c:pt idx="45">
                  <c:v>-173.912677851198</c:v>
                </c:pt>
                <c:pt idx="46">
                  <c:v>-147.104394892686</c:v>
                </c:pt>
                <c:pt idx="47">
                  <c:v>-185.227433109668</c:v>
                </c:pt>
                <c:pt idx="48">
                  <c:v>-206.077730738856</c:v>
                </c:pt>
                <c:pt idx="49">
                  <c:v>-154.787051536253</c:v>
                </c:pt>
                <c:pt idx="50">
                  <c:v>-112.732875606757</c:v>
                </c:pt>
                <c:pt idx="51">
                  <c:v>-67.7441766297977</c:v>
                </c:pt>
                <c:pt idx="52">
                  <c:v>-53.7453718180539</c:v>
                </c:pt>
                <c:pt idx="53">
                  <c:v>-58.5550307095035</c:v>
                </c:pt>
                <c:pt idx="54">
                  <c:v>-113.760344515584</c:v>
                </c:pt>
                <c:pt idx="55">
                  <c:v>-188.654337969766</c:v>
                </c:pt>
                <c:pt idx="56">
                  <c:v>-168.005999766483</c:v>
                </c:pt>
                <c:pt idx="57">
                  <c:v>-230.360243825597</c:v>
                </c:pt>
                <c:pt idx="58">
                  <c:v>-212.249277295975</c:v>
                </c:pt>
                <c:pt idx="59">
                  <c:v>-203.638690689832</c:v>
                </c:pt>
                <c:pt idx="60">
                  <c:v>-145.269931921484</c:v>
                </c:pt>
                <c:pt idx="61">
                  <c:v>-110.414035139569</c:v>
                </c:pt>
                <c:pt idx="62">
                  <c:v>-113.921602383724</c:v>
                </c:pt>
                <c:pt idx="63">
                  <c:v>-92.57852629164969</c:v>
                </c:pt>
                <c:pt idx="64">
                  <c:v>-79.6266421911959</c:v>
                </c:pt>
                <c:pt idx="65">
                  <c:v>-72.6791971978314</c:v>
                </c:pt>
                <c:pt idx="66">
                  <c:v>-72.8148888223857</c:v>
                </c:pt>
                <c:pt idx="67">
                  <c:v>-74.8110093287776</c:v>
                </c:pt>
                <c:pt idx="68">
                  <c:v>-85.7974733705602</c:v>
                </c:pt>
                <c:pt idx="69">
                  <c:v>-100.589123286419</c:v>
                </c:pt>
                <c:pt idx="70">
                  <c:v>-226.039710409326</c:v>
                </c:pt>
                <c:pt idx="71">
                  <c:v>-221.144985343627</c:v>
                </c:pt>
                <c:pt idx="72">
                  <c:v>-174.558319115267</c:v>
                </c:pt>
                <c:pt idx="73">
                  <c:v>-149.865556883752</c:v>
                </c:pt>
                <c:pt idx="74">
                  <c:v>-133.102708279339</c:v>
                </c:pt>
                <c:pt idx="75">
                  <c:v>-102.437706183757</c:v>
                </c:pt>
                <c:pt idx="76">
                  <c:v>-85.82204967963879</c:v>
                </c:pt>
                <c:pt idx="77">
                  <c:v>-69.2024258909737</c:v>
                </c:pt>
                <c:pt idx="78">
                  <c:v>-48.0907493209777</c:v>
                </c:pt>
                <c:pt idx="79">
                  <c:v>-53.0635826634391</c:v>
                </c:pt>
                <c:pt idx="80">
                  <c:v>-38.1627918964894</c:v>
                </c:pt>
                <c:pt idx="81">
                  <c:v>-20.6336245611168</c:v>
                </c:pt>
                <c:pt idx="82">
                  <c:v>-21.9210660926986</c:v>
                </c:pt>
                <c:pt idx="83">
                  <c:v>28.0126132598892</c:v>
                </c:pt>
                <c:pt idx="84">
                  <c:v>55.8400359343638</c:v>
                </c:pt>
                <c:pt idx="85">
                  <c:v>144.100879040638</c:v>
                </c:pt>
                <c:pt idx="86">
                  <c:v>164.249092764067</c:v>
                </c:pt>
                <c:pt idx="87">
                  <c:v>139.376026272578</c:v>
                </c:pt>
                <c:pt idx="88">
                  <c:v>126.002696326255</c:v>
                </c:pt>
                <c:pt idx="89">
                  <c:v>112.856227985911</c:v>
                </c:pt>
                <c:pt idx="90">
                  <c:v>158.126662793186</c:v>
                </c:pt>
                <c:pt idx="91">
                  <c:v>17.4165685119748</c:v>
                </c:pt>
                <c:pt idx="92">
                  <c:v>-0.506842372022385</c:v>
                </c:pt>
                <c:pt idx="93">
                  <c:v>-26.1702841262997</c:v>
                </c:pt>
                <c:pt idx="94">
                  <c:v>14.6195069667743</c:v>
                </c:pt>
                <c:pt idx="95">
                  <c:v>36.6695377548094</c:v>
                </c:pt>
                <c:pt idx="96">
                  <c:v>-19.7715138641711</c:v>
                </c:pt>
                <c:pt idx="97">
                  <c:v>-57.3325792329123</c:v>
                </c:pt>
                <c:pt idx="98">
                  <c:v>-40.9135151817302</c:v>
                </c:pt>
                <c:pt idx="99">
                  <c:v>-4.92619292825291</c:v>
                </c:pt>
                <c:pt idx="100">
                  <c:v>-78.47533632287011</c:v>
                </c:pt>
                <c:pt idx="101">
                  <c:v>-78.9093011456826</c:v>
                </c:pt>
                <c:pt idx="102">
                  <c:v>-74.37705688763501</c:v>
                </c:pt>
                <c:pt idx="103">
                  <c:v>-169.02873124841</c:v>
                </c:pt>
                <c:pt idx="104">
                  <c:v>-208.273667462211</c:v>
                </c:pt>
                <c:pt idx="105">
                  <c:v>-158.079707219934</c:v>
                </c:pt>
                <c:pt idx="106">
                  <c:v>-175.337021979029</c:v>
                </c:pt>
                <c:pt idx="107">
                  <c:v>-85.80171140879889</c:v>
                </c:pt>
                <c:pt idx="108">
                  <c:v>-50.861810947376</c:v>
                </c:pt>
                <c:pt idx="109">
                  <c:v>-71.3958810068649</c:v>
                </c:pt>
                <c:pt idx="110">
                  <c:v>-122.193436960276</c:v>
                </c:pt>
                <c:pt idx="111">
                  <c:v>-184.856048436921</c:v>
                </c:pt>
                <c:pt idx="112">
                  <c:v>-152.225620115528</c:v>
                </c:pt>
                <c:pt idx="113">
                  <c:v>-151.581358470619</c:v>
                </c:pt>
                <c:pt idx="114">
                  <c:v>-84.0913336494662</c:v>
                </c:pt>
                <c:pt idx="115">
                  <c:v>-3.11738366491</c:v>
                </c:pt>
                <c:pt idx="116">
                  <c:v>38.1820497425537</c:v>
                </c:pt>
                <c:pt idx="117">
                  <c:v>82.90591272773671</c:v>
                </c:pt>
                <c:pt idx="118">
                  <c:v>115.824461178914</c:v>
                </c:pt>
                <c:pt idx="119">
                  <c:v>91.2942271880815</c:v>
                </c:pt>
                <c:pt idx="120">
                  <c:v>86.0506414378001</c:v>
                </c:pt>
                <c:pt idx="121">
                  <c:v>136.1062825925</c:v>
                </c:pt>
                <c:pt idx="122">
                  <c:v>124.568888888888</c:v>
                </c:pt>
                <c:pt idx="123">
                  <c:v>111.623302047443</c:v>
                </c:pt>
                <c:pt idx="124">
                  <c:v>70.9293876742187</c:v>
                </c:pt>
                <c:pt idx="125">
                  <c:v>65.2187598363237</c:v>
                </c:pt>
                <c:pt idx="126">
                  <c:v>89.4244179809033</c:v>
                </c:pt>
                <c:pt idx="127">
                  <c:v>102.616088947023</c:v>
                </c:pt>
                <c:pt idx="128">
                  <c:v>247.623765348704</c:v>
                </c:pt>
                <c:pt idx="129">
                  <c:v>205.428329092451</c:v>
                </c:pt>
                <c:pt idx="130">
                  <c:v>93.4997257268239</c:v>
                </c:pt>
                <c:pt idx="131">
                  <c:v>22.2910553200738</c:v>
                </c:pt>
                <c:pt idx="132">
                  <c:v>12.9551398109034</c:v>
                </c:pt>
                <c:pt idx="133">
                  <c:v>29.8978048668716</c:v>
                </c:pt>
                <c:pt idx="134">
                  <c:v>1.89048680035131</c:v>
                </c:pt>
                <c:pt idx="135">
                  <c:v>-48.5922943924026</c:v>
                </c:pt>
                <c:pt idx="136">
                  <c:v>-95.8534459640652</c:v>
                </c:pt>
                <c:pt idx="137">
                  <c:v>-113.221752016864</c:v>
                </c:pt>
                <c:pt idx="138">
                  <c:v>-57.7001087150525</c:v>
                </c:pt>
                <c:pt idx="139">
                  <c:v>-81.1936744064654</c:v>
                </c:pt>
                <c:pt idx="140">
                  <c:v>-67.88632525829691</c:v>
                </c:pt>
                <c:pt idx="141">
                  <c:v>-40.332202964079</c:v>
                </c:pt>
                <c:pt idx="142">
                  <c:v>-62.7025928184653</c:v>
                </c:pt>
                <c:pt idx="143">
                  <c:v>-89.4822847805094</c:v>
                </c:pt>
                <c:pt idx="144">
                  <c:v>-122.792710327036</c:v>
                </c:pt>
                <c:pt idx="145">
                  <c:v>-142.841037204058</c:v>
                </c:pt>
                <c:pt idx="146">
                  <c:v>-106.709141809055</c:v>
                </c:pt>
                <c:pt idx="147">
                  <c:v>56.4159080019167</c:v>
                </c:pt>
                <c:pt idx="148">
                  <c:v>92.66792479205991</c:v>
                </c:pt>
                <c:pt idx="149">
                  <c:v>21.3805095637719</c:v>
                </c:pt>
                <c:pt idx="150">
                  <c:v>13.2701421800939</c:v>
                </c:pt>
                <c:pt idx="151">
                  <c:v>-30.3234880450055</c:v>
                </c:pt>
                <c:pt idx="152">
                  <c:v>-85.19527702089</c:v>
                </c:pt>
                <c:pt idx="153">
                  <c:v>-62.7376904671954</c:v>
                </c:pt>
                <c:pt idx="154">
                  <c:v>-116.531547409235</c:v>
                </c:pt>
                <c:pt idx="155">
                  <c:v>-103.047285464098</c:v>
                </c:pt>
                <c:pt idx="156">
                  <c:v>78.9340684585339</c:v>
                </c:pt>
                <c:pt idx="157">
                  <c:v>185.254642397499</c:v>
                </c:pt>
                <c:pt idx="158">
                  <c:v>151.157961986902</c:v>
                </c:pt>
                <c:pt idx="159">
                  <c:v>41.5525114155249</c:v>
                </c:pt>
                <c:pt idx="160">
                  <c:v>-134.099616858237</c:v>
                </c:pt>
                <c:pt idx="161">
                  <c:v>-108.565621370499</c:v>
                </c:pt>
                <c:pt idx="162">
                  <c:v>-73.9189869774804</c:v>
                </c:pt>
                <c:pt idx="163">
                  <c:v>-87.9999999999998</c:v>
                </c:pt>
                <c:pt idx="164">
                  <c:v>-1.91915191762885</c:v>
                </c:pt>
                <c:pt idx="165">
                  <c:v>105.46528803545</c:v>
                </c:pt>
                <c:pt idx="166">
                  <c:v>131.124757115946</c:v>
                </c:pt>
                <c:pt idx="167">
                  <c:v>107.899159663865</c:v>
                </c:pt>
                <c:pt idx="168">
                  <c:v>99.6396396396398</c:v>
                </c:pt>
                <c:pt idx="169">
                  <c:v>-53.5828135828137</c:v>
                </c:pt>
                <c:pt idx="170">
                  <c:v>-85.5372765708067</c:v>
                </c:pt>
                <c:pt idx="171">
                  <c:v>-69.0603348729793</c:v>
                </c:pt>
                <c:pt idx="172">
                  <c:v>-51.0698598954825</c:v>
                </c:pt>
                <c:pt idx="173">
                  <c:v>-33.6969168121001</c:v>
                </c:pt>
                <c:pt idx="174">
                  <c:v>-4.4831093153014</c:v>
                </c:pt>
                <c:pt idx="175">
                  <c:v>48.4968602563844</c:v>
                </c:pt>
                <c:pt idx="176">
                  <c:v>8.83323626480311</c:v>
                </c:pt>
                <c:pt idx="177">
                  <c:v>-74.9417543859647</c:v>
                </c:pt>
                <c:pt idx="178">
                  <c:v>-35.9086796130015</c:v>
                </c:pt>
                <c:pt idx="179">
                  <c:v>6.36756577659277</c:v>
                </c:pt>
                <c:pt idx="180">
                  <c:v>88.1065590829772</c:v>
                </c:pt>
                <c:pt idx="181">
                  <c:v>162.061941576778</c:v>
                </c:pt>
                <c:pt idx="182">
                  <c:v>194.182449896191</c:v>
                </c:pt>
                <c:pt idx="183">
                  <c:v>150.600319244916</c:v>
                </c:pt>
                <c:pt idx="184">
                  <c:v>112.013995235664</c:v>
                </c:pt>
                <c:pt idx="185">
                  <c:v>101.955490844379</c:v>
                </c:pt>
                <c:pt idx="186">
                  <c:v>99.9601984254105</c:v>
                </c:pt>
                <c:pt idx="187">
                  <c:v>124.562581965901</c:v>
                </c:pt>
                <c:pt idx="188">
                  <c:v>91.0058283696119</c:v>
                </c:pt>
                <c:pt idx="189">
                  <c:v>81.021450833082</c:v>
                </c:pt>
                <c:pt idx="190">
                  <c:v>38.0031770371371</c:v>
                </c:pt>
                <c:pt idx="191">
                  <c:v>30.8528751644609</c:v>
                </c:pt>
                <c:pt idx="192">
                  <c:v>101.529401576166</c:v>
                </c:pt>
                <c:pt idx="193">
                  <c:v>-103.238095238095</c:v>
                </c:pt>
                <c:pt idx="194">
                  <c:v>-192.903828197945</c:v>
                </c:pt>
                <c:pt idx="195">
                  <c:v>-184.852066343616</c:v>
                </c:pt>
                <c:pt idx="196">
                  <c:v>-186.256775951532</c:v>
                </c:pt>
                <c:pt idx="197">
                  <c:v>-139.889261120417</c:v>
                </c:pt>
                <c:pt idx="198">
                  <c:v>-94.1764034898419</c:v>
                </c:pt>
                <c:pt idx="199">
                  <c:v>-74.6790974192678</c:v>
                </c:pt>
                <c:pt idx="200">
                  <c:v>-40.7848454479361</c:v>
                </c:pt>
                <c:pt idx="201">
                  <c:v>-15.4975530179446</c:v>
                </c:pt>
                <c:pt idx="202">
                  <c:v>-5.1087984862822</c:v>
                </c:pt>
                <c:pt idx="203">
                  <c:v>15.7213283493144</c:v>
                </c:pt>
                <c:pt idx="204">
                  <c:v>70.61103511171861</c:v>
                </c:pt>
                <c:pt idx="205">
                  <c:v>82.4627535451441</c:v>
                </c:pt>
                <c:pt idx="206">
                  <c:v>125.517429193899</c:v>
                </c:pt>
                <c:pt idx="207">
                  <c:v>90.5989634586363</c:v>
                </c:pt>
                <c:pt idx="208">
                  <c:v>94.8764534883716</c:v>
                </c:pt>
                <c:pt idx="209">
                  <c:v>61.8552772870549</c:v>
                </c:pt>
                <c:pt idx="210">
                  <c:v>8.29843620400133</c:v>
                </c:pt>
                <c:pt idx="211">
                  <c:v>54.9558390578995</c:v>
                </c:pt>
                <c:pt idx="212">
                  <c:v>82.6254826254829</c:v>
                </c:pt>
                <c:pt idx="213">
                  <c:v>24.8332825564475</c:v>
                </c:pt>
                <c:pt idx="214">
                  <c:v>50.2646857923492</c:v>
                </c:pt>
                <c:pt idx="215">
                  <c:v>2.17560217560193</c:v>
                </c:pt>
                <c:pt idx="216">
                  <c:v>41.0923940786108</c:v>
                </c:pt>
                <c:pt idx="217">
                  <c:v>39.7107166337921</c:v>
                </c:pt>
                <c:pt idx="218">
                  <c:v>16.5174407759735</c:v>
                </c:pt>
                <c:pt idx="219">
                  <c:v>-74.5598057073462</c:v>
                </c:pt>
                <c:pt idx="220">
                  <c:v>154.624781849915</c:v>
                </c:pt>
                <c:pt idx="221">
                  <c:v>90.43471617388749</c:v>
                </c:pt>
                <c:pt idx="222">
                  <c:v>20.6379893668428</c:v>
                </c:pt>
                <c:pt idx="223">
                  <c:v>62.5220883534132</c:v>
                </c:pt>
                <c:pt idx="224">
                  <c:v>41.82389937107</c:v>
                </c:pt>
                <c:pt idx="225">
                  <c:v>-297.890755691327</c:v>
                </c:pt>
                <c:pt idx="226">
                  <c:v>-308.857243537923</c:v>
                </c:pt>
                <c:pt idx="227">
                  <c:v>-221.045056159561</c:v>
                </c:pt>
                <c:pt idx="228">
                  <c:v>-171.061898574468</c:v>
                </c:pt>
                <c:pt idx="229">
                  <c:v>-163.205049888006</c:v>
                </c:pt>
                <c:pt idx="230">
                  <c:v>-123.729586023547</c:v>
                </c:pt>
                <c:pt idx="231">
                  <c:v>-128.137582596992</c:v>
                </c:pt>
                <c:pt idx="232">
                  <c:v>-102.028103723019</c:v>
                </c:pt>
                <c:pt idx="233">
                  <c:v>-53.5405980888846</c:v>
                </c:pt>
                <c:pt idx="234">
                  <c:v>-41.8724883991387</c:v>
                </c:pt>
                <c:pt idx="235">
                  <c:v>-79.13602132287311</c:v>
                </c:pt>
                <c:pt idx="236">
                  <c:v>-96.3242224316684</c:v>
                </c:pt>
                <c:pt idx="237">
                  <c:v>-97.053206901093</c:v>
                </c:pt>
                <c:pt idx="238">
                  <c:v>15.1839211224874</c:v>
                </c:pt>
                <c:pt idx="239">
                  <c:v>47.4551175272995</c:v>
                </c:pt>
                <c:pt idx="240">
                  <c:v>116.931675821528</c:v>
                </c:pt>
                <c:pt idx="241">
                  <c:v>147.395264116575</c:v>
                </c:pt>
                <c:pt idx="242">
                  <c:v>154.631197097944</c:v>
                </c:pt>
                <c:pt idx="243">
                  <c:v>154.675017062106</c:v>
                </c:pt>
                <c:pt idx="244">
                  <c:v>122.385805964514</c:v>
                </c:pt>
                <c:pt idx="245">
                  <c:v>112.38793806031</c:v>
                </c:pt>
                <c:pt idx="246">
                  <c:v>132.468655425853</c:v>
                </c:pt>
                <c:pt idx="247">
                  <c:v>119.503546099291</c:v>
                </c:pt>
                <c:pt idx="248">
                  <c:v>91.572822822823</c:v>
                </c:pt>
                <c:pt idx="249">
                  <c:v>101.586972162267</c:v>
                </c:pt>
                <c:pt idx="250">
                  <c:v>99.5806451612904</c:v>
                </c:pt>
                <c:pt idx="251">
                  <c:v>107.788395478109</c:v>
                </c:pt>
                <c:pt idx="252">
                  <c:v>142.717138306995</c:v>
                </c:pt>
                <c:pt idx="253">
                  <c:v>156.101437628359</c:v>
                </c:pt>
                <c:pt idx="254">
                  <c:v>161.992506602788</c:v>
                </c:pt>
                <c:pt idx="255">
                  <c:v>115.616159525287</c:v>
                </c:pt>
                <c:pt idx="256">
                  <c:v>55.709645177411</c:v>
                </c:pt>
                <c:pt idx="257">
                  <c:v>-81.2158244339239</c:v>
                </c:pt>
                <c:pt idx="258">
                  <c:v>-97.35455687421469</c:v>
                </c:pt>
                <c:pt idx="259">
                  <c:v>-134.650053503092</c:v>
                </c:pt>
                <c:pt idx="260">
                  <c:v>-161.253615892346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432384"/>
        <c:axId val="1456434704"/>
      </c:lineChart>
      <c:dateAx>
        <c:axId val="145643238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34704"/>
        <c:crosses val="autoZero"/>
        <c:auto val="1"/>
        <c:lblOffset val="100"/>
        <c:baseTimeUnit val="days"/>
      </c:dateAx>
      <c:valAx>
        <c:axId val="14564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3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-8.958982780972519</c:v>
                </c:pt>
                <c:pt idx="1">
                  <c:v>39.3117589173125</c:v>
                </c:pt>
                <c:pt idx="2">
                  <c:v>71.8260998415798</c:v>
                </c:pt>
                <c:pt idx="3">
                  <c:v>26.7491830815226</c:v>
                </c:pt>
                <c:pt idx="4">
                  <c:v>-8.00277658126684</c:v>
                </c:pt>
                <c:pt idx="5">
                  <c:v>45.7583513108621</c:v>
                </c:pt>
                <c:pt idx="6">
                  <c:v>25.0937645730148</c:v>
                </c:pt>
                <c:pt idx="7">
                  <c:v>8.94695587877414</c:v>
                </c:pt>
                <c:pt idx="8">
                  <c:v>-87.8209829290885</c:v>
                </c:pt>
                <c:pt idx="9">
                  <c:v>-108.287879924084</c:v>
                </c:pt>
                <c:pt idx="10">
                  <c:v>-100.153861277046</c:v>
                </c:pt>
                <c:pt idx="11">
                  <c:v>-66.7124302873204</c:v>
                </c:pt>
                <c:pt idx="12">
                  <c:v>-56.3599983055613</c:v>
                </c:pt>
                <c:pt idx="13">
                  <c:v>-48.2137559453751</c:v>
                </c:pt>
                <c:pt idx="14">
                  <c:v>-94.1799151568012</c:v>
                </c:pt>
                <c:pt idx="15">
                  <c:v>-88.32280762413821</c:v>
                </c:pt>
                <c:pt idx="16">
                  <c:v>-84.9336075745243</c:v>
                </c:pt>
                <c:pt idx="17">
                  <c:v>-72.12053175775461</c:v>
                </c:pt>
                <c:pt idx="18">
                  <c:v>-29.5662938492318</c:v>
                </c:pt>
                <c:pt idx="19">
                  <c:v>-24.0064963832163</c:v>
                </c:pt>
                <c:pt idx="20">
                  <c:v>-26.0590111328466</c:v>
                </c:pt>
                <c:pt idx="21">
                  <c:v>-3.68475269966276</c:v>
                </c:pt>
                <c:pt idx="22">
                  <c:v>-33.3392236555342</c:v>
                </c:pt>
                <c:pt idx="23">
                  <c:v>-95.9090426097117</c:v>
                </c:pt>
                <c:pt idx="24">
                  <c:v>-166.249112021357</c:v>
                </c:pt>
                <c:pt idx="25">
                  <c:v>-245.12885409111</c:v>
                </c:pt>
                <c:pt idx="26">
                  <c:v>-276.580012561613</c:v>
                </c:pt>
                <c:pt idx="27">
                  <c:v>-197.514197306502</c:v>
                </c:pt>
                <c:pt idx="28">
                  <c:v>-127.630893838588</c:v>
                </c:pt>
                <c:pt idx="29">
                  <c:v>-136.336219524505</c:v>
                </c:pt>
                <c:pt idx="30">
                  <c:v>-138.680476700873</c:v>
                </c:pt>
                <c:pt idx="31">
                  <c:v>-88.3135990097489</c:v>
                </c:pt>
                <c:pt idx="32">
                  <c:v>-56.620244665839</c:v>
                </c:pt>
                <c:pt idx="33">
                  <c:v>-68.2200414632607</c:v>
                </c:pt>
                <c:pt idx="34">
                  <c:v>-71.0369000129208</c:v>
                </c:pt>
                <c:pt idx="35">
                  <c:v>-69.386516186439</c:v>
                </c:pt>
                <c:pt idx="36">
                  <c:v>-62.2007517735551</c:v>
                </c:pt>
                <c:pt idx="37">
                  <c:v>-3.61018810859137</c:v>
                </c:pt>
                <c:pt idx="38">
                  <c:v>19.1012895511314</c:v>
                </c:pt>
                <c:pt idx="39">
                  <c:v>27.9464190780978</c:v>
                </c:pt>
                <c:pt idx="40">
                  <c:v>15.3291573579751</c:v>
                </c:pt>
                <c:pt idx="41">
                  <c:v>29.9779392140873</c:v>
                </c:pt>
                <c:pt idx="42">
                  <c:v>-25.3507173696052</c:v>
                </c:pt>
                <c:pt idx="43">
                  <c:v>-57.5083980262628</c:v>
                </c:pt>
                <c:pt idx="44">
                  <c:v>-52.4150773701083</c:v>
                </c:pt>
                <c:pt idx="45">
                  <c:v>-174.681387403054</c:v>
                </c:pt>
                <c:pt idx="46">
                  <c:v>-164.490456688943</c:v>
                </c:pt>
                <c:pt idx="47">
                  <c:v>-225.154360145479</c:v>
                </c:pt>
                <c:pt idx="48">
                  <c:v>-268.770755998505</c:v>
                </c:pt>
                <c:pt idx="49">
                  <c:v>-207.714946015238</c:v>
                </c:pt>
                <c:pt idx="50">
                  <c:v>-155.791836766074</c:v>
                </c:pt>
                <c:pt idx="51">
                  <c:v>-96.5045446145118</c:v>
                </c:pt>
                <c:pt idx="52">
                  <c:v>-78.4881675775744</c:v>
                </c:pt>
                <c:pt idx="53">
                  <c:v>-82.82489787793909</c:v>
                </c:pt>
                <c:pt idx="54">
                  <c:v>-128.923292834162</c:v>
                </c:pt>
                <c:pt idx="55">
                  <c:v>-176.781798320537</c:v>
                </c:pt>
                <c:pt idx="56">
                  <c:v>-159.439458353015</c:v>
                </c:pt>
                <c:pt idx="57">
                  <c:v>-224.425429196508</c:v>
                </c:pt>
                <c:pt idx="58">
                  <c:v>-237.80552072743</c:v>
                </c:pt>
                <c:pt idx="59">
                  <c:v>-245.672114084101</c:v>
                </c:pt>
                <c:pt idx="60">
                  <c:v>-180.148266316333</c:v>
                </c:pt>
                <c:pt idx="61">
                  <c:v>-144.147549191459</c:v>
                </c:pt>
                <c:pt idx="62">
                  <c:v>-147.609860782457</c:v>
                </c:pt>
                <c:pt idx="63">
                  <c:v>-121.323630449504</c:v>
                </c:pt>
                <c:pt idx="64">
                  <c:v>-103.975184315135</c:v>
                </c:pt>
                <c:pt idx="65">
                  <c:v>-94.0643953919914</c:v>
                </c:pt>
                <c:pt idx="66">
                  <c:v>-89.8798055338199</c:v>
                </c:pt>
                <c:pt idx="67">
                  <c:v>-86.7361850148293</c:v>
                </c:pt>
                <c:pt idx="68">
                  <c:v>-86.5035282598992</c:v>
                </c:pt>
                <c:pt idx="69">
                  <c:v>-86.3909144959232</c:v>
                </c:pt>
                <c:pt idx="70">
                  <c:v>-127.913462349541</c:v>
                </c:pt>
                <c:pt idx="71">
                  <c:v>-141.196786664742</c:v>
                </c:pt>
                <c:pt idx="72">
                  <c:v>-145.727538747148</c:v>
                </c:pt>
                <c:pt idx="73">
                  <c:v>-158.596048981542</c:v>
                </c:pt>
                <c:pt idx="74">
                  <c:v>-160.733542300384</c:v>
                </c:pt>
                <c:pt idx="75">
                  <c:v>-132.831673367887</c:v>
                </c:pt>
                <c:pt idx="76">
                  <c:v>-113.242575799486</c:v>
                </c:pt>
                <c:pt idx="77">
                  <c:v>-93.1461269241364</c:v>
                </c:pt>
                <c:pt idx="78">
                  <c:v>-70.99987988274449</c:v>
                </c:pt>
                <c:pt idx="79">
                  <c:v>-72.4352852991611</c:v>
                </c:pt>
                <c:pt idx="80">
                  <c:v>-59.7754366774041</c:v>
                </c:pt>
                <c:pt idx="81">
                  <c:v>-49.1989291877862</c:v>
                </c:pt>
                <c:pt idx="82">
                  <c:v>-50.7782282702594</c:v>
                </c:pt>
                <c:pt idx="83">
                  <c:v>-40.4723970575089</c:v>
                </c:pt>
                <c:pt idx="84">
                  <c:v>-35.5153618625065</c:v>
                </c:pt>
                <c:pt idx="85">
                  <c:v>-9.54090426054413</c:v>
                </c:pt>
                <c:pt idx="86">
                  <c:v>12.6749854644662</c:v>
                </c:pt>
                <c:pt idx="87">
                  <c:v>30.6064656123474</c:v>
                </c:pt>
                <c:pt idx="88">
                  <c:v>56.8157152159759</c:v>
                </c:pt>
                <c:pt idx="89">
                  <c:v>100.917994970408</c:v>
                </c:pt>
                <c:pt idx="90">
                  <c:v>173.981382429668</c:v>
                </c:pt>
                <c:pt idx="91">
                  <c:v>50.1090558876017</c:v>
                </c:pt>
                <c:pt idx="92">
                  <c:v>37.1943407786999</c:v>
                </c:pt>
                <c:pt idx="93">
                  <c:v>21.7094856270114</c:v>
                </c:pt>
                <c:pt idx="94">
                  <c:v>49.1833448355191</c:v>
                </c:pt>
                <c:pt idx="95">
                  <c:v>63.0051129803729</c:v>
                </c:pt>
                <c:pt idx="96">
                  <c:v>26.7461706310629</c:v>
                </c:pt>
                <c:pt idx="97">
                  <c:v>2.13681994647409</c:v>
                </c:pt>
                <c:pt idx="98">
                  <c:v>18.6641501520396</c:v>
                </c:pt>
                <c:pt idx="99">
                  <c:v>37.7032936996036</c:v>
                </c:pt>
                <c:pt idx="100">
                  <c:v>-32.0286897916277</c:v>
                </c:pt>
                <c:pt idx="101">
                  <c:v>-47.3356009070296</c:v>
                </c:pt>
                <c:pt idx="102">
                  <c:v>-61.1759762947235</c:v>
                </c:pt>
                <c:pt idx="103">
                  <c:v>-160.459239727531</c:v>
                </c:pt>
                <c:pt idx="104">
                  <c:v>-181.171055448511</c:v>
                </c:pt>
                <c:pt idx="105">
                  <c:v>-154.061302681991</c:v>
                </c:pt>
                <c:pt idx="106">
                  <c:v>-186.685687113646</c:v>
                </c:pt>
                <c:pt idx="107">
                  <c:v>-113.66687777074</c:v>
                </c:pt>
                <c:pt idx="108">
                  <c:v>-80.4408272271661</c:v>
                </c:pt>
                <c:pt idx="109">
                  <c:v>-99.1076482535877</c:v>
                </c:pt>
                <c:pt idx="110">
                  <c:v>-145.63114975064</c:v>
                </c:pt>
                <c:pt idx="111">
                  <c:v>-193.928548045655</c:v>
                </c:pt>
                <c:pt idx="112">
                  <c:v>-157.333860238424</c:v>
                </c:pt>
                <c:pt idx="113">
                  <c:v>-162.754106614638</c:v>
                </c:pt>
                <c:pt idx="114">
                  <c:v>-108.913937457471</c:v>
                </c:pt>
                <c:pt idx="115">
                  <c:v>-42.77025701393</c:v>
                </c:pt>
                <c:pt idx="116">
                  <c:v>-14.5479270382078</c:v>
                </c:pt>
                <c:pt idx="117">
                  <c:v>23.8347832237074</c:v>
                </c:pt>
                <c:pt idx="118">
                  <c:v>64.3009801754</c:v>
                </c:pt>
                <c:pt idx="119">
                  <c:v>58.1593523647208</c:v>
                </c:pt>
                <c:pt idx="120">
                  <c:v>72.54240602238821</c:v>
                </c:pt>
                <c:pt idx="121">
                  <c:v>147.819695444449</c:v>
                </c:pt>
                <c:pt idx="122">
                  <c:v>149.144559334986</c:v>
                </c:pt>
                <c:pt idx="123">
                  <c:v>143.96745841505</c:v>
                </c:pt>
                <c:pt idx="124">
                  <c:v>94.5304437564498</c:v>
                </c:pt>
                <c:pt idx="125">
                  <c:v>86.26229188978689</c:v>
                </c:pt>
                <c:pt idx="126">
                  <c:v>107.589520493168</c:v>
                </c:pt>
                <c:pt idx="127">
                  <c:v>112.105459028213</c:v>
                </c:pt>
                <c:pt idx="128">
                  <c:v>208.028652439934</c:v>
                </c:pt>
                <c:pt idx="129">
                  <c:v>180.435938330675</c:v>
                </c:pt>
                <c:pt idx="130">
                  <c:v>105.599418019984</c:v>
                </c:pt>
                <c:pt idx="131">
                  <c:v>58.037184685452</c:v>
                </c:pt>
                <c:pt idx="132">
                  <c:v>51.3382539327517</c:v>
                </c:pt>
                <c:pt idx="133">
                  <c:v>63.9126613826581</c:v>
                </c:pt>
                <c:pt idx="134">
                  <c:v>43.6850295673823</c:v>
                </c:pt>
                <c:pt idx="135">
                  <c:v>-0.208986415882944</c:v>
                </c:pt>
                <c:pt idx="136">
                  <c:v>-52.1908848463177</c:v>
                </c:pt>
                <c:pt idx="137">
                  <c:v>-83.9446930897125</c:v>
                </c:pt>
                <c:pt idx="138">
                  <c:v>-30.6104374989933</c:v>
                </c:pt>
                <c:pt idx="139">
                  <c:v>-59.6795098385768</c:v>
                </c:pt>
                <c:pt idx="140">
                  <c:v>-55.185537583254</c:v>
                </c:pt>
                <c:pt idx="141">
                  <c:v>-28.4004580431578</c:v>
                </c:pt>
                <c:pt idx="142">
                  <c:v>-61.7775251089633</c:v>
                </c:pt>
                <c:pt idx="143">
                  <c:v>-82.4775626287916</c:v>
                </c:pt>
                <c:pt idx="144">
                  <c:v>-107.336888800279</c:v>
                </c:pt>
                <c:pt idx="145">
                  <c:v>-125.149585946101</c:v>
                </c:pt>
                <c:pt idx="146">
                  <c:v>-100.729530110109</c:v>
                </c:pt>
                <c:pt idx="147">
                  <c:v>-17.6592431320966</c:v>
                </c:pt>
                <c:pt idx="148">
                  <c:v>3.8626689917684</c:v>
                </c:pt>
                <c:pt idx="149">
                  <c:v>-29.9726873292955</c:v>
                </c:pt>
                <c:pt idx="150">
                  <c:v>-26.2715557492376</c:v>
                </c:pt>
                <c:pt idx="151">
                  <c:v>-49.9304877688048</c:v>
                </c:pt>
                <c:pt idx="152">
                  <c:v>-97.30800786389899</c:v>
                </c:pt>
                <c:pt idx="153">
                  <c:v>-79.72599487935889</c:v>
                </c:pt>
                <c:pt idx="154">
                  <c:v>-138.1786718581</c:v>
                </c:pt>
                <c:pt idx="155">
                  <c:v>-126.569435637285</c:v>
                </c:pt>
                <c:pt idx="156">
                  <c:v>59.9819775538625</c:v>
                </c:pt>
                <c:pt idx="157">
                  <c:v>194.846632933943</c:v>
                </c:pt>
                <c:pt idx="158">
                  <c:v>177.469166683342</c:v>
                </c:pt>
                <c:pt idx="159">
                  <c:v>51.5591491898124</c:v>
                </c:pt>
                <c:pt idx="160">
                  <c:v>-132.84895741036</c:v>
                </c:pt>
                <c:pt idx="161">
                  <c:v>-116.290002637221</c:v>
                </c:pt>
                <c:pt idx="162">
                  <c:v>-80.8515332009705</c:v>
                </c:pt>
                <c:pt idx="163">
                  <c:v>-99.1617455838737</c:v>
                </c:pt>
                <c:pt idx="164">
                  <c:v>-10.1577786103822</c:v>
                </c:pt>
                <c:pt idx="165">
                  <c:v>112.60537538431</c:v>
                </c:pt>
                <c:pt idx="166">
                  <c:v>158.216216216216</c:v>
                </c:pt>
                <c:pt idx="167">
                  <c:v>140.14652924376</c:v>
                </c:pt>
                <c:pt idx="168">
                  <c:v>133.742429619792</c:v>
                </c:pt>
                <c:pt idx="169">
                  <c:v>-44.3781714590937</c:v>
                </c:pt>
                <c:pt idx="170">
                  <c:v>-88.9150348768803</c:v>
                </c:pt>
                <c:pt idx="171">
                  <c:v>-74.2435235945393</c:v>
                </c:pt>
                <c:pt idx="172">
                  <c:v>-58.5253821176842</c:v>
                </c:pt>
                <c:pt idx="173">
                  <c:v>-43.153597328742</c:v>
                </c:pt>
                <c:pt idx="174">
                  <c:v>-11.5233277121975</c:v>
                </c:pt>
                <c:pt idx="175">
                  <c:v>45.9103781442615</c:v>
                </c:pt>
                <c:pt idx="176">
                  <c:v>10.63375013359</c:v>
                </c:pt>
                <c:pt idx="177">
                  <c:v>-64.3901697351686</c:v>
                </c:pt>
                <c:pt idx="178">
                  <c:v>-21.6796661888255</c:v>
                </c:pt>
                <c:pt idx="179">
                  <c:v>21.3044031413011</c:v>
                </c:pt>
                <c:pt idx="180">
                  <c:v>85.3494325328128</c:v>
                </c:pt>
                <c:pt idx="181">
                  <c:v>139.502724609108</c:v>
                </c:pt>
                <c:pt idx="182">
                  <c:v>158.056106337666</c:v>
                </c:pt>
                <c:pt idx="183">
                  <c:v>140.972174745334</c:v>
                </c:pt>
                <c:pt idx="184">
                  <c:v>112.667740203972</c:v>
                </c:pt>
                <c:pt idx="185">
                  <c:v>109.507965165147</c:v>
                </c:pt>
                <c:pt idx="186">
                  <c:v>115.515278196684</c:v>
                </c:pt>
                <c:pt idx="187">
                  <c:v>143.815524322118</c:v>
                </c:pt>
                <c:pt idx="188">
                  <c:v>112.107400677212</c:v>
                </c:pt>
                <c:pt idx="189">
                  <c:v>98.7456510663765</c:v>
                </c:pt>
                <c:pt idx="190">
                  <c:v>60.3738534773017</c:v>
                </c:pt>
                <c:pt idx="191">
                  <c:v>54.7757977185512</c:v>
                </c:pt>
                <c:pt idx="192">
                  <c:v>89.7671955002897</c:v>
                </c:pt>
                <c:pt idx="193">
                  <c:v>-1.32066249318539</c:v>
                </c:pt>
                <c:pt idx="194">
                  <c:v>-44.6312418693084</c:v>
                </c:pt>
                <c:pt idx="195">
                  <c:v>-57.2668354712714</c:v>
                </c:pt>
                <c:pt idx="196">
                  <c:v>-102.608840776507</c:v>
                </c:pt>
                <c:pt idx="197">
                  <c:v>-112.474209853559</c:v>
                </c:pt>
                <c:pt idx="198">
                  <c:v>-96.66503147059569</c:v>
                </c:pt>
                <c:pt idx="199">
                  <c:v>-93.560263348071</c:v>
                </c:pt>
                <c:pt idx="200">
                  <c:v>-61.1408797566524</c:v>
                </c:pt>
                <c:pt idx="201">
                  <c:v>-37.6327837290259</c:v>
                </c:pt>
                <c:pt idx="202">
                  <c:v>-31.6212819438626</c:v>
                </c:pt>
                <c:pt idx="203">
                  <c:v>-20.9218587347907</c:v>
                </c:pt>
                <c:pt idx="204">
                  <c:v>16.2607257582706</c:v>
                </c:pt>
                <c:pt idx="205">
                  <c:v>21.4833035445679</c:v>
                </c:pt>
                <c:pt idx="206">
                  <c:v>38.0941985482727</c:v>
                </c:pt>
                <c:pt idx="207">
                  <c:v>27.9806569951642</c:v>
                </c:pt>
                <c:pt idx="208">
                  <c:v>50.5752023860249</c:v>
                </c:pt>
                <c:pt idx="209">
                  <c:v>37.9948248561391</c:v>
                </c:pt>
                <c:pt idx="210">
                  <c:v>2.34180368709584</c:v>
                </c:pt>
                <c:pt idx="211">
                  <c:v>53.5614895737605</c:v>
                </c:pt>
                <c:pt idx="212">
                  <c:v>94.3864040083057</c:v>
                </c:pt>
                <c:pt idx="213">
                  <c:v>57.1244447513183</c:v>
                </c:pt>
                <c:pt idx="214">
                  <c:v>67.6454445664106</c:v>
                </c:pt>
                <c:pt idx="215">
                  <c:v>46.6432695573416</c:v>
                </c:pt>
                <c:pt idx="216">
                  <c:v>57.4938678846314</c:v>
                </c:pt>
                <c:pt idx="217">
                  <c:v>56.2042600360253</c:v>
                </c:pt>
                <c:pt idx="218">
                  <c:v>46.6271678084307</c:v>
                </c:pt>
                <c:pt idx="219">
                  <c:v>-1.25078173858578</c:v>
                </c:pt>
                <c:pt idx="220">
                  <c:v>123.399301513388</c:v>
                </c:pt>
                <c:pt idx="221">
                  <c:v>91.4802789802796</c:v>
                </c:pt>
                <c:pt idx="222">
                  <c:v>22.8890491245582</c:v>
                </c:pt>
                <c:pt idx="223">
                  <c:v>65.3963141885867</c:v>
                </c:pt>
                <c:pt idx="224">
                  <c:v>48.5944843486752</c:v>
                </c:pt>
                <c:pt idx="225">
                  <c:v>-269.669251673625</c:v>
                </c:pt>
                <c:pt idx="226">
                  <c:v>-353.95094113857</c:v>
                </c:pt>
                <c:pt idx="227">
                  <c:v>-281.207260972273</c:v>
                </c:pt>
                <c:pt idx="228">
                  <c:v>-226.421879984918</c:v>
                </c:pt>
                <c:pt idx="229">
                  <c:v>-217.801513128616</c:v>
                </c:pt>
                <c:pt idx="230">
                  <c:v>-165.891472868216</c:v>
                </c:pt>
                <c:pt idx="231">
                  <c:v>-168.271264024679</c:v>
                </c:pt>
                <c:pt idx="232">
                  <c:v>-134.063719513892</c:v>
                </c:pt>
                <c:pt idx="233">
                  <c:v>-78.4052594307218</c:v>
                </c:pt>
                <c:pt idx="234">
                  <c:v>-65.1801917247202</c:v>
                </c:pt>
                <c:pt idx="235">
                  <c:v>-94.4041476607094</c:v>
                </c:pt>
                <c:pt idx="236">
                  <c:v>-102.390779991055</c:v>
                </c:pt>
                <c:pt idx="237">
                  <c:v>-96.8644221395995</c:v>
                </c:pt>
                <c:pt idx="238">
                  <c:v>-35.8600733736373</c:v>
                </c:pt>
                <c:pt idx="239">
                  <c:v>-26.1974909055701</c:v>
                </c:pt>
                <c:pt idx="240">
                  <c:v>7.61865217172484</c:v>
                </c:pt>
                <c:pt idx="241">
                  <c:v>37.3924413700012</c:v>
                </c:pt>
                <c:pt idx="242">
                  <c:v>67.95398900540459</c:v>
                </c:pt>
                <c:pt idx="243">
                  <c:v>107.215217427705</c:v>
                </c:pt>
                <c:pt idx="244">
                  <c:v>117.260273972602</c:v>
                </c:pt>
                <c:pt idx="245">
                  <c:v>133.853937527497</c:v>
                </c:pt>
                <c:pt idx="246">
                  <c:v>164.402534501061</c:v>
                </c:pt>
                <c:pt idx="247">
                  <c:v>148.455107233732</c:v>
                </c:pt>
                <c:pt idx="248">
                  <c:v>115.434935537103</c:v>
                </c:pt>
                <c:pt idx="249">
                  <c:v>120.407342062091</c:v>
                </c:pt>
                <c:pt idx="250">
                  <c:v>111.044460127028</c:v>
                </c:pt>
                <c:pt idx="251">
                  <c:v>111.04076907295</c:v>
                </c:pt>
                <c:pt idx="252">
                  <c:v>135.969536187299</c:v>
                </c:pt>
                <c:pt idx="253">
                  <c:v>140.426093265615</c:v>
                </c:pt>
                <c:pt idx="254">
                  <c:v>142.854128754911</c:v>
                </c:pt>
                <c:pt idx="255">
                  <c:v>115.013206550448</c:v>
                </c:pt>
                <c:pt idx="256">
                  <c:v>78.1846826935063</c:v>
                </c:pt>
                <c:pt idx="257">
                  <c:v>-18.991415246601</c:v>
                </c:pt>
                <c:pt idx="258">
                  <c:v>-37.1502434744145</c:v>
                </c:pt>
                <c:pt idx="259">
                  <c:v>-80.879755486953</c:v>
                </c:pt>
                <c:pt idx="260">
                  <c:v>-131.674920342431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131520"/>
        <c:axId val="1456265632"/>
      </c:lineChart>
      <c:dateAx>
        <c:axId val="175913152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265632"/>
        <c:crosses val="autoZero"/>
        <c:auto val="1"/>
        <c:lblOffset val="100"/>
        <c:baseTimeUnit val="days"/>
      </c:dateAx>
      <c:valAx>
        <c:axId val="14562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13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15.4585662073184</c:v>
                </c:pt>
                <c:pt idx="1">
                  <c:v>75.87970522423539</c:v>
                </c:pt>
                <c:pt idx="2">
                  <c:v>111.70248370866</c:v>
                </c:pt>
                <c:pt idx="3">
                  <c:v>56.6447581552927</c:v>
                </c:pt>
                <c:pt idx="4">
                  <c:v>10.1456457629442</c:v>
                </c:pt>
                <c:pt idx="5">
                  <c:v>48.8708049457484</c:v>
                </c:pt>
                <c:pt idx="6">
                  <c:v>17.0996260898839</c:v>
                </c:pt>
                <c:pt idx="7">
                  <c:v>-20.0559604996574</c:v>
                </c:pt>
                <c:pt idx="8">
                  <c:v>-150.617692399743</c:v>
                </c:pt>
                <c:pt idx="9">
                  <c:v>-171.327006756883</c:v>
                </c:pt>
                <c:pt idx="10">
                  <c:v>-160.642788481631</c:v>
                </c:pt>
                <c:pt idx="11">
                  <c:v>-94.2741269118562</c:v>
                </c:pt>
                <c:pt idx="12">
                  <c:v>-63.8271186865828</c:v>
                </c:pt>
                <c:pt idx="13">
                  <c:v>-42.0569942537756</c:v>
                </c:pt>
                <c:pt idx="14">
                  <c:v>-81.2531181722776</c:v>
                </c:pt>
                <c:pt idx="15">
                  <c:v>-72.38258836863361</c:v>
                </c:pt>
                <c:pt idx="16">
                  <c:v>-65.2803604827275</c:v>
                </c:pt>
                <c:pt idx="17">
                  <c:v>-53.4697208195619</c:v>
                </c:pt>
                <c:pt idx="18">
                  <c:v>6.38615659943301</c:v>
                </c:pt>
                <c:pt idx="19">
                  <c:v>26.7033338725573</c:v>
                </c:pt>
                <c:pt idx="20">
                  <c:v>39.8037042900124</c:v>
                </c:pt>
                <c:pt idx="21">
                  <c:v>107.201259549496</c:v>
                </c:pt>
                <c:pt idx="22">
                  <c:v>19.9587111439681</c:v>
                </c:pt>
                <c:pt idx="23">
                  <c:v>-107.246169088173</c:v>
                </c:pt>
                <c:pt idx="24">
                  <c:v>-211.136804732722</c:v>
                </c:pt>
                <c:pt idx="25">
                  <c:v>-248.459627729925</c:v>
                </c:pt>
                <c:pt idx="26">
                  <c:v>-226.923725256235</c:v>
                </c:pt>
                <c:pt idx="27">
                  <c:v>-143.691409046561</c:v>
                </c:pt>
                <c:pt idx="28">
                  <c:v>-88.7836990251091</c:v>
                </c:pt>
                <c:pt idx="29">
                  <c:v>-98.85216931394579</c:v>
                </c:pt>
                <c:pt idx="30">
                  <c:v>-105.054199180592</c:v>
                </c:pt>
                <c:pt idx="31">
                  <c:v>-62.5593732039393</c:v>
                </c:pt>
                <c:pt idx="32">
                  <c:v>-32.9833728254042</c:v>
                </c:pt>
                <c:pt idx="33">
                  <c:v>-45.7302559469562</c:v>
                </c:pt>
                <c:pt idx="34">
                  <c:v>-52.4612742754966</c:v>
                </c:pt>
                <c:pt idx="35">
                  <c:v>-57.8906812737657</c:v>
                </c:pt>
                <c:pt idx="36">
                  <c:v>-48.9086508956587</c:v>
                </c:pt>
                <c:pt idx="37">
                  <c:v>124.74358974359</c:v>
                </c:pt>
                <c:pt idx="38">
                  <c:v>180.189792822419</c:v>
                </c:pt>
                <c:pt idx="39">
                  <c:v>143.755810697283</c:v>
                </c:pt>
                <c:pt idx="40">
                  <c:v>81.2990120781931</c:v>
                </c:pt>
                <c:pt idx="41">
                  <c:v>69.5853627391962</c:v>
                </c:pt>
                <c:pt idx="42">
                  <c:v>-16.2675477665229</c:v>
                </c:pt>
                <c:pt idx="43">
                  <c:v>-59.2538341938409</c:v>
                </c:pt>
                <c:pt idx="44">
                  <c:v>-69.0460554386822</c:v>
                </c:pt>
                <c:pt idx="45">
                  <c:v>-173.912677851198</c:v>
                </c:pt>
                <c:pt idx="46">
                  <c:v>-147.104394892686</c:v>
                </c:pt>
                <c:pt idx="47">
                  <c:v>-185.227433109668</c:v>
                </c:pt>
                <c:pt idx="48">
                  <c:v>-206.077730738856</c:v>
                </c:pt>
                <c:pt idx="49">
                  <c:v>-154.787051536253</c:v>
                </c:pt>
                <c:pt idx="50">
                  <c:v>-112.732875606757</c:v>
                </c:pt>
                <c:pt idx="51">
                  <c:v>-67.7441766297977</c:v>
                </c:pt>
                <c:pt idx="52">
                  <c:v>-53.7453718180539</c:v>
                </c:pt>
                <c:pt idx="53">
                  <c:v>-58.5550307095035</c:v>
                </c:pt>
                <c:pt idx="54">
                  <c:v>-113.760344515584</c:v>
                </c:pt>
                <c:pt idx="55">
                  <c:v>-188.654337969766</c:v>
                </c:pt>
                <c:pt idx="56">
                  <c:v>-168.005999766483</c:v>
                </c:pt>
                <c:pt idx="57">
                  <c:v>-230.360243825597</c:v>
                </c:pt>
                <c:pt idx="58">
                  <c:v>-212.249277295975</c:v>
                </c:pt>
                <c:pt idx="59">
                  <c:v>-203.638690689832</c:v>
                </c:pt>
                <c:pt idx="60">
                  <c:v>-145.269931921484</c:v>
                </c:pt>
                <c:pt idx="61">
                  <c:v>-110.414035139569</c:v>
                </c:pt>
                <c:pt idx="62">
                  <c:v>-113.921602383724</c:v>
                </c:pt>
                <c:pt idx="63">
                  <c:v>-92.57852629164969</c:v>
                </c:pt>
                <c:pt idx="64">
                  <c:v>-79.6266421911959</c:v>
                </c:pt>
                <c:pt idx="65">
                  <c:v>-72.6791971978314</c:v>
                </c:pt>
                <c:pt idx="66">
                  <c:v>-72.8148888223857</c:v>
                </c:pt>
                <c:pt idx="67">
                  <c:v>-74.8110093287776</c:v>
                </c:pt>
                <c:pt idx="68">
                  <c:v>-85.7974733705602</c:v>
                </c:pt>
                <c:pt idx="69">
                  <c:v>-100.589123286419</c:v>
                </c:pt>
                <c:pt idx="70">
                  <c:v>-226.039710409326</c:v>
                </c:pt>
                <c:pt idx="71">
                  <c:v>-221.144985343627</c:v>
                </c:pt>
                <c:pt idx="72">
                  <c:v>-174.558319115267</c:v>
                </c:pt>
                <c:pt idx="73">
                  <c:v>-149.865556883752</c:v>
                </c:pt>
                <c:pt idx="74">
                  <c:v>-133.102708279339</c:v>
                </c:pt>
                <c:pt idx="75">
                  <c:v>-102.437706183757</c:v>
                </c:pt>
                <c:pt idx="76">
                  <c:v>-85.82204967963879</c:v>
                </c:pt>
                <c:pt idx="77">
                  <c:v>-69.2024258909737</c:v>
                </c:pt>
                <c:pt idx="78">
                  <c:v>-48.0907493209777</c:v>
                </c:pt>
                <c:pt idx="79">
                  <c:v>-53.0635826634391</c:v>
                </c:pt>
                <c:pt idx="80">
                  <c:v>-38.1627918964894</c:v>
                </c:pt>
                <c:pt idx="81">
                  <c:v>-20.6336245611168</c:v>
                </c:pt>
                <c:pt idx="82">
                  <c:v>-21.9210660926986</c:v>
                </c:pt>
                <c:pt idx="83">
                  <c:v>28.0126132598892</c:v>
                </c:pt>
                <c:pt idx="84">
                  <c:v>55.8400359343638</c:v>
                </c:pt>
                <c:pt idx="85">
                  <c:v>144.100879040638</c:v>
                </c:pt>
                <c:pt idx="86">
                  <c:v>164.249092764067</c:v>
                </c:pt>
                <c:pt idx="87">
                  <c:v>139.376026272578</c:v>
                </c:pt>
                <c:pt idx="88">
                  <c:v>126.002696326255</c:v>
                </c:pt>
                <c:pt idx="89">
                  <c:v>112.856227985911</c:v>
                </c:pt>
                <c:pt idx="90">
                  <c:v>158.126662793186</c:v>
                </c:pt>
                <c:pt idx="91">
                  <c:v>17.4165685119748</c:v>
                </c:pt>
                <c:pt idx="92">
                  <c:v>-0.506842372022385</c:v>
                </c:pt>
                <c:pt idx="93">
                  <c:v>-26.1702841262997</c:v>
                </c:pt>
                <c:pt idx="94">
                  <c:v>14.6195069667743</c:v>
                </c:pt>
                <c:pt idx="95">
                  <c:v>36.6695377548094</c:v>
                </c:pt>
                <c:pt idx="96">
                  <c:v>-19.7715138641711</c:v>
                </c:pt>
                <c:pt idx="97">
                  <c:v>-57.3325792329123</c:v>
                </c:pt>
                <c:pt idx="98">
                  <c:v>-40.9135151817302</c:v>
                </c:pt>
                <c:pt idx="99">
                  <c:v>-4.92619292825291</c:v>
                </c:pt>
                <c:pt idx="100">
                  <c:v>-78.47533632287011</c:v>
                </c:pt>
                <c:pt idx="101">
                  <c:v>-78.9093011456826</c:v>
                </c:pt>
                <c:pt idx="102">
                  <c:v>-74.37705688763501</c:v>
                </c:pt>
                <c:pt idx="103">
                  <c:v>-169.02873124841</c:v>
                </c:pt>
                <c:pt idx="104">
                  <c:v>-208.273667462211</c:v>
                </c:pt>
                <c:pt idx="105">
                  <c:v>-158.079707219934</c:v>
                </c:pt>
                <c:pt idx="106">
                  <c:v>-175.337021979029</c:v>
                </c:pt>
                <c:pt idx="107">
                  <c:v>-85.80171140879889</c:v>
                </c:pt>
                <c:pt idx="108">
                  <c:v>-50.861810947376</c:v>
                </c:pt>
                <c:pt idx="109">
                  <c:v>-71.3958810068649</c:v>
                </c:pt>
                <c:pt idx="110">
                  <c:v>-122.193436960276</c:v>
                </c:pt>
                <c:pt idx="111">
                  <c:v>-184.856048436921</c:v>
                </c:pt>
                <c:pt idx="112">
                  <c:v>-152.225620115528</c:v>
                </c:pt>
                <c:pt idx="113">
                  <c:v>-151.581358470619</c:v>
                </c:pt>
                <c:pt idx="114">
                  <c:v>-84.0913336494662</c:v>
                </c:pt>
                <c:pt idx="115">
                  <c:v>-3.11738366491</c:v>
                </c:pt>
                <c:pt idx="116">
                  <c:v>38.1820497425537</c:v>
                </c:pt>
                <c:pt idx="117">
                  <c:v>82.90591272773671</c:v>
                </c:pt>
                <c:pt idx="118">
                  <c:v>115.824461178914</c:v>
                </c:pt>
                <c:pt idx="119">
                  <c:v>91.2942271880815</c:v>
                </c:pt>
                <c:pt idx="120">
                  <c:v>86.0506414378001</c:v>
                </c:pt>
                <c:pt idx="121">
                  <c:v>136.1062825925</c:v>
                </c:pt>
                <c:pt idx="122">
                  <c:v>124.568888888888</c:v>
                </c:pt>
                <c:pt idx="123">
                  <c:v>111.623302047443</c:v>
                </c:pt>
                <c:pt idx="124">
                  <c:v>70.9293876742187</c:v>
                </c:pt>
                <c:pt idx="125">
                  <c:v>65.2187598363237</c:v>
                </c:pt>
                <c:pt idx="126">
                  <c:v>89.4244179809033</c:v>
                </c:pt>
                <c:pt idx="127">
                  <c:v>102.616088947023</c:v>
                </c:pt>
                <c:pt idx="128">
                  <c:v>247.623765348704</c:v>
                </c:pt>
                <c:pt idx="129">
                  <c:v>205.428329092451</c:v>
                </c:pt>
                <c:pt idx="130">
                  <c:v>93.4997257268239</c:v>
                </c:pt>
                <c:pt idx="131">
                  <c:v>22.2910553200738</c:v>
                </c:pt>
                <c:pt idx="132">
                  <c:v>12.9551398109034</c:v>
                </c:pt>
                <c:pt idx="133">
                  <c:v>29.8978048668716</c:v>
                </c:pt>
                <c:pt idx="134">
                  <c:v>1.89048680035131</c:v>
                </c:pt>
                <c:pt idx="135">
                  <c:v>-48.5922943924026</c:v>
                </c:pt>
                <c:pt idx="136">
                  <c:v>-95.8534459640652</c:v>
                </c:pt>
                <c:pt idx="137">
                  <c:v>-113.221752016864</c:v>
                </c:pt>
                <c:pt idx="138">
                  <c:v>-57.7001087150525</c:v>
                </c:pt>
                <c:pt idx="139">
                  <c:v>-81.1936744064654</c:v>
                </c:pt>
                <c:pt idx="140">
                  <c:v>-67.88632525829691</c:v>
                </c:pt>
                <c:pt idx="141">
                  <c:v>-40.332202964079</c:v>
                </c:pt>
                <c:pt idx="142">
                  <c:v>-62.7025928184653</c:v>
                </c:pt>
                <c:pt idx="143">
                  <c:v>-89.4822847805094</c:v>
                </c:pt>
                <c:pt idx="144">
                  <c:v>-122.792710327036</c:v>
                </c:pt>
                <c:pt idx="145">
                  <c:v>-142.841037204058</c:v>
                </c:pt>
                <c:pt idx="146">
                  <c:v>-106.709141809055</c:v>
                </c:pt>
                <c:pt idx="147">
                  <c:v>56.4159080019167</c:v>
                </c:pt>
                <c:pt idx="148">
                  <c:v>92.66792479205991</c:v>
                </c:pt>
                <c:pt idx="149">
                  <c:v>21.3805095637719</c:v>
                </c:pt>
                <c:pt idx="150">
                  <c:v>13.2701421800939</c:v>
                </c:pt>
                <c:pt idx="151">
                  <c:v>-30.3234880450055</c:v>
                </c:pt>
                <c:pt idx="152">
                  <c:v>-85.19527702089</c:v>
                </c:pt>
                <c:pt idx="153">
                  <c:v>-62.7376904671954</c:v>
                </c:pt>
                <c:pt idx="154">
                  <c:v>-116.531547409235</c:v>
                </c:pt>
                <c:pt idx="155">
                  <c:v>-103.047285464098</c:v>
                </c:pt>
                <c:pt idx="156">
                  <c:v>78.9340684585339</c:v>
                </c:pt>
                <c:pt idx="157">
                  <c:v>185.254642397499</c:v>
                </c:pt>
                <c:pt idx="158">
                  <c:v>151.157961986902</c:v>
                </c:pt>
                <c:pt idx="159">
                  <c:v>41.5525114155249</c:v>
                </c:pt>
                <c:pt idx="160">
                  <c:v>-134.099616858237</c:v>
                </c:pt>
                <c:pt idx="161">
                  <c:v>-108.565621370499</c:v>
                </c:pt>
                <c:pt idx="162">
                  <c:v>-73.9189869774804</c:v>
                </c:pt>
                <c:pt idx="163">
                  <c:v>-87.9999999999998</c:v>
                </c:pt>
                <c:pt idx="164">
                  <c:v>-1.91915191762885</c:v>
                </c:pt>
                <c:pt idx="165">
                  <c:v>105.46528803545</c:v>
                </c:pt>
                <c:pt idx="166">
                  <c:v>131.124757115946</c:v>
                </c:pt>
                <c:pt idx="167">
                  <c:v>107.899159663865</c:v>
                </c:pt>
                <c:pt idx="168">
                  <c:v>99.6396396396398</c:v>
                </c:pt>
                <c:pt idx="169">
                  <c:v>-53.5828135828137</c:v>
                </c:pt>
                <c:pt idx="170">
                  <c:v>-85.5372765708067</c:v>
                </c:pt>
                <c:pt idx="171">
                  <c:v>-69.0603348729793</c:v>
                </c:pt>
                <c:pt idx="172">
                  <c:v>-51.0698598954825</c:v>
                </c:pt>
                <c:pt idx="173">
                  <c:v>-33.6969168121001</c:v>
                </c:pt>
                <c:pt idx="174">
                  <c:v>-4.4831093153014</c:v>
                </c:pt>
                <c:pt idx="175">
                  <c:v>48.4968602563844</c:v>
                </c:pt>
                <c:pt idx="176">
                  <c:v>8.83323626480311</c:v>
                </c:pt>
                <c:pt idx="177">
                  <c:v>-74.9417543859647</c:v>
                </c:pt>
                <c:pt idx="178">
                  <c:v>-35.9086796130015</c:v>
                </c:pt>
                <c:pt idx="179">
                  <c:v>6.36756577659277</c:v>
                </c:pt>
                <c:pt idx="180">
                  <c:v>88.1065590829772</c:v>
                </c:pt>
                <c:pt idx="181">
                  <c:v>162.061941576778</c:v>
                </c:pt>
                <c:pt idx="182">
                  <c:v>194.182449896191</c:v>
                </c:pt>
                <c:pt idx="183">
                  <c:v>150.600319244916</c:v>
                </c:pt>
                <c:pt idx="184">
                  <c:v>112.013995235664</c:v>
                </c:pt>
                <c:pt idx="185">
                  <c:v>101.955490844379</c:v>
                </c:pt>
                <c:pt idx="186">
                  <c:v>99.9601984254105</c:v>
                </c:pt>
                <c:pt idx="187">
                  <c:v>124.562581965901</c:v>
                </c:pt>
                <c:pt idx="188">
                  <c:v>91.0058283696119</c:v>
                </c:pt>
                <c:pt idx="189">
                  <c:v>81.021450833082</c:v>
                </c:pt>
                <c:pt idx="190">
                  <c:v>38.0031770371371</c:v>
                </c:pt>
                <c:pt idx="191">
                  <c:v>30.8528751644609</c:v>
                </c:pt>
                <c:pt idx="192">
                  <c:v>101.529401576166</c:v>
                </c:pt>
                <c:pt idx="193">
                  <c:v>-103.238095238095</c:v>
                </c:pt>
                <c:pt idx="194">
                  <c:v>-192.903828197945</c:v>
                </c:pt>
                <c:pt idx="195">
                  <c:v>-184.852066343616</c:v>
                </c:pt>
                <c:pt idx="196">
                  <c:v>-186.256775951532</c:v>
                </c:pt>
                <c:pt idx="197">
                  <c:v>-139.889261120417</c:v>
                </c:pt>
                <c:pt idx="198">
                  <c:v>-94.1764034898419</c:v>
                </c:pt>
                <c:pt idx="199">
                  <c:v>-74.6790974192678</c:v>
                </c:pt>
                <c:pt idx="200">
                  <c:v>-40.7848454479361</c:v>
                </c:pt>
                <c:pt idx="201">
                  <c:v>-15.4975530179446</c:v>
                </c:pt>
                <c:pt idx="202">
                  <c:v>-5.1087984862822</c:v>
                </c:pt>
                <c:pt idx="203">
                  <c:v>15.7213283493144</c:v>
                </c:pt>
                <c:pt idx="204">
                  <c:v>70.61103511171861</c:v>
                </c:pt>
                <c:pt idx="205">
                  <c:v>82.4627535451441</c:v>
                </c:pt>
                <c:pt idx="206">
                  <c:v>125.517429193899</c:v>
                </c:pt>
                <c:pt idx="207">
                  <c:v>90.5989634586363</c:v>
                </c:pt>
                <c:pt idx="208">
                  <c:v>94.8764534883716</c:v>
                </c:pt>
                <c:pt idx="209">
                  <c:v>61.8552772870549</c:v>
                </c:pt>
                <c:pt idx="210">
                  <c:v>8.29843620400133</c:v>
                </c:pt>
                <c:pt idx="211">
                  <c:v>54.9558390578995</c:v>
                </c:pt>
                <c:pt idx="212">
                  <c:v>82.6254826254829</c:v>
                </c:pt>
                <c:pt idx="213">
                  <c:v>24.8332825564475</c:v>
                </c:pt>
                <c:pt idx="214">
                  <c:v>50.2646857923492</c:v>
                </c:pt>
                <c:pt idx="215">
                  <c:v>2.17560217560193</c:v>
                </c:pt>
                <c:pt idx="216">
                  <c:v>41.0923940786108</c:v>
                </c:pt>
                <c:pt idx="217">
                  <c:v>39.7107166337921</c:v>
                </c:pt>
                <c:pt idx="218">
                  <c:v>16.5174407759735</c:v>
                </c:pt>
                <c:pt idx="219">
                  <c:v>-74.5598057073462</c:v>
                </c:pt>
                <c:pt idx="220">
                  <c:v>154.624781849915</c:v>
                </c:pt>
                <c:pt idx="221">
                  <c:v>90.43471617388749</c:v>
                </c:pt>
                <c:pt idx="222">
                  <c:v>20.6379893668428</c:v>
                </c:pt>
                <c:pt idx="223">
                  <c:v>62.5220883534132</c:v>
                </c:pt>
                <c:pt idx="224">
                  <c:v>41.82389937107</c:v>
                </c:pt>
                <c:pt idx="225">
                  <c:v>-297.890755691327</c:v>
                </c:pt>
                <c:pt idx="226">
                  <c:v>-308.857243537923</c:v>
                </c:pt>
                <c:pt idx="227">
                  <c:v>-221.045056159561</c:v>
                </c:pt>
                <c:pt idx="228">
                  <c:v>-171.061898574468</c:v>
                </c:pt>
                <c:pt idx="229">
                  <c:v>-163.205049888006</c:v>
                </c:pt>
                <c:pt idx="230">
                  <c:v>-123.729586023547</c:v>
                </c:pt>
                <c:pt idx="231">
                  <c:v>-128.137582596992</c:v>
                </c:pt>
                <c:pt idx="232">
                  <c:v>-102.028103723019</c:v>
                </c:pt>
                <c:pt idx="233">
                  <c:v>-53.5405980888846</c:v>
                </c:pt>
                <c:pt idx="234">
                  <c:v>-41.8724883991387</c:v>
                </c:pt>
                <c:pt idx="235">
                  <c:v>-79.13602132287311</c:v>
                </c:pt>
                <c:pt idx="236">
                  <c:v>-96.3242224316684</c:v>
                </c:pt>
                <c:pt idx="237">
                  <c:v>-97.053206901093</c:v>
                </c:pt>
                <c:pt idx="238">
                  <c:v>15.1839211224874</c:v>
                </c:pt>
                <c:pt idx="239">
                  <c:v>47.4551175272995</c:v>
                </c:pt>
                <c:pt idx="240">
                  <c:v>116.931675821528</c:v>
                </c:pt>
                <c:pt idx="241">
                  <c:v>147.395264116575</c:v>
                </c:pt>
                <c:pt idx="242">
                  <c:v>154.631197097944</c:v>
                </c:pt>
                <c:pt idx="243">
                  <c:v>154.675017062106</c:v>
                </c:pt>
                <c:pt idx="244">
                  <c:v>122.385805964514</c:v>
                </c:pt>
                <c:pt idx="245">
                  <c:v>112.38793806031</c:v>
                </c:pt>
                <c:pt idx="246">
                  <c:v>132.468655425853</c:v>
                </c:pt>
                <c:pt idx="247">
                  <c:v>119.503546099291</c:v>
                </c:pt>
                <c:pt idx="248">
                  <c:v>91.572822822823</c:v>
                </c:pt>
                <c:pt idx="249">
                  <c:v>101.586972162267</c:v>
                </c:pt>
                <c:pt idx="250">
                  <c:v>99.5806451612904</c:v>
                </c:pt>
                <c:pt idx="251">
                  <c:v>107.788395478109</c:v>
                </c:pt>
                <c:pt idx="252">
                  <c:v>142.717138306995</c:v>
                </c:pt>
                <c:pt idx="253">
                  <c:v>156.101437628359</c:v>
                </c:pt>
                <c:pt idx="254">
                  <c:v>161.992506602788</c:v>
                </c:pt>
                <c:pt idx="255">
                  <c:v>115.616159525287</c:v>
                </c:pt>
                <c:pt idx="256">
                  <c:v>55.709645177411</c:v>
                </c:pt>
                <c:pt idx="257">
                  <c:v>-81.2158244339239</c:v>
                </c:pt>
                <c:pt idx="258">
                  <c:v>-97.35455687421469</c:v>
                </c:pt>
                <c:pt idx="259">
                  <c:v>-134.650053503092</c:v>
                </c:pt>
                <c:pt idx="260">
                  <c:v>-161.253615892346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573136"/>
        <c:axId val="1772915984"/>
      </c:lineChart>
      <c:dateAx>
        <c:axId val="17915731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15984"/>
        <c:crosses val="autoZero"/>
        <c:auto val="1"/>
        <c:lblOffset val="100"/>
        <c:baseTimeUnit val="days"/>
      </c:dateAx>
      <c:valAx>
        <c:axId val="177291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57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-8.958982780972519</c:v>
                </c:pt>
                <c:pt idx="1">
                  <c:v>39.3117589173125</c:v>
                </c:pt>
                <c:pt idx="2">
                  <c:v>71.8260998415798</c:v>
                </c:pt>
                <c:pt idx="3">
                  <c:v>26.7491830815226</c:v>
                </c:pt>
                <c:pt idx="4">
                  <c:v>-8.00277658126684</c:v>
                </c:pt>
                <c:pt idx="5">
                  <c:v>45.7583513108621</c:v>
                </c:pt>
                <c:pt idx="6">
                  <c:v>25.0937645730148</c:v>
                </c:pt>
                <c:pt idx="7">
                  <c:v>8.94695587877414</c:v>
                </c:pt>
                <c:pt idx="8">
                  <c:v>-87.8209829290885</c:v>
                </c:pt>
                <c:pt idx="9">
                  <c:v>-108.287879924084</c:v>
                </c:pt>
                <c:pt idx="10">
                  <c:v>-100.153861277046</c:v>
                </c:pt>
                <c:pt idx="11">
                  <c:v>-66.7124302873204</c:v>
                </c:pt>
                <c:pt idx="12">
                  <c:v>-56.3599983055613</c:v>
                </c:pt>
                <c:pt idx="13">
                  <c:v>-48.2137559453751</c:v>
                </c:pt>
                <c:pt idx="14">
                  <c:v>-94.1799151568012</c:v>
                </c:pt>
                <c:pt idx="15">
                  <c:v>-88.32280762413821</c:v>
                </c:pt>
                <c:pt idx="16">
                  <c:v>-84.9336075745243</c:v>
                </c:pt>
                <c:pt idx="17">
                  <c:v>-72.12053175775461</c:v>
                </c:pt>
                <c:pt idx="18">
                  <c:v>-29.5662938492318</c:v>
                </c:pt>
                <c:pt idx="19">
                  <c:v>-24.0064963832163</c:v>
                </c:pt>
                <c:pt idx="20">
                  <c:v>-26.0590111328466</c:v>
                </c:pt>
                <c:pt idx="21">
                  <c:v>-3.68475269966276</c:v>
                </c:pt>
                <c:pt idx="22">
                  <c:v>-33.3392236555342</c:v>
                </c:pt>
                <c:pt idx="23">
                  <c:v>-95.9090426097117</c:v>
                </c:pt>
                <c:pt idx="24">
                  <c:v>-166.249112021357</c:v>
                </c:pt>
                <c:pt idx="25">
                  <c:v>-245.12885409111</c:v>
                </c:pt>
                <c:pt idx="26">
                  <c:v>-276.580012561613</c:v>
                </c:pt>
                <c:pt idx="27">
                  <c:v>-197.514197306502</c:v>
                </c:pt>
                <c:pt idx="28">
                  <c:v>-127.630893838588</c:v>
                </c:pt>
                <c:pt idx="29">
                  <c:v>-136.336219524505</c:v>
                </c:pt>
                <c:pt idx="30">
                  <c:v>-138.680476700873</c:v>
                </c:pt>
                <c:pt idx="31">
                  <c:v>-88.3135990097489</c:v>
                </c:pt>
                <c:pt idx="32">
                  <c:v>-56.620244665839</c:v>
                </c:pt>
                <c:pt idx="33">
                  <c:v>-68.2200414632607</c:v>
                </c:pt>
                <c:pt idx="34">
                  <c:v>-71.0369000129208</c:v>
                </c:pt>
                <c:pt idx="35">
                  <c:v>-69.386516186439</c:v>
                </c:pt>
                <c:pt idx="36">
                  <c:v>-62.2007517735551</c:v>
                </c:pt>
                <c:pt idx="37">
                  <c:v>-3.61018810859137</c:v>
                </c:pt>
                <c:pt idx="38">
                  <c:v>19.1012895511314</c:v>
                </c:pt>
                <c:pt idx="39">
                  <c:v>27.9464190780978</c:v>
                </c:pt>
                <c:pt idx="40">
                  <c:v>15.3291573579751</c:v>
                </c:pt>
                <c:pt idx="41">
                  <c:v>29.9779392140873</c:v>
                </c:pt>
                <c:pt idx="42">
                  <c:v>-25.3507173696052</c:v>
                </c:pt>
                <c:pt idx="43">
                  <c:v>-57.5083980262628</c:v>
                </c:pt>
                <c:pt idx="44">
                  <c:v>-52.4150773701083</c:v>
                </c:pt>
                <c:pt idx="45">
                  <c:v>-174.681387403054</c:v>
                </c:pt>
                <c:pt idx="46">
                  <c:v>-164.490456688943</c:v>
                </c:pt>
                <c:pt idx="47">
                  <c:v>-225.154360145479</c:v>
                </c:pt>
                <c:pt idx="48">
                  <c:v>-268.770755998505</c:v>
                </c:pt>
                <c:pt idx="49">
                  <c:v>-207.714946015238</c:v>
                </c:pt>
                <c:pt idx="50">
                  <c:v>-155.791836766074</c:v>
                </c:pt>
                <c:pt idx="51">
                  <c:v>-96.5045446145118</c:v>
                </c:pt>
                <c:pt idx="52">
                  <c:v>-78.4881675775744</c:v>
                </c:pt>
                <c:pt idx="53">
                  <c:v>-82.82489787793909</c:v>
                </c:pt>
                <c:pt idx="54">
                  <c:v>-128.923292834162</c:v>
                </c:pt>
                <c:pt idx="55">
                  <c:v>-176.781798320537</c:v>
                </c:pt>
                <c:pt idx="56">
                  <c:v>-159.439458353015</c:v>
                </c:pt>
                <c:pt idx="57">
                  <c:v>-224.425429196508</c:v>
                </c:pt>
                <c:pt idx="58">
                  <c:v>-237.80552072743</c:v>
                </c:pt>
                <c:pt idx="59">
                  <c:v>-245.672114084101</c:v>
                </c:pt>
                <c:pt idx="60">
                  <c:v>-180.148266316333</c:v>
                </c:pt>
                <c:pt idx="61">
                  <c:v>-144.147549191459</c:v>
                </c:pt>
                <c:pt idx="62">
                  <c:v>-147.609860782457</c:v>
                </c:pt>
                <c:pt idx="63">
                  <c:v>-121.323630449504</c:v>
                </c:pt>
                <c:pt idx="64">
                  <c:v>-103.975184315135</c:v>
                </c:pt>
                <c:pt idx="65">
                  <c:v>-94.0643953919914</c:v>
                </c:pt>
                <c:pt idx="66">
                  <c:v>-89.8798055338199</c:v>
                </c:pt>
                <c:pt idx="67">
                  <c:v>-86.7361850148293</c:v>
                </c:pt>
                <c:pt idx="68">
                  <c:v>-86.5035282598992</c:v>
                </c:pt>
                <c:pt idx="69">
                  <c:v>-86.3909144959232</c:v>
                </c:pt>
                <c:pt idx="70">
                  <c:v>-127.913462349541</c:v>
                </c:pt>
                <c:pt idx="71">
                  <c:v>-141.196786664742</c:v>
                </c:pt>
                <c:pt idx="72">
                  <c:v>-145.727538747148</c:v>
                </c:pt>
                <c:pt idx="73">
                  <c:v>-158.596048981542</c:v>
                </c:pt>
                <c:pt idx="74">
                  <c:v>-160.733542300384</c:v>
                </c:pt>
                <c:pt idx="75">
                  <c:v>-132.831673367887</c:v>
                </c:pt>
                <c:pt idx="76">
                  <c:v>-113.242575799486</c:v>
                </c:pt>
                <c:pt idx="77">
                  <c:v>-93.1461269241364</c:v>
                </c:pt>
                <c:pt idx="78">
                  <c:v>-70.99987988274449</c:v>
                </c:pt>
                <c:pt idx="79">
                  <c:v>-72.4352852991611</c:v>
                </c:pt>
                <c:pt idx="80">
                  <c:v>-59.7754366774041</c:v>
                </c:pt>
                <c:pt idx="81">
                  <c:v>-49.1989291877862</c:v>
                </c:pt>
                <c:pt idx="82">
                  <c:v>-50.7782282702594</c:v>
                </c:pt>
                <c:pt idx="83">
                  <c:v>-40.4723970575089</c:v>
                </c:pt>
                <c:pt idx="84">
                  <c:v>-35.5153618625065</c:v>
                </c:pt>
                <c:pt idx="85">
                  <c:v>-9.54090426054413</c:v>
                </c:pt>
                <c:pt idx="86">
                  <c:v>12.6749854644662</c:v>
                </c:pt>
                <c:pt idx="87">
                  <c:v>30.6064656123474</c:v>
                </c:pt>
                <c:pt idx="88">
                  <c:v>56.8157152159759</c:v>
                </c:pt>
                <c:pt idx="89">
                  <c:v>100.917994970408</c:v>
                </c:pt>
                <c:pt idx="90">
                  <c:v>173.981382429668</c:v>
                </c:pt>
                <c:pt idx="91">
                  <c:v>50.1090558876017</c:v>
                </c:pt>
                <c:pt idx="92">
                  <c:v>37.1943407786999</c:v>
                </c:pt>
                <c:pt idx="93">
                  <c:v>21.7094856270114</c:v>
                </c:pt>
                <c:pt idx="94">
                  <c:v>49.1833448355191</c:v>
                </c:pt>
                <c:pt idx="95">
                  <c:v>63.0051129803729</c:v>
                </c:pt>
                <c:pt idx="96">
                  <c:v>26.7461706310629</c:v>
                </c:pt>
                <c:pt idx="97">
                  <c:v>2.13681994647409</c:v>
                </c:pt>
                <c:pt idx="98">
                  <c:v>18.6641501520396</c:v>
                </c:pt>
                <c:pt idx="99">
                  <c:v>37.7032936996036</c:v>
                </c:pt>
                <c:pt idx="100">
                  <c:v>-32.0286897916277</c:v>
                </c:pt>
                <c:pt idx="101">
                  <c:v>-47.3356009070296</c:v>
                </c:pt>
                <c:pt idx="102">
                  <c:v>-61.1759762947235</c:v>
                </c:pt>
                <c:pt idx="103">
                  <c:v>-160.459239727531</c:v>
                </c:pt>
                <c:pt idx="104">
                  <c:v>-181.171055448511</c:v>
                </c:pt>
                <c:pt idx="105">
                  <c:v>-154.061302681991</c:v>
                </c:pt>
                <c:pt idx="106">
                  <c:v>-186.685687113646</c:v>
                </c:pt>
                <c:pt idx="107">
                  <c:v>-113.66687777074</c:v>
                </c:pt>
                <c:pt idx="108">
                  <c:v>-80.4408272271661</c:v>
                </c:pt>
                <c:pt idx="109">
                  <c:v>-99.1076482535877</c:v>
                </c:pt>
                <c:pt idx="110">
                  <c:v>-145.63114975064</c:v>
                </c:pt>
                <c:pt idx="111">
                  <c:v>-193.928548045655</c:v>
                </c:pt>
                <c:pt idx="112">
                  <c:v>-157.333860238424</c:v>
                </c:pt>
                <c:pt idx="113">
                  <c:v>-162.754106614638</c:v>
                </c:pt>
                <c:pt idx="114">
                  <c:v>-108.913937457471</c:v>
                </c:pt>
                <c:pt idx="115">
                  <c:v>-42.77025701393</c:v>
                </c:pt>
                <c:pt idx="116">
                  <c:v>-14.5479270382078</c:v>
                </c:pt>
                <c:pt idx="117">
                  <c:v>23.8347832237074</c:v>
                </c:pt>
                <c:pt idx="118">
                  <c:v>64.3009801754</c:v>
                </c:pt>
                <c:pt idx="119">
                  <c:v>58.1593523647208</c:v>
                </c:pt>
                <c:pt idx="120">
                  <c:v>72.54240602238821</c:v>
                </c:pt>
                <c:pt idx="121">
                  <c:v>147.819695444449</c:v>
                </c:pt>
                <c:pt idx="122">
                  <c:v>149.144559334986</c:v>
                </c:pt>
                <c:pt idx="123">
                  <c:v>143.96745841505</c:v>
                </c:pt>
                <c:pt idx="124">
                  <c:v>94.5304437564498</c:v>
                </c:pt>
                <c:pt idx="125">
                  <c:v>86.26229188978689</c:v>
                </c:pt>
                <c:pt idx="126">
                  <c:v>107.589520493168</c:v>
                </c:pt>
                <c:pt idx="127">
                  <c:v>112.105459028213</c:v>
                </c:pt>
                <c:pt idx="128">
                  <c:v>208.028652439934</c:v>
                </c:pt>
                <c:pt idx="129">
                  <c:v>180.435938330675</c:v>
                </c:pt>
                <c:pt idx="130">
                  <c:v>105.599418019984</c:v>
                </c:pt>
                <c:pt idx="131">
                  <c:v>58.037184685452</c:v>
                </c:pt>
                <c:pt idx="132">
                  <c:v>51.3382539327517</c:v>
                </c:pt>
                <c:pt idx="133">
                  <c:v>63.9126613826581</c:v>
                </c:pt>
                <c:pt idx="134">
                  <c:v>43.6850295673823</c:v>
                </c:pt>
                <c:pt idx="135">
                  <c:v>-0.208986415882944</c:v>
                </c:pt>
                <c:pt idx="136">
                  <c:v>-52.1908848463177</c:v>
                </c:pt>
                <c:pt idx="137">
                  <c:v>-83.9446930897125</c:v>
                </c:pt>
                <c:pt idx="138">
                  <c:v>-30.6104374989933</c:v>
                </c:pt>
                <c:pt idx="139">
                  <c:v>-59.6795098385768</c:v>
                </c:pt>
                <c:pt idx="140">
                  <c:v>-55.185537583254</c:v>
                </c:pt>
                <c:pt idx="141">
                  <c:v>-28.4004580431578</c:v>
                </c:pt>
                <c:pt idx="142">
                  <c:v>-61.7775251089633</c:v>
                </c:pt>
                <c:pt idx="143">
                  <c:v>-82.4775626287916</c:v>
                </c:pt>
                <c:pt idx="144">
                  <c:v>-107.336888800279</c:v>
                </c:pt>
                <c:pt idx="145">
                  <c:v>-125.149585946101</c:v>
                </c:pt>
                <c:pt idx="146">
                  <c:v>-100.729530110109</c:v>
                </c:pt>
                <c:pt idx="147">
                  <c:v>-17.6592431320966</c:v>
                </c:pt>
                <c:pt idx="148">
                  <c:v>3.8626689917684</c:v>
                </c:pt>
                <c:pt idx="149">
                  <c:v>-29.9726873292955</c:v>
                </c:pt>
                <c:pt idx="150">
                  <c:v>-26.2715557492376</c:v>
                </c:pt>
                <c:pt idx="151">
                  <c:v>-49.9304877688048</c:v>
                </c:pt>
                <c:pt idx="152">
                  <c:v>-97.30800786389899</c:v>
                </c:pt>
                <c:pt idx="153">
                  <c:v>-79.72599487935889</c:v>
                </c:pt>
                <c:pt idx="154">
                  <c:v>-138.1786718581</c:v>
                </c:pt>
                <c:pt idx="155">
                  <c:v>-126.569435637285</c:v>
                </c:pt>
                <c:pt idx="156">
                  <c:v>59.9819775538625</c:v>
                </c:pt>
                <c:pt idx="157">
                  <c:v>194.846632933943</c:v>
                </c:pt>
                <c:pt idx="158">
                  <c:v>177.469166683342</c:v>
                </c:pt>
                <c:pt idx="159">
                  <c:v>51.5591491898124</c:v>
                </c:pt>
                <c:pt idx="160">
                  <c:v>-132.84895741036</c:v>
                </c:pt>
                <c:pt idx="161">
                  <c:v>-116.290002637221</c:v>
                </c:pt>
                <c:pt idx="162">
                  <c:v>-80.8515332009705</c:v>
                </c:pt>
                <c:pt idx="163">
                  <c:v>-99.1617455838737</c:v>
                </c:pt>
                <c:pt idx="164">
                  <c:v>-10.1577786103822</c:v>
                </c:pt>
                <c:pt idx="165">
                  <c:v>112.60537538431</c:v>
                </c:pt>
                <c:pt idx="166">
                  <c:v>158.216216216216</c:v>
                </c:pt>
                <c:pt idx="167">
                  <c:v>140.14652924376</c:v>
                </c:pt>
                <c:pt idx="168">
                  <c:v>133.742429619792</c:v>
                </c:pt>
                <c:pt idx="169">
                  <c:v>-44.3781714590937</c:v>
                </c:pt>
                <c:pt idx="170">
                  <c:v>-88.9150348768803</c:v>
                </c:pt>
                <c:pt idx="171">
                  <c:v>-74.2435235945393</c:v>
                </c:pt>
                <c:pt idx="172">
                  <c:v>-58.5253821176842</c:v>
                </c:pt>
                <c:pt idx="173">
                  <c:v>-43.153597328742</c:v>
                </c:pt>
                <c:pt idx="174">
                  <c:v>-11.5233277121975</c:v>
                </c:pt>
                <c:pt idx="175">
                  <c:v>45.9103781442615</c:v>
                </c:pt>
                <c:pt idx="176">
                  <c:v>10.63375013359</c:v>
                </c:pt>
                <c:pt idx="177">
                  <c:v>-64.3901697351686</c:v>
                </c:pt>
                <c:pt idx="178">
                  <c:v>-21.6796661888255</c:v>
                </c:pt>
                <c:pt idx="179">
                  <c:v>21.3044031413011</c:v>
                </c:pt>
                <c:pt idx="180">
                  <c:v>85.3494325328128</c:v>
                </c:pt>
                <c:pt idx="181">
                  <c:v>139.502724609108</c:v>
                </c:pt>
                <c:pt idx="182">
                  <c:v>158.056106337666</c:v>
                </c:pt>
                <c:pt idx="183">
                  <c:v>140.972174745334</c:v>
                </c:pt>
                <c:pt idx="184">
                  <c:v>112.667740203972</c:v>
                </c:pt>
                <c:pt idx="185">
                  <c:v>109.507965165147</c:v>
                </c:pt>
                <c:pt idx="186">
                  <c:v>115.515278196684</c:v>
                </c:pt>
                <c:pt idx="187">
                  <c:v>143.815524322118</c:v>
                </c:pt>
                <c:pt idx="188">
                  <c:v>112.107400677212</c:v>
                </c:pt>
                <c:pt idx="189">
                  <c:v>98.7456510663765</c:v>
                </c:pt>
                <c:pt idx="190">
                  <c:v>60.3738534773017</c:v>
                </c:pt>
                <c:pt idx="191">
                  <c:v>54.7757977185512</c:v>
                </c:pt>
                <c:pt idx="192">
                  <c:v>89.7671955002897</c:v>
                </c:pt>
                <c:pt idx="193">
                  <c:v>-1.32066249318539</c:v>
                </c:pt>
                <c:pt idx="194">
                  <c:v>-44.6312418693084</c:v>
                </c:pt>
                <c:pt idx="195">
                  <c:v>-57.2668354712714</c:v>
                </c:pt>
                <c:pt idx="196">
                  <c:v>-102.608840776507</c:v>
                </c:pt>
                <c:pt idx="197">
                  <c:v>-112.474209853559</c:v>
                </c:pt>
                <c:pt idx="198">
                  <c:v>-96.66503147059569</c:v>
                </c:pt>
                <c:pt idx="199">
                  <c:v>-93.560263348071</c:v>
                </c:pt>
                <c:pt idx="200">
                  <c:v>-61.1408797566524</c:v>
                </c:pt>
                <c:pt idx="201">
                  <c:v>-37.6327837290259</c:v>
                </c:pt>
                <c:pt idx="202">
                  <c:v>-31.6212819438626</c:v>
                </c:pt>
                <c:pt idx="203">
                  <c:v>-20.9218587347907</c:v>
                </c:pt>
                <c:pt idx="204">
                  <c:v>16.2607257582706</c:v>
                </c:pt>
                <c:pt idx="205">
                  <c:v>21.4833035445679</c:v>
                </c:pt>
                <c:pt idx="206">
                  <c:v>38.0941985482727</c:v>
                </c:pt>
                <c:pt idx="207">
                  <c:v>27.9806569951642</c:v>
                </c:pt>
                <c:pt idx="208">
                  <c:v>50.5752023860249</c:v>
                </c:pt>
                <c:pt idx="209">
                  <c:v>37.9948248561391</c:v>
                </c:pt>
                <c:pt idx="210">
                  <c:v>2.34180368709584</c:v>
                </c:pt>
                <c:pt idx="211">
                  <c:v>53.5614895737605</c:v>
                </c:pt>
                <c:pt idx="212">
                  <c:v>94.3864040083057</c:v>
                </c:pt>
                <c:pt idx="213">
                  <c:v>57.1244447513183</c:v>
                </c:pt>
                <c:pt idx="214">
                  <c:v>67.6454445664106</c:v>
                </c:pt>
                <c:pt idx="215">
                  <c:v>46.6432695573416</c:v>
                </c:pt>
                <c:pt idx="216">
                  <c:v>57.4938678846314</c:v>
                </c:pt>
                <c:pt idx="217">
                  <c:v>56.2042600360253</c:v>
                </c:pt>
                <c:pt idx="218">
                  <c:v>46.6271678084307</c:v>
                </c:pt>
                <c:pt idx="219">
                  <c:v>-1.25078173858578</c:v>
                </c:pt>
                <c:pt idx="220">
                  <c:v>123.399301513388</c:v>
                </c:pt>
                <c:pt idx="221">
                  <c:v>91.4802789802796</c:v>
                </c:pt>
                <c:pt idx="222">
                  <c:v>22.8890491245582</c:v>
                </c:pt>
                <c:pt idx="223">
                  <c:v>65.3963141885867</c:v>
                </c:pt>
                <c:pt idx="224">
                  <c:v>48.5944843486752</c:v>
                </c:pt>
                <c:pt idx="225">
                  <c:v>-269.669251673625</c:v>
                </c:pt>
                <c:pt idx="226">
                  <c:v>-353.95094113857</c:v>
                </c:pt>
                <c:pt idx="227">
                  <c:v>-281.207260972273</c:v>
                </c:pt>
                <c:pt idx="228">
                  <c:v>-226.421879984918</c:v>
                </c:pt>
                <c:pt idx="229">
                  <c:v>-217.801513128616</c:v>
                </c:pt>
                <c:pt idx="230">
                  <c:v>-165.891472868216</c:v>
                </c:pt>
                <c:pt idx="231">
                  <c:v>-168.271264024679</c:v>
                </c:pt>
                <c:pt idx="232">
                  <c:v>-134.063719513892</c:v>
                </c:pt>
                <c:pt idx="233">
                  <c:v>-78.4052594307218</c:v>
                </c:pt>
                <c:pt idx="234">
                  <c:v>-65.1801917247202</c:v>
                </c:pt>
                <c:pt idx="235">
                  <c:v>-94.4041476607094</c:v>
                </c:pt>
                <c:pt idx="236">
                  <c:v>-102.390779991055</c:v>
                </c:pt>
                <c:pt idx="237">
                  <c:v>-96.8644221395995</c:v>
                </c:pt>
                <c:pt idx="238">
                  <c:v>-35.8600733736373</c:v>
                </c:pt>
                <c:pt idx="239">
                  <c:v>-26.1974909055701</c:v>
                </c:pt>
                <c:pt idx="240">
                  <c:v>7.61865217172484</c:v>
                </c:pt>
                <c:pt idx="241">
                  <c:v>37.3924413700012</c:v>
                </c:pt>
                <c:pt idx="242">
                  <c:v>67.95398900540459</c:v>
                </c:pt>
                <c:pt idx="243">
                  <c:v>107.215217427705</c:v>
                </c:pt>
                <c:pt idx="244">
                  <c:v>117.260273972602</c:v>
                </c:pt>
                <c:pt idx="245">
                  <c:v>133.853937527497</c:v>
                </c:pt>
                <c:pt idx="246">
                  <c:v>164.402534501061</c:v>
                </c:pt>
                <c:pt idx="247">
                  <c:v>148.455107233732</c:v>
                </c:pt>
                <c:pt idx="248">
                  <c:v>115.434935537103</c:v>
                </c:pt>
                <c:pt idx="249">
                  <c:v>120.407342062091</c:v>
                </c:pt>
                <c:pt idx="250">
                  <c:v>111.044460127028</c:v>
                </c:pt>
                <c:pt idx="251">
                  <c:v>111.04076907295</c:v>
                </c:pt>
                <c:pt idx="252">
                  <c:v>135.969536187299</c:v>
                </c:pt>
                <c:pt idx="253">
                  <c:v>140.426093265615</c:v>
                </c:pt>
                <c:pt idx="254">
                  <c:v>142.854128754911</c:v>
                </c:pt>
                <c:pt idx="255">
                  <c:v>115.013206550448</c:v>
                </c:pt>
                <c:pt idx="256">
                  <c:v>78.1846826935063</c:v>
                </c:pt>
                <c:pt idx="257">
                  <c:v>-18.991415246601</c:v>
                </c:pt>
                <c:pt idx="258">
                  <c:v>-37.1502434744145</c:v>
                </c:pt>
                <c:pt idx="259">
                  <c:v>-80.879755486953</c:v>
                </c:pt>
                <c:pt idx="260">
                  <c:v>-131.674920342431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100.0</c:v>
                </c:pt>
                <c:pt idx="24">
                  <c:v>100.0</c:v>
                </c:pt>
                <c:pt idx="25">
                  <c:v>100.0</c:v>
                </c:pt>
                <c:pt idx="26">
                  <c:v>100.0</c:v>
                </c:pt>
                <c:pt idx="27">
                  <c:v>100.0</c:v>
                </c:pt>
                <c:pt idx="28">
                  <c:v>100.0</c:v>
                </c:pt>
                <c:pt idx="29">
                  <c:v>100.0</c:v>
                </c:pt>
                <c:pt idx="30">
                  <c:v>100.0</c:v>
                </c:pt>
                <c:pt idx="31">
                  <c:v>100.0</c:v>
                </c:pt>
                <c:pt idx="32">
                  <c:v>100.0</c:v>
                </c:pt>
                <c:pt idx="33">
                  <c:v>100.0</c:v>
                </c:pt>
                <c:pt idx="34">
                  <c:v>100.0</c:v>
                </c:pt>
                <c:pt idx="35">
                  <c:v>100.0</c:v>
                </c:pt>
                <c:pt idx="36">
                  <c:v>100.0</c:v>
                </c:pt>
                <c:pt idx="37">
                  <c:v>100.0</c:v>
                </c:pt>
                <c:pt idx="38">
                  <c:v>100.0</c:v>
                </c:pt>
                <c:pt idx="39">
                  <c:v>100.0</c:v>
                </c:pt>
                <c:pt idx="40">
                  <c:v>100.0</c:v>
                </c:pt>
                <c:pt idx="41">
                  <c:v>100.0</c:v>
                </c:pt>
                <c:pt idx="42">
                  <c:v>100.0</c:v>
                </c:pt>
                <c:pt idx="43">
                  <c:v>100.0</c:v>
                </c:pt>
                <c:pt idx="44">
                  <c:v>100.0</c:v>
                </c:pt>
                <c:pt idx="45">
                  <c:v>100.0</c:v>
                </c:pt>
                <c:pt idx="46">
                  <c:v>100.0</c:v>
                </c:pt>
                <c:pt idx="47">
                  <c:v>100.0</c:v>
                </c:pt>
                <c:pt idx="48">
                  <c:v>100.0</c:v>
                </c:pt>
                <c:pt idx="49">
                  <c:v>100.0</c:v>
                </c:pt>
                <c:pt idx="50">
                  <c:v>100.0</c:v>
                </c:pt>
                <c:pt idx="51">
                  <c:v>100.0</c:v>
                </c:pt>
                <c:pt idx="52">
                  <c:v>100.0</c:v>
                </c:pt>
                <c:pt idx="53">
                  <c:v>100.0</c:v>
                </c:pt>
                <c:pt idx="54">
                  <c:v>100.0</c:v>
                </c:pt>
                <c:pt idx="55">
                  <c:v>100.0</c:v>
                </c:pt>
                <c:pt idx="56">
                  <c:v>100.0</c:v>
                </c:pt>
                <c:pt idx="57">
                  <c:v>100.0</c:v>
                </c:pt>
                <c:pt idx="58">
                  <c:v>100.0</c:v>
                </c:pt>
                <c:pt idx="59">
                  <c:v>100.0</c:v>
                </c:pt>
                <c:pt idx="60">
                  <c:v>100.0</c:v>
                </c:pt>
                <c:pt idx="61">
                  <c:v>100.0</c:v>
                </c:pt>
                <c:pt idx="62">
                  <c:v>100.0</c:v>
                </c:pt>
                <c:pt idx="63">
                  <c:v>100.0</c:v>
                </c:pt>
                <c:pt idx="64">
                  <c:v>100.0</c:v>
                </c:pt>
                <c:pt idx="65">
                  <c:v>100.0</c:v>
                </c:pt>
                <c:pt idx="66">
                  <c:v>100.0</c:v>
                </c:pt>
                <c:pt idx="67">
                  <c:v>100.0</c:v>
                </c:pt>
                <c:pt idx="68">
                  <c:v>100.0</c:v>
                </c:pt>
                <c:pt idx="69">
                  <c:v>100.0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100.0</c:v>
                </c:pt>
                <c:pt idx="82">
                  <c:v>100.0</c:v>
                </c:pt>
                <c:pt idx="83">
                  <c:v>100.0</c:v>
                </c:pt>
                <c:pt idx="84">
                  <c:v>100.0</c:v>
                </c:pt>
                <c:pt idx="85">
                  <c:v>100.0</c:v>
                </c:pt>
                <c:pt idx="86">
                  <c:v>100.0</c:v>
                </c:pt>
                <c:pt idx="87">
                  <c:v>100.0</c:v>
                </c:pt>
                <c:pt idx="88">
                  <c:v>100.0</c:v>
                </c:pt>
                <c:pt idx="89">
                  <c:v>100.0</c:v>
                </c:pt>
                <c:pt idx="90">
                  <c:v>100.0</c:v>
                </c:pt>
                <c:pt idx="91">
                  <c:v>100.0</c:v>
                </c:pt>
                <c:pt idx="92">
                  <c:v>100.0</c:v>
                </c:pt>
                <c:pt idx="93">
                  <c:v>100.0</c:v>
                </c:pt>
                <c:pt idx="94">
                  <c:v>100.0</c:v>
                </c:pt>
                <c:pt idx="95">
                  <c:v>100.0</c:v>
                </c:pt>
                <c:pt idx="96">
                  <c:v>100.0</c:v>
                </c:pt>
                <c:pt idx="97">
                  <c:v>100.0</c:v>
                </c:pt>
                <c:pt idx="98">
                  <c:v>100.0</c:v>
                </c:pt>
                <c:pt idx="99">
                  <c:v>100.0</c:v>
                </c:pt>
                <c:pt idx="100">
                  <c:v>100.0</c:v>
                </c:pt>
                <c:pt idx="101">
                  <c:v>100.0</c:v>
                </c:pt>
                <c:pt idx="102">
                  <c:v>100.0</c:v>
                </c:pt>
                <c:pt idx="103">
                  <c:v>100.0</c:v>
                </c:pt>
                <c:pt idx="104">
                  <c:v>100.0</c:v>
                </c:pt>
                <c:pt idx="105">
                  <c:v>100.0</c:v>
                </c:pt>
                <c:pt idx="106">
                  <c:v>100.0</c:v>
                </c:pt>
                <c:pt idx="107">
                  <c:v>100.0</c:v>
                </c:pt>
                <c:pt idx="108">
                  <c:v>100.0</c:v>
                </c:pt>
                <c:pt idx="109">
                  <c:v>100.0</c:v>
                </c:pt>
                <c:pt idx="110">
                  <c:v>100.0</c:v>
                </c:pt>
                <c:pt idx="111">
                  <c:v>100.0</c:v>
                </c:pt>
                <c:pt idx="112">
                  <c:v>100.0</c:v>
                </c:pt>
                <c:pt idx="113">
                  <c:v>100.0</c:v>
                </c:pt>
                <c:pt idx="114">
                  <c:v>100.0</c:v>
                </c:pt>
                <c:pt idx="115">
                  <c:v>100.0</c:v>
                </c:pt>
                <c:pt idx="116">
                  <c:v>100.0</c:v>
                </c:pt>
                <c:pt idx="117">
                  <c:v>100.0</c:v>
                </c:pt>
                <c:pt idx="118">
                  <c:v>100.0</c:v>
                </c:pt>
                <c:pt idx="119">
                  <c:v>100.0</c:v>
                </c:pt>
                <c:pt idx="120">
                  <c:v>100.0</c:v>
                </c:pt>
                <c:pt idx="121">
                  <c:v>100.0</c:v>
                </c:pt>
                <c:pt idx="122">
                  <c:v>100.0</c:v>
                </c:pt>
                <c:pt idx="123">
                  <c:v>100.0</c:v>
                </c:pt>
                <c:pt idx="124">
                  <c:v>100.0</c:v>
                </c:pt>
                <c:pt idx="125">
                  <c:v>100.0</c:v>
                </c:pt>
                <c:pt idx="126">
                  <c:v>100.0</c:v>
                </c:pt>
                <c:pt idx="127">
                  <c:v>100.0</c:v>
                </c:pt>
                <c:pt idx="128">
                  <c:v>100.0</c:v>
                </c:pt>
                <c:pt idx="129">
                  <c:v>100.0</c:v>
                </c:pt>
                <c:pt idx="130">
                  <c:v>100.0</c:v>
                </c:pt>
                <c:pt idx="131">
                  <c:v>100.0</c:v>
                </c:pt>
                <c:pt idx="132">
                  <c:v>100.0</c:v>
                </c:pt>
                <c:pt idx="133">
                  <c:v>100.0</c:v>
                </c:pt>
                <c:pt idx="134">
                  <c:v>100.0</c:v>
                </c:pt>
                <c:pt idx="135">
                  <c:v>100.0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100.0</c:v>
                </c:pt>
                <c:pt idx="144">
                  <c:v>100.0</c:v>
                </c:pt>
                <c:pt idx="145">
                  <c:v>100.0</c:v>
                </c:pt>
                <c:pt idx="146">
                  <c:v>100.0</c:v>
                </c:pt>
                <c:pt idx="147">
                  <c:v>100.0</c:v>
                </c:pt>
                <c:pt idx="148">
                  <c:v>100.0</c:v>
                </c:pt>
                <c:pt idx="149">
                  <c:v>100.0</c:v>
                </c:pt>
                <c:pt idx="150">
                  <c:v>100.0</c:v>
                </c:pt>
                <c:pt idx="151">
                  <c:v>100.0</c:v>
                </c:pt>
                <c:pt idx="152">
                  <c:v>100.0</c:v>
                </c:pt>
                <c:pt idx="153">
                  <c:v>100.0</c:v>
                </c:pt>
                <c:pt idx="154">
                  <c:v>100.0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100.0</c:v>
                </c:pt>
                <c:pt idx="161">
                  <c:v>100.0</c:v>
                </c:pt>
                <c:pt idx="162">
                  <c:v>100.0</c:v>
                </c:pt>
                <c:pt idx="163">
                  <c:v>100.0</c:v>
                </c:pt>
                <c:pt idx="164">
                  <c:v>100.0</c:v>
                </c:pt>
                <c:pt idx="165">
                  <c:v>100.0</c:v>
                </c:pt>
                <c:pt idx="166">
                  <c:v>100.0</c:v>
                </c:pt>
                <c:pt idx="167">
                  <c:v>100.0</c:v>
                </c:pt>
                <c:pt idx="168">
                  <c:v>100.0</c:v>
                </c:pt>
                <c:pt idx="169">
                  <c:v>100.0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100.0</c:v>
                </c:pt>
                <c:pt idx="185">
                  <c:v>100.0</c:v>
                </c:pt>
                <c:pt idx="186">
                  <c:v>100.0</c:v>
                </c:pt>
                <c:pt idx="187">
                  <c:v>100.0</c:v>
                </c:pt>
                <c:pt idx="188">
                  <c:v>100.0</c:v>
                </c:pt>
                <c:pt idx="189">
                  <c:v>100.0</c:v>
                </c:pt>
                <c:pt idx="190">
                  <c:v>100.0</c:v>
                </c:pt>
                <c:pt idx="191">
                  <c:v>100.0</c:v>
                </c:pt>
                <c:pt idx="192">
                  <c:v>100.0</c:v>
                </c:pt>
                <c:pt idx="193">
                  <c:v>100.0</c:v>
                </c:pt>
                <c:pt idx="194">
                  <c:v>100.0</c:v>
                </c:pt>
                <c:pt idx="195">
                  <c:v>100.0</c:v>
                </c:pt>
                <c:pt idx="196">
                  <c:v>100.0</c:v>
                </c:pt>
                <c:pt idx="197">
                  <c:v>100.0</c:v>
                </c:pt>
                <c:pt idx="198">
                  <c:v>100.0</c:v>
                </c:pt>
                <c:pt idx="199">
                  <c:v>100.0</c:v>
                </c:pt>
                <c:pt idx="200">
                  <c:v>100.0</c:v>
                </c:pt>
                <c:pt idx="201">
                  <c:v>100.0</c:v>
                </c:pt>
                <c:pt idx="202">
                  <c:v>100.0</c:v>
                </c:pt>
                <c:pt idx="203">
                  <c:v>100.0</c:v>
                </c:pt>
                <c:pt idx="204">
                  <c:v>100.0</c:v>
                </c:pt>
                <c:pt idx="205">
                  <c:v>100.0</c:v>
                </c:pt>
                <c:pt idx="206">
                  <c:v>100.0</c:v>
                </c:pt>
                <c:pt idx="207">
                  <c:v>100.0</c:v>
                </c:pt>
                <c:pt idx="208">
                  <c:v>100.0</c:v>
                </c:pt>
                <c:pt idx="209">
                  <c:v>100.0</c:v>
                </c:pt>
                <c:pt idx="210">
                  <c:v>100.0</c:v>
                </c:pt>
                <c:pt idx="211">
                  <c:v>100.0</c:v>
                </c:pt>
                <c:pt idx="212">
                  <c:v>100.0</c:v>
                </c:pt>
                <c:pt idx="213">
                  <c:v>100.0</c:v>
                </c:pt>
                <c:pt idx="214">
                  <c:v>100.0</c:v>
                </c:pt>
                <c:pt idx="215">
                  <c:v>100.0</c:v>
                </c:pt>
                <c:pt idx="216">
                  <c:v>100.0</c:v>
                </c:pt>
                <c:pt idx="217">
                  <c:v>100.0</c:v>
                </c:pt>
                <c:pt idx="218">
                  <c:v>100.0</c:v>
                </c:pt>
                <c:pt idx="219">
                  <c:v>100.0</c:v>
                </c:pt>
                <c:pt idx="220">
                  <c:v>100.0</c:v>
                </c:pt>
                <c:pt idx="221">
                  <c:v>100.0</c:v>
                </c:pt>
                <c:pt idx="222">
                  <c:v>100.0</c:v>
                </c:pt>
                <c:pt idx="223">
                  <c:v>100.0</c:v>
                </c:pt>
                <c:pt idx="224">
                  <c:v>100.0</c:v>
                </c:pt>
                <c:pt idx="225">
                  <c:v>100.0</c:v>
                </c:pt>
                <c:pt idx="226">
                  <c:v>100.0</c:v>
                </c:pt>
                <c:pt idx="227">
                  <c:v>100.0</c:v>
                </c:pt>
                <c:pt idx="228">
                  <c:v>100.0</c:v>
                </c:pt>
                <c:pt idx="229">
                  <c:v>100.0</c:v>
                </c:pt>
                <c:pt idx="230">
                  <c:v>100.0</c:v>
                </c:pt>
                <c:pt idx="231">
                  <c:v>100.0</c:v>
                </c:pt>
                <c:pt idx="232">
                  <c:v>100.0</c:v>
                </c:pt>
                <c:pt idx="233">
                  <c:v>100.0</c:v>
                </c:pt>
                <c:pt idx="234">
                  <c:v>100.0</c:v>
                </c:pt>
                <c:pt idx="235">
                  <c:v>100.0</c:v>
                </c:pt>
                <c:pt idx="236">
                  <c:v>100.0</c:v>
                </c:pt>
                <c:pt idx="237">
                  <c:v>100.0</c:v>
                </c:pt>
                <c:pt idx="238">
                  <c:v>100.0</c:v>
                </c:pt>
                <c:pt idx="239">
                  <c:v>100.0</c:v>
                </c:pt>
                <c:pt idx="240">
                  <c:v>100.0</c:v>
                </c:pt>
                <c:pt idx="241">
                  <c:v>100.0</c:v>
                </c:pt>
                <c:pt idx="242">
                  <c:v>100.0</c:v>
                </c:pt>
                <c:pt idx="243">
                  <c:v>100.0</c:v>
                </c:pt>
                <c:pt idx="244">
                  <c:v>100.0</c:v>
                </c:pt>
                <c:pt idx="245">
                  <c:v>100.0</c:v>
                </c:pt>
                <c:pt idx="246">
                  <c:v>100.0</c:v>
                </c:pt>
                <c:pt idx="247">
                  <c:v>100.0</c:v>
                </c:pt>
                <c:pt idx="248">
                  <c:v>100.0</c:v>
                </c:pt>
                <c:pt idx="249">
                  <c:v>100.0</c:v>
                </c:pt>
                <c:pt idx="250">
                  <c:v>100.0</c:v>
                </c:pt>
                <c:pt idx="251">
                  <c:v>100.0</c:v>
                </c:pt>
                <c:pt idx="252">
                  <c:v>100.0</c:v>
                </c:pt>
                <c:pt idx="253">
                  <c:v>100.0</c:v>
                </c:pt>
                <c:pt idx="254">
                  <c:v>100.0</c:v>
                </c:pt>
                <c:pt idx="255">
                  <c:v>100.0</c:v>
                </c:pt>
                <c:pt idx="256">
                  <c:v>100.0</c:v>
                </c:pt>
                <c:pt idx="257">
                  <c:v>100.0</c:v>
                </c:pt>
                <c:pt idx="258">
                  <c:v>100.0</c:v>
                </c:pt>
                <c:pt idx="259">
                  <c:v>100.0</c:v>
                </c:pt>
                <c:pt idx="260">
                  <c:v>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-100.0</c:v>
                </c:pt>
                <c:pt idx="1">
                  <c:v>-100.0</c:v>
                </c:pt>
                <c:pt idx="2">
                  <c:v>-100.0</c:v>
                </c:pt>
                <c:pt idx="3">
                  <c:v>-100.0</c:v>
                </c:pt>
                <c:pt idx="4">
                  <c:v>-100.0</c:v>
                </c:pt>
                <c:pt idx="5">
                  <c:v>-100.0</c:v>
                </c:pt>
                <c:pt idx="6">
                  <c:v>-100.0</c:v>
                </c:pt>
                <c:pt idx="7">
                  <c:v>-100.0</c:v>
                </c:pt>
                <c:pt idx="8">
                  <c:v>-100.0</c:v>
                </c:pt>
                <c:pt idx="9">
                  <c:v>-100.0</c:v>
                </c:pt>
                <c:pt idx="10">
                  <c:v>-100.0</c:v>
                </c:pt>
                <c:pt idx="11">
                  <c:v>-100.0</c:v>
                </c:pt>
                <c:pt idx="12">
                  <c:v>-100.0</c:v>
                </c:pt>
                <c:pt idx="13">
                  <c:v>-100.0</c:v>
                </c:pt>
                <c:pt idx="14">
                  <c:v>-100.0</c:v>
                </c:pt>
                <c:pt idx="15">
                  <c:v>-100.0</c:v>
                </c:pt>
                <c:pt idx="16">
                  <c:v>-100.0</c:v>
                </c:pt>
                <c:pt idx="17">
                  <c:v>-100.0</c:v>
                </c:pt>
                <c:pt idx="18">
                  <c:v>-100.0</c:v>
                </c:pt>
                <c:pt idx="19">
                  <c:v>-100.0</c:v>
                </c:pt>
                <c:pt idx="20">
                  <c:v>-100.0</c:v>
                </c:pt>
                <c:pt idx="21">
                  <c:v>-100.0</c:v>
                </c:pt>
                <c:pt idx="22">
                  <c:v>-100.0</c:v>
                </c:pt>
                <c:pt idx="23">
                  <c:v>-100.0</c:v>
                </c:pt>
                <c:pt idx="24">
                  <c:v>-100.0</c:v>
                </c:pt>
                <c:pt idx="25">
                  <c:v>-100.0</c:v>
                </c:pt>
                <c:pt idx="26">
                  <c:v>-100.0</c:v>
                </c:pt>
                <c:pt idx="27">
                  <c:v>-100.0</c:v>
                </c:pt>
                <c:pt idx="28">
                  <c:v>-100.0</c:v>
                </c:pt>
                <c:pt idx="29">
                  <c:v>-100.0</c:v>
                </c:pt>
                <c:pt idx="30">
                  <c:v>-100.0</c:v>
                </c:pt>
                <c:pt idx="31">
                  <c:v>-100.0</c:v>
                </c:pt>
                <c:pt idx="32">
                  <c:v>-100.0</c:v>
                </c:pt>
                <c:pt idx="33">
                  <c:v>-100.0</c:v>
                </c:pt>
                <c:pt idx="34">
                  <c:v>-100.0</c:v>
                </c:pt>
                <c:pt idx="35">
                  <c:v>-100.0</c:v>
                </c:pt>
                <c:pt idx="36">
                  <c:v>-100.0</c:v>
                </c:pt>
                <c:pt idx="37">
                  <c:v>-100.0</c:v>
                </c:pt>
                <c:pt idx="38">
                  <c:v>-100.0</c:v>
                </c:pt>
                <c:pt idx="39">
                  <c:v>-100.0</c:v>
                </c:pt>
                <c:pt idx="40">
                  <c:v>-100.0</c:v>
                </c:pt>
                <c:pt idx="41">
                  <c:v>-100.0</c:v>
                </c:pt>
                <c:pt idx="42">
                  <c:v>-100.0</c:v>
                </c:pt>
                <c:pt idx="43">
                  <c:v>-100.0</c:v>
                </c:pt>
                <c:pt idx="44">
                  <c:v>-100.0</c:v>
                </c:pt>
                <c:pt idx="45">
                  <c:v>-100.0</c:v>
                </c:pt>
                <c:pt idx="46">
                  <c:v>-100.0</c:v>
                </c:pt>
                <c:pt idx="47">
                  <c:v>-100.0</c:v>
                </c:pt>
                <c:pt idx="48">
                  <c:v>-100.0</c:v>
                </c:pt>
                <c:pt idx="49">
                  <c:v>-100.0</c:v>
                </c:pt>
                <c:pt idx="50">
                  <c:v>-100.0</c:v>
                </c:pt>
                <c:pt idx="51">
                  <c:v>-100.0</c:v>
                </c:pt>
                <c:pt idx="52">
                  <c:v>-100.0</c:v>
                </c:pt>
                <c:pt idx="53">
                  <c:v>-100.0</c:v>
                </c:pt>
                <c:pt idx="54">
                  <c:v>-100.0</c:v>
                </c:pt>
                <c:pt idx="55">
                  <c:v>-100.0</c:v>
                </c:pt>
                <c:pt idx="56">
                  <c:v>-100.0</c:v>
                </c:pt>
                <c:pt idx="57">
                  <c:v>-100.0</c:v>
                </c:pt>
                <c:pt idx="58">
                  <c:v>-100.0</c:v>
                </c:pt>
                <c:pt idx="59">
                  <c:v>-100.0</c:v>
                </c:pt>
                <c:pt idx="60">
                  <c:v>-100.0</c:v>
                </c:pt>
                <c:pt idx="61">
                  <c:v>-100.0</c:v>
                </c:pt>
                <c:pt idx="62">
                  <c:v>-100.0</c:v>
                </c:pt>
                <c:pt idx="63">
                  <c:v>-100.0</c:v>
                </c:pt>
                <c:pt idx="64">
                  <c:v>-100.0</c:v>
                </c:pt>
                <c:pt idx="65">
                  <c:v>-100.0</c:v>
                </c:pt>
                <c:pt idx="66">
                  <c:v>-100.0</c:v>
                </c:pt>
                <c:pt idx="67">
                  <c:v>-100.0</c:v>
                </c:pt>
                <c:pt idx="68">
                  <c:v>-100.0</c:v>
                </c:pt>
                <c:pt idx="69">
                  <c:v>-100.0</c:v>
                </c:pt>
                <c:pt idx="70">
                  <c:v>-100.0</c:v>
                </c:pt>
                <c:pt idx="71">
                  <c:v>-100.0</c:v>
                </c:pt>
                <c:pt idx="72">
                  <c:v>-100.0</c:v>
                </c:pt>
                <c:pt idx="73">
                  <c:v>-100.0</c:v>
                </c:pt>
                <c:pt idx="74">
                  <c:v>-100.0</c:v>
                </c:pt>
                <c:pt idx="75">
                  <c:v>-100.0</c:v>
                </c:pt>
                <c:pt idx="76">
                  <c:v>-100.0</c:v>
                </c:pt>
                <c:pt idx="77">
                  <c:v>-100.0</c:v>
                </c:pt>
                <c:pt idx="78">
                  <c:v>-100.0</c:v>
                </c:pt>
                <c:pt idx="79">
                  <c:v>-100.0</c:v>
                </c:pt>
                <c:pt idx="80">
                  <c:v>-100.0</c:v>
                </c:pt>
                <c:pt idx="81">
                  <c:v>-100.0</c:v>
                </c:pt>
                <c:pt idx="82">
                  <c:v>-100.0</c:v>
                </c:pt>
                <c:pt idx="83">
                  <c:v>-100.0</c:v>
                </c:pt>
                <c:pt idx="84">
                  <c:v>-100.0</c:v>
                </c:pt>
                <c:pt idx="85">
                  <c:v>-100.0</c:v>
                </c:pt>
                <c:pt idx="86">
                  <c:v>-100.0</c:v>
                </c:pt>
                <c:pt idx="87">
                  <c:v>-100.0</c:v>
                </c:pt>
                <c:pt idx="88">
                  <c:v>-100.0</c:v>
                </c:pt>
                <c:pt idx="89">
                  <c:v>-100.0</c:v>
                </c:pt>
                <c:pt idx="90">
                  <c:v>-100.0</c:v>
                </c:pt>
                <c:pt idx="91">
                  <c:v>-100.0</c:v>
                </c:pt>
                <c:pt idx="92">
                  <c:v>-100.0</c:v>
                </c:pt>
                <c:pt idx="93">
                  <c:v>-100.0</c:v>
                </c:pt>
                <c:pt idx="94">
                  <c:v>-100.0</c:v>
                </c:pt>
                <c:pt idx="95">
                  <c:v>-100.0</c:v>
                </c:pt>
                <c:pt idx="96">
                  <c:v>-100.0</c:v>
                </c:pt>
                <c:pt idx="97">
                  <c:v>-100.0</c:v>
                </c:pt>
                <c:pt idx="98">
                  <c:v>-100.0</c:v>
                </c:pt>
                <c:pt idx="99">
                  <c:v>-100.0</c:v>
                </c:pt>
                <c:pt idx="100">
                  <c:v>-100.0</c:v>
                </c:pt>
                <c:pt idx="101">
                  <c:v>-100.0</c:v>
                </c:pt>
                <c:pt idx="102">
                  <c:v>-100.0</c:v>
                </c:pt>
                <c:pt idx="103">
                  <c:v>-100.0</c:v>
                </c:pt>
                <c:pt idx="104">
                  <c:v>-100.0</c:v>
                </c:pt>
                <c:pt idx="105">
                  <c:v>-100.0</c:v>
                </c:pt>
                <c:pt idx="106">
                  <c:v>-100.0</c:v>
                </c:pt>
                <c:pt idx="107">
                  <c:v>-100.0</c:v>
                </c:pt>
                <c:pt idx="108">
                  <c:v>-100.0</c:v>
                </c:pt>
                <c:pt idx="109">
                  <c:v>-100.0</c:v>
                </c:pt>
                <c:pt idx="110">
                  <c:v>-100.0</c:v>
                </c:pt>
                <c:pt idx="111">
                  <c:v>-100.0</c:v>
                </c:pt>
                <c:pt idx="112">
                  <c:v>-100.0</c:v>
                </c:pt>
                <c:pt idx="113">
                  <c:v>-100.0</c:v>
                </c:pt>
                <c:pt idx="114">
                  <c:v>-100.0</c:v>
                </c:pt>
                <c:pt idx="115">
                  <c:v>-100.0</c:v>
                </c:pt>
                <c:pt idx="116">
                  <c:v>-100.0</c:v>
                </c:pt>
                <c:pt idx="117">
                  <c:v>-100.0</c:v>
                </c:pt>
                <c:pt idx="118">
                  <c:v>-100.0</c:v>
                </c:pt>
                <c:pt idx="119">
                  <c:v>-100.0</c:v>
                </c:pt>
                <c:pt idx="120">
                  <c:v>-100.0</c:v>
                </c:pt>
                <c:pt idx="121">
                  <c:v>-100.0</c:v>
                </c:pt>
                <c:pt idx="122">
                  <c:v>-100.0</c:v>
                </c:pt>
                <c:pt idx="123">
                  <c:v>-100.0</c:v>
                </c:pt>
                <c:pt idx="124">
                  <c:v>-100.0</c:v>
                </c:pt>
                <c:pt idx="125">
                  <c:v>-100.0</c:v>
                </c:pt>
                <c:pt idx="126">
                  <c:v>-100.0</c:v>
                </c:pt>
                <c:pt idx="127">
                  <c:v>-100.0</c:v>
                </c:pt>
                <c:pt idx="128">
                  <c:v>-100.0</c:v>
                </c:pt>
                <c:pt idx="129">
                  <c:v>-100.0</c:v>
                </c:pt>
                <c:pt idx="130">
                  <c:v>-100.0</c:v>
                </c:pt>
                <c:pt idx="131">
                  <c:v>-100.0</c:v>
                </c:pt>
                <c:pt idx="132">
                  <c:v>-100.0</c:v>
                </c:pt>
                <c:pt idx="133">
                  <c:v>-100.0</c:v>
                </c:pt>
                <c:pt idx="134">
                  <c:v>-100.0</c:v>
                </c:pt>
                <c:pt idx="135">
                  <c:v>-100.0</c:v>
                </c:pt>
                <c:pt idx="136">
                  <c:v>-100.0</c:v>
                </c:pt>
                <c:pt idx="137">
                  <c:v>-100.0</c:v>
                </c:pt>
                <c:pt idx="138">
                  <c:v>-100.0</c:v>
                </c:pt>
                <c:pt idx="139">
                  <c:v>-100.0</c:v>
                </c:pt>
                <c:pt idx="140">
                  <c:v>-100.0</c:v>
                </c:pt>
                <c:pt idx="141">
                  <c:v>-100.0</c:v>
                </c:pt>
                <c:pt idx="142">
                  <c:v>-100.0</c:v>
                </c:pt>
                <c:pt idx="143">
                  <c:v>-100.0</c:v>
                </c:pt>
                <c:pt idx="144">
                  <c:v>-100.0</c:v>
                </c:pt>
                <c:pt idx="145">
                  <c:v>-100.0</c:v>
                </c:pt>
                <c:pt idx="146">
                  <c:v>-100.0</c:v>
                </c:pt>
                <c:pt idx="147">
                  <c:v>-100.0</c:v>
                </c:pt>
                <c:pt idx="148">
                  <c:v>-100.0</c:v>
                </c:pt>
                <c:pt idx="149">
                  <c:v>-100.0</c:v>
                </c:pt>
                <c:pt idx="150">
                  <c:v>-100.0</c:v>
                </c:pt>
                <c:pt idx="151">
                  <c:v>-100.0</c:v>
                </c:pt>
                <c:pt idx="152">
                  <c:v>-100.0</c:v>
                </c:pt>
                <c:pt idx="153">
                  <c:v>-100.0</c:v>
                </c:pt>
                <c:pt idx="154">
                  <c:v>-100.0</c:v>
                </c:pt>
                <c:pt idx="155">
                  <c:v>-100.0</c:v>
                </c:pt>
                <c:pt idx="156">
                  <c:v>-100.0</c:v>
                </c:pt>
                <c:pt idx="157">
                  <c:v>-100.0</c:v>
                </c:pt>
                <c:pt idx="158">
                  <c:v>-100.0</c:v>
                </c:pt>
                <c:pt idx="159">
                  <c:v>-100.0</c:v>
                </c:pt>
                <c:pt idx="160">
                  <c:v>-100.0</c:v>
                </c:pt>
                <c:pt idx="161">
                  <c:v>-100.0</c:v>
                </c:pt>
                <c:pt idx="162">
                  <c:v>-100.0</c:v>
                </c:pt>
                <c:pt idx="163">
                  <c:v>-100.0</c:v>
                </c:pt>
                <c:pt idx="164">
                  <c:v>-100.0</c:v>
                </c:pt>
                <c:pt idx="165">
                  <c:v>-100.0</c:v>
                </c:pt>
                <c:pt idx="166">
                  <c:v>-100.0</c:v>
                </c:pt>
                <c:pt idx="167">
                  <c:v>-100.0</c:v>
                </c:pt>
                <c:pt idx="168">
                  <c:v>-100.0</c:v>
                </c:pt>
                <c:pt idx="169">
                  <c:v>-100.0</c:v>
                </c:pt>
                <c:pt idx="170">
                  <c:v>-100.0</c:v>
                </c:pt>
                <c:pt idx="171">
                  <c:v>-100.0</c:v>
                </c:pt>
                <c:pt idx="172">
                  <c:v>-100.0</c:v>
                </c:pt>
                <c:pt idx="173">
                  <c:v>-100.0</c:v>
                </c:pt>
                <c:pt idx="174">
                  <c:v>-100.0</c:v>
                </c:pt>
                <c:pt idx="175">
                  <c:v>-100.0</c:v>
                </c:pt>
                <c:pt idx="176">
                  <c:v>-100.0</c:v>
                </c:pt>
                <c:pt idx="177">
                  <c:v>-100.0</c:v>
                </c:pt>
                <c:pt idx="178">
                  <c:v>-100.0</c:v>
                </c:pt>
                <c:pt idx="179">
                  <c:v>-100.0</c:v>
                </c:pt>
                <c:pt idx="180">
                  <c:v>-100.0</c:v>
                </c:pt>
                <c:pt idx="181">
                  <c:v>-100.0</c:v>
                </c:pt>
                <c:pt idx="182">
                  <c:v>-100.0</c:v>
                </c:pt>
                <c:pt idx="183">
                  <c:v>-100.0</c:v>
                </c:pt>
                <c:pt idx="184">
                  <c:v>-100.0</c:v>
                </c:pt>
                <c:pt idx="185">
                  <c:v>-100.0</c:v>
                </c:pt>
                <c:pt idx="186">
                  <c:v>-100.0</c:v>
                </c:pt>
                <c:pt idx="187">
                  <c:v>-100.0</c:v>
                </c:pt>
                <c:pt idx="188">
                  <c:v>-100.0</c:v>
                </c:pt>
                <c:pt idx="189">
                  <c:v>-100.0</c:v>
                </c:pt>
                <c:pt idx="190">
                  <c:v>-100.0</c:v>
                </c:pt>
                <c:pt idx="191">
                  <c:v>-100.0</c:v>
                </c:pt>
                <c:pt idx="192">
                  <c:v>-100.0</c:v>
                </c:pt>
                <c:pt idx="193">
                  <c:v>-100.0</c:v>
                </c:pt>
                <c:pt idx="194">
                  <c:v>-100.0</c:v>
                </c:pt>
                <c:pt idx="195">
                  <c:v>-100.0</c:v>
                </c:pt>
                <c:pt idx="196">
                  <c:v>-100.0</c:v>
                </c:pt>
                <c:pt idx="197">
                  <c:v>-100.0</c:v>
                </c:pt>
                <c:pt idx="198">
                  <c:v>-100.0</c:v>
                </c:pt>
                <c:pt idx="199">
                  <c:v>-100.0</c:v>
                </c:pt>
                <c:pt idx="200">
                  <c:v>-100.0</c:v>
                </c:pt>
                <c:pt idx="201">
                  <c:v>-100.0</c:v>
                </c:pt>
                <c:pt idx="202">
                  <c:v>-100.0</c:v>
                </c:pt>
                <c:pt idx="203">
                  <c:v>-100.0</c:v>
                </c:pt>
                <c:pt idx="204">
                  <c:v>-100.0</c:v>
                </c:pt>
                <c:pt idx="205">
                  <c:v>-100.0</c:v>
                </c:pt>
                <c:pt idx="206">
                  <c:v>-100.0</c:v>
                </c:pt>
                <c:pt idx="207">
                  <c:v>-100.0</c:v>
                </c:pt>
                <c:pt idx="208">
                  <c:v>-100.0</c:v>
                </c:pt>
                <c:pt idx="209">
                  <c:v>-100.0</c:v>
                </c:pt>
                <c:pt idx="210">
                  <c:v>-100.0</c:v>
                </c:pt>
                <c:pt idx="211">
                  <c:v>-100.0</c:v>
                </c:pt>
                <c:pt idx="212">
                  <c:v>-100.0</c:v>
                </c:pt>
                <c:pt idx="213">
                  <c:v>-100.0</c:v>
                </c:pt>
                <c:pt idx="214">
                  <c:v>-100.0</c:v>
                </c:pt>
                <c:pt idx="215">
                  <c:v>-100.0</c:v>
                </c:pt>
                <c:pt idx="216">
                  <c:v>-100.0</c:v>
                </c:pt>
                <c:pt idx="217">
                  <c:v>-100.0</c:v>
                </c:pt>
                <c:pt idx="218">
                  <c:v>-100.0</c:v>
                </c:pt>
                <c:pt idx="219">
                  <c:v>-100.0</c:v>
                </c:pt>
                <c:pt idx="220">
                  <c:v>-100.0</c:v>
                </c:pt>
                <c:pt idx="221">
                  <c:v>-100.0</c:v>
                </c:pt>
                <c:pt idx="222">
                  <c:v>-100.0</c:v>
                </c:pt>
                <c:pt idx="223">
                  <c:v>-100.0</c:v>
                </c:pt>
                <c:pt idx="224">
                  <c:v>-100.0</c:v>
                </c:pt>
                <c:pt idx="225">
                  <c:v>-100.0</c:v>
                </c:pt>
                <c:pt idx="226">
                  <c:v>-100.0</c:v>
                </c:pt>
                <c:pt idx="227">
                  <c:v>-100.0</c:v>
                </c:pt>
                <c:pt idx="228">
                  <c:v>-100.0</c:v>
                </c:pt>
                <c:pt idx="229">
                  <c:v>-100.0</c:v>
                </c:pt>
                <c:pt idx="230">
                  <c:v>-100.0</c:v>
                </c:pt>
                <c:pt idx="231">
                  <c:v>-100.0</c:v>
                </c:pt>
                <c:pt idx="232">
                  <c:v>-100.0</c:v>
                </c:pt>
                <c:pt idx="233">
                  <c:v>-100.0</c:v>
                </c:pt>
                <c:pt idx="234">
                  <c:v>-100.0</c:v>
                </c:pt>
                <c:pt idx="235">
                  <c:v>-100.0</c:v>
                </c:pt>
                <c:pt idx="236">
                  <c:v>-100.0</c:v>
                </c:pt>
                <c:pt idx="237">
                  <c:v>-100.0</c:v>
                </c:pt>
                <c:pt idx="238">
                  <c:v>-100.0</c:v>
                </c:pt>
                <c:pt idx="239">
                  <c:v>-100.0</c:v>
                </c:pt>
                <c:pt idx="240">
                  <c:v>-100.0</c:v>
                </c:pt>
                <c:pt idx="241">
                  <c:v>-100.0</c:v>
                </c:pt>
                <c:pt idx="242">
                  <c:v>-100.0</c:v>
                </c:pt>
                <c:pt idx="243">
                  <c:v>-100.0</c:v>
                </c:pt>
                <c:pt idx="244">
                  <c:v>-100.0</c:v>
                </c:pt>
                <c:pt idx="245">
                  <c:v>-100.0</c:v>
                </c:pt>
                <c:pt idx="246">
                  <c:v>-100.0</c:v>
                </c:pt>
                <c:pt idx="247">
                  <c:v>-100.0</c:v>
                </c:pt>
                <c:pt idx="248">
                  <c:v>-100.0</c:v>
                </c:pt>
                <c:pt idx="249">
                  <c:v>-100.0</c:v>
                </c:pt>
                <c:pt idx="250">
                  <c:v>-100.0</c:v>
                </c:pt>
                <c:pt idx="251">
                  <c:v>-100.0</c:v>
                </c:pt>
                <c:pt idx="252">
                  <c:v>-100.0</c:v>
                </c:pt>
                <c:pt idx="253">
                  <c:v>-100.0</c:v>
                </c:pt>
                <c:pt idx="254">
                  <c:v>-100.0</c:v>
                </c:pt>
                <c:pt idx="255">
                  <c:v>-100.0</c:v>
                </c:pt>
                <c:pt idx="256">
                  <c:v>-100.0</c:v>
                </c:pt>
                <c:pt idx="257">
                  <c:v>-100.0</c:v>
                </c:pt>
                <c:pt idx="258">
                  <c:v>-100.0</c:v>
                </c:pt>
                <c:pt idx="259">
                  <c:v>-100.0</c:v>
                </c:pt>
                <c:pt idx="260">
                  <c:v>-100.0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66512"/>
        <c:axId val="1791725184"/>
      </c:lineChart>
      <c:dateAx>
        <c:axId val="179126651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725184"/>
        <c:crosses val="autoZero"/>
        <c:auto val="1"/>
        <c:lblOffset val="100"/>
        <c:baseTimeUnit val="days"/>
      </c:dateAx>
      <c:valAx>
        <c:axId val="17917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6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50.8133298162531</c:v>
                </c:pt>
                <c:pt idx="1">
                  <c:v>59.6222707771691</c:v>
                </c:pt>
                <c:pt idx="2">
                  <c:v>60.809731317685</c:v>
                </c:pt>
                <c:pt idx="3">
                  <c:v>50.106038812197</c:v>
                </c:pt>
                <c:pt idx="4">
                  <c:v>47.6566189115842</c:v>
                </c:pt>
                <c:pt idx="5">
                  <c:v>50.6679109577809</c:v>
                </c:pt>
                <c:pt idx="6">
                  <c:v>51.3220350098074</c:v>
                </c:pt>
                <c:pt idx="7">
                  <c:v>45.8873194737388</c:v>
                </c:pt>
                <c:pt idx="8">
                  <c:v>32.7048371323997</c:v>
                </c:pt>
                <c:pt idx="9">
                  <c:v>31.711996654494</c:v>
                </c:pt>
                <c:pt idx="10">
                  <c:v>33.7239778557162</c:v>
                </c:pt>
                <c:pt idx="11">
                  <c:v>42.0224657179064</c:v>
                </c:pt>
                <c:pt idx="12">
                  <c:v>45.5212549372543</c:v>
                </c:pt>
                <c:pt idx="13">
                  <c:v>43.5665100125129</c:v>
                </c:pt>
                <c:pt idx="14">
                  <c:v>35.8725735899731</c:v>
                </c:pt>
                <c:pt idx="15">
                  <c:v>43.6189643507</c:v>
                </c:pt>
                <c:pt idx="16">
                  <c:v>41.0200652015253</c:v>
                </c:pt>
                <c:pt idx="17">
                  <c:v>41.4657687013765</c:v>
                </c:pt>
                <c:pt idx="18">
                  <c:v>55.730444937665</c:v>
                </c:pt>
                <c:pt idx="19">
                  <c:v>50.5430032112595</c:v>
                </c:pt>
                <c:pt idx="20">
                  <c:v>54.3601508386529</c:v>
                </c:pt>
                <c:pt idx="21">
                  <c:v>49.0591346028395</c:v>
                </c:pt>
                <c:pt idx="22">
                  <c:v>46.4252366096381</c:v>
                </c:pt>
                <c:pt idx="23">
                  <c:v>32.7318518689433</c:v>
                </c:pt>
                <c:pt idx="24">
                  <c:v>26.563992344373</c:v>
                </c:pt>
                <c:pt idx="25">
                  <c:v>20.5411449379216</c:v>
                </c:pt>
                <c:pt idx="26">
                  <c:v>15.9656875084808</c:v>
                </c:pt>
                <c:pt idx="27">
                  <c:v>28.370260921536</c:v>
                </c:pt>
                <c:pt idx="28">
                  <c:v>37.844357254393</c:v>
                </c:pt>
                <c:pt idx="29">
                  <c:v>31.3303880843343</c:v>
                </c:pt>
                <c:pt idx="30">
                  <c:v>26.3758476238983</c:v>
                </c:pt>
                <c:pt idx="31">
                  <c:v>44.680002533548</c:v>
                </c:pt>
                <c:pt idx="32">
                  <c:v>47.8764685093302</c:v>
                </c:pt>
                <c:pt idx="33">
                  <c:v>38.4459608038343</c:v>
                </c:pt>
                <c:pt idx="34">
                  <c:v>43.3284481805447</c:v>
                </c:pt>
                <c:pt idx="35">
                  <c:v>39.2150914309262</c:v>
                </c:pt>
                <c:pt idx="36">
                  <c:v>43.2835380320691</c:v>
                </c:pt>
                <c:pt idx="37">
                  <c:v>59.1963523565443</c:v>
                </c:pt>
                <c:pt idx="38">
                  <c:v>59.1963523565443</c:v>
                </c:pt>
                <c:pt idx="39">
                  <c:v>59.1963523565443</c:v>
                </c:pt>
                <c:pt idx="40">
                  <c:v>50.9460838854019</c:v>
                </c:pt>
                <c:pt idx="41">
                  <c:v>52.1158337857531</c:v>
                </c:pt>
                <c:pt idx="42">
                  <c:v>38.8105622706429</c:v>
                </c:pt>
                <c:pt idx="43">
                  <c:v>38.8105622706429</c:v>
                </c:pt>
                <c:pt idx="44">
                  <c:v>38.8105622706429</c:v>
                </c:pt>
                <c:pt idx="45">
                  <c:v>25.0746694996102</c:v>
                </c:pt>
                <c:pt idx="46">
                  <c:v>36.1427005672567</c:v>
                </c:pt>
                <c:pt idx="47">
                  <c:v>24.7595169478373</c:v>
                </c:pt>
                <c:pt idx="48">
                  <c:v>21.2688889810168</c:v>
                </c:pt>
                <c:pt idx="49">
                  <c:v>17.2888743155048</c:v>
                </c:pt>
                <c:pt idx="50">
                  <c:v>21.2234651029968</c:v>
                </c:pt>
                <c:pt idx="51">
                  <c:v>43.8083002984711</c:v>
                </c:pt>
                <c:pt idx="52">
                  <c:v>40.1072395024537</c:v>
                </c:pt>
                <c:pt idx="53">
                  <c:v>40.4742954190453</c:v>
                </c:pt>
                <c:pt idx="54">
                  <c:v>25.7563339661121</c:v>
                </c:pt>
                <c:pt idx="55">
                  <c:v>18.9297397217128</c:v>
                </c:pt>
                <c:pt idx="56">
                  <c:v>18.8439696036934</c:v>
                </c:pt>
                <c:pt idx="57">
                  <c:v>11.138333639067</c:v>
                </c:pt>
                <c:pt idx="58">
                  <c:v>8.97993400098726</c:v>
                </c:pt>
                <c:pt idx="59">
                  <c:v>5.14493338706732</c:v>
                </c:pt>
                <c:pt idx="60">
                  <c:v>30.081672807137</c:v>
                </c:pt>
                <c:pt idx="61">
                  <c:v>29.4821643144111</c:v>
                </c:pt>
                <c:pt idx="62">
                  <c:v>23.5446120506912</c:v>
                </c:pt>
                <c:pt idx="63">
                  <c:v>27.5298030564033</c:v>
                </c:pt>
                <c:pt idx="64">
                  <c:v>28.5826556679363</c:v>
                </c:pt>
                <c:pt idx="65">
                  <c:v>29.0337197402841</c:v>
                </c:pt>
                <c:pt idx="66">
                  <c:v>26.5551954813763</c:v>
                </c:pt>
                <c:pt idx="67">
                  <c:v>24.619429198749</c:v>
                </c:pt>
                <c:pt idx="68">
                  <c:v>23.4875114262561</c:v>
                </c:pt>
                <c:pt idx="69">
                  <c:v>22.1590772499976</c:v>
                </c:pt>
                <c:pt idx="70">
                  <c:v>11.5811107459247</c:v>
                </c:pt>
                <c:pt idx="71">
                  <c:v>10.6104671182263</c:v>
                </c:pt>
                <c:pt idx="72">
                  <c:v>10.3802142602152</c:v>
                </c:pt>
                <c:pt idx="73">
                  <c:v>8.47533531409831</c:v>
                </c:pt>
                <c:pt idx="74">
                  <c:v>7.81740860214486</c:v>
                </c:pt>
                <c:pt idx="75">
                  <c:v>8.59200500280261</c:v>
                </c:pt>
                <c:pt idx="76">
                  <c:v>11.833232665709</c:v>
                </c:pt>
                <c:pt idx="77">
                  <c:v>26.3128619327338</c:v>
                </c:pt>
                <c:pt idx="78">
                  <c:v>30.3403493991568</c:v>
                </c:pt>
                <c:pt idx="79">
                  <c:v>27.2309638161775</c:v>
                </c:pt>
                <c:pt idx="80">
                  <c:v>36.7139548001139</c:v>
                </c:pt>
                <c:pt idx="81">
                  <c:v>39.3420356200459</c:v>
                </c:pt>
                <c:pt idx="82">
                  <c:v>37.5240627303095</c:v>
                </c:pt>
                <c:pt idx="83">
                  <c:v>35.7709295640844</c:v>
                </c:pt>
                <c:pt idx="84">
                  <c:v>44.7976619869071</c:v>
                </c:pt>
                <c:pt idx="85">
                  <c:v>54.7008404044367</c:v>
                </c:pt>
                <c:pt idx="86">
                  <c:v>54.7008404044367</c:v>
                </c:pt>
                <c:pt idx="87">
                  <c:v>58.823211109483</c:v>
                </c:pt>
                <c:pt idx="88">
                  <c:v>56.8362957581529</c:v>
                </c:pt>
                <c:pt idx="89">
                  <c:v>63.0399067980721</c:v>
                </c:pt>
                <c:pt idx="90">
                  <c:v>73.97031181675059</c:v>
                </c:pt>
                <c:pt idx="91">
                  <c:v>42.1833420495483</c:v>
                </c:pt>
                <c:pt idx="92">
                  <c:v>46.6875872707031</c:v>
                </c:pt>
                <c:pt idx="93">
                  <c:v>41.4931423181422</c:v>
                </c:pt>
                <c:pt idx="94">
                  <c:v>52.4093746171485</c:v>
                </c:pt>
                <c:pt idx="95">
                  <c:v>52.8469926014694</c:v>
                </c:pt>
                <c:pt idx="96">
                  <c:v>46.8600890802638</c:v>
                </c:pt>
                <c:pt idx="97">
                  <c:v>45.1737483557573</c:v>
                </c:pt>
                <c:pt idx="98">
                  <c:v>47.949678653088</c:v>
                </c:pt>
                <c:pt idx="99">
                  <c:v>51.4291965659239</c:v>
                </c:pt>
                <c:pt idx="100">
                  <c:v>43.7135340313738</c:v>
                </c:pt>
                <c:pt idx="101">
                  <c:v>46.1257476232205</c:v>
                </c:pt>
                <c:pt idx="102">
                  <c:v>45.3696074112261</c:v>
                </c:pt>
                <c:pt idx="103">
                  <c:v>33.4908834141175</c:v>
                </c:pt>
                <c:pt idx="104">
                  <c:v>33.4908834141175</c:v>
                </c:pt>
                <c:pt idx="105">
                  <c:v>33.4908834141175</c:v>
                </c:pt>
                <c:pt idx="106">
                  <c:v>24.3931386924132</c:v>
                </c:pt>
                <c:pt idx="107">
                  <c:v>47.8671630141581</c:v>
                </c:pt>
                <c:pt idx="108">
                  <c:v>45.4004180979177</c:v>
                </c:pt>
                <c:pt idx="109">
                  <c:v>40.4160246480094</c:v>
                </c:pt>
                <c:pt idx="110">
                  <c:v>32.5473462093967</c:v>
                </c:pt>
                <c:pt idx="111">
                  <c:v>25.3127930026599</c:v>
                </c:pt>
                <c:pt idx="112">
                  <c:v>30.9661049279333</c:v>
                </c:pt>
                <c:pt idx="113">
                  <c:v>26.0894605235341</c:v>
                </c:pt>
                <c:pt idx="114">
                  <c:v>44.8418021729332</c:v>
                </c:pt>
                <c:pt idx="115">
                  <c:v>55.1283854499486</c:v>
                </c:pt>
                <c:pt idx="116">
                  <c:v>52.019041065606</c:v>
                </c:pt>
                <c:pt idx="117">
                  <c:v>59.1663167590486</c:v>
                </c:pt>
                <c:pt idx="118">
                  <c:v>64.1340168136084</c:v>
                </c:pt>
                <c:pt idx="119">
                  <c:v>56.2286074862616</c:v>
                </c:pt>
                <c:pt idx="120">
                  <c:v>65.0389971364113</c:v>
                </c:pt>
                <c:pt idx="121">
                  <c:v>65.392339691966</c:v>
                </c:pt>
                <c:pt idx="122">
                  <c:v>68.7542259393572</c:v>
                </c:pt>
                <c:pt idx="123">
                  <c:v>63.5270261473739</c:v>
                </c:pt>
                <c:pt idx="124">
                  <c:v>57.642478248455</c:v>
                </c:pt>
                <c:pt idx="125">
                  <c:v>61.6509443641953</c:v>
                </c:pt>
                <c:pt idx="126">
                  <c:v>65.579959194644</c:v>
                </c:pt>
                <c:pt idx="127">
                  <c:v>69.8356701784013</c:v>
                </c:pt>
                <c:pt idx="128">
                  <c:v>84.51224389465121</c:v>
                </c:pt>
                <c:pt idx="129">
                  <c:v>70.1919240823196</c:v>
                </c:pt>
                <c:pt idx="130">
                  <c:v>56.1005894589491</c:v>
                </c:pt>
                <c:pt idx="131">
                  <c:v>49.3101474948161</c:v>
                </c:pt>
                <c:pt idx="132">
                  <c:v>52.6285632186238</c:v>
                </c:pt>
                <c:pt idx="133">
                  <c:v>53.1398472333256</c:v>
                </c:pt>
                <c:pt idx="134">
                  <c:v>53.1398472333256</c:v>
                </c:pt>
                <c:pt idx="135">
                  <c:v>41.228358643336</c:v>
                </c:pt>
                <c:pt idx="136">
                  <c:v>37.6158909627762</c:v>
                </c:pt>
                <c:pt idx="137">
                  <c:v>37.2642616042085</c:v>
                </c:pt>
                <c:pt idx="138">
                  <c:v>49.917695938777</c:v>
                </c:pt>
                <c:pt idx="139">
                  <c:v>43.638372394067</c:v>
                </c:pt>
                <c:pt idx="140">
                  <c:v>48.6882184910084</c:v>
                </c:pt>
                <c:pt idx="141">
                  <c:v>45.8306200503782</c:v>
                </c:pt>
                <c:pt idx="142">
                  <c:v>44.2273431160331</c:v>
                </c:pt>
                <c:pt idx="143">
                  <c:v>34.0394647750059</c:v>
                </c:pt>
                <c:pt idx="144">
                  <c:v>34.7041580555648</c:v>
                </c:pt>
                <c:pt idx="145">
                  <c:v>31.9957810394989</c:v>
                </c:pt>
                <c:pt idx="146">
                  <c:v>44.0283630430283</c:v>
                </c:pt>
                <c:pt idx="147">
                  <c:v>59.5497140413992</c:v>
                </c:pt>
                <c:pt idx="148">
                  <c:v>56.4299302876608</c:v>
                </c:pt>
                <c:pt idx="149">
                  <c:v>48.2397389201916</c:v>
                </c:pt>
                <c:pt idx="150">
                  <c:v>50.368754487029</c:v>
                </c:pt>
                <c:pt idx="151">
                  <c:v>45.9579314240486</c:v>
                </c:pt>
                <c:pt idx="152">
                  <c:v>37.9066636494834</c:v>
                </c:pt>
                <c:pt idx="153">
                  <c:v>38.6996333135841</c:v>
                </c:pt>
                <c:pt idx="154">
                  <c:v>29.146141810533</c:v>
                </c:pt>
                <c:pt idx="155">
                  <c:v>43.6140661605287</c:v>
                </c:pt>
                <c:pt idx="156">
                  <c:v>62.1834276645328</c:v>
                </c:pt>
                <c:pt idx="157">
                  <c:v>72.02665882724099</c:v>
                </c:pt>
                <c:pt idx="158">
                  <c:v>63.3902859178205</c:v>
                </c:pt>
                <c:pt idx="159">
                  <c:v>47.4093884968742</c:v>
                </c:pt>
                <c:pt idx="160">
                  <c:v>35.5438885269291</c:v>
                </c:pt>
                <c:pt idx="161">
                  <c:v>36.037538412725</c:v>
                </c:pt>
                <c:pt idx="162">
                  <c:v>44.6152940853758</c:v>
                </c:pt>
                <c:pt idx="163">
                  <c:v>39.6098313528218</c:v>
                </c:pt>
                <c:pt idx="164">
                  <c:v>53.4608027136299</c:v>
                </c:pt>
                <c:pt idx="165">
                  <c:v>64.3489930796693</c:v>
                </c:pt>
                <c:pt idx="166">
                  <c:v>69.3395497700902</c:v>
                </c:pt>
                <c:pt idx="167">
                  <c:v>61.8078036009285</c:v>
                </c:pt>
                <c:pt idx="168">
                  <c:v>66.5685152344434</c:v>
                </c:pt>
                <c:pt idx="169">
                  <c:v>42.4445368412149</c:v>
                </c:pt>
                <c:pt idx="170">
                  <c:v>35.1240337068175</c:v>
                </c:pt>
                <c:pt idx="171">
                  <c:v>40.116053442775</c:v>
                </c:pt>
                <c:pt idx="172">
                  <c:v>42.0880322919163</c:v>
                </c:pt>
                <c:pt idx="173">
                  <c:v>45.513407103669</c:v>
                </c:pt>
                <c:pt idx="174">
                  <c:v>52.6002771954625</c:v>
                </c:pt>
                <c:pt idx="175">
                  <c:v>59.2127013513392</c:v>
                </c:pt>
                <c:pt idx="176">
                  <c:v>48.8985661986959</c:v>
                </c:pt>
                <c:pt idx="177">
                  <c:v>41.1546613222864</c:v>
                </c:pt>
                <c:pt idx="178">
                  <c:v>46.8502651134464</c:v>
                </c:pt>
                <c:pt idx="179">
                  <c:v>55.9425272162653</c:v>
                </c:pt>
                <c:pt idx="180">
                  <c:v>63.0405506983598</c:v>
                </c:pt>
                <c:pt idx="181">
                  <c:v>68.6287625401051</c:v>
                </c:pt>
                <c:pt idx="182">
                  <c:v>72.00090106518191</c:v>
                </c:pt>
                <c:pt idx="183">
                  <c:v>73.0916442084036</c:v>
                </c:pt>
                <c:pt idx="184">
                  <c:v>67.7065424862293</c:v>
                </c:pt>
                <c:pt idx="185">
                  <c:v>71.0801501078362</c:v>
                </c:pt>
                <c:pt idx="186">
                  <c:v>74.5493619584993</c:v>
                </c:pt>
                <c:pt idx="187">
                  <c:v>77.4459207956988</c:v>
                </c:pt>
                <c:pt idx="188">
                  <c:v>71.708650945099</c:v>
                </c:pt>
                <c:pt idx="189">
                  <c:v>73.04687417417151</c:v>
                </c:pt>
                <c:pt idx="190">
                  <c:v>49.9664107160557</c:v>
                </c:pt>
                <c:pt idx="191">
                  <c:v>58.8856245804374</c:v>
                </c:pt>
                <c:pt idx="192">
                  <c:v>66.0958909831417</c:v>
                </c:pt>
                <c:pt idx="193">
                  <c:v>40.1336342802848</c:v>
                </c:pt>
                <c:pt idx="194">
                  <c:v>37.8352742799985</c:v>
                </c:pt>
                <c:pt idx="195">
                  <c:v>34.1162753039878</c:v>
                </c:pt>
                <c:pt idx="196">
                  <c:v>30.4380682314106</c:v>
                </c:pt>
                <c:pt idx="197">
                  <c:v>32.3483453887549</c:v>
                </c:pt>
                <c:pt idx="198">
                  <c:v>32.1610019794312</c:v>
                </c:pt>
                <c:pt idx="199">
                  <c:v>41.3711657683615</c:v>
                </c:pt>
                <c:pt idx="200">
                  <c:v>50.9735680717827</c:v>
                </c:pt>
                <c:pt idx="201">
                  <c:v>54.1717292580601</c:v>
                </c:pt>
                <c:pt idx="202">
                  <c:v>50.2559056555452</c:v>
                </c:pt>
                <c:pt idx="203">
                  <c:v>58.8173805350402</c:v>
                </c:pt>
                <c:pt idx="204">
                  <c:v>63.3322537269394</c:v>
                </c:pt>
                <c:pt idx="205">
                  <c:v>63.3322537269394</c:v>
                </c:pt>
                <c:pt idx="206">
                  <c:v>65.7683860919968</c:v>
                </c:pt>
                <c:pt idx="207">
                  <c:v>62.191846420212</c:v>
                </c:pt>
                <c:pt idx="208">
                  <c:v>65.6932788674642</c:v>
                </c:pt>
                <c:pt idx="209">
                  <c:v>50.9607748959274</c:v>
                </c:pt>
                <c:pt idx="210">
                  <c:v>41.7932610407859</c:v>
                </c:pt>
                <c:pt idx="211">
                  <c:v>60.2756722514832</c:v>
                </c:pt>
                <c:pt idx="212">
                  <c:v>57.9425271180295</c:v>
                </c:pt>
                <c:pt idx="213">
                  <c:v>51.6454073525264</c:v>
                </c:pt>
                <c:pt idx="214">
                  <c:v>58.7208158066874</c:v>
                </c:pt>
                <c:pt idx="215">
                  <c:v>49.4665974577935</c:v>
                </c:pt>
                <c:pt idx="216">
                  <c:v>53.7210882994665</c:v>
                </c:pt>
                <c:pt idx="217">
                  <c:v>52.3081667949019</c:v>
                </c:pt>
                <c:pt idx="218">
                  <c:v>49.0259688864646</c:v>
                </c:pt>
                <c:pt idx="219">
                  <c:v>52.63760878293</c:v>
                </c:pt>
                <c:pt idx="220">
                  <c:v>60.0371777374801</c:v>
                </c:pt>
                <c:pt idx="221">
                  <c:v>52.2188057400503</c:v>
                </c:pt>
                <c:pt idx="222">
                  <c:v>54.7589956068818</c:v>
                </c:pt>
                <c:pt idx="223">
                  <c:v>56.656623408017</c:v>
                </c:pt>
                <c:pt idx="224">
                  <c:v>48.8823312632148</c:v>
                </c:pt>
                <c:pt idx="225">
                  <c:v>29.8747105970295</c:v>
                </c:pt>
                <c:pt idx="226">
                  <c:v>19.162541596633</c:v>
                </c:pt>
                <c:pt idx="227">
                  <c:v>20.0382099275795</c:v>
                </c:pt>
                <c:pt idx="228">
                  <c:v>17.8299509407566</c:v>
                </c:pt>
                <c:pt idx="229">
                  <c:v>12.7703059684301</c:v>
                </c:pt>
                <c:pt idx="230">
                  <c:v>21.0762445924673</c:v>
                </c:pt>
                <c:pt idx="231">
                  <c:v>16.6155488508767</c:v>
                </c:pt>
                <c:pt idx="232">
                  <c:v>24.0521031845048</c:v>
                </c:pt>
                <c:pt idx="233">
                  <c:v>46.1998847939411</c:v>
                </c:pt>
                <c:pt idx="234">
                  <c:v>43.8241322352501</c:v>
                </c:pt>
                <c:pt idx="235">
                  <c:v>33.6047055209198</c:v>
                </c:pt>
                <c:pt idx="236">
                  <c:v>30.0956738765632</c:v>
                </c:pt>
                <c:pt idx="237">
                  <c:v>29.3576704567029</c:v>
                </c:pt>
                <c:pt idx="238">
                  <c:v>50.0311959507359</c:v>
                </c:pt>
                <c:pt idx="239">
                  <c:v>57.8408301843467</c:v>
                </c:pt>
                <c:pt idx="240">
                  <c:v>59.2961027612963</c:v>
                </c:pt>
                <c:pt idx="241">
                  <c:v>64.5124654279253</c:v>
                </c:pt>
                <c:pt idx="242">
                  <c:v>68.396173945263</c:v>
                </c:pt>
                <c:pt idx="243">
                  <c:v>70.58683947957969</c:v>
                </c:pt>
                <c:pt idx="244">
                  <c:v>61.742043013437</c:v>
                </c:pt>
                <c:pt idx="245">
                  <c:v>70.45109079668541</c:v>
                </c:pt>
                <c:pt idx="246">
                  <c:v>69.1292175107333</c:v>
                </c:pt>
                <c:pt idx="247">
                  <c:v>75.6452441341284</c:v>
                </c:pt>
                <c:pt idx="248">
                  <c:v>65.5239009109134</c:v>
                </c:pt>
                <c:pt idx="249">
                  <c:v>71.62275285256651</c:v>
                </c:pt>
                <c:pt idx="250">
                  <c:v>69.5086786681639</c:v>
                </c:pt>
                <c:pt idx="251">
                  <c:v>70.1690639093145</c:v>
                </c:pt>
                <c:pt idx="252">
                  <c:v>79.7298206324901</c:v>
                </c:pt>
                <c:pt idx="253">
                  <c:v>81.5751711459264</c:v>
                </c:pt>
                <c:pt idx="254">
                  <c:v>82.0000134301474</c:v>
                </c:pt>
                <c:pt idx="255">
                  <c:v>79.2292468404048</c:v>
                </c:pt>
                <c:pt idx="256">
                  <c:v>52.8071966513816</c:v>
                </c:pt>
                <c:pt idx="257">
                  <c:v>40.7856310577372</c:v>
                </c:pt>
                <c:pt idx="258">
                  <c:v>33.3461913119525</c:v>
                </c:pt>
                <c:pt idx="259">
                  <c:v>27.9623961867529</c:v>
                </c:pt>
                <c:pt idx="260">
                  <c:v>22.9557240502677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484160"/>
        <c:axId val="1787840320"/>
      </c:lineChart>
      <c:dateAx>
        <c:axId val="179148416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40320"/>
        <c:crosses val="autoZero"/>
        <c:auto val="1"/>
        <c:lblOffset val="100"/>
        <c:baseTimeUnit val="days"/>
      </c:dateAx>
      <c:valAx>
        <c:axId val="178784032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8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52.4453439726812</c:v>
                </c:pt>
                <c:pt idx="1">
                  <c:v>57.0706259523422</c:v>
                </c:pt>
                <c:pt idx="2">
                  <c:v>57.712951370595</c:v>
                </c:pt>
                <c:pt idx="3">
                  <c:v>52.4508717524213</c:v>
                </c:pt>
                <c:pt idx="4">
                  <c:v>51.1927859415309</c:v>
                </c:pt>
                <c:pt idx="5">
                  <c:v>52.5058495638075</c:v>
                </c:pt>
                <c:pt idx="6">
                  <c:v>52.7797574007097</c:v>
                </c:pt>
                <c:pt idx="7">
                  <c:v>50.3839707737719</c:v>
                </c:pt>
                <c:pt idx="8">
                  <c:v>43.4535973610823</c:v>
                </c:pt>
                <c:pt idx="9">
                  <c:v>42.8605205312384</c:v>
                </c:pt>
                <c:pt idx="10">
                  <c:v>43.5714427082518</c:v>
                </c:pt>
                <c:pt idx="11">
                  <c:v>46.5534133820027</c:v>
                </c:pt>
                <c:pt idx="12">
                  <c:v>47.8580153475919</c:v>
                </c:pt>
                <c:pt idx="13">
                  <c:v>47.0694916660513</c:v>
                </c:pt>
                <c:pt idx="14">
                  <c:v>43.7463421223732</c:v>
                </c:pt>
                <c:pt idx="15">
                  <c:v>46.4608450401958</c:v>
                </c:pt>
                <c:pt idx="16">
                  <c:v>45.4001937228704</c:v>
                </c:pt>
                <c:pt idx="17">
                  <c:v>45.5468391642519</c:v>
                </c:pt>
                <c:pt idx="18">
                  <c:v>50.7529193764971</c:v>
                </c:pt>
                <c:pt idx="19">
                  <c:v>48.9341489575596</c:v>
                </c:pt>
                <c:pt idx="20">
                  <c:v>50.4081542908179</c:v>
                </c:pt>
                <c:pt idx="21">
                  <c:v>48.5954377048977</c:v>
                </c:pt>
                <c:pt idx="22">
                  <c:v>47.6747303842828</c:v>
                </c:pt>
                <c:pt idx="23">
                  <c:v>41.9569314979595</c:v>
                </c:pt>
                <c:pt idx="24">
                  <c:v>38.5935388554714</c:v>
                </c:pt>
                <c:pt idx="25">
                  <c:v>34.6087034236375</c:v>
                </c:pt>
                <c:pt idx="26">
                  <c:v>30.8877186405684</c:v>
                </c:pt>
                <c:pt idx="27">
                  <c:v>35.8383921863869</c:v>
                </c:pt>
                <c:pt idx="28">
                  <c:v>39.9392062090264</c:v>
                </c:pt>
                <c:pt idx="29">
                  <c:v>36.5495885123884</c:v>
                </c:pt>
                <c:pt idx="30">
                  <c:v>33.6708900933864</c:v>
                </c:pt>
                <c:pt idx="31">
                  <c:v>42.4285603123834</c:v>
                </c:pt>
                <c:pt idx="32">
                  <c:v>44.1088052054792</c:v>
                </c:pt>
                <c:pt idx="33">
                  <c:v>39.5819463413866</c:v>
                </c:pt>
                <c:pt idx="34">
                  <c:v>41.9857941270139</c:v>
                </c:pt>
                <c:pt idx="35">
                  <c:v>40.0411367356789</c:v>
                </c:pt>
                <c:pt idx="36">
                  <c:v>41.9175135872296</c:v>
                </c:pt>
                <c:pt idx="37">
                  <c:v>50.285200401025</c:v>
                </c:pt>
                <c:pt idx="38">
                  <c:v>50.285200401025</c:v>
                </c:pt>
                <c:pt idx="39">
                  <c:v>50.285200401025</c:v>
                </c:pt>
                <c:pt idx="40">
                  <c:v>47.1983196897662</c:v>
                </c:pt>
                <c:pt idx="41">
                  <c:v>47.7175990150665</c:v>
                </c:pt>
                <c:pt idx="42">
                  <c:v>42.2088927465566</c:v>
                </c:pt>
                <c:pt idx="43">
                  <c:v>42.2088927465566</c:v>
                </c:pt>
                <c:pt idx="44">
                  <c:v>42.2088927465566</c:v>
                </c:pt>
                <c:pt idx="45">
                  <c:v>35.3263209925122</c:v>
                </c:pt>
                <c:pt idx="46">
                  <c:v>39.7662635432665</c:v>
                </c:pt>
                <c:pt idx="47">
                  <c:v>33.2152931180191</c:v>
                </c:pt>
                <c:pt idx="48">
                  <c:v>30.7765591484412</c:v>
                </c:pt>
                <c:pt idx="49">
                  <c:v>27.7099620410369</c:v>
                </c:pt>
                <c:pt idx="50">
                  <c:v>29.4421021335373</c:v>
                </c:pt>
                <c:pt idx="51">
                  <c:v>40.5515420931883</c:v>
                </c:pt>
                <c:pt idx="52">
                  <c:v>38.7392865354425</c:v>
                </c:pt>
                <c:pt idx="53">
                  <c:v>38.9231875781485</c:v>
                </c:pt>
                <c:pt idx="54">
                  <c:v>30.9313795936506</c:v>
                </c:pt>
                <c:pt idx="55">
                  <c:v>26.0373897562624</c:v>
                </c:pt>
                <c:pt idx="56">
                  <c:v>25.9722487010852</c:v>
                </c:pt>
                <c:pt idx="57">
                  <c:v>19.2016083385496</c:v>
                </c:pt>
                <c:pt idx="58">
                  <c:v>16.8222262963713</c:v>
                </c:pt>
                <c:pt idx="59">
                  <c:v>11.6822180219408</c:v>
                </c:pt>
                <c:pt idx="60">
                  <c:v>28.5191919424532</c:v>
                </c:pt>
                <c:pt idx="61">
                  <c:v>28.136211807639</c:v>
                </c:pt>
                <c:pt idx="62">
                  <c:v>24.3212866547587</c:v>
                </c:pt>
                <c:pt idx="63">
                  <c:v>26.8220920472116</c:v>
                </c:pt>
                <c:pt idx="64">
                  <c:v>27.448008297554</c:v>
                </c:pt>
                <c:pt idx="65">
                  <c:v>27.6977574117865</c:v>
                </c:pt>
                <c:pt idx="66">
                  <c:v>26.4554835524715</c:v>
                </c:pt>
                <c:pt idx="67">
                  <c:v>25.4837258207569</c:v>
                </c:pt>
                <c:pt idx="68">
                  <c:v>24.9250112294699</c:v>
                </c:pt>
                <c:pt idx="69">
                  <c:v>24.2841854228769</c:v>
                </c:pt>
                <c:pt idx="70">
                  <c:v>17.5557862858448</c:v>
                </c:pt>
                <c:pt idx="71">
                  <c:v>16.7355465797436</c:v>
                </c:pt>
                <c:pt idx="72">
                  <c:v>16.5466785947864</c:v>
                </c:pt>
                <c:pt idx="73">
                  <c:v>14.9352575792552</c:v>
                </c:pt>
                <c:pt idx="74">
                  <c:v>14.3438910938503</c:v>
                </c:pt>
                <c:pt idx="75">
                  <c:v>14.6842848476724</c:v>
                </c:pt>
                <c:pt idx="76">
                  <c:v>16.031862229673</c:v>
                </c:pt>
                <c:pt idx="77">
                  <c:v>22.3091607657226</c:v>
                </c:pt>
                <c:pt idx="78">
                  <c:v>24.1518062173714</c:v>
                </c:pt>
                <c:pt idx="79">
                  <c:v>23.09546173332</c:v>
                </c:pt>
                <c:pt idx="80">
                  <c:v>27.3821379707013</c:v>
                </c:pt>
                <c:pt idx="81">
                  <c:v>28.6034759074786</c:v>
                </c:pt>
                <c:pt idx="82">
                  <c:v>28.0946137697481</c:v>
                </c:pt>
                <c:pt idx="83">
                  <c:v>27.613666569624</c:v>
                </c:pt>
                <c:pt idx="84">
                  <c:v>31.407323237569</c:v>
                </c:pt>
                <c:pt idx="85">
                  <c:v>36.2078829921166</c:v>
                </c:pt>
                <c:pt idx="86">
                  <c:v>36.2078829921166</c:v>
                </c:pt>
                <c:pt idx="87">
                  <c:v>38.2624336696311</c:v>
                </c:pt>
                <c:pt idx="88">
                  <c:v>37.8303923501349</c:v>
                </c:pt>
                <c:pt idx="89">
                  <c:v>40.8917867613795</c:v>
                </c:pt>
                <c:pt idx="90">
                  <c:v>47.8214551525602</c:v>
                </c:pt>
                <c:pt idx="91">
                  <c:v>37.4851240114392</c:v>
                </c:pt>
                <c:pt idx="92">
                  <c:v>39.8448226493685</c:v>
                </c:pt>
                <c:pt idx="93">
                  <c:v>37.732222857877</c:v>
                </c:pt>
                <c:pt idx="94">
                  <c:v>43.4392749428147</c:v>
                </c:pt>
                <c:pt idx="95">
                  <c:v>43.6763016591954</c:v>
                </c:pt>
                <c:pt idx="96">
                  <c:v>41.4486074786987</c:v>
                </c:pt>
                <c:pt idx="97">
                  <c:v>40.8153959128912</c:v>
                </c:pt>
                <c:pt idx="98">
                  <c:v>42.0269583456037</c:v>
                </c:pt>
                <c:pt idx="99">
                  <c:v>43.5365725382958</c:v>
                </c:pt>
                <c:pt idx="100">
                  <c:v>40.9383870715321</c:v>
                </c:pt>
                <c:pt idx="101">
                  <c:v>41.8937051790923</c:v>
                </c:pt>
                <c:pt idx="102">
                  <c:v>41.6518582833433</c:v>
                </c:pt>
                <c:pt idx="103">
                  <c:v>37.3460153635674</c:v>
                </c:pt>
                <c:pt idx="104">
                  <c:v>37.3460153635674</c:v>
                </c:pt>
                <c:pt idx="105">
                  <c:v>37.3460153635674</c:v>
                </c:pt>
                <c:pt idx="106">
                  <c:v>33.4694481012795</c:v>
                </c:pt>
                <c:pt idx="107">
                  <c:v>42.587760762061</c:v>
                </c:pt>
                <c:pt idx="108">
                  <c:v>41.6653085047666</c:v>
                </c:pt>
                <c:pt idx="109">
                  <c:v>39.7627184444175</c:v>
                </c:pt>
                <c:pt idx="110">
                  <c:v>36.385418450281</c:v>
                </c:pt>
                <c:pt idx="111">
                  <c:v>32.6298941748505</c:v>
                </c:pt>
                <c:pt idx="112">
                  <c:v>34.9144923678322</c:v>
                </c:pt>
                <c:pt idx="113">
                  <c:v>32.4092554268032</c:v>
                </c:pt>
                <c:pt idx="114">
                  <c:v>40.8647384443323</c:v>
                </c:pt>
                <c:pt idx="115">
                  <c:v>46.4518095597123</c:v>
                </c:pt>
                <c:pt idx="116">
                  <c:v>45.18867226496</c:v>
                </c:pt>
                <c:pt idx="117">
                  <c:v>49.1496989620915</c:v>
                </c:pt>
                <c:pt idx="118">
                  <c:v>52.1195494316168</c:v>
                </c:pt>
                <c:pt idx="119">
                  <c:v>49.0627889899948</c:v>
                </c:pt>
                <c:pt idx="120">
                  <c:v>54.1387665142992</c:v>
                </c:pt>
                <c:pt idx="121">
                  <c:v>54.3517595569231</c:v>
                </c:pt>
                <c:pt idx="122">
                  <c:v>56.3441729960907</c:v>
                </c:pt>
                <c:pt idx="123">
                  <c:v>54.4847919055999</c:v>
                </c:pt>
                <c:pt idx="124">
                  <c:v>52.3437608204996</c:v>
                </c:pt>
                <c:pt idx="125">
                  <c:v>54.2176861208049</c:v>
                </c:pt>
                <c:pt idx="126">
                  <c:v>56.1380475499346</c:v>
                </c:pt>
                <c:pt idx="127">
                  <c:v>58.3582935633005</c:v>
                </c:pt>
                <c:pt idx="128">
                  <c:v>69.3386742272671</c:v>
                </c:pt>
                <c:pt idx="129">
                  <c:v>62.9172538630357</c:v>
                </c:pt>
                <c:pt idx="130">
                  <c:v>55.8410742924247</c:v>
                </c:pt>
                <c:pt idx="131">
                  <c:v>52.1287887527699</c:v>
                </c:pt>
                <c:pt idx="132">
                  <c:v>53.7706151547714</c:v>
                </c:pt>
                <c:pt idx="133">
                  <c:v>54.013260564851</c:v>
                </c:pt>
                <c:pt idx="134">
                  <c:v>54.013260564851</c:v>
                </c:pt>
                <c:pt idx="135">
                  <c:v>48.2383349035987</c:v>
                </c:pt>
                <c:pt idx="136">
                  <c:v>46.2813961719153</c:v>
                </c:pt>
                <c:pt idx="137">
                  <c:v>46.0955018838422</c:v>
                </c:pt>
                <c:pt idx="138">
                  <c:v>51.0052311007355</c:v>
                </c:pt>
                <c:pt idx="139">
                  <c:v>48.1189571548867</c:v>
                </c:pt>
                <c:pt idx="140">
                  <c:v>50.1558926016142</c:v>
                </c:pt>
                <c:pt idx="141">
                  <c:v>48.9220439054201</c:v>
                </c:pt>
                <c:pt idx="142">
                  <c:v>48.2453785639164</c:v>
                </c:pt>
                <c:pt idx="143">
                  <c:v>43.4943435642496</c:v>
                </c:pt>
                <c:pt idx="144">
                  <c:v>43.7204245719315</c:v>
                </c:pt>
                <c:pt idx="145">
                  <c:v>42.4048811545243</c:v>
                </c:pt>
                <c:pt idx="146">
                  <c:v>46.4983290735057</c:v>
                </c:pt>
                <c:pt idx="147">
                  <c:v>53.1621509202775</c:v>
                </c:pt>
                <c:pt idx="148">
                  <c:v>51.9708882515237</c:v>
                </c:pt>
                <c:pt idx="149">
                  <c:v>48.7059907410925</c:v>
                </c:pt>
                <c:pt idx="150">
                  <c:v>49.5703071481352</c:v>
                </c:pt>
                <c:pt idx="151">
                  <c:v>47.8342664248885</c:v>
                </c:pt>
                <c:pt idx="152">
                  <c:v>44.3563267071967</c:v>
                </c:pt>
                <c:pt idx="153">
                  <c:v>44.6307237176971</c:v>
                </c:pt>
                <c:pt idx="154">
                  <c:v>39.9618075924412</c:v>
                </c:pt>
                <c:pt idx="155">
                  <c:v>45.4381352117244</c:v>
                </c:pt>
                <c:pt idx="156">
                  <c:v>54.6253712654678</c:v>
                </c:pt>
                <c:pt idx="157">
                  <c:v>61.0876817196218</c:v>
                </c:pt>
                <c:pt idx="158">
                  <c:v>57.1547355653044</c:v>
                </c:pt>
                <c:pt idx="159">
                  <c:v>48.9728028475206</c:v>
                </c:pt>
                <c:pt idx="160">
                  <c:v>41.6797503751867</c:v>
                </c:pt>
                <c:pt idx="161">
                  <c:v>41.925926958994</c:v>
                </c:pt>
                <c:pt idx="162">
                  <c:v>46.167606266355</c:v>
                </c:pt>
                <c:pt idx="163">
                  <c:v>43.4097390673107</c:v>
                </c:pt>
                <c:pt idx="164">
                  <c:v>50.6312328058906</c:v>
                </c:pt>
                <c:pt idx="165">
                  <c:v>57.3249477516393</c:v>
                </c:pt>
                <c:pt idx="166">
                  <c:v>60.7431801667977</c:v>
                </c:pt>
                <c:pt idx="167">
                  <c:v>57.0699504623874</c:v>
                </c:pt>
                <c:pt idx="168">
                  <c:v>59.9973297242317</c:v>
                </c:pt>
                <c:pt idx="169">
                  <c:v>46.617888271512</c:v>
                </c:pt>
                <c:pt idx="170">
                  <c:v>41.6831820207657</c:v>
                </c:pt>
                <c:pt idx="171">
                  <c:v>44.3131242173524</c:v>
                </c:pt>
                <c:pt idx="172">
                  <c:v>45.3204197935011</c:v>
                </c:pt>
                <c:pt idx="173">
                  <c:v>47.0095615183431</c:v>
                </c:pt>
                <c:pt idx="174">
                  <c:v>50.5723318392823</c:v>
                </c:pt>
                <c:pt idx="175">
                  <c:v>54.121361800205</c:v>
                </c:pt>
                <c:pt idx="176">
                  <c:v>49.191659410165</c:v>
                </c:pt>
                <c:pt idx="177">
                  <c:v>45.0957656925803</c:v>
                </c:pt>
                <c:pt idx="178">
                  <c:v>47.8100584811555</c:v>
                </c:pt>
                <c:pt idx="179">
                  <c:v>52.4378606924301</c:v>
                </c:pt>
                <c:pt idx="180">
                  <c:v>56.4405286899857</c:v>
                </c:pt>
                <c:pt idx="181">
                  <c:v>59.8859764406088</c:v>
                </c:pt>
                <c:pt idx="182">
                  <c:v>62.0907315024828</c:v>
                </c:pt>
                <c:pt idx="183">
                  <c:v>62.8024012353494</c:v>
                </c:pt>
                <c:pt idx="184">
                  <c:v>60.6563881309186</c:v>
                </c:pt>
                <c:pt idx="185">
                  <c:v>62.527825367037</c:v>
                </c:pt>
                <c:pt idx="186">
                  <c:v>64.5583355229474</c:v>
                </c:pt>
                <c:pt idx="187">
                  <c:v>66.359758641985</c:v>
                </c:pt>
                <c:pt idx="188">
                  <c:v>64.2409038092579</c:v>
                </c:pt>
                <c:pt idx="189">
                  <c:v>64.9335927710854</c:v>
                </c:pt>
                <c:pt idx="190">
                  <c:v>55.2807540458123</c:v>
                </c:pt>
                <c:pt idx="191">
                  <c:v>59.1311542738946</c:v>
                </c:pt>
                <c:pt idx="192">
                  <c:v>62.6705933411418</c:v>
                </c:pt>
                <c:pt idx="193">
                  <c:v>48.3984867181669</c:v>
                </c:pt>
                <c:pt idx="194">
                  <c:v>46.874599152353</c:v>
                </c:pt>
                <c:pt idx="195">
                  <c:v>44.4172568734961</c:v>
                </c:pt>
                <c:pt idx="196">
                  <c:v>41.9231784885674</c:v>
                </c:pt>
                <c:pt idx="197">
                  <c:v>42.7010119203306</c:v>
                </c:pt>
                <c:pt idx="198">
                  <c:v>42.5893239225378</c:v>
                </c:pt>
                <c:pt idx="199">
                  <c:v>46.1180601938136</c:v>
                </c:pt>
                <c:pt idx="200">
                  <c:v>50.1946942304686</c:v>
                </c:pt>
                <c:pt idx="201">
                  <c:v>51.6339412419598</c:v>
                </c:pt>
                <c:pt idx="202">
                  <c:v>50.0396137927318</c:v>
                </c:pt>
                <c:pt idx="203">
                  <c:v>53.8246862310904</c:v>
                </c:pt>
                <c:pt idx="204">
                  <c:v>56.0248157646476</c:v>
                </c:pt>
                <c:pt idx="205">
                  <c:v>56.0248157646475</c:v>
                </c:pt>
                <c:pt idx="206">
                  <c:v>57.154003994286</c:v>
                </c:pt>
                <c:pt idx="207">
                  <c:v>56.0049617248744</c:v>
                </c:pt>
                <c:pt idx="208">
                  <c:v>57.4857153080154</c:v>
                </c:pt>
                <c:pt idx="209">
                  <c:v>52.4034522032858</c:v>
                </c:pt>
                <c:pt idx="210">
                  <c:v>48.5296954063039</c:v>
                </c:pt>
                <c:pt idx="211">
                  <c:v>56.2506118241411</c:v>
                </c:pt>
                <c:pt idx="212">
                  <c:v>55.279930976222</c:v>
                </c:pt>
                <c:pt idx="213">
                  <c:v>52.6387206686352</c:v>
                </c:pt>
                <c:pt idx="214">
                  <c:v>55.7188447864914</c:v>
                </c:pt>
                <c:pt idx="215">
                  <c:v>51.7470890901335</c:v>
                </c:pt>
                <c:pt idx="216">
                  <c:v>53.5307044353852</c:v>
                </c:pt>
                <c:pt idx="217">
                  <c:v>52.9510493759714</c:v>
                </c:pt>
                <c:pt idx="218">
                  <c:v>51.637238298719</c:v>
                </c:pt>
                <c:pt idx="219">
                  <c:v>52.9469026759801</c:v>
                </c:pt>
                <c:pt idx="220">
                  <c:v>55.8321801589711</c:v>
                </c:pt>
                <c:pt idx="221">
                  <c:v>52.959434375112</c:v>
                </c:pt>
                <c:pt idx="222">
                  <c:v>53.9034023357904</c:v>
                </c:pt>
                <c:pt idx="223">
                  <c:v>54.596023278848</c:v>
                </c:pt>
                <c:pt idx="224">
                  <c:v>51.8683209088096</c:v>
                </c:pt>
                <c:pt idx="225">
                  <c:v>42.7307933222682</c:v>
                </c:pt>
                <c:pt idx="226">
                  <c:v>34.633962776457</c:v>
                </c:pt>
                <c:pt idx="227">
                  <c:v>34.9812859738758</c:v>
                </c:pt>
                <c:pt idx="228">
                  <c:v>33.1237716371495</c:v>
                </c:pt>
                <c:pt idx="229">
                  <c:v>28.1611385820267</c:v>
                </c:pt>
                <c:pt idx="230">
                  <c:v>31.6659028798871</c:v>
                </c:pt>
                <c:pt idx="231">
                  <c:v>28.0982682912892</c:v>
                </c:pt>
                <c:pt idx="232">
                  <c:v>31.3989509625192</c:v>
                </c:pt>
                <c:pt idx="233">
                  <c:v>42.6219396577469</c:v>
                </c:pt>
                <c:pt idx="234">
                  <c:v>41.4580861717944</c:v>
                </c:pt>
                <c:pt idx="235">
                  <c:v>36.0799149211694</c:v>
                </c:pt>
                <c:pt idx="236">
                  <c:v>34.0417241837217</c:v>
                </c:pt>
                <c:pt idx="237">
                  <c:v>33.6196776381405</c:v>
                </c:pt>
                <c:pt idx="238">
                  <c:v>44.3624418328</c:v>
                </c:pt>
                <c:pt idx="239">
                  <c:v>49.1689812238387</c:v>
                </c:pt>
                <c:pt idx="240">
                  <c:v>50.0796420244224</c:v>
                </c:pt>
                <c:pt idx="241">
                  <c:v>53.3638317418175</c:v>
                </c:pt>
                <c:pt idx="242">
                  <c:v>55.9301202832728</c:v>
                </c:pt>
                <c:pt idx="243">
                  <c:v>57.4026585735351</c:v>
                </c:pt>
                <c:pt idx="244">
                  <c:v>53.9628971783092</c:v>
                </c:pt>
                <c:pt idx="245">
                  <c:v>59.263043908909</c:v>
                </c:pt>
                <c:pt idx="246">
                  <c:v>58.7386937883217</c:v>
                </c:pt>
                <c:pt idx="247">
                  <c:v>63.042696653049</c:v>
                </c:pt>
                <c:pt idx="248">
                  <c:v>58.8928393669518</c:v>
                </c:pt>
                <c:pt idx="249">
                  <c:v>62.5482003282734</c:v>
                </c:pt>
                <c:pt idx="250">
                  <c:v>61.6777768155056</c:v>
                </c:pt>
                <c:pt idx="251">
                  <c:v>62.0434571470831</c:v>
                </c:pt>
                <c:pt idx="252">
                  <c:v>68.15255354395001</c:v>
                </c:pt>
                <c:pt idx="253">
                  <c:v>69.5655581751239</c:v>
                </c:pt>
                <c:pt idx="254">
                  <c:v>69.88531473826259</c:v>
                </c:pt>
                <c:pt idx="255">
                  <c:v>68.8722747490806</c:v>
                </c:pt>
                <c:pt idx="256">
                  <c:v>57.4827965511709</c:v>
                </c:pt>
                <c:pt idx="257">
                  <c:v>50.6492913983053</c:v>
                </c:pt>
                <c:pt idx="258">
                  <c:v>45.7313471393076</c:v>
                </c:pt>
                <c:pt idx="259">
                  <c:v>41.7787324744883</c:v>
                </c:pt>
                <c:pt idx="260">
                  <c:v>37.714043295838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305648"/>
        <c:axId val="1759308736"/>
      </c:lineChart>
      <c:dateAx>
        <c:axId val="175930564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08736"/>
        <c:crosses val="autoZero"/>
        <c:auto val="1"/>
        <c:lblOffset val="100"/>
        <c:baseTimeUnit val="days"/>
      </c:dateAx>
      <c:valAx>
        <c:axId val="175930873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30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52.62561699216</c:v>
                </c:pt>
                <c:pt idx="1">
                  <c:v>55.8781616476996</c:v>
                </c:pt>
                <c:pt idx="2">
                  <c:v>56.3346438886806</c:v>
                </c:pt>
                <c:pt idx="3">
                  <c:v>52.7657689755019</c:v>
                </c:pt>
                <c:pt idx="4">
                  <c:v>51.9016786122561</c:v>
                </c:pt>
                <c:pt idx="5">
                  <c:v>52.7708584629259</c:v>
                </c:pt>
                <c:pt idx="6">
                  <c:v>52.9495986349206</c:v>
                </c:pt>
                <c:pt idx="7">
                  <c:v>51.3862526810848</c:v>
                </c:pt>
                <c:pt idx="8">
                  <c:v>46.6661725413887</c:v>
                </c:pt>
                <c:pt idx="9">
                  <c:v>46.2494919434903</c:v>
                </c:pt>
                <c:pt idx="10">
                  <c:v>46.6779912344166</c:v>
                </c:pt>
                <c:pt idx="11">
                  <c:v>48.4739510014732</c:v>
                </c:pt>
                <c:pt idx="12">
                  <c:v>49.2628239403331</c:v>
                </c:pt>
                <c:pt idx="13">
                  <c:v>48.7632558326315</c:v>
                </c:pt>
                <c:pt idx="14">
                  <c:v>46.637265995337</c:v>
                </c:pt>
                <c:pt idx="15">
                  <c:v>48.2180054847622</c:v>
                </c:pt>
                <c:pt idx="16">
                  <c:v>47.5530680662453</c:v>
                </c:pt>
                <c:pt idx="17">
                  <c:v>47.6361234670845</c:v>
                </c:pt>
                <c:pt idx="18">
                  <c:v>50.6360798931775</c:v>
                </c:pt>
                <c:pt idx="19">
                  <c:v>49.5598723472445</c:v>
                </c:pt>
                <c:pt idx="20">
                  <c:v>50.4121628856789</c:v>
                </c:pt>
                <c:pt idx="21">
                  <c:v>49.3612465236022</c:v>
                </c:pt>
                <c:pt idx="22">
                  <c:v>48.8282640098322</c:v>
                </c:pt>
                <c:pt idx="23">
                  <c:v>45.3910928722619</c:v>
                </c:pt>
                <c:pt idx="24">
                  <c:v>43.2348826108828</c:v>
                </c:pt>
                <c:pt idx="25">
                  <c:v>40.5381364151723</c:v>
                </c:pt>
                <c:pt idx="26">
                  <c:v>37.8523034863149</c:v>
                </c:pt>
                <c:pt idx="27">
                  <c:v>40.6057746864969</c:v>
                </c:pt>
                <c:pt idx="28">
                  <c:v>42.9545998686591</c:v>
                </c:pt>
                <c:pt idx="29">
                  <c:v>40.6787079727227</c:v>
                </c:pt>
                <c:pt idx="30">
                  <c:v>38.6665050773487</c:v>
                </c:pt>
                <c:pt idx="31">
                  <c:v>43.8928191229935</c:v>
                </c:pt>
                <c:pt idx="32">
                  <c:v>44.934481341786</c:v>
                </c:pt>
                <c:pt idx="33">
                  <c:v>41.958262315549</c:v>
                </c:pt>
                <c:pt idx="34">
                  <c:v>43.4331293771775</c:v>
                </c:pt>
                <c:pt idx="35">
                  <c:v>42.1581729742141</c:v>
                </c:pt>
                <c:pt idx="36">
                  <c:v>43.2902365175946</c:v>
                </c:pt>
                <c:pt idx="37">
                  <c:v>48.5687710604791</c:v>
                </c:pt>
                <c:pt idx="38">
                  <c:v>48.5687710604791</c:v>
                </c:pt>
                <c:pt idx="39">
                  <c:v>48.5687710604791</c:v>
                </c:pt>
                <c:pt idx="40">
                  <c:v>46.7382492360526</c:v>
                </c:pt>
                <c:pt idx="41">
                  <c:v>47.0530452649648</c:v>
                </c:pt>
                <c:pt idx="42">
                  <c:v>43.7103622376513</c:v>
                </c:pt>
                <c:pt idx="43">
                  <c:v>43.7103622376513</c:v>
                </c:pt>
                <c:pt idx="44">
                  <c:v>43.7103622376513</c:v>
                </c:pt>
                <c:pt idx="45">
                  <c:v>39.3389172802768</c:v>
                </c:pt>
                <c:pt idx="46">
                  <c:v>41.8999350985259</c:v>
                </c:pt>
                <c:pt idx="47">
                  <c:v>37.4689859740009</c:v>
                </c:pt>
                <c:pt idx="48">
                  <c:v>35.6985038136157</c:v>
                </c:pt>
                <c:pt idx="49">
                  <c:v>33.3805131015679</c:v>
                </c:pt>
                <c:pt idx="50">
                  <c:v>34.4036800227906</c:v>
                </c:pt>
                <c:pt idx="51">
                  <c:v>41.2633894014145</c:v>
                </c:pt>
                <c:pt idx="52">
                  <c:v>40.0501234628731</c:v>
                </c:pt>
                <c:pt idx="53">
                  <c:v>40.1656925688004</c:v>
                </c:pt>
                <c:pt idx="54">
                  <c:v>34.5728026434294</c:v>
                </c:pt>
                <c:pt idx="55">
                  <c:v>30.7509562285635</c:v>
                </c:pt>
                <c:pt idx="56">
                  <c:v>30.6985066536872</c:v>
                </c:pt>
                <c:pt idx="57">
                  <c:v>24.8695515417878</c:v>
                </c:pt>
                <c:pt idx="58">
                  <c:v>22.5994918994318</c:v>
                </c:pt>
                <c:pt idx="59">
                  <c:v>17.1728777175124</c:v>
                </c:pt>
                <c:pt idx="60">
                  <c:v>29.8360657985257</c:v>
                </c:pt>
                <c:pt idx="61">
                  <c:v>29.5218604590891</c:v>
                </c:pt>
                <c:pt idx="62">
                  <c:v>26.3603915123694</c:v>
                </c:pt>
                <c:pt idx="63">
                  <c:v>28.2486413354648</c:v>
                </c:pt>
                <c:pt idx="64">
                  <c:v>28.7139252404073</c:v>
                </c:pt>
                <c:pt idx="65">
                  <c:v>28.8954791817222</c:v>
                </c:pt>
                <c:pt idx="66">
                  <c:v>27.9487726752792</c:v>
                </c:pt>
                <c:pt idx="67">
                  <c:v>27.2097844483218</c:v>
                </c:pt>
                <c:pt idx="68">
                  <c:v>26.7883426663276</c:v>
                </c:pt>
                <c:pt idx="69">
                  <c:v>26.3101209308825</c:v>
                </c:pt>
                <c:pt idx="70">
                  <c:v>20.8899566398584</c:v>
                </c:pt>
                <c:pt idx="71">
                  <c:v>20.1731841049288</c:v>
                </c:pt>
                <c:pt idx="72">
                  <c:v>20.0096475352023</c:v>
                </c:pt>
                <c:pt idx="73">
                  <c:v>18.6038410929105</c:v>
                </c:pt>
                <c:pt idx="74">
                  <c:v>18.0795530737285</c:v>
                </c:pt>
                <c:pt idx="75">
                  <c:v>18.3057423517115</c:v>
                </c:pt>
                <c:pt idx="76">
                  <c:v>19.1843515188438</c:v>
                </c:pt>
                <c:pt idx="77">
                  <c:v>23.2985989369446</c:v>
                </c:pt>
                <c:pt idx="78">
                  <c:v>24.5161629457804</c:v>
                </c:pt>
                <c:pt idx="79">
                  <c:v>23.805637096754</c:v>
                </c:pt>
                <c:pt idx="80">
                  <c:v>26.6047550173017</c:v>
                </c:pt>
                <c:pt idx="81">
                  <c:v>27.4027737024727</c:v>
                </c:pt>
                <c:pt idx="82">
                  <c:v>27.0934601788588</c:v>
                </c:pt>
                <c:pt idx="83">
                  <c:v>26.8046508925444</c:v>
                </c:pt>
                <c:pt idx="84">
                  <c:v>29.182571689696</c:v>
                </c:pt>
                <c:pt idx="85">
                  <c:v>32.2633852870901</c:v>
                </c:pt>
                <c:pt idx="86">
                  <c:v>32.2633852870901</c:v>
                </c:pt>
                <c:pt idx="87">
                  <c:v>33.5697180567521</c:v>
                </c:pt>
                <c:pt idx="88">
                  <c:v>33.3473711218504</c:v>
                </c:pt>
                <c:pt idx="89">
                  <c:v>35.2649203201901</c:v>
                </c:pt>
                <c:pt idx="90">
                  <c:v>39.817751902848</c:v>
                </c:pt>
                <c:pt idx="91">
                  <c:v>34.2877164302706</c:v>
                </c:pt>
                <c:pt idx="92">
                  <c:v>35.863869719063</c:v>
                </c:pt>
                <c:pt idx="93">
                  <c:v>34.6615066749676</c:v>
                </c:pt>
                <c:pt idx="94">
                  <c:v>38.4879461513888</c:v>
                </c:pt>
                <c:pt idx="95">
                  <c:v>38.6487924702536</c:v>
                </c:pt>
                <c:pt idx="96">
                  <c:v>37.4250741086957</c:v>
                </c:pt>
                <c:pt idx="97">
                  <c:v>37.0769220652251</c:v>
                </c:pt>
                <c:pt idx="98">
                  <c:v>37.8480851395976</c:v>
                </c:pt>
                <c:pt idx="99">
                  <c:v>38.8031473286061</c:v>
                </c:pt>
                <c:pt idx="100">
                  <c:v>37.4361354092669</c:v>
                </c:pt>
                <c:pt idx="101">
                  <c:v>38.0226139592337</c:v>
                </c:pt>
                <c:pt idx="102">
                  <c:v>37.8982724817234</c:v>
                </c:pt>
                <c:pt idx="103">
                  <c:v>35.6294036546632</c:v>
                </c:pt>
                <c:pt idx="104">
                  <c:v>35.6294036546632</c:v>
                </c:pt>
                <c:pt idx="105">
                  <c:v>35.6294036546632</c:v>
                </c:pt>
                <c:pt idx="106">
                  <c:v>33.543984119173</c:v>
                </c:pt>
                <c:pt idx="107">
                  <c:v>38.8807082595976</c:v>
                </c:pt>
                <c:pt idx="108">
                  <c:v>38.3950881305541</c:v>
                </c:pt>
                <c:pt idx="109">
                  <c:v>37.3892593601629</c:v>
                </c:pt>
                <c:pt idx="110">
                  <c:v>35.5438645710423</c:v>
                </c:pt>
                <c:pt idx="111">
                  <c:v>33.3679685037569</c:v>
                </c:pt>
                <c:pt idx="112">
                  <c:v>34.6935801959004</c:v>
                </c:pt>
                <c:pt idx="113">
                  <c:v>33.2245389021528</c:v>
                </c:pt>
                <c:pt idx="114">
                  <c:v>38.3005181927455</c:v>
                </c:pt>
                <c:pt idx="115">
                  <c:v>41.892451965411</c:v>
                </c:pt>
                <c:pt idx="116">
                  <c:v>41.2005607032985</c:v>
                </c:pt>
                <c:pt idx="117">
                  <c:v>43.7933127773921</c:v>
                </c:pt>
                <c:pt idx="118">
                  <c:v>45.7935535101923</c:v>
                </c:pt>
                <c:pt idx="119">
                  <c:v>44.1590468245045</c:v>
                </c:pt>
                <c:pt idx="120">
                  <c:v>47.600391861257</c:v>
                </c:pt>
                <c:pt idx="121">
                  <c:v>47.7474011423809</c:v>
                </c:pt>
                <c:pt idx="122">
                  <c:v>49.1152144828866</c:v>
                </c:pt>
                <c:pt idx="123">
                  <c:v>48.1542748724697</c:v>
                </c:pt>
                <c:pt idx="124">
                  <c:v>47.0420075894172</c:v>
                </c:pt>
                <c:pt idx="125">
                  <c:v>48.2558083295659</c:v>
                </c:pt>
                <c:pt idx="126">
                  <c:v>49.5120430831812</c:v>
                </c:pt>
                <c:pt idx="127">
                  <c:v>50.9867794745525</c:v>
                </c:pt>
                <c:pt idx="128">
                  <c:v>59.2061607118966</c:v>
                </c:pt>
                <c:pt idx="129">
                  <c:v>55.6822893408973</c:v>
                </c:pt>
                <c:pt idx="130">
                  <c:v>51.5861004451967</c:v>
                </c:pt>
                <c:pt idx="131">
                  <c:v>49.3450790088727</c:v>
                </c:pt>
                <c:pt idx="132">
                  <c:v>50.4659188255566</c:v>
                </c:pt>
                <c:pt idx="133">
                  <c:v>50.6297808146938</c:v>
                </c:pt>
                <c:pt idx="134">
                  <c:v>50.6297808146938</c:v>
                </c:pt>
                <c:pt idx="135">
                  <c:v>47.241297996877</c:v>
                </c:pt>
                <c:pt idx="136">
                  <c:v>46.0528367716506</c:v>
                </c:pt>
                <c:pt idx="137">
                  <c:v>45.9408184359366</c:v>
                </c:pt>
                <c:pt idx="138">
                  <c:v>48.9607024711559</c:v>
                </c:pt>
                <c:pt idx="139">
                  <c:v>47.2653609327442</c:v>
                </c:pt>
                <c:pt idx="140">
                  <c:v>48.5204922818805</c:v>
                </c:pt>
                <c:pt idx="141">
                  <c:v>47.8078270622658</c:v>
                </c:pt>
                <c:pt idx="142">
                  <c:v>47.4206489960701</c:v>
                </c:pt>
                <c:pt idx="143">
                  <c:v>44.6371026063148</c:v>
                </c:pt>
                <c:pt idx="144">
                  <c:v>44.7660529255923</c:v>
                </c:pt>
                <c:pt idx="145">
                  <c:v>43.9914244962657</c:v>
                </c:pt>
                <c:pt idx="146">
                  <c:v>46.2953185146222</c:v>
                </c:pt>
                <c:pt idx="147">
                  <c:v>50.2865705587014</c:v>
                </c:pt>
                <c:pt idx="148">
                  <c:v>49.6248235894281</c:v>
                </c:pt>
                <c:pt idx="149">
                  <c:v>47.7905310605817</c:v>
                </c:pt>
                <c:pt idx="150">
                  <c:v>48.2988675829418</c:v>
                </c:pt>
                <c:pt idx="151">
                  <c:v>47.3311068573313</c:v>
                </c:pt>
                <c:pt idx="152">
                  <c:v>45.3476680882064</c:v>
                </c:pt>
                <c:pt idx="153">
                  <c:v>45.4994448474078</c:v>
                </c:pt>
                <c:pt idx="154">
                  <c:v>42.7565378072032</c:v>
                </c:pt>
                <c:pt idx="155">
                  <c:v>45.8123589164206</c:v>
                </c:pt>
                <c:pt idx="156">
                  <c:v>51.4245616969585</c:v>
                </c:pt>
                <c:pt idx="157">
                  <c:v>55.8242941191263</c:v>
                </c:pt>
                <c:pt idx="158">
                  <c:v>53.5398408637378</c:v>
                </c:pt>
                <c:pt idx="159">
                  <c:v>48.5165308936442</c:v>
                </c:pt>
                <c:pt idx="160">
                  <c:v>43.6372538857806</c:v>
                </c:pt>
                <c:pt idx="161">
                  <c:v>43.7941319013789</c:v>
                </c:pt>
                <c:pt idx="162">
                  <c:v>46.5040860452781</c:v>
                </c:pt>
                <c:pt idx="163">
                  <c:v>44.6772403443786</c:v>
                </c:pt>
                <c:pt idx="164">
                  <c:v>49.4210169334598</c:v>
                </c:pt>
                <c:pt idx="165">
                  <c:v>54.134273626325</c:v>
                </c:pt>
                <c:pt idx="166">
                  <c:v>56.6629128747108</c:v>
                </c:pt>
                <c:pt idx="167">
                  <c:v>54.3167919569355</c:v>
                </c:pt>
                <c:pt idx="168">
                  <c:v>56.4446239084338</c:v>
                </c:pt>
                <c:pt idx="169">
                  <c:v>47.3870339106752</c:v>
                </c:pt>
                <c:pt idx="170">
                  <c:v>43.7529387330699</c:v>
                </c:pt>
                <c:pt idx="171">
                  <c:v>45.5687646868312</c:v>
                </c:pt>
                <c:pt idx="172">
                  <c:v>46.259733089261</c:v>
                </c:pt>
                <c:pt idx="173">
                  <c:v>47.4068515950656</c:v>
                </c:pt>
                <c:pt idx="174">
                  <c:v>49.8425596549297</c:v>
                </c:pt>
                <c:pt idx="175">
                  <c:v>52.3196885061641</c:v>
                </c:pt>
                <c:pt idx="176">
                  <c:v>49.0249234084417</c:v>
                </c:pt>
                <c:pt idx="177">
                  <c:v>46.1965644311666</c:v>
                </c:pt>
                <c:pt idx="178">
                  <c:v>48.022763365103</c:v>
                </c:pt>
                <c:pt idx="179">
                  <c:v>51.2012057193474</c:v>
                </c:pt>
                <c:pt idx="180">
                  <c:v>54.0408057018718</c:v>
                </c:pt>
                <c:pt idx="181">
                  <c:v>56.5563953371203</c:v>
                </c:pt>
                <c:pt idx="182">
                  <c:v>58.1967360854233</c:v>
                </c:pt>
                <c:pt idx="183">
                  <c:v>58.7256590827572</c:v>
                </c:pt>
                <c:pt idx="184">
                  <c:v>57.3913511874716</c:v>
                </c:pt>
                <c:pt idx="185">
                  <c:v>58.7276459343411</c:v>
                </c:pt>
                <c:pt idx="186">
                  <c:v>60.1937031140855</c:v>
                </c:pt>
                <c:pt idx="187">
                  <c:v>61.5110281761203</c:v>
                </c:pt>
                <c:pt idx="188">
                  <c:v>60.2495278169015</c:v>
                </c:pt>
                <c:pt idx="189">
                  <c:v>60.7352549666374</c:v>
                </c:pt>
                <c:pt idx="190">
                  <c:v>54.845159118003</c:v>
                </c:pt>
                <c:pt idx="191">
                  <c:v>57.3981122817827</c:v>
                </c:pt>
                <c:pt idx="192">
                  <c:v>59.8362029990735</c:v>
                </c:pt>
                <c:pt idx="193">
                  <c:v>50.2827774683277</c:v>
                </c:pt>
                <c:pt idx="194">
                  <c:v>49.1896654635341</c:v>
                </c:pt>
                <c:pt idx="195">
                  <c:v>47.4234803492219</c:v>
                </c:pt>
                <c:pt idx="196">
                  <c:v>45.6114372030962</c:v>
                </c:pt>
                <c:pt idx="197">
                  <c:v>46.0969208325077</c:v>
                </c:pt>
                <c:pt idx="198">
                  <c:v>46.0185009685862</c:v>
                </c:pt>
                <c:pt idx="199">
                  <c:v>48.1709823406201</c:v>
                </c:pt>
                <c:pt idx="200">
                  <c:v>50.7222136852764</c:v>
                </c:pt>
                <c:pt idx="201">
                  <c:v>51.6351643929012</c:v>
                </c:pt>
                <c:pt idx="202">
                  <c:v>50.6268738019907</c:v>
                </c:pt>
                <c:pt idx="203">
                  <c:v>53.0023100069652</c:v>
                </c:pt>
                <c:pt idx="204">
                  <c:v>54.4144467876484</c:v>
                </c:pt>
                <c:pt idx="205">
                  <c:v>54.4144467876484</c:v>
                </c:pt>
                <c:pt idx="206">
                  <c:v>55.1234475042547</c:v>
                </c:pt>
                <c:pt idx="207">
                  <c:v>54.4635434759034</c:v>
                </c:pt>
                <c:pt idx="208">
                  <c:v>55.3660959701073</c:v>
                </c:pt>
                <c:pt idx="209">
                  <c:v>52.4456735412407</c:v>
                </c:pt>
                <c:pt idx="210">
                  <c:v>50.1184832819654</c:v>
                </c:pt>
                <c:pt idx="211">
                  <c:v>54.7883219720622</c:v>
                </c:pt>
                <c:pt idx="212">
                  <c:v>54.2091120485561</c:v>
                </c:pt>
                <c:pt idx="213">
                  <c:v>52.6316883553777</c:v>
                </c:pt>
                <c:pt idx="214">
                  <c:v>54.5105930039522</c:v>
                </c:pt>
                <c:pt idx="215">
                  <c:v>52.1311748332528</c:v>
                </c:pt>
                <c:pt idx="216">
                  <c:v>53.2035870078771</c:v>
                </c:pt>
                <c:pt idx="217">
                  <c:v>52.8616299984468</c:v>
                </c:pt>
                <c:pt idx="218">
                  <c:v>52.0945672590227</c:v>
                </c:pt>
                <c:pt idx="219">
                  <c:v>52.843003042257</c:v>
                </c:pt>
                <c:pt idx="220">
                  <c:v>54.5144052473607</c:v>
                </c:pt>
                <c:pt idx="221">
                  <c:v>52.89733919142</c:v>
                </c:pt>
                <c:pt idx="222">
                  <c:v>53.4333479501739</c:v>
                </c:pt>
                <c:pt idx="223">
                  <c:v>53.8228192710826</c:v>
                </c:pt>
                <c:pt idx="224">
                  <c:v>52.3292758493953</c:v>
                </c:pt>
                <c:pt idx="225">
                  <c:v>46.8984453611482</c:v>
                </c:pt>
                <c:pt idx="226">
                  <c:v>41.3464317060549</c:v>
                </c:pt>
                <c:pt idx="227">
                  <c:v>41.536671581139</c:v>
                </c:pt>
                <c:pt idx="228">
                  <c:v>40.1951545476118</c:v>
                </c:pt>
                <c:pt idx="229">
                  <c:v>36.3920268396479</c:v>
                </c:pt>
                <c:pt idx="230">
                  <c:v>38.3393102936659</c:v>
                </c:pt>
                <c:pt idx="231">
                  <c:v>35.5756981108217</c:v>
                </c:pt>
                <c:pt idx="232">
                  <c:v>37.4529761254096</c:v>
                </c:pt>
                <c:pt idx="233">
                  <c:v>44.206984058916</c:v>
                </c:pt>
                <c:pt idx="234">
                  <c:v>43.4224972915755</c:v>
                </c:pt>
                <c:pt idx="235">
                  <c:v>39.6751657304167</c:v>
                </c:pt>
                <c:pt idx="236">
                  <c:v>38.1919915929763</c:v>
                </c:pt>
                <c:pt idx="237">
                  <c:v>37.8851357873092</c:v>
                </c:pt>
                <c:pt idx="238">
                  <c:v>44.6392416727149</c:v>
                </c:pt>
                <c:pt idx="239">
                  <c:v>47.8685096580461</c:v>
                </c:pt>
                <c:pt idx="240">
                  <c:v>48.4871479177825</c:v>
                </c:pt>
                <c:pt idx="241">
                  <c:v>50.7280286221624</c:v>
                </c:pt>
                <c:pt idx="242">
                  <c:v>52.5108792538662</c:v>
                </c:pt>
                <c:pt idx="243">
                  <c:v>53.5405425856483</c:v>
                </c:pt>
                <c:pt idx="244">
                  <c:v>51.4650257668913</c:v>
                </c:pt>
                <c:pt idx="245">
                  <c:v>55.1459178555587</c:v>
                </c:pt>
                <c:pt idx="246">
                  <c:v>54.8315410262637</c:v>
                </c:pt>
                <c:pt idx="247">
                  <c:v>57.9108072017751</c:v>
                </c:pt>
                <c:pt idx="248">
                  <c:v>55.4222818751434</c:v>
                </c:pt>
                <c:pt idx="249">
                  <c:v>58.0295736871654</c:v>
                </c:pt>
                <c:pt idx="250">
                  <c:v>57.5090960459845</c:v>
                </c:pt>
                <c:pt idx="251">
                  <c:v>57.7647962439109</c:v>
                </c:pt>
                <c:pt idx="252">
                  <c:v>62.2207850779683</c:v>
                </c:pt>
                <c:pt idx="253">
                  <c:v>63.3095036179046</c:v>
                </c:pt>
                <c:pt idx="254">
                  <c:v>63.5545693354746</c:v>
                </c:pt>
                <c:pt idx="255">
                  <c:v>62.9803645653506</c:v>
                </c:pt>
                <c:pt idx="256">
                  <c:v>56.2120667490867</c:v>
                </c:pt>
                <c:pt idx="257">
                  <c:v>51.785210649484</c:v>
                </c:pt>
                <c:pt idx="258">
                  <c:v>48.4218327938013</c:v>
                </c:pt>
                <c:pt idx="259">
                  <c:v>45.6077787135759</c:v>
                </c:pt>
                <c:pt idx="260">
                  <c:v>42.5979725708966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036032"/>
        <c:axId val="1456037808"/>
      </c:lineChart>
      <c:dateAx>
        <c:axId val="145603603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037808"/>
        <c:crosses val="autoZero"/>
        <c:auto val="1"/>
        <c:lblOffset val="100"/>
        <c:baseTimeUnit val="days"/>
      </c:dateAx>
      <c:valAx>
        <c:axId val="145603780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03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50.8133298162531</c:v>
                </c:pt>
                <c:pt idx="1">
                  <c:v>59.6222707771691</c:v>
                </c:pt>
                <c:pt idx="2">
                  <c:v>60.809731317685</c:v>
                </c:pt>
                <c:pt idx="3">
                  <c:v>50.106038812197</c:v>
                </c:pt>
                <c:pt idx="4">
                  <c:v>47.6566189115842</c:v>
                </c:pt>
                <c:pt idx="5">
                  <c:v>50.6679109577809</c:v>
                </c:pt>
                <c:pt idx="6">
                  <c:v>51.3220350098074</c:v>
                </c:pt>
                <c:pt idx="7">
                  <c:v>45.8873194737388</c:v>
                </c:pt>
                <c:pt idx="8">
                  <c:v>32.7048371323997</c:v>
                </c:pt>
                <c:pt idx="9">
                  <c:v>31.711996654494</c:v>
                </c:pt>
                <c:pt idx="10">
                  <c:v>33.7239778557162</c:v>
                </c:pt>
                <c:pt idx="11">
                  <c:v>42.0224657179064</c:v>
                </c:pt>
                <c:pt idx="12">
                  <c:v>45.5212549372543</c:v>
                </c:pt>
                <c:pt idx="13">
                  <c:v>43.5665100125129</c:v>
                </c:pt>
                <c:pt idx="14">
                  <c:v>35.8725735899731</c:v>
                </c:pt>
                <c:pt idx="15">
                  <c:v>43.6189643507</c:v>
                </c:pt>
                <c:pt idx="16">
                  <c:v>41.0200652015253</c:v>
                </c:pt>
                <c:pt idx="17">
                  <c:v>41.4657687013765</c:v>
                </c:pt>
                <c:pt idx="18">
                  <c:v>55.730444937665</c:v>
                </c:pt>
                <c:pt idx="19">
                  <c:v>50.5430032112595</c:v>
                </c:pt>
                <c:pt idx="20">
                  <c:v>54.3601508386529</c:v>
                </c:pt>
                <c:pt idx="21">
                  <c:v>49.0591346028395</c:v>
                </c:pt>
                <c:pt idx="22">
                  <c:v>46.4252366096381</c:v>
                </c:pt>
                <c:pt idx="23">
                  <c:v>32.7318518689433</c:v>
                </c:pt>
                <c:pt idx="24">
                  <c:v>26.563992344373</c:v>
                </c:pt>
                <c:pt idx="25">
                  <c:v>20.5411449379216</c:v>
                </c:pt>
                <c:pt idx="26">
                  <c:v>15.9656875084808</c:v>
                </c:pt>
                <c:pt idx="27">
                  <c:v>28.370260921536</c:v>
                </c:pt>
                <c:pt idx="28">
                  <c:v>37.844357254393</c:v>
                </c:pt>
                <c:pt idx="29">
                  <c:v>31.3303880843343</c:v>
                </c:pt>
                <c:pt idx="30">
                  <c:v>26.3758476238983</c:v>
                </c:pt>
                <c:pt idx="31">
                  <c:v>44.680002533548</c:v>
                </c:pt>
                <c:pt idx="32">
                  <c:v>47.8764685093302</c:v>
                </c:pt>
                <c:pt idx="33">
                  <c:v>38.4459608038343</c:v>
                </c:pt>
                <c:pt idx="34">
                  <c:v>43.3284481805447</c:v>
                </c:pt>
                <c:pt idx="35">
                  <c:v>39.2150914309262</c:v>
                </c:pt>
                <c:pt idx="36">
                  <c:v>43.2835380320691</c:v>
                </c:pt>
                <c:pt idx="37">
                  <c:v>59.1963523565443</c:v>
                </c:pt>
                <c:pt idx="38">
                  <c:v>59.1963523565443</c:v>
                </c:pt>
                <c:pt idx="39">
                  <c:v>59.1963523565443</c:v>
                </c:pt>
                <c:pt idx="40">
                  <c:v>50.9460838854019</c:v>
                </c:pt>
                <c:pt idx="41">
                  <c:v>52.1158337857531</c:v>
                </c:pt>
                <c:pt idx="42">
                  <c:v>38.8105622706429</c:v>
                </c:pt>
                <c:pt idx="43">
                  <c:v>38.8105622706429</c:v>
                </c:pt>
                <c:pt idx="44">
                  <c:v>38.8105622706429</c:v>
                </c:pt>
                <c:pt idx="45">
                  <c:v>25.0746694996102</c:v>
                </c:pt>
                <c:pt idx="46">
                  <c:v>36.1427005672567</c:v>
                </c:pt>
                <c:pt idx="47">
                  <c:v>24.7595169478373</c:v>
                </c:pt>
                <c:pt idx="48">
                  <c:v>21.2688889810168</c:v>
                </c:pt>
                <c:pt idx="49">
                  <c:v>17.2888743155048</c:v>
                </c:pt>
                <c:pt idx="50">
                  <c:v>21.2234651029968</c:v>
                </c:pt>
                <c:pt idx="51">
                  <c:v>43.8083002984711</c:v>
                </c:pt>
                <c:pt idx="52">
                  <c:v>40.1072395024537</c:v>
                </c:pt>
                <c:pt idx="53">
                  <c:v>40.4742954190453</c:v>
                </c:pt>
                <c:pt idx="54">
                  <c:v>25.7563339661121</c:v>
                </c:pt>
                <c:pt idx="55">
                  <c:v>18.9297397217128</c:v>
                </c:pt>
                <c:pt idx="56">
                  <c:v>18.8439696036934</c:v>
                </c:pt>
                <c:pt idx="57">
                  <c:v>11.138333639067</c:v>
                </c:pt>
                <c:pt idx="58">
                  <c:v>8.97993400098726</c:v>
                </c:pt>
                <c:pt idx="59">
                  <c:v>5.14493338706732</c:v>
                </c:pt>
                <c:pt idx="60">
                  <c:v>30.081672807137</c:v>
                </c:pt>
                <c:pt idx="61">
                  <c:v>29.4821643144111</c:v>
                </c:pt>
                <c:pt idx="62">
                  <c:v>23.5446120506912</c:v>
                </c:pt>
                <c:pt idx="63">
                  <c:v>27.5298030564033</c:v>
                </c:pt>
                <c:pt idx="64">
                  <c:v>28.5826556679363</c:v>
                </c:pt>
                <c:pt idx="65">
                  <c:v>29.0337197402841</c:v>
                </c:pt>
                <c:pt idx="66">
                  <c:v>26.5551954813763</c:v>
                </c:pt>
                <c:pt idx="67">
                  <c:v>24.619429198749</c:v>
                </c:pt>
                <c:pt idx="68">
                  <c:v>23.4875114262561</c:v>
                </c:pt>
                <c:pt idx="69">
                  <c:v>22.1590772499976</c:v>
                </c:pt>
                <c:pt idx="70">
                  <c:v>11.5811107459247</c:v>
                </c:pt>
                <c:pt idx="71">
                  <c:v>10.6104671182263</c:v>
                </c:pt>
                <c:pt idx="72">
                  <c:v>10.3802142602152</c:v>
                </c:pt>
                <c:pt idx="73">
                  <c:v>8.47533531409831</c:v>
                </c:pt>
                <c:pt idx="74">
                  <c:v>7.81740860214486</c:v>
                </c:pt>
                <c:pt idx="75">
                  <c:v>8.59200500280261</c:v>
                </c:pt>
                <c:pt idx="76">
                  <c:v>11.833232665709</c:v>
                </c:pt>
                <c:pt idx="77">
                  <c:v>26.3128619327338</c:v>
                </c:pt>
                <c:pt idx="78">
                  <c:v>30.3403493991568</c:v>
                </c:pt>
                <c:pt idx="79">
                  <c:v>27.2309638161775</c:v>
                </c:pt>
                <c:pt idx="80">
                  <c:v>36.7139548001139</c:v>
                </c:pt>
                <c:pt idx="81">
                  <c:v>39.3420356200459</c:v>
                </c:pt>
                <c:pt idx="82">
                  <c:v>37.5240627303095</c:v>
                </c:pt>
                <c:pt idx="83">
                  <c:v>35.7709295640844</c:v>
                </c:pt>
                <c:pt idx="84">
                  <c:v>44.7976619869071</c:v>
                </c:pt>
                <c:pt idx="85">
                  <c:v>54.7008404044367</c:v>
                </c:pt>
                <c:pt idx="86">
                  <c:v>54.7008404044367</c:v>
                </c:pt>
                <c:pt idx="87">
                  <c:v>58.823211109483</c:v>
                </c:pt>
                <c:pt idx="88">
                  <c:v>56.8362957581529</c:v>
                </c:pt>
                <c:pt idx="89">
                  <c:v>63.0399067980721</c:v>
                </c:pt>
                <c:pt idx="90">
                  <c:v>73.97031181675059</c:v>
                </c:pt>
                <c:pt idx="91">
                  <c:v>42.1833420495483</c:v>
                </c:pt>
                <c:pt idx="92">
                  <c:v>46.6875872707031</c:v>
                </c:pt>
                <c:pt idx="93">
                  <c:v>41.4931423181422</c:v>
                </c:pt>
                <c:pt idx="94">
                  <c:v>52.4093746171485</c:v>
                </c:pt>
                <c:pt idx="95">
                  <c:v>52.8469926014694</c:v>
                </c:pt>
                <c:pt idx="96">
                  <c:v>46.8600890802638</c:v>
                </c:pt>
                <c:pt idx="97">
                  <c:v>45.1737483557573</c:v>
                </c:pt>
                <c:pt idx="98">
                  <c:v>47.949678653088</c:v>
                </c:pt>
                <c:pt idx="99">
                  <c:v>51.4291965659239</c:v>
                </c:pt>
                <c:pt idx="100">
                  <c:v>43.7135340313738</c:v>
                </c:pt>
                <c:pt idx="101">
                  <c:v>46.1257476232205</c:v>
                </c:pt>
                <c:pt idx="102">
                  <c:v>45.3696074112261</c:v>
                </c:pt>
                <c:pt idx="103">
                  <c:v>33.4908834141175</c:v>
                </c:pt>
                <c:pt idx="104">
                  <c:v>33.4908834141175</c:v>
                </c:pt>
                <c:pt idx="105">
                  <c:v>33.4908834141175</c:v>
                </c:pt>
                <c:pt idx="106">
                  <c:v>24.3931386924132</c:v>
                </c:pt>
                <c:pt idx="107">
                  <c:v>47.8671630141581</c:v>
                </c:pt>
                <c:pt idx="108">
                  <c:v>45.4004180979177</c:v>
                </c:pt>
                <c:pt idx="109">
                  <c:v>40.4160246480094</c:v>
                </c:pt>
                <c:pt idx="110">
                  <c:v>32.5473462093967</c:v>
                </c:pt>
                <c:pt idx="111">
                  <c:v>25.3127930026599</c:v>
                </c:pt>
                <c:pt idx="112">
                  <c:v>30.9661049279333</c:v>
                </c:pt>
                <c:pt idx="113">
                  <c:v>26.0894605235341</c:v>
                </c:pt>
                <c:pt idx="114">
                  <c:v>44.8418021729332</c:v>
                </c:pt>
                <c:pt idx="115">
                  <c:v>55.1283854499486</c:v>
                </c:pt>
                <c:pt idx="116">
                  <c:v>52.019041065606</c:v>
                </c:pt>
                <c:pt idx="117">
                  <c:v>59.1663167590486</c:v>
                </c:pt>
                <c:pt idx="118">
                  <c:v>64.1340168136084</c:v>
                </c:pt>
                <c:pt idx="119">
                  <c:v>56.2286074862616</c:v>
                </c:pt>
                <c:pt idx="120">
                  <c:v>65.0389971364113</c:v>
                </c:pt>
                <c:pt idx="121">
                  <c:v>65.392339691966</c:v>
                </c:pt>
                <c:pt idx="122">
                  <c:v>68.7542259393572</c:v>
                </c:pt>
                <c:pt idx="123">
                  <c:v>63.5270261473739</c:v>
                </c:pt>
                <c:pt idx="124">
                  <c:v>57.642478248455</c:v>
                </c:pt>
                <c:pt idx="125">
                  <c:v>61.6509443641953</c:v>
                </c:pt>
                <c:pt idx="126">
                  <c:v>65.579959194644</c:v>
                </c:pt>
                <c:pt idx="127">
                  <c:v>69.8356701784013</c:v>
                </c:pt>
                <c:pt idx="128">
                  <c:v>84.51224389465121</c:v>
                </c:pt>
                <c:pt idx="129">
                  <c:v>70.1919240823196</c:v>
                </c:pt>
                <c:pt idx="130">
                  <c:v>56.1005894589491</c:v>
                </c:pt>
                <c:pt idx="131">
                  <c:v>49.3101474948161</c:v>
                </c:pt>
                <c:pt idx="132">
                  <c:v>52.6285632186238</c:v>
                </c:pt>
                <c:pt idx="133">
                  <c:v>53.1398472333256</c:v>
                </c:pt>
                <c:pt idx="134">
                  <c:v>53.1398472333256</c:v>
                </c:pt>
                <c:pt idx="135">
                  <c:v>41.228358643336</c:v>
                </c:pt>
                <c:pt idx="136">
                  <c:v>37.6158909627762</c:v>
                </c:pt>
                <c:pt idx="137">
                  <c:v>37.2642616042085</c:v>
                </c:pt>
                <c:pt idx="138">
                  <c:v>49.917695938777</c:v>
                </c:pt>
                <c:pt idx="139">
                  <c:v>43.638372394067</c:v>
                </c:pt>
                <c:pt idx="140">
                  <c:v>48.6882184910084</c:v>
                </c:pt>
                <c:pt idx="141">
                  <c:v>45.8306200503782</c:v>
                </c:pt>
                <c:pt idx="142">
                  <c:v>44.2273431160331</c:v>
                </c:pt>
                <c:pt idx="143">
                  <c:v>34.0394647750059</c:v>
                </c:pt>
                <c:pt idx="144">
                  <c:v>34.7041580555648</c:v>
                </c:pt>
                <c:pt idx="145">
                  <c:v>31.9957810394989</c:v>
                </c:pt>
                <c:pt idx="146">
                  <c:v>44.0283630430283</c:v>
                </c:pt>
                <c:pt idx="147">
                  <c:v>59.5497140413992</c:v>
                </c:pt>
                <c:pt idx="148">
                  <c:v>56.4299302876608</c:v>
                </c:pt>
                <c:pt idx="149">
                  <c:v>48.2397389201916</c:v>
                </c:pt>
                <c:pt idx="150">
                  <c:v>50.368754487029</c:v>
                </c:pt>
                <c:pt idx="151">
                  <c:v>45.9579314240486</c:v>
                </c:pt>
                <c:pt idx="152">
                  <c:v>37.9066636494834</c:v>
                </c:pt>
                <c:pt idx="153">
                  <c:v>38.6996333135841</c:v>
                </c:pt>
                <c:pt idx="154">
                  <c:v>29.146141810533</c:v>
                </c:pt>
                <c:pt idx="155">
                  <c:v>43.6140661605287</c:v>
                </c:pt>
                <c:pt idx="156">
                  <c:v>62.1834276645328</c:v>
                </c:pt>
                <c:pt idx="157">
                  <c:v>72.02665882724099</c:v>
                </c:pt>
                <c:pt idx="158">
                  <c:v>63.3902859178205</c:v>
                </c:pt>
                <c:pt idx="159">
                  <c:v>47.4093884968742</c:v>
                </c:pt>
                <c:pt idx="160">
                  <c:v>35.5438885269291</c:v>
                </c:pt>
                <c:pt idx="161">
                  <c:v>36.037538412725</c:v>
                </c:pt>
                <c:pt idx="162">
                  <c:v>44.6152940853758</c:v>
                </c:pt>
                <c:pt idx="163">
                  <c:v>39.6098313528218</c:v>
                </c:pt>
                <c:pt idx="164">
                  <c:v>53.4608027136299</c:v>
                </c:pt>
                <c:pt idx="165">
                  <c:v>64.3489930796693</c:v>
                </c:pt>
                <c:pt idx="166">
                  <c:v>69.3395497700902</c:v>
                </c:pt>
                <c:pt idx="167">
                  <c:v>61.8078036009285</c:v>
                </c:pt>
                <c:pt idx="168">
                  <c:v>66.5685152344434</c:v>
                </c:pt>
                <c:pt idx="169">
                  <c:v>42.4445368412149</c:v>
                </c:pt>
                <c:pt idx="170">
                  <c:v>35.1240337068175</c:v>
                </c:pt>
                <c:pt idx="171">
                  <c:v>40.116053442775</c:v>
                </c:pt>
                <c:pt idx="172">
                  <c:v>42.0880322919163</c:v>
                </c:pt>
                <c:pt idx="173">
                  <c:v>45.513407103669</c:v>
                </c:pt>
                <c:pt idx="174">
                  <c:v>52.6002771954625</c:v>
                </c:pt>
                <c:pt idx="175">
                  <c:v>59.2127013513392</c:v>
                </c:pt>
                <c:pt idx="176">
                  <c:v>48.8985661986959</c:v>
                </c:pt>
                <c:pt idx="177">
                  <c:v>41.1546613222864</c:v>
                </c:pt>
                <c:pt idx="178">
                  <c:v>46.8502651134464</c:v>
                </c:pt>
                <c:pt idx="179">
                  <c:v>55.9425272162653</c:v>
                </c:pt>
                <c:pt idx="180">
                  <c:v>63.0405506983598</c:v>
                </c:pt>
                <c:pt idx="181">
                  <c:v>68.6287625401051</c:v>
                </c:pt>
                <c:pt idx="182">
                  <c:v>72.00090106518191</c:v>
                </c:pt>
                <c:pt idx="183">
                  <c:v>73.0916442084036</c:v>
                </c:pt>
                <c:pt idx="184">
                  <c:v>67.7065424862293</c:v>
                </c:pt>
                <c:pt idx="185">
                  <c:v>71.0801501078362</c:v>
                </c:pt>
                <c:pt idx="186">
                  <c:v>74.5493619584993</c:v>
                </c:pt>
                <c:pt idx="187">
                  <c:v>77.4459207956988</c:v>
                </c:pt>
                <c:pt idx="188">
                  <c:v>71.708650945099</c:v>
                </c:pt>
                <c:pt idx="189">
                  <c:v>73.04687417417151</c:v>
                </c:pt>
                <c:pt idx="190">
                  <c:v>49.9664107160557</c:v>
                </c:pt>
                <c:pt idx="191">
                  <c:v>58.8856245804374</c:v>
                </c:pt>
                <c:pt idx="192">
                  <c:v>66.0958909831417</c:v>
                </c:pt>
                <c:pt idx="193">
                  <c:v>40.1336342802848</c:v>
                </c:pt>
                <c:pt idx="194">
                  <c:v>37.8352742799985</c:v>
                </c:pt>
                <c:pt idx="195">
                  <c:v>34.1162753039878</c:v>
                </c:pt>
                <c:pt idx="196">
                  <c:v>30.4380682314106</c:v>
                </c:pt>
                <c:pt idx="197">
                  <c:v>32.3483453887549</c:v>
                </c:pt>
                <c:pt idx="198">
                  <c:v>32.1610019794312</c:v>
                </c:pt>
                <c:pt idx="199">
                  <c:v>41.3711657683615</c:v>
                </c:pt>
                <c:pt idx="200">
                  <c:v>50.9735680717827</c:v>
                </c:pt>
                <c:pt idx="201">
                  <c:v>54.1717292580601</c:v>
                </c:pt>
                <c:pt idx="202">
                  <c:v>50.2559056555452</c:v>
                </c:pt>
                <c:pt idx="203">
                  <c:v>58.8173805350402</c:v>
                </c:pt>
                <c:pt idx="204">
                  <c:v>63.3322537269394</c:v>
                </c:pt>
                <c:pt idx="205">
                  <c:v>63.3322537269394</c:v>
                </c:pt>
                <c:pt idx="206">
                  <c:v>65.7683860919968</c:v>
                </c:pt>
                <c:pt idx="207">
                  <c:v>62.191846420212</c:v>
                </c:pt>
                <c:pt idx="208">
                  <c:v>65.6932788674642</c:v>
                </c:pt>
                <c:pt idx="209">
                  <c:v>50.9607748959274</c:v>
                </c:pt>
                <c:pt idx="210">
                  <c:v>41.7932610407859</c:v>
                </c:pt>
                <c:pt idx="211">
                  <c:v>60.2756722514832</c:v>
                </c:pt>
                <c:pt idx="212">
                  <c:v>57.9425271180295</c:v>
                </c:pt>
                <c:pt idx="213">
                  <c:v>51.6454073525264</c:v>
                </c:pt>
                <c:pt idx="214">
                  <c:v>58.7208158066874</c:v>
                </c:pt>
                <c:pt idx="215">
                  <c:v>49.4665974577935</c:v>
                </c:pt>
                <c:pt idx="216">
                  <c:v>53.7210882994665</c:v>
                </c:pt>
                <c:pt idx="217">
                  <c:v>52.3081667949019</c:v>
                </c:pt>
                <c:pt idx="218">
                  <c:v>49.0259688864646</c:v>
                </c:pt>
                <c:pt idx="219">
                  <c:v>52.63760878293</c:v>
                </c:pt>
                <c:pt idx="220">
                  <c:v>60.0371777374801</c:v>
                </c:pt>
                <c:pt idx="221">
                  <c:v>52.2188057400503</c:v>
                </c:pt>
                <c:pt idx="222">
                  <c:v>54.7589956068818</c:v>
                </c:pt>
                <c:pt idx="223">
                  <c:v>56.656623408017</c:v>
                </c:pt>
                <c:pt idx="224">
                  <c:v>48.8823312632148</c:v>
                </c:pt>
                <c:pt idx="225">
                  <c:v>29.8747105970295</c:v>
                </c:pt>
                <c:pt idx="226">
                  <c:v>19.162541596633</c:v>
                </c:pt>
                <c:pt idx="227">
                  <c:v>20.0382099275795</c:v>
                </c:pt>
                <c:pt idx="228">
                  <c:v>17.8299509407566</c:v>
                </c:pt>
                <c:pt idx="229">
                  <c:v>12.7703059684301</c:v>
                </c:pt>
                <c:pt idx="230">
                  <c:v>21.0762445924673</c:v>
                </c:pt>
                <c:pt idx="231">
                  <c:v>16.6155488508767</c:v>
                </c:pt>
                <c:pt idx="232">
                  <c:v>24.0521031845048</c:v>
                </c:pt>
                <c:pt idx="233">
                  <c:v>46.1998847939411</c:v>
                </c:pt>
                <c:pt idx="234">
                  <c:v>43.8241322352501</c:v>
                </c:pt>
                <c:pt idx="235">
                  <c:v>33.6047055209198</c:v>
                </c:pt>
                <c:pt idx="236">
                  <c:v>30.0956738765632</c:v>
                </c:pt>
                <c:pt idx="237">
                  <c:v>29.3576704567029</c:v>
                </c:pt>
                <c:pt idx="238">
                  <c:v>50.0311959507359</c:v>
                </c:pt>
                <c:pt idx="239">
                  <c:v>57.8408301843467</c:v>
                </c:pt>
                <c:pt idx="240">
                  <c:v>59.2961027612963</c:v>
                </c:pt>
                <c:pt idx="241">
                  <c:v>64.5124654279253</c:v>
                </c:pt>
                <c:pt idx="242">
                  <c:v>68.396173945263</c:v>
                </c:pt>
                <c:pt idx="243">
                  <c:v>70.58683947957969</c:v>
                </c:pt>
                <c:pt idx="244">
                  <c:v>61.742043013437</c:v>
                </c:pt>
                <c:pt idx="245">
                  <c:v>70.45109079668541</c:v>
                </c:pt>
                <c:pt idx="246">
                  <c:v>69.1292175107333</c:v>
                </c:pt>
                <c:pt idx="247">
                  <c:v>75.6452441341284</c:v>
                </c:pt>
                <c:pt idx="248">
                  <c:v>65.5239009109134</c:v>
                </c:pt>
                <c:pt idx="249">
                  <c:v>71.62275285256651</c:v>
                </c:pt>
                <c:pt idx="250">
                  <c:v>69.5086786681639</c:v>
                </c:pt>
                <c:pt idx="251">
                  <c:v>70.1690639093145</c:v>
                </c:pt>
                <c:pt idx="252">
                  <c:v>79.7298206324901</c:v>
                </c:pt>
                <c:pt idx="253">
                  <c:v>81.5751711459264</c:v>
                </c:pt>
                <c:pt idx="254">
                  <c:v>82.0000134301474</c:v>
                </c:pt>
                <c:pt idx="255">
                  <c:v>79.2292468404048</c:v>
                </c:pt>
                <c:pt idx="256">
                  <c:v>52.8071966513816</c:v>
                </c:pt>
                <c:pt idx="257">
                  <c:v>40.7856310577372</c:v>
                </c:pt>
                <c:pt idx="258">
                  <c:v>33.3461913119525</c:v>
                </c:pt>
                <c:pt idx="259">
                  <c:v>27.9623961867529</c:v>
                </c:pt>
                <c:pt idx="260">
                  <c:v>22.9557240502677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131200"/>
        <c:axId val="1788728864"/>
      </c:lineChart>
      <c:dateAx>
        <c:axId val="177613120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728864"/>
        <c:crosses val="autoZero"/>
        <c:auto val="1"/>
        <c:lblOffset val="100"/>
        <c:baseTimeUnit val="days"/>
      </c:dateAx>
      <c:valAx>
        <c:axId val="178872886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52.4453439726812</c:v>
                </c:pt>
                <c:pt idx="1">
                  <c:v>57.0706259523422</c:v>
                </c:pt>
                <c:pt idx="2">
                  <c:v>57.712951370595</c:v>
                </c:pt>
                <c:pt idx="3">
                  <c:v>52.4508717524213</c:v>
                </c:pt>
                <c:pt idx="4">
                  <c:v>51.1927859415309</c:v>
                </c:pt>
                <c:pt idx="5">
                  <c:v>52.5058495638075</c:v>
                </c:pt>
                <c:pt idx="6">
                  <c:v>52.7797574007097</c:v>
                </c:pt>
                <c:pt idx="7">
                  <c:v>50.3839707737719</c:v>
                </c:pt>
                <c:pt idx="8">
                  <c:v>43.4535973610823</c:v>
                </c:pt>
                <c:pt idx="9">
                  <c:v>42.8605205312384</c:v>
                </c:pt>
                <c:pt idx="10">
                  <c:v>43.5714427082518</c:v>
                </c:pt>
                <c:pt idx="11">
                  <c:v>46.5534133820027</c:v>
                </c:pt>
                <c:pt idx="12">
                  <c:v>47.8580153475919</c:v>
                </c:pt>
                <c:pt idx="13">
                  <c:v>47.0694916660513</c:v>
                </c:pt>
                <c:pt idx="14">
                  <c:v>43.7463421223732</c:v>
                </c:pt>
                <c:pt idx="15">
                  <c:v>46.4608450401958</c:v>
                </c:pt>
                <c:pt idx="16">
                  <c:v>45.4001937228704</c:v>
                </c:pt>
                <c:pt idx="17">
                  <c:v>45.5468391642519</c:v>
                </c:pt>
                <c:pt idx="18">
                  <c:v>50.7529193764971</c:v>
                </c:pt>
                <c:pt idx="19">
                  <c:v>48.9341489575596</c:v>
                </c:pt>
                <c:pt idx="20">
                  <c:v>50.4081542908179</c:v>
                </c:pt>
                <c:pt idx="21">
                  <c:v>48.5954377048977</c:v>
                </c:pt>
                <c:pt idx="22">
                  <c:v>47.6747303842828</c:v>
                </c:pt>
                <c:pt idx="23">
                  <c:v>41.9569314979595</c:v>
                </c:pt>
                <c:pt idx="24">
                  <c:v>38.5935388554714</c:v>
                </c:pt>
                <c:pt idx="25">
                  <c:v>34.6087034236375</c:v>
                </c:pt>
                <c:pt idx="26">
                  <c:v>30.8877186405684</c:v>
                </c:pt>
                <c:pt idx="27">
                  <c:v>35.8383921863869</c:v>
                </c:pt>
                <c:pt idx="28">
                  <c:v>39.9392062090264</c:v>
                </c:pt>
                <c:pt idx="29">
                  <c:v>36.5495885123884</c:v>
                </c:pt>
                <c:pt idx="30">
                  <c:v>33.6708900933864</c:v>
                </c:pt>
                <c:pt idx="31">
                  <c:v>42.4285603123834</c:v>
                </c:pt>
                <c:pt idx="32">
                  <c:v>44.1088052054792</c:v>
                </c:pt>
                <c:pt idx="33">
                  <c:v>39.5819463413866</c:v>
                </c:pt>
                <c:pt idx="34">
                  <c:v>41.9857941270139</c:v>
                </c:pt>
                <c:pt idx="35">
                  <c:v>40.0411367356789</c:v>
                </c:pt>
                <c:pt idx="36">
                  <c:v>41.9175135872296</c:v>
                </c:pt>
                <c:pt idx="37">
                  <c:v>50.285200401025</c:v>
                </c:pt>
                <c:pt idx="38">
                  <c:v>50.285200401025</c:v>
                </c:pt>
                <c:pt idx="39">
                  <c:v>50.285200401025</c:v>
                </c:pt>
                <c:pt idx="40">
                  <c:v>47.1983196897662</c:v>
                </c:pt>
                <c:pt idx="41">
                  <c:v>47.7175990150665</c:v>
                </c:pt>
                <c:pt idx="42">
                  <c:v>42.2088927465566</c:v>
                </c:pt>
                <c:pt idx="43">
                  <c:v>42.2088927465566</c:v>
                </c:pt>
                <c:pt idx="44">
                  <c:v>42.2088927465566</c:v>
                </c:pt>
                <c:pt idx="45">
                  <c:v>35.3263209925122</c:v>
                </c:pt>
                <c:pt idx="46">
                  <c:v>39.7662635432665</c:v>
                </c:pt>
                <c:pt idx="47">
                  <c:v>33.2152931180191</c:v>
                </c:pt>
                <c:pt idx="48">
                  <c:v>30.7765591484412</c:v>
                </c:pt>
                <c:pt idx="49">
                  <c:v>27.7099620410369</c:v>
                </c:pt>
                <c:pt idx="50">
                  <c:v>29.4421021335373</c:v>
                </c:pt>
                <c:pt idx="51">
                  <c:v>40.5515420931883</c:v>
                </c:pt>
                <c:pt idx="52">
                  <c:v>38.7392865354425</c:v>
                </c:pt>
                <c:pt idx="53">
                  <c:v>38.9231875781485</c:v>
                </c:pt>
                <c:pt idx="54">
                  <c:v>30.9313795936506</c:v>
                </c:pt>
                <c:pt idx="55">
                  <c:v>26.0373897562624</c:v>
                </c:pt>
                <c:pt idx="56">
                  <c:v>25.9722487010852</c:v>
                </c:pt>
                <c:pt idx="57">
                  <c:v>19.2016083385496</c:v>
                </c:pt>
                <c:pt idx="58">
                  <c:v>16.8222262963713</c:v>
                </c:pt>
                <c:pt idx="59">
                  <c:v>11.6822180219408</c:v>
                </c:pt>
                <c:pt idx="60">
                  <c:v>28.5191919424532</c:v>
                </c:pt>
                <c:pt idx="61">
                  <c:v>28.136211807639</c:v>
                </c:pt>
                <c:pt idx="62">
                  <c:v>24.3212866547587</c:v>
                </c:pt>
                <c:pt idx="63">
                  <c:v>26.8220920472116</c:v>
                </c:pt>
                <c:pt idx="64">
                  <c:v>27.448008297554</c:v>
                </c:pt>
                <c:pt idx="65">
                  <c:v>27.6977574117865</c:v>
                </c:pt>
                <c:pt idx="66">
                  <c:v>26.4554835524715</c:v>
                </c:pt>
                <c:pt idx="67">
                  <c:v>25.4837258207569</c:v>
                </c:pt>
                <c:pt idx="68">
                  <c:v>24.9250112294699</c:v>
                </c:pt>
                <c:pt idx="69">
                  <c:v>24.2841854228769</c:v>
                </c:pt>
                <c:pt idx="70">
                  <c:v>17.5557862858448</c:v>
                </c:pt>
                <c:pt idx="71">
                  <c:v>16.7355465797436</c:v>
                </c:pt>
                <c:pt idx="72">
                  <c:v>16.5466785947864</c:v>
                </c:pt>
                <c:pt idx="73">
                  <c:v>14.9352575792552</c:v>
                </c:pt>
                <c:pt idx="74">
                  <c:v>14.3438910938503</c:v>
                </c:pt>
                <c:pt idx="75">
                  <c:v>14.6842848476724</c:v>
                </c:pt>
                <c:pt idx="76">
                  <c:v>16.031862229673</c:v>
                </c:pt>
                <c:pt idx="77">
                  <c:v>22.3091607657226</c:v>
                </c:pt>
                <c:pt idx="78">
                  <c:v>24.1518062173714</c:v>
                </c:pt>
                <c:pt idx="79">
                  <c:v>23.09546173332</c:v>
                </c:pt>
                <c:pt idx="80">
                  <c:v>27.3821379707013</c:v>
                </c:pt>
                <c:pt idx="81">
                  <c:v>28.6034759074786</c:v>
                </c:pt>
                <c:pt idx="82">
                  <c:v>28.0946137697481</c:v>
                </c:pt>
                <c:pt idx="83">
                  <c:v>27.613666569624</c:v>
                </c:pt>
                <c:pt idx="84">
                  <c:v>31.407323237569</c:v>
                </c:pt>
                <c:pt idx="85">
                  <c:v>36.2078829921166</c:v>
                </c:pt>
                <c:pt idx="86">
                  <c:v>36.2078829921166</c:v>
                </c:pt>
                <c:pt idx="87">
                  <c:v>38.2624336696311</c:v>
                </c:pt>
                <c:pt idx="88">
                  <c:v>37.8303923501349</c:v>
                </c:pt>
                <c:pt idx="89">
                  <c:v>40.8917867613795</c:v>
                </c:pt>
                <c:pt idx="90">
                  <c:v>47.8214551525602</c:v>
                </c:pt>
                <c:pt idx="91">
                  <c:v>37.4851240114392</c:v>
                </c:pt>
                <c:pt idx="92">
                  <c:v>39.8448226493685</c:v>
                </c:pt>
                <c:pt idx="93">
                  <c:v>37.732222857877</c:v>
                </c:pt>
                <c:pt idx="94">
                  <c:v>43.4392749428147</c:v>
                </c:pt>
                <c:pt idx="95">
                  <c:v>43.6763016591954</c:v>
                </c:pt>
                <c:pt idx="96">
                  <c:v>41.4486074786987</c:v>
                </c:pt>
                <c:pt idx="97">
                  <c:v>40.8153959128912</c:v>
                </c:pt>
                <c:pt idx="98">
                  <c:v>42.0269583456037</c:v>
                </c:pt>
                <c:pt idx="99">
                  <c:v>43.5365725382958</c:v>
                </c:pt>
                <c:pt idx="100">
                  <c:v>40.9383870715321</c:v>
                </c:pt>
                <c:pt idx="101">
                  <c:v>41.8937051790923</c:v>
                </c:pt>
                <c:pt idx="102">
                  <c:v>41.6518582833433</c:v>
                </c:pt>
                <c:pt idx="103">
                  <c:v>37.3460153635674</c:v>
                </c:pt>
                <c:pt idx="104">
                  <c:v>37.3460153635674</c:v>
                </c:pt>
                <c:pt idx="105">
                  <c:v>37.3460153635674</c:v>
                </c:pt>
                <c:pt idx="106">
                  <c:v>33.4694481012795</c:v>
                </c:pt>
                <c:pt idx="107">
                  <c:v>42.587760762061</c:v>
                </c:pt>
                <c:pt idx="108">
                  <c:v>41.6653085047666</c:v>
                </c:pt>
                <c:pt idx="109">
                  <c:v>39.7627184444175</c:v>
                </c:pt>
                <c:pt idx="110">
                  <c:v>36.385418450281</c:v>
                </c:pt>
                <c:pt idx="111">
                  <c:v>32.6298941748505</c:v>
                </c:pt>
                <c:pt idx="112">
                  <c:v>34.9144923678322</c:v>
                </c:pt>
                <c:pt idx="113">
                  <c:v>32.4092554268032</c:v>
                </c:pt>
                <c:pt idx="114">
                  <c:v>40.8647384443323</c:v>
                </c:pt>
                <c:pt idx="115">
                  <c:v>46.4518095597123</c:v>
                </c:pt>
                <c:pt idx="116">
                  <c:v>45.18867226496</c:v>
                </c:pt>
                <c:pt idx="117">
                  <c:v>49.1496989620915</c:v>
                </c:pt>
                <c:pt idx="118">
                  <c:v>52.1195494316168</c:v>
                </c:pt>
                <c:pt idx="119">
                  <c:v>49.0627889899948</c:v>
                </c:pt>
                <c:pt idx="120">
                  <c:v>54.1387665142992</c:v>
                </c:pt>
                <c:pt idx="121">
                  <c:v>54.3517595569231</c:v>
                </c:pt>
                <c:pt idx="122">
                  <c:v>56.3441729960907</c:v>
                </c:pt>
                <c:pt idx="123">
                  <c:v>54.4847919055999</c:v>
                </c:pt>
                <c:pt idx="124">
                  <c:v>52.3437608204996</c:v>
                </c:pt>
                <c:pt idx="125">
                  <c:v>54.2176861208049</c:v>
                </c:pt>
                <c:pt idx="126">
                  <c:v>56.1380475499346</c:v>
                </c:pt>
                <c:pt idx="127">
                  <c:v>58.3582935633005</c:v>
                </c:pt>
                <c:pt idx="128">
                  <c:v>69.3386742272671</c:v>
                </c:pt>
                <c:pt idx="129">
                  <c:v>62.9172538630357</c:v>
                </c:pt>
                <c:pt idx="130">
                  <c:v>55.8410742924247</c:v>
                </c:pt>
                <c:pt idx="131">
                  <c:v>52.1287887527699</c:v>
                </c:pt>
                <c:pt idx="132">
                  <c:v>53.7706151547714</c:v>
                </c:pt>
                <c:pt idx="133">
                  <c:v>54.013260564851</c:v>
                </c:pt>
                <c:pt idx="134">
                  <c:v>54.013260564851</c:v>
                </c:pt>
                <c:pt idx="135">
                  <c:v>48.2383349035987</c:v>
                </c:pt>
                <c:pt idx="136">
                  <c:v>46.2813961719153</c:v>
                </c:pt>
                <c:pt idx="137">
                  <c:v>46.0955018838422</c:v>
                </c:pt>
                <c:pt idx="138">
                  <c:v>51.0052311007355</c:v>
                </c:pt>
                <c:pt idx="139">
                  <c:v>48.1189571548867</c:v>
                </c:pt>
                <c:pt idx="140">
                  <c:v>50.1558926016142</c:v>
                </c:pt>
                <c:pt idx="141">
                  <c:v>48.9220439054201</c:v>
                </c:pt>
                <c:pt idx="142">
                  <c:v>48.2453785639164</c:v>
                </c:pt>
                <c:pt idx="143">
                  <c:v>43.4943435642496</c:v>
                </c:pt>
                <c:pt idx="144">
                  <c:v>43.7204245719315</c:v>
                </c:pt>
                <c:pt idx="145">
                  <c:v>42.4048811545243</c:v>
                </c:pt>
                <c:pt idx="146">
                  <c:v>46.4983290735057</c:v>
                </c:pt>
                <c:pt idx="147">
                  <c:v>53.1621509202775</c:v>
                </c:pt>
                <c:pt idx="148">
                  <c:v>51.9708882515237</c:v>
                </c:pt>
                <c:pt idx="149">
                  <c:v>48.7059907410925</c:v>
                </c:pt>
                <c:pt idx="150">
                  <c:v>49.5703071481352</c:v>
                </c:pt>
                <c:pt idx="151">
                  <c:v>47.8342664248885</c:v>
                </c:pt>
                <c:pt idx="152">
                  <c:v>44.3563267071967</c:v>
                </c:pt>
                <c:pt idx="153">
                  <c:v>44.6307237176971</c:v>
                </c:pt>
                <c:pt idx="154">
                  <c:v>39.9618075924412</c:v>
                </c:pt>
                <c:pt idx="155">
                  <c:v>45.4381352117244</c:v>
                </c:pt>
                <c:pt idx="156">
                  <c:v>54.6253712654678</c:v>
                </c:pt>
                <c:pt idx="157">
                  <c:v>61.0876817196218</c:v>
                </c:pt>
                <c:pt idx="158">
                  <c:v>57.1547355653044</c:v>
                </c:pt>
                <c:pt idx="159">
                  <c:v>48.9728028475206</c:v>
                </c:pt>
                <c:pt idx="160">
                  <c:v>41.6797503751867</c:v>
                </c:pt>
                <c:pt idx="161">
                  <c:v>41.925926958994</c:v>
                </c:pt>
                <c:pt idx="162">
                  <c:v>46.167606266355</c:v>
                </c:pt>
                <c:pt idx="163">
                  <c:v>43.4097390673107</c:v>
                </c:pt>
                <c:pt idx="164">
                  <c:v>50.6312328058906</c:v>
                </c:pt>
                <c:pt idx="165">
                  <c:v>57.3249477516393</c:v>
                </c:pt>
                <c:pt idx="166">
                  <c:v>60.7431801667977</c:v>
                </c:pt>
                <c:pt idx="167">
                  <c:v>57.0699504623874</c:v>
                </c:pt>
                <c:pt idx="168">
                  <c:v>59.9973297242317</c:v>
                </c:pt>
                <c:pt idx="169">
                  <c:v>46.617888271512</c:v>
                </c:pt>
                <c:pt idx="170">
                  <c:v>41.6831820207657</c:v>
                </c:pt>
                <c:pt idx="171">
                  <c:v>44.3131242173524</c:v>
                </c:pt>
                <c:pt idx="172">
                  <c:v>45.3204197935011</c:v>
                </c:pt>
                <c:pt idx="173">
                  <c:v>47.0095615183431</c:v>
                </c:pt>
                <c:pt idx="174">
                  <c:v>50.5723318392823</c:v>
                </c:pt>
                <c:pt idx="175">
                  <c:v>54.121361800205</c:v>
                </c:pt>
                <c:pt idx="176">
                  <c:v>49.191659410165</c:v>
                </c:pt>
                <c:pt idx="177">
                  <c:v>45.0957656925803</c:v>
                </c:pt>
                <c:pt idx="178">
                  <c:v>47.8100584811555</c:v>
                </c:pt>
                <c:pt idx="179">
                  <c:v>52.4378606924301</c:v>
                </c:pt>
                <c:pt idx="180">
                  <c:v>56.4405286899857</c:v>
                </c:pt>
                <c:pt idx="181">
                  <c:v>59.8859764406088</c:v>
                </c:pt>
                <c:pt idx="182">
                  <c:v>62.0907315024828</c:v>
                </c:pt>
                <c:pt idx="183">
                  <c:v>62.8024012353494</c:v>
                </c:pt>
                <c:pt idx="184">
                  <c:v>60.6563881309186</c:v>
                </c:pt>
                <c:pt idx="185">
                  <c:v>62.527825367037</c:v>
                </c:pt>
                <c:pt idx="186">
                  <c:v>64.5583355229474</c:v>
                </c:pt>
                <c:pt idx="187">
                  <c:v>66.359758641985</c:v>
                </c:pt>
                <c:pt idx="188">
                  <c:v>64.2409038092579</c:v>
                </c:pt>
                <c:pt idx="189">
                  <c:v>64.9335927710854</c:v>
                </c:pt>
                <c:pt idx="190">
                  <c:v>55.2807540458123</c:v>
                </c:pt>
                <c:pt idx="191">
                  <c:v>59.1311542738946</c:v>
                </c:pt>
                <c:pt idx="192">
                  <c:v>62.6705933411418</c:v>
                </c:pt>
                <c:pt idx="193">
                  <c:v>48.3984867181669</c:v>
                </c:pt>
                <c:pt idx="194">
                  <c:v>46.874599152353</c:v>
                </c:pt>
                <c:pt idx="195">
                  <c:v>44.4172568734961</c:v>
                </c:pt>
                <c:pt idx="196">
                  <c:v>41.9231784885674</c:v>
                </c:pt>
                <c:pt idx="197">
                  <c:v>42.7010119203306</c:v>
                </c:pt>
                <c:pt idx="198">
                  <c:v>42.5893239225378</c:v>
                </c:pt>
                <c:pt idx="199">
                  <c:v>46.1180601938136</c:v>
                </c:pt>
                <c:pt idx="200">
                  <c:v>50.1946942304686</c:v>
                </c:pt>
                <c:pt idx="201">
                  <c:v>51.6339412419598</c:v>
                </c:pt>
                <c:pt idx="202">
                  <c:v>50.0396137927318</c:v>
                </c:pt>
                <c:pt idx="203">
                  <c:v>53.8246862310904</c:v>
                </c:pt>
                <c:pt idx="204">
                  <c:v>56.0248157646476</c:v>
                </c:pt>
                <c:pt idx="205">
                  <c:v>56.0248157646475</c:v>
                </c:pt>
                <c:pt idx="206">
                  <c:v>57.154003994286</c:v>
                </c:pt>
                <c:pt idx="207">
                  <c:v>56.0049617248744</c:v>
                </c:pt>
                <c:pt idx="208">
                  <c:v>57.4857153080154</c:v>
                </c:pt>
                <c:pt idx="209">
                  <c:v>52.4034522032858</c:v>
                </c:pt>
                <c:pt idx="210">
                  <c:v>48.5296954063039</c:v>
                </c:pt>
                <c:pt idx="211">
                  <c:v>56.2506118241411</c:v>
                </c:pt>
                <c:pt idx="212">
                  <c:v>55.279930976222</c:v>
                </c:pt>
                <c:pt idx="213">
                  <c:v>52.6387206686352</c:v>
                </c:pt>
                <c:pt idx="214">
                  <c:v>55.7188447864914</c:v>
                </c:pt>
                <c:pt idx="215">
                  <c:v>51.7470890901335</c:v>
                </c:pt>
                <c:pt idx="216">
                  <c:v>53.5307044353852</c:v>
                </c:pt>
                <c:pt idx="217">
                  <c:v>52.9510493759714</c:v>
                </c:pt>
                <c:pt idx="218">
                  <c:v>51.637238298719</c:v>
                </c:pt>
                <c:pt idx="219">
                  <c:v>52.9469026759801</c:v>
                </c:pt>
                <c:pt idx="220">
                  <c:v>55.8321801589711</c:v>
                </c:pt>
                <c:pt idx="221">
                  <c:v>52.959434375112</c:v>
                </c:pt>
                <c:pt idx="222">
                  <c:v>53.9034023357904</c:v>
                </c:pt>
                <c:pt idx="223">
                  <c:v>54.596023278848</c:v>
                </c:pt>
                <c:pt idx="224">
                  <c:v>51.8683209088096</c:v>
                </c:pt>
                <c:pt idx="225">
                  <c:v>42.7307933222682</c:v>
                </c:pt>
                <c:pt idx="226">
                  <c:v>34.633962776457</c:v>
                </c:pt>
                <c:pt idx="227">
                  <c:v>34.9812859738758</c:v>
                </c:pt>
                <c:pt idx="228">
                  <c:v>33.1237716371495</c:v>
                </c:pt>
                <c:pt idx="229">
                  <c:v>28.1611385820267</c:v>
                </c:pt>
                <c:pt idx="230">
                  <c:v>31.6659028798871</c:v>
                </c:pt>
                <c:pt idx="231">
                  <c:v>28.0982682912892</c:v>
                </c:pt>
                <c:pt idx="232">
                  <c:v>31.3989509625192</c:v>
                </c:pt>
                <c:pt idx="233">
                  <c:v>42.6219396577469</c:v>
                </c:pt>
                <c:pt idx="234">
                  <c:v>41.4580861717944</c:v>
                </c:pt>
                <c:pt idx="235">
                  <c:v>36.0799149211694</c:v>
                </c:pt>
                <c:pt idx="236">
                  <c:v>34.0417241837217</c:v>
                </c:pt>
                <c:pt idx="237">
                  <c:v>33.6196776381405</c:v>
                </c:pt>
                <c:pt idx="238">
                  <c:v>44.3624418328</c:v>
                </c:pt>
                <c:pt idx="239">
                  <c:v>49.1689812238387</c:v>
                </c:pt>
                <c:pt idx="240">
                  <c:v>50.0796420244224</c:v>
                </c:pt>
                <c:pt idx="241">
                  <c:v>53.3638317418175</c:v>
                </c:pt>
                <c:pt idx="242">
                  <c:v>55.9301202832728</c:v>
                </c:pt>
                <c:pt idx="243">
                  <c:v>57.4026585735351</c:v>
                </c:pt>
                <c:pt idx="244">
                  <c:v>53.9628971783092</c:v>
                </c:pt>
                <c:pt idx="245">
                  <c:v>59.263043908909</c:v>
                </c:pt>
                <c:pt idx="246">
                  <c:v>58.7386937883217</c:v>
                </c:pt>
                <c:pt idx="247">
                  <c:v>63.042696653049</c:v>
                </c:pt>
                <c:pt idx="248">
                  <c:v>58.8928393669518</c:v>
                </c:pt>
                <c:pt idx="249">
                  <c:v>62.5482003282734</c:v>
                </c:pt>
                <c:pt idx="250">
                  <c:v>61.6777768155056</c:v>
                </c:pt>
                <c:pt idx="251">
                  <c:v>62.0434571470831</c:v>
                </c:pt>
                <c:pt idx="252">
                  <c:v>68.15255354395001</c:v>
                </c:pt>
                <c:pt idx="253">
                  <c:v>69.5655581751239</c:v>
                </c:pt>
                <c:pt idx="254">
                  <c:v>69.88531473826259</c:v>
                </c:pt>
                <c:pt idx="255">
                  <c:v>68.8722747490806</c:v>
                </c:pt>
                <c:pt idx="256">
                  <c:v>57.4827965511709</c:v>
                </c:pt>
                <c:pt idx="257">
                  <c:v>50.6492913983053</c:v>
                </c:pt>
                <c:pt idx="258">
                  <c:v>45.7313471393076</c:v>
                </c:pt>
                <c:pt idx="259">
                  <c:v>41.7787324744883</c:v>
                </c:pt>
                <c:pt idx="260">
                  <c:v>37.714043295838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084336"/>
        <c:axId val="1791992160"/>
      </c:lineChart>
      <c:dateAx>
        <c:axId val="186008433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992160"/>
        <c:crosses val="autoZero"/>
        <c:auto val="1"/>
        <c:lblOffset val="100"/>
        <c:baseTimeUnit val="days"/>
      </c:dateAx>
      <c:valAx>
        <c:axId val="179199216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08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</c:formatCode>
                <c:ptCount val="261"/>
                <c:pt idx="0">
                  <c:v>42310.0</c:v>
                </c:pt>
                <c:pt idx="1">
                  <c:v>42311.0</c:v>
                </c:pt>
                <c:pt idx="2">
                  <c:v>42312.0</c:v>
                </c:pt>
                <c:pt idx="3">
                  <c:v>42313.0</c:v>
                </c:pt>
                <c:pt idx="4">
                  <c:v>42314.0</c:v>
                </c:pt>
                <c:pt idx="5">
                  <c:v>42317.0</c:v>
                </c:pt>
                <c:pt idx="6">
                  <c:v>42318.0</c:v>
                </c:pt>
                <c:pt idx="7">
                  <c:v>42319.0</c:v>
                </c:pt>
                <c:pt idx="8">
                  <c:v>42320.0</c:v>
                </c:pt>
                <c:pt idx="9">
                  <c:v>42321.0</c:v>
                </c:pt>
                <c:pt idx="10">
                  <c:v>42324.0</c:v>
                </c:pt>
                <c:pt idx="11">
                  <c:v>42325.0</c:v>
                </c:pt>
                <c:pt idx="12">
                  <c:v>42326.0</c:v>
                </c:pt>
                <c:pt idx="13">
                  <c:v>42327.0</c:v>
                </c:pt>
                <c:pt idx="14">
                  <c:v>42328.0</c:v>
                </c:pt>
                <c:pt idx="15">
                  <c:v>42331.0</c:v>
                </c:pt>
                <c:pt idx="16">
                  <c:v>42332.0</c:v>
                </c:pt>
                <c:pt idx="17">
                  <c:v>42333.0</c:v>
                </c:pt>
                <c:pt idx="18">
                  <c:v>42334.0</c:v>
                </c:pt>
                <c:pt idx="19">
                  <c:v>42335.0</c:v>
                </c:pt>
                <c:pt idx="20">
                  <c:v>42338.0</c:v>
                </c:pt>
                <c:pt idx="21">
                  <c:v>42339.0</c:v>
                </c:pt>
                <c:pt idx="22">
                  <c:v>42340.0</c:v>
                </c:pt>
                <c:pt idx="23">
                  <c:v>42341.0</c:v>
                </c:pt>
                <c:pt idx="24">
                  <c:v>42342.0</c:v>
                </c:pt>
                <c:pt idx="25">
                  <c:v>42345.0</c:v>
                </c:pt>
                <c:pt idx="26">
                  <c:v>42346.0</c:v>
                </c:pt>
                <c:pt idx="27">
                  <c:v>42347.0</c:v>
                </c:pt>
                <c:pt idx="28">
                  <c:v>42348.0</c:v>
                </c:pt>
                <c:pt idx="29">
                  <c:v>42349.0</c:v>
                </c:pt>
                <c:pt idx="30">
                  <c:v>42352.0</c:v>
                </c:pt>
                <c:pt idx="31">
                  <c:v>42353.0</c:v>
                </c:pt>
                <c:pt idx="32">
                  <c:v>42354.0</c:v>
                </c:pt>
                <c:pt idx="33">
                  <c:v>42355.0</c:v>
                </c:pt>
                <c:pt idx="34">
                  <c:v>42356.0</c:v>
                </c:pt>
                <c:pt idx="35">
                  <c:v>42359.0</c:v>
                </c:pt>
                <c:pt idx="36">
                  <c:v>42360.0</c:v>
                </c:pt>
                <c:pt idx="37">
                  <c:v>42361.0</c:v>
                </c:pt>
                <c:pt idx="38">
                  <c:v>42362.0</c:v>
                </c:pt>
                <c:pt idx="39">
                  <c:v>42363.0</c:v>
                </c:pt>
                <c:pt idx="40">
                  <c:v>42366.0</c:v>
                </c:pt>
                <c:pt idx="41">
                  <c:v>42367.0</c:v>
                </c:pt>
                <c:pt idx="42">
                  <c:v>42368.0</c:v>
                </c:pt>
                <c:pt idx="43">
                  <c:v>42369.0</c:v>
                </c:pt>
                <c:pt idx="44">
                  <c:v>42370.0</c:v>
                </c:pt>
                <c:pt idx="45">
                  <c:v>42373.0</c:v>
                </c:pt>
                <c:pt idx="46">
                  <c:v>42374.0</c:v>
                </c:pt>
                <c:pt idx="47">
                  <c:v>42375.0</c:v>
                </c:pt>
                <c:pt idx="48">
                  <c:v>42376.0</c:v>
                </c:pt>
                <c:pt idx="49">
                  <c:v>42377.0</c:v>
                </c:pt>
                <c:pt idx="50">
                  <c:v>42380.0</c:v>
                </c:pt>
                <c:pt idx="51">
                  <c:v>42381.0</c:v>
                </c:pt>
                <c:pt idx="52">
                  <c:v>42382.0</c:v>
                </c:pt>
                <c:pt idx="53">
                  <c:v>42383.0</c:v>
                </c:pt>
                <c:pt idx="54">
                  <c:v>42384.0</c:v>
                </c:pt>
                <c:pt idx="55">
                  <c:v>42387.0</c:v>
                </c:pt>
                <c:pt idx="56">
                  <c:v>42388.0</c:v>
                </c:pt>
                <c:pt idx="57">
                  <c:v>42389.0</c:v>
                </c:pt>
                <c:pt idx="58">
                  <c:v>42390.0</c:v>
                </c:pt>
                <c:pt idx="59">
                  <c:v>42391.0</c:v>
                </c:pt>
                <c:pt idx="60">
                  <c:v>42394.0</c:v>
                </c:pt>
                <c:pt idx="61">
                  <c:v>42395.0</c:v>
                </c:pt>
                <c:pt idx="62">
                  <c:v>42396.0</c:v>
                </c:pt>
                <c:pt idx="63">
                  <c:v>42397.0</c:v>
                </c:pt>
                <c:pt idx="64">
                  <c:v>42398.0</c:v>
                </c:pt>
                <c:pt idx="65">
                  <c:v>42401.0</c:v>
                </c:pt>
                <c:pt idx="66">
                  <c:v>42402.0</c:v>
                </c:pt>
                <c:pt idx="67">
                  <c:v>42403.0</c:v>
                </c:pt>
                <c:pt idx="68">
                  <c:v>42404.0</c:v>
                </c:pt>
                <c:pt idx="69">
                  <c:v>42405.0</c:v>
                </c:pt>
                <c:pt idx="70">
                  <c:v>42408.0</c:v>
                </c:pt>
                <c:pt idx="71">
                  <c:v>42409.0</c:v>
                </c:pt>
                <c:pt idx="72">
                  <c:v>42410.0</c:v>
                </c:pt>
                <c:pt idx="73">
                  <c:v>42411.0</c:v>
                </c:pt>
                <c:pt idx="74">
                  <c:v>42412.0</c:v>
                </c:pt>
                <c:pt idx="75">
                  <c:v>42415.0</c:v>
                </c:pt>
                <c:pt idx="76">
                  <c:v>42416.0</c:v>
                </c:pt>
                <c:pt idx="77">
                  <c:v>42417.0</c:v>
                </c:pt>
                <c:pt idx="78">
                  <c:v>42418.0</c:v>
                </c:pt>
                <c:pt idx="79">
                  <c:v>42419.0</c:v>
                </c:pt>
                <c:pt idx="80">
                  <c:v>42422.0</c:v>
                </c:pt>
                <c:pt idx="81">
                  <c:v>42423.0</c:v>
                </c:pt>
                <c:pt idx="82">
                  <c:v>42424.0</c:v>
                </c:pt>
                <c:pt idx="83">
                  <c:v>42425.0</c:v>
                </c:pt>
                <c:pt idx="84">
                  <c:v>42426.0</c:v>
                </c:pt>
                <c:pt idx="85">
                  <c:v>42429.0</c:v>
                </c:pt>
                <c:pt idx="86">
                  <c:v>42430.0</c:v>
                </c:pt>
                <c:pt idx="87">
                  <c:v>42431.0</c:v>
                </c:pt>
                <c:pt idx="88">
                  <c:v>42432.0</c:v>
                </c:pt>
                <c:pt idx="89">
                  <c:v>42433.0</c:v>
                </c:pt>
                <c:pt idx="90">
                  <c:v>42436.0</c:v>
                </c:pt>
                <c:pt idx="91">
                  <c:v>42437.0</c:v>
                </c:pt>
                <c:pt idx="92">
                  <c:v>42438.0</c:v>
                </c:pt>
                <c:pt idx="93">
                  <c:v>42439.0</c:v>
                </c:pt>
                <c:pt idx="94">
                  <c:v>42440.0</c:v>
                </c:pt>
                <c:pt idx="95">
                  <c:v>42443.0</c:v>
                </c:pt>
                <c:pt idx="96">
                  <c:v>42444.0</c:v>
                </c:pt>
                <c:pt idx="97">
                  <c:v>42445.0</c:v>
                </c:pt>
                <c:pt idx="98">
                  <c:v>42446.0</c:v>
                </c:pt>
                <c:pt idx="99">
                  <c:v>42447.0</c:v>
                </c:pt>
                <c:pt idx="100">
                  <c:v>42450.0</c:v>
                </c:pt>
                <c:pt idx="101">
                  <c:v>42451.0</c:v>
                </c:pt>
                <c:pt idx="102">
                  <c:v>42452.0</c:v>
                </c:pt>
                <c:pt idx="103">
                  <c:v>42453.0</c:v>
                </c:pt>
                <c:pt idx="104">
                  <c:v>42454.0</c:v>
                </c:pt>
                <c:pt idx="105">
                  <c:v>42457.0</c:v>
                </c:pt>
                <c:pt idx="106">
                  <c:v>42458.0</c:v>
                </c:pt>
                <c:pt idx="107">
                  <c:v>42459.0</c:v>
                </c:pt>
                <c:pt idx="108">
                  <c:v>42460.0</c:v>
                </c:pt>
                <c:pt idx="109">
                  <c:v>42461.0</c:v>
                </c:pt>
                <c:pt idx="110">
                  <c:v>42464.0</c:v>
                </c:pt>
                <c:pt idx="111">
                  <c:v>42465.0</c:v>
                </c:pt>
                <c:pt idx="112">
                  <c:v>42466.0</c:v>
                </c:pt>
                <c:pt idx="113">
                  <c:v>42467.0</c:v>
                </c:pt>
                <c:pt idx="114">
                  <c:v>42468.0</c:v>
                </c:pt>
                <c:pt idx="115">
                  <c:v>42471.0</c:v>
                </c:pt>
                <c:pt idx="116">
                  <c:v>42472.0</c:v>
                </c:pt>
                <c:pt idx="117">
                  <c:v>42473.0</c:v>
                </c:pt>
                <c:pt idx="118">
                  <c:v>42474.0</c:v>
                </c:pt>
                <c:pt idx="119">
                  <c:v>42475.0</c:v>
                </c:pt>
                <c:pt idx="120">
                  <c:v>42478.0</c:v>
                </c:pt>
                <c:pt idx="121">
                  <c:v>42479.0</c:v>
                </c:pt>
                <c:pt idx="122">
                  <c:v>42480.0</c:v>
                </c:pt>
                <c:pt idx="123">
                  <c:v>42481.0</c:v>
                </c:pt>
                <c:pt idx="124">
                  <c:v>42482.0</c:v>
                </c:pt>
                <c:pt idx="125">
                  <c:v>42485.0</c:v>
                </c:pt>
                <c:pt idx="126">
                  <c:v>42486.0</c:v>
                </c:pt>
                <c:pt idx="127">
                  <c:v>42487.0</c:v>
                </c:pt>
                <c:pt idx="128">
                  <c:v>42488.0</c:v>
                </c:pt>
                <c:pt idx="129">
                  <c:v>42489.0</c:v>
                </c:pt>
                <c:pt idx="130">
                  <c:v>42492.0</c:v>
                </c:pt>
                <c:pt idx="131">
                  <c:v>42493.0</c:v>
                </c:pt>
                <c:pt idx="132">
                  <c:v>42494.0</c:v>
                </c:pt>
                <c:pt idx="133">
                  <c:v>42495.0</c:v>
                </c:pt>
                <c:pt idx="134">
                  <c:v>42496.0</c:v>
                </c:pt>
                <c:pt idx="135">
                  <c:v>42499.0</c:v>
                </c:pt>
                <c:pt idx="136">
                  <c:v>42500.0</c:v>
                </c:pt>
                <c:pt idx="137">
                  <c:v>42501.0</c:v>
                </c:pt>
                <c:pt idx="138">
                  <c:v>42502.0</c:v>
                </c:pt>
                <c:pt idx="139">
                  <c:v>42503.0</c:v>
                </c:pt>
                <c:pt idx="140">
                  <c:v>42506.0</c:v>
                </c:pt>
                <c:pt idx="141">
                  <c:v>42507.0</c:v>
                </c:pt>
                <c:pt idx="142">
                  <c:v>42508.0</c:v>
                </c:pt>
                <c:pt idx="143">
                  <c:v>42509.0</c:v>
                </c:pt>
                <c:pt idx="144">
                  <c:v>42510.0</c:v>
                </c:pt>
                <c:pt idx="145">
                  <c:v>42513.0</c:v>
                </c:pt>
                <c:pt idx="146">
                  <c:v>42514.0</c:v>
                </c:pt>
                <c:pt idx="147">
                  <c:v>42515.0</c:v>
                </c:pt>
                <c:pt idx="148">
                  <c:v>42516.0</c:v>
                </c:pt>
                <c:pt idx="149">
                  <c:v>42517.0</c:v>
                </c:pt>
                <c:pt idx="150">
                  <c:v>42520.0</c:v>
                </c:pt>
                <c:pt idx="151">
                  <c:v>42521.0</c:v>
                </c:pt>
                <c:pt idx="152">
                  <c:v>42522.0</c:v>
                </c:pt>
                <c:pt idx="153">
                  <c:v>42523.0</c:v>
                </c:pt>
                <c:pt idx="154">
                  <c:v>42524.0</c:v>
                </c:pt>
                <c:pt idx="155">
                  <c:v>42527.0</c:v>
                </c:pt>
                <c:pt idx="156">
                  <c:v>42528.0</c:v>
                </c:pt>
                <c:pt idx="157">
                  <c:v>42529.0</c:v>
                </c:pt>
                <c:pt idx="158">
                  <c:v>42530.0</c:v>
                </c:pt>
                <c:pt idx="159">
                  <c:v>42531.0</c:v>
                </c:pt>
                <c:pt idx="160">
                  <c:v>42534.0</c:v>
                </c:pt>
                <c:pt idx="161">
                  <c:v>42535.0</c:v>
                </c:pt>
                <c:pt idx="162">
                  <c:v>42536.0</c:v>
                </c:pt>
                <c:pt idx="163">
                  <c:v>42537.0</c:v>
                </c:pt>
                <c:pt idx="164">
                  <c:v>42538.0</c:v>
                </c:pt>
                <c:pt idx="165">
                  <c:v>42541.0</c:v>
                </c:pt>
                <c:pt idx="166">
                  <c:v>42542.0</c:v>
                </c:pt>
                <c:pt idx="167">
                  <c:v>42543.0</c:v>
                </c:pt>
                <c:pt idx="168">
                  <c:v>42544.0</c:v>
                </c:pt>
                <c:pt idx="169">
                  <c:v>42545.0</c:v>
                </c:pt>
                <c:pt idx="170">
                  <c:v>42548.0</c:v>
                </c:pt>
                <c:pt idx="171">
                  <c:v>42549.0</c:v>
                </c:pt>
                <c:pt idx="172">
                  <c:v>42550.0</c:v>
                </c:pt>
                <c:pt idx="173">
                  <c:v>42551.0</c:v>
                </c:pt>
                <c:pt idx="174">
                  <c:v>42552.0</c:v>
                </c:pt>
                <c:pt idx="175">
                  <c:v>42555.0</c:v>
                </c:pt>
                <c:pt idx="176">
                  <c:v>42556.0</c:v>
                </c:pt>
                <c:pt idx="177">
                  <c:v>42557.0</c:v>
                </c:pt>
                <c:pt idx="178">
                  <c:v>42558.0</c:v>
                </c:pt>
                <c:pt idx="179">
                  <c:v>42559.0</c:v>
                </c:pt>
                <c:pt idx="180">
                  <c:v>42562.0</c:v>
                </c:pt>
                <c:pt idx="181">
                  <c:v>42563.0</c:v>
                </c:pt>
                <c:pt idx="182">
                  <c:v>42564.0</c:v>
                </c:pt>
                <c:pt idx="183">
                  <c:v>42565.0</c:v>
                </c:pt>
                <c:pt idx="184">
                  <c:v>42566.0</c:v>
                </c:pt>
                <c:pt idx="185">
                  <c:v>42569.0</c:v>
                </c:pt>
                <c:pt idx="186">
                  <c:v>42570.0</c:v>
                </c:pt>
                <c:pt idx="187">
                  <c:v>42571.0</c:v>
                </c:pt>
                <c:pt idx="188">
                  <c:v>42572.0</c:v>
                </c:pt>
                <c:pt idx="189">
                  <c:v>42573.0</c:v>
                </c:pt>
                <c:pt idx="190">
                  <c:v>42576.0</c:v>
                </c:pt>
                <c:pt idx="191">
                  <c:v>42577.0</c:v>
                </c:pt>
                <c:pt idx="192">
                  <c:v>42578.0</c:v>
                </c:pt>
                <c:pt idx="193">
                  <c:v>42579.0</c:v>
                </c:pt>
                <c:pt idx="194">
                  <c:v>42580.0</c:v>
                </c:pt>
                <c:pt idx="195">
                  <c:v>42583.0</c:v>
                </c:pt>
                <c:pt idx="196">
                  <c:v>42584.0</c:v>
                </c:pt>
                <c:pt idx="197">
                  <c:v>42585.0</c:v>
                </c:pt>
                <c:pt idx="198">
                  <c:v>42586.0</c:v>
                </c:pt>
                <c:pt idx="199">
                  <c:v>42587.0</c:v>
                </c:pt>
                <c:pt idx="200">
                  <c:v>42590.0</c:v>
                </c:pt>
                <c:pt idx="201">
                  <c:v>42591.0</c:v>
                </c:pt>
                <c:pt idx="202">
                  <c:v>42592.0</c:v>
                </c:pt>
                <c:pt idx="203">
                  <c:v>42593.0</c:v>
                </c:pt>
                <c:pt idx="204">
                  <c:v>42594.0</c:v>
                </c:pt>
                <c:pt idx="205">
                  <c:v>42597.0</c:v>
                </c:pt>
                <c:pt idx="206">
                  <c:v>42598.0</c:v>
                </c:pt>
                <c:pt idx="207">
                  <c:v>42599.0</c:v>
                </c:pt>
                <c:pt idx="208">
                  <c:v>42600.0</c:v>
                </c:pt>
                <c:pt idx="209">
                  <c:v>42601.0</c:v>
                </c:pt>
                <c:pt idx="210">
                  <c:v>42604.0</c:v>
                </c:pt>
                <c:pt idx="211">
                  <c:v>42605.0</c:v>
                </c:pt>
                <c:pt idx="212">
                  <c:v>42606.0</c:v>
                </c:pt>
                <c:pt idx="213">
                  <c:v>42607.0</c:v>
                </c:pt>
                <c:pt idx="214">
                  <c:v>42608.0</c:v>
                </c:pt>
                <c:pt idx="215">
                  <c:v>42611.0</c:v>
                </c:pt>
                <c:pt idx="216">
                  <c:v>42612.0</c:v>
                </c:pt>
                <c:pt idx="217">
                  <c:v>42613.0</c:v>
                </c:pt>
                <c:pt idx="218">
                  <c:v>42614.0</c:v>
                </c:pt>
                <c:pt idx="219">
                  <c:v>42615.0</c:v>
                </c:pt>
                <c:pt idx="220">
                  <c:v>42618.0</c:v>
                </c:pt>
                <c:pt idx="221">
                  <c:v>42619.0</c:v>
                </c:pt>
                <c:pt idx="222">
                  <c:v>42620.0</c:v>
                </c:pt>
                <c:pt idx="223">
                  <c:v>42621.0</c:v>
                </c:pt>
                <c:pt idx="224">
                  <c:v>42622.0</c:v>
                </c:pt>
                <c:pt idx="225">
                  <c:v>42625.0</c:v>
                </c:pt>
                <c:pt idx="226">
                  <c:v>42626.0</c:v>
                </c:pt>
                <c:pt idx="227">
                  <c:v>42627.0</c:v>
                </c:pt>
                <c:pt idx="228">
                  <c:v>42628.0</c:v>
                </c:pt>
                <c:pt idx="229">
                  <c:v>42629.0</c:v>
                </c:pt>
                <c:pt idx="230">
                  <c:v>42632.0</c:v>
                </c:pt>
                <c:pt idx="231">
                  <c:v>42633.0</c:v>
                </c:pt>
                <c:pt idx="232">
                  <c:v>42634.0</c:v>
                </c:pt>
                <c:pt idx="233">
                  <c:v>42635.0</c:v>
                </c:pt>
                <c:pt idx="234">
                  <c:v>42636.0</c:v>
                </c:pt>
                <c:pt idx="235">
                  <c:v>42639.0</c:v>
                </c:pt>
                <c:pt idx="236">
                  <c:v>42640.0</c:v>
                </c:pt>
                <c:pt idx="237">
                  <c:v>42641.0</c:v>
                </c:pt>
                <c:pt idx="238">
                  <c:v>42642.0</c:v>
                </c:pt>
                <c:pt idx="239">
                  <c:v>42643.0</c:v>
                </c:pt>
                <c:pt idx="240">
                  <c:v>42646.0</c:v>
                </c:pt>
                <c:pt idx="241">
                  <c:v>42647.0</c:v>
                </c:pt>
                <c:pt idx="242">
                  <c:v>42648.0</c:v>
                </c:pt>
                <c:pt idx="243">
                  <c:v>42649.0</c:v>
                </c:pt>
                <c:pt idx="244">
                  <c:v>42650.0</c:v>
                </c:pt>
                <c:pt idx="245">
                  <c:v>42653.0</c:v>
                </c:pt>
                <c:pt idx="246">
                  <c:v>42654.0</c:v>
                </c:pt>
                <c:pt idx="247">
                  <c:v>42655.0</c:v>
                </c:pt>
                <c:pt idx="248">
                  <c:v>42656.0</c:v>
                </c:pt>
                <c:pt idx="249">
                  <c:v>42657.0</c:v>
                </c:pt>
                <c:pt idx="250">
                  <c:v>42660.0</c:v>
                </c:pt>
                <c:pt idx="251">
                  <c:v>42661.0</c:v>
                </c:pt>
                <c:pt idx="252">
                  <c:v>42662.0</c:v>
                </c:pt>
                <c:pt idx="253">
                  <c:v>42663.0</c:v>
                </c:pt>
                <c:pt idx="254">
                  <c:v>42664.0</c:v>
                </c:pt>
                <c:pt idx="255">
                  <c:v>42667.0</c:v>
                </c:pt>
                <c:pt idx="256">
                  <c:v>42668.0</c:v>
                </c:pt>
                <c:pt idx="257">
                  <c:v>42669.0</c:v>
                </c:pt>
                <c:pt idx="258">
                  <c:v>42670.0</c:v>
                </c:pt>
                <c:pt idx="259">
                  <c:v>42671.0</c:v>
                </c:pt>
                <c:pt idx="260">
                  <c:v>42674.0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52.62561699216</c:v>
                </c:pt>
                <c:pt idx="1">
                  <c:v>55.8781616476996</c:v>
                </c:pt>
                <c:pt idx="2">
                  <c:v>56.3346438886806</c:v>
                </c:pt>
                <c:pt idx="3">
                  <c:v>52.7657689755019</c:v>
                </c:pt>
                <c:pt idx="4">
                  <c:v>51.9016786122561</c:v>
                </c:pt>
                <c:pt idx="5">
                  <c:v>52.7708584629259</c:v>
                </c:pt>
                <c:pt idx="6">
                  <c:v>52.9495986349206</c:v>
                </c:pt>
                <c:pt idx="7">
                  <c:v>51.3862526810848</c:v>
                </c:pt>
                <c:pt idx="8">
                  <c:v>46.6661725413887</c:v>
                </c:pt>
                <c:pt idx="9">
                  <c:v>46.2494919434903</c:v>
                </c:pt>
                <c:pt idx="10">
                  <c:v>46.6779912344166</c:v>
                </c:pt>
                <c:pt idx="11">
                  <c:v>48.4739510014732</c:v>
                </c:pt>
                <c:pt idx="12">
                  <c:v>49.2628239403331</c:v>
                </c:pt>
                <c:pt idx="13">
                  <c:v>48.7632558326315</c:v>
                </c:pt>
                <c:pt idx="14">
                  <c:v>46.637265995337</c:v>
                </c:pt>
                <c:pt idx="15">
                  <c:v>48.2180054847622</c:v>
                </c:pt>
                <c:pt idx="16">
                  <c:v>47.5530680662453</c:v>
                </c:pt>
                <c:pt idx="17">
                  <c:v>47.6361234670845</c:v>
                </c:pt>
                <c:pt idx="18">
                  <c:v>50.6360798931775</c:v>
                </c:pt>
                <c:pt idx="19">
                  <c:v>49.5598723472445</c:v>
                </c:pt>
                <c:pt idx="20">
                  <c:v>50.4121628856789</c:v>
                </c:pt>
                <c:pt idx="21">
                  <c:v>49.3612465236022</c:v>
                </c:pt>
                <c:pt idx="22">
                  <c:v>48.8282640098322</c:v>
                </c:pt>
                <c:pt idx="23">
                  <c:v>45.3910928722619</c:v>
                </c:pt>
                <c:pt idx="24">
                  <c:v>43.2348826108828</c:v>
                </c:pt>
                <c:pt idx="25">
                  <c:v>40.5381364151723</c:v>
                </c:pt>
                <c:pt idx="26">
                  <c:v>37.8523034863149</c:v>
                </c:pt>
                <c:pt idx="27">
                  <c:v>40.6057746864969</c:v>
                </c:pt>
                <c:pt idx="28">
                  <c:v>42.9545998686591</c:v>
                </c:pt>
                <c:pt idx="29">
                  <c:v>40.6787079727227</c:v>
                </c:pt>
                <c:pt idx="30">
                  <c:v>38.6665050773487</c:v>
                </c:pt>
                <c:pt idx="31">
                  <c:v>43.8928191229935</c:v>
                </c:pt>
                <c:pt idx="32">
                  <c:v>44.934481341786</c:v>
                </c:pt>
                <c:pt idx="33">
                  <c:v>41.958262315549</c:v>
                </c:pt>
                <c:pt idx="34">
                  <c:v>43.4331293771775</c:v>
                </c:pt>
                <c:pt idx="35">
                  <c:v>42.1581729742141</c:v>
                </c:pt>
                <c:pt idx="36">
                  <c:v>43.2902365175946</c:v>
                </c:pt>
                <c:pt idx="37">
                  <c:v>48.5687710604791</c:v>
                </c:pt>
                <c:pt idx="38">
                  <c:v>48.5687710604791</c:v>
                </c:pt>
                <c:pt idx="39">
                  <c:v>48.5687710604791</c:v>
                </c:pt>
                <c:pt idx="40">
                  <c:v>46.7382492360526</c:v>
                </c:pt>
                <c:pt idx="41">
                  <c:v>47.0530452649648</c:v>
                </c:pt>
                <c:pt idx="42">
                  <c:v>43.7103622376513</c:v>
                </c:pt>
                <c:pt idx="43">
                  <c:v>43.7103622376513</c:v>
                </c:pt>
                <c:pt idx="44">
                  <c:v>43.7103622376513</c:v>
                </c:pt>
                <c:pt idx="45">
                  <c:v>39.3389172802768</c:v>
                </c:pt>
                <c:pt idx="46">
                  <c:v>41.8999350985259</c:v>
                </c:pt>
                <c:pt idx="47">
                  <c:v>37.4689859740009</c:v>
                </c:pt>
                <c:pt idx="48">
                  <c:v>35.6985038136157</c:v>
                </c:pt>
                <c:pt idx="49">
                  <c:v>33.3805131015679</c:v>
                </c:pt>
                <c:pt idx="50">
                  <c:v>34.4036800227906</c:v>
                </c:pt>
                <c:pt idx="51">
                  <c:v>41.2633894014145</c:v>
                </c:pt>
                <c:pt idx="52">
                  <c:v>40.0501234628731</c:v>
                </c:pt>
                <c:pt idx="53">
                  <c:v>40.1656925688004</c:v>
                </c:pt>
                <c:pt idx="54">
                  <c:v>34.5728026434294</c:v>
                </c:pt>
                <c:pt idx="55">
                  <c:v>30.7509562285635</c:v>
                </c:pt>
                <c:pt idx="56">
                  <c:v>30.6985066536872</c:v>
                </c:pt>
                <c:pt idx="57">
                  <c:v>24.8695515417878</c:v>
                </c:pt>
                <c:pt idx="58">
                  <c:v>22.5994918994318</c:v>
                </c:pt>
                <c:pt idx="59">
                  <c:v>17.1728777175124</c:v>
                </c:pt>
                <c:pt idx="60">
                  <c:v>29.8360657985257</c:v>
                </c:pt>
                <c:pt idx="61">
                  <c:v>29.5218604590891</c:v>
                </c:pt>
                <c:pt idx="62">
                  <c:v>26.3603915123694</c:v>
                </c:pt>
                <c:pt idx="63">
                  <c:v>28.2486413354648</c:v>
                </c:pt>
                <c:pt idx="64">
                  <c:v>28.7139252404073</c:v>
                </c:pt>
                <c:pt idx="65">
                  <c:v>28.8954791817222</c:v>
                </c:pt>
                <c:pt idx="66">
                  <c:v>27.9487726752792</c:v>
                </c:pt>
                <c:pt idx="67">
                  <c:v>27.2097844483218</c:v>
                </c:pt>
                <c:pt idx="68">
                  <c:v>26.7883426663276</c:v>
                </c:pt>
                <c:pt idx="69">
                  <c:v>26.3101209308825</c:v>
                </c:pt>
                <c:pt idx="70">
                  <c:v>20.8899566398584</c:v>
                </c:pt>
                <c:pt idx="71">
                  <c:v>20.1731841049288</c:v>
                </c:pt>
                <c:pt idx="72">
                  <c:v>20.0096475352023</c:v>
                </c:pt>
                <c:pt idx="73">
                  <c:v>18.6038410929105</c:v>
                </c:pt>
                <c:pt idx="74">
                  <c:v>18.0795530737285</c:v>
                </c:pt>
                <c:pt idx="75">
                  <c:v>18.3057423517115</c:v>
                </c:pt>
                <c:pt idx="76">
                  <c:v>19.1843515188438</c:v>
                </c:pt>
                <c:pt idx="77">
                  <c:v>23.2985989369446</c:v>
                </c:pt>
                <c:pt idx="78">
                  <c:v>24.5161629457804</c:v>
                </c:pt>
                <c:pt idx="79">
                  <c:v>23.805637096754</c:v>
                </c:pt>
                <c:pt idx="80">
                  <c:v>26.6047550173017</c:v>
                </c:pt>
                <c:pt idx="81">
                  <c:v>27.4027737024727</c:v>
                </c:pt>
                <c:pt idx="82">
                  <c:v>27.0934601788588</c:v>
                </c:pt>
                <c:pt idx="83">
                  <c:v>26.8046508925444</c:v>
                </c:pt>
                <c:pt idx="84">
                  <c:v>29.182571689696</c:v>
                </c:pt>
                <c:pt idx="85">
                  <c:v>32.2633852870901</c:v>
                </c:pt>
                <c:pt idx="86">
                  <c:v>32.2633852870901</c:v>
                </c:pt>
                <c:pt idx="87">
                  <c:v>33.5697180567521</c:v>
                </c:pt>
                <c:pt idx="88">
                  <c:v>33.3473711218504</c:v>
                </c:pt>
                <c:pt idx="89">
                  <c:v>35.2649203201901</c:v>
                </c:pt>
                <c:pt idx="90">
                  <c:v>39.817751902848</c:v>
                </c:pt>
                <c:pt idx="91">
                  <c:v>34.2877164302706</c:v>
                </c:pt>
                <c:pt idx="92">
                  <c:v>35.863869719063</c:v>
                </c:pt>
                <c:pt idx="93">
                  <c:v>34.6615066749676</c:v>
                </c:pt>
                <c:pt idx="94">
                  <c:v>38.4879461513888</c:v>
                </c:pt>
                <c:pt idx="95">
                  <c:v>38.6487924702536</c:v>
                </c:pt>
                <c:pt idx="96">
                  <c:v>37.4250741086957</c:v>
                </c:pt>
                <c:pt idx="97">
                  <c:v>37.0769220652251</c:v>
                </c:pt>
                <c:pt idx="98">
                  <c:v>37.8480851395976</c:v>
                </c:pt>
                <c:pt idx="99">
                  <c:v>38.8031473286061</c:v>
                </c:pt>
                <c:pt idx="100">
                  <c:v>37.4361354092669</c:v>
                </c:pt>
                <c:pt idx="101">
                  <c:v>38.0226139592337</c:v>
                </c:pt>
                <c:pt idx="102">
                  <c:v>37.8982724817234</c:v>
                </c:pt>
                <c:pt idx="103">
                  <c:v>35.6294036546632</c:v>
                </c:pt>
                <c:pt idx="104">
                  <c:v>35.6294036546632</c:v>
                </c:pt>
                <c:pt idx="105">
                  <c:v>35.6294036546632</c:v>
                </c:pt>
                <c:pt idx="106">
                  <c:v>33.543984119173</c:v>
                </c:pt>
                <c:pt idx="107">
                  <c:v>38.8807082595976</c:v>
                </c:pt>
                <c:pt idx="108">
                  <c:v>38.3950881305541</c:v>
                </c:pt>
                <c:pt idx="109">
                  <c:v>37.3892593601629</c:v>
                </c:pt>
                <c:pt idx="110">
                  <c:v>35.5438645710423</c:v>
                </c:pt>
                <c:pt idx="111">
                  <c:v>33.3679685037569</c:v>
                </c:pt>
                <c:pt idx="112">
                  <c:v>34.6935801959004</c:v>
                </c:pt>
                <c:pt idx="113">
                  <c:v>33.2245389021528</c:v>
                </c:pt>
                <c:pt idx="114">
                  <c:v>38.3005181927455</c:v>
                </c:pt>
                <c:pt idx="115">
                  <c:v>41.892451965411</c:v>
                </c:pt>
                <c:pt idx="116">
                  <c:v>41.2005607032985</c:v>
                </c:pt>
                <c:pt idx="117">
                  <c:v>43.7933127773921</c:v>
                </c:pt>
                <c:pt idx="118">
                  <c:v>45.7935535101923</c:v>
                </c:pt>
                <c:pt idx="119">
                  <c:v>44.1590468245045</c:v>
                </c:pt>
                <c:pt idx="120">
                  <c:v>47.600391861257</c:v>
                </c:pt>
                <c:pt idx="121">
                  <c:v>47.7474011423809</c:v>
                </c:pt>
                <c:pt idx="122">
                  <c:v>49.1152144828866</c:v>
                </c:pt>
                <c:pt idx="123">
                  <c:v>48.1542748724697</c:v>
                </c:pt>
                <c:pt idx="124">
                  <c:v>47.0420075894172</c:v>
                </c:pt>
                <c:pt idx="125">
                  <c:v>48.2558083295659</c:v>
                </c:pt>
                <c:pt idx="126">
                  <c:v>49.5120430831812</c:v>
                </c:pt>
                <c:pt idx="127">
                  <c:v>50.9867794745525</c:v>
                </c:pt>
                <c:pt idx="128">
                  <c:v>59.2061607118966</c:v>
                </c:pt>
                <c:pt idx="129">
                  <c:v>55.6822893408973</c:v>
                </c:pt>
                <c:pt idx="130">
                  <c:v>51.5861004451967</c:v>
                </c:pt>
                <c:pt idx="131">
                  <c:v>49.3450790088727</c:v>
                </c:pt>
                <c:pt idx="132">
                  <c:v>50.4659188255566</c:v>
                </c:pt>
                <c:pt idx="133">
                  <c:v>50.6297808146938</c:v>
                </c:pt>
                <c:pt idx="134">
                  <c:v>50.6297808146938</c:v>
                </c:pt>
                <c:pt idx="135">
                  <c:v>47.241297996877</c:v>
                </c:pt>
                <c:pt idx="136">
                  <c:v>46.0528367716506</c:v>
                </c:pt>
                <c:pt idx="137">
                  <c:v>45.9408184359366</c:v>
                </c:pt>
                <c:pt idx="138">
                  <c:v>48.9607024711559</c:v>
                </c:pt>
                <c:pt idx="139">
                  <c:v>47.2653609327442</c:v>
                </c:pt>
                <c:pt idx="140">
                  <c:v>48.5204922818805</c:v>
                </c:pt>
                <c:pt idx="141">
                  <c:v>47.8078270622658</c:v>
                </c:pt>
                <c:pt idx="142">
                  <c:v>47.4206489960701</c:v>
                </c:pt>
                <c:pt idx="143">
                  <c:v>44.6371026063148</c:v>
                </c:pt>
                <c:pt idx="144">
                  <c:v>44.7660529255923</c:v>
                </c:pt>
                <c:pt idx="145">
                  <c:v>43.9914244962657</c:v>
                </c:pt>
                <c:pt idx="146">
                  <c:v>46.2953185146222</c:v>
                </c:pt>
                <c:pt idx="147">
                  <c:v>50.2865705587014</c:v>
                </c:pt>
                <c:pt idx="148">
                  <c:v>49.6248235894281</c:v>
                </c:pt>
                <c:pt idx="149">
                  <c:v>47.7905310605817</c:v>
                </c:pt>
                <c:pt idx="150">
                  <c:v>48.2988675829418</c:v>
                </c:pt>
                <c:pt idx="151">
                  <c:v>47.3311068573313</c:v>
                </c:pt>
                <c:pt idx="152">
                  <c:v>45.3476680882064</c:v>
                </c:pt>
                <c:pt idx="153">
                  <c:v>45.4994448474078</c:v>
                </c:pt>
                <c:pt idx="154">
                  <c:v>42.7565378072032</c:v>
                </c:pt>
                <c:pt idx="155">
                  <c:v>45.8123589164206</c:v>
                </c:pt>
                <c:pt idx="156">
                  <c:v>51.4245616969585</c:v>
                </c:pt>
                <c:pt idx="157">
                  <c:v>55.8242941191263</c:v>
                </c:pt>
                <c:pt idx="158">
                  <c:v>53.5398408637378</c:v>
                </c:pt>
                <c:pt idx="159">
                  <c:v>48.5165308936442</c:v>
                </c:pt>
                <c:pt idx="160">
                  <c:v>43.6372538857806</c:v>
                </c:pt>
                <c:pt idx="161">
                  <c:v>43.7941319013789</c:v>
                </c:pt>
                <c:pt idx="162">
                  <c:v>46.5040860452781</c:v>
                </c:pt>
                <c:pt idx="163">
                  <c:v>44.6772403443786</c:v>
                </c:pt>
                <c:pt idx="164">
                  <c:v>49.4210169334598</c:v>
                </c:pt>
                <c:pt idx="165">
                  <c:v>54.134273626325</c:v>
                </c:pt>
                <c:pt idx="166">
                  <c:v>56.6629128747108</c:v>
                </c:pt>
                <c:pt idx="167">
                  <c:v>54.3167919569355</c:v>
                </c:pt>
                <c:pt idx="168">
                  <c:v>56.4446239084338</c:v>
                </c:pt>
                <c:pt idx="169">
                  <c:v>47.3870339106752</c:v>
                </c:pt>
                <c:pt idx="170">
                  <c:v>43.7529387330699</c:v>
                </c:pt>
                <c:pt idx="171">
                  <c:v>45.5687646868312</c:v>
                </c:pt>
                <c:pt idx="172">
                  <c:v>46.259733089261</c:v>
                </c:pt>
                <c:pt idx="173">
                  <c:v>47.4068515950656</c:v>
                </c:pt>
                <c:pt idx="174">
                  <c:v>49.8425596549297</c:v>
                </c:pt>
                <c:pt idx="175">
                  <c:v>52.3196885061641</c:v>
                </c:pt>
                <c:pt idx="176">
                  <c:v>49.0249234084417</c:v>
                </c:pt>
                <c:pt idx="177">
                  <c:v>46.1965644311666</c:v>
                </c:pt>
                <c:pt idx="178">
                  <c:v>48.022763365103</c:v>
                </c:pt>
                <c:pt idx="179">
                  <c:v>51.2012057193474</c:v>
                </c:pt>
                <c:pt idx="180">
                  <c:v>54.0408057018718</c:v>
                </c:pt>
                <c:pt idx="181">
                  <c:v>56.5563953371203</c:v>
                </c:pt>
                <c:pt idx="182">
                  <c:v>58.1967360854233</c:v>
                </c:pt>
                <c:pt idx="183">
                  <c:v>58.7256590827572</c:v>
                </c:pt>
                <c:pt idx="184">
                  <c:v>57.3913511874716</c:v>
                </c:pt>
                <c:pt idx="185">
                  <c:v>58.7276459343411</c:v>
                </c:pt>
                <c:pt idx="186">
                  <c:v>60.1937031140855</c:v>
                </c:pt>
                <c:pt idx="187">
                  <c:v>61.5110281761203</c:v>
                </c:pt>
                <c:pt idx="188">
                  <c:v>60.2495278169015</c:v>
                </c:pt>
                <c:pt idx="189">
                  <c:v>60.7352549666374</c:v>
                </c:pt>
                <c:pt idx="190">
                  <c:v>54.845159118003</c:v>
                </c:pt>
                <c:pt idx="191">
                  <c:v>57.3981122817827</c:v>
                </c:pt>
                <c:pt idx="192">
                  <c:v>59.8362029990735</c:v>
                </c:pt>
                <c:pt idx="193">
                  <c:v>50.2827774683277</c:v>
                </c:pt>
                <c:pt idx="194">
                  <c:v>49.1896654635341</c:v>
                </c:pt>
                <c:pt idx="195">
                  <c:v>47.4234803492219</c:v>
                </c:pt>
                <c:pt idx="196">
                  <c:v>45.6114372030962</c:v>
                </c:pt>
                <c:pt idx="197">
                  <c:v>46.0969208325077</c:v>
                </c:pt>
                <c:pt idx="198">
                  <c:v>46.0185009685862</c:v>
                </c:pt>
                <c:pt idx="199">
                  <c:v>48.1709823406201</c:v>
                </c:pt>
                <c:pt idx="200">
                  <c:v>50.7222136852764</c:v>
                </c:pt>
                <c:pt idx="201">
                  <c:v>51.6351643929012</c:v>
                </c:pt>
                <c:pt idx="202">
                  <c:v>50.6268738019907</c:v>
                </c:pt>
                <c:pt idx="203">
                  <c:v>53.0023100069652</c:v>
                </c:pt>
                <c:pt idx="204">
                  <c:v>54.4144467876484</c:v>
                </c:pt>
                <c:pt idx="205">
                  <c:v>54.4144467876484</c:v>
                </c:pt>
                <c:pt idx="206">
                  <c:v>55.1234475042547</c:v>
                </c:pt>
                <c:pt idx="207">
                  <c:v>54.4635434759034</c:v>
                </c:pt>
                <c:pt idx="208">
                  <c:v>55.3660959701073</c:v>
                </c:pt>
                <c:pt idx="209">
                  <c:v>52.4456735412407</c:v>
                </c:pt>
                <c:pt idx="210">
                  <c:v>50.1184832819654</c:v>
                </c:pt>
                <c:pt idx="211">
                  <c:v>54.7883219720622</c:v>
                </c:pt>
                <c:pt idx="212">
                  <c:v>54.2091120485561</c:v>
                </c:pt>
                <c:pt idx="213">
                  <c:v>52.6316883553777</c:v>
                </c:pt>
                <c:pt idx="214">
                  <c:v>54.5105930039522</c:v>
                </c:pt>
                <c:pt idx="215">
                  <c:v>52.1311748332528</c:v>
                </c:pt>
                <c:pt idx="216">
                  <c:v>53.2035870078771</c:v>
                </c:pt>
                <c:pt idx="217">
                  <c:v>52.8616299984468</c:v>
                </c:pt>
                <c:pt idx="218">
                  <c:v>52.0945672590227</c:v>
                </c:pt>
                <c:pt idx="219">
                  <c:v>52.843003042257</c:v>
                </c:pt>
                <c:pt idx="220">
                  <c:v>54.5144052473607</c:v>
                </c:pt>
                <c:pt idx="221">
                  <c:v>52.89733919142</c:v>
                </c:pt>
                <c:pt idx="222">
                  <c:v>53.4333479501739</c:v>
                </c:pt>
                <c:pt idx="223">
                  <c:v>53.8228192710826</c:v>
                </c:pt>
                <c:pt idx="224">
                  <c:v>52.3292758493953</c:v>
                </c:pt>
                <c:pt idx="225">
                  <c:v>46.8984453611482</c:v>
                </c:pt>
                <c:pt idx="226">
                  <c:v>41.3464317060549</c:v>
                </c:pt>
                <c:pt idx="227">
                  <c:v>41.536671581139</c:v>
                </c:pt>
                <c:pt idx="228">
                  <c:v>40.1951545476118</c:v>
                </c:pt>
                <c:pt idx="229">
                  <c:v>36.3920268396479</c:v>
                </c:pt>
                <c:pt idx="230">
                  <c:v>38.3393102936659</c:v>
                </c:pt>
                <c:pt idx="231">
                  <c:v>35.5756981108217</c:v>
                </c:pt>
                <c:pt idx="232">
                  <c:v>37.4529761254096</c:v>
                </c:pt>
                <c:pt idx="233">
                  <c:v>44.206984058916</c:v>
                </c:pt>
                <c:pt idx="234">
                  <c:v>43.4224972915755</c:v>
                </c:pt>
                <c:pt idx="235">
                  <c:v>39.6751657304167</c:v>
                </c:pt>
                <c:pt idx="236">
                  <c:v>38.1919915929763</c:v>
                </c:pt>
                <c:pt idx="237">
                  <c:v>37.8851357873092</c:v>
                </c:pt>
                <c:pt idx="238">
                  <c:v>44.6392416727149</c:v>
                </c:pt>
                <c:pt idx="239">
                  <c:v>47.8685096580461</c:v>
                </c:pt>
                <c:pt idx="240">
                  <c:v>48.4871479177825</c:v>
                </c:pt>
                <c:pt idx="241">
                  <c:v>50.7280286221624</c:v>
                </c:pt>
                <c:pt idx="242">
                  <c:v>52.5108792538662</c:v>
                </c:pt>
                <c:pt idx="243">
                  <c:v>53.5405425856483</c:v>
                </c:pt>
                <c:pt idx="244">
                  <c:v>51.4650257668913</c:v>
                </c:pt>
                <c:pt idx="245">
                  <c:v>55.1459178555587</c:v>
                </c:pt>
                <c:pt idx="246">
                  <c:v>54.8315410262637</c:v>
                </c:pt>
                <c:pt idx="247">
                  <c:v>57.9108072017751</c:v>
                </c:pt>
                <c:pt idx="248">
                  <c:v>55.4222818751434</c:v>
                </c:pt>
                <c:pt idx="249">
                  <c:v>58.0295736871654</c:v>
                </c:pt>
                <c:pt idx="250">
                  <c:v>57.5090960459845</c:v>
                </c:pt>
                <c:pt idx="251">
                  <c:v>57.7647962439109</c:v>
                </c:pt>
                <c:pt idx="252">
                  <c:v>62.2207850779683</c:v>
                </c:pt>
                <c:pt idx="253">
                  <c:v>63.3095036179046</c:v>
                </c:pt>
                <c:pt idx="254">
                  <c:v>63.5545693354746</c:v>
                </c:pt>
                <c:pt idx="255">
                  <c:v>62.9803645653506</c:v>
                </c:pt>
                <c:pt idx="256">
                  <c:v>56.2120667490867</c:v>
                </c:pt>
                <c:pt idx="257">
                  <c:v>51.785210649484</c:v>
                </c:pt>
                <c:pt idx="258">
                  <c:v>48.4218327938013</c:v>
                </c:pt>
                <c:pt idx="259">
                  <c:v>45.6077787135759</c:v>
                </c:pt>
                <c:pt idx="260">
                  <c:v>42.5979725708966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70.0</c:v>
                </c:pt>
                <c:pt idx="1">
                  <c:v>70.0</c:v>
                </c:pt>
                <c:pt idx="2">
                  <c:v>70.0</c:v>
                </c:pt>
                <c:pt idx="3">
                  <c:v>70.0</c:v>
                </c:pt>
                <c:pt idx="4">
                  <c:v>70.0</c:v>
                </c:pt>
                <c:pt idx="5">
                  <c:v>70.0</c:v>
                </c:pt>
                <c:pt idx="6">
                  <c:v>70.0</c:v>
                </c:pt>
                <c:pt idx="7">
                  <c:v>70.0</c:v>
                </c:pt>
                <c:pt idx="8">
                  <c:v>70.0</c:v>
                </c:pt>
                <c:pt idx="9">
                  <c:v>70.0</c:v>
                </c:pt>
                <c:pt idx="10">
                  <c:v>70.0</c:v>
                </c:pt>
                <c:pt idx="11">
                  <c:v>70.0</c:v>
                </c:pt>
                <c:pt idx="12">
                  <c:v>70.0</c:v>
                </c:pt>
                <c:pt idx="13">
                  <c:v>70.0</c:v>
                </c:pt>
                <c:pt idx="14">
                  <c:v>70.0</c:v>
                </c:pt>
                <c:pt idx="15">
                  <c:v>70.0</c:v>
                </c:pt>
                <c:pt idx="16">
                  <c:v>70.0</c:v>
                </c:pt>
                <c:pt idx="17">
                  <c:v>70.0</c:v>
                </c:pt>
                <c:pt idx="18">
                  <c:v>70.0</c:v>
                </c:pt>
                <c:pt idx="19">
                  <c:v>70.0</c:v>
                </c:pt>
                <c:pt idx="20">
                  <c:v>70.0</c:v>
                </c:pt>
                <c:pt idx="21">
                  <c:v>70.0</c:v>
                </c:pt>
                <c:pt idx="22">
                  <c:v>70.0</c:v>
                </c:pt>
                <c:pt idx="23">
                  <c:v>70.0</c:v>
                </c:pt>
                <c:pt idx="24">
                  <c:v>70.0</c:v>
                </c:pt>
                <c:pt idx="25">
                  <c:v>70.0</c:v>
                </c:pt>
                <c:pt idx="26">
                  <c:v>70.0</c:v>
                </c:pt>
                <c:pt idx="27">
                  <c:v>70.0</c:v>
                </c:pt>
                <c:pt idx="28">
                  <c:v>70.0</c:v>
                </c:pt>
                <c:pt idx="29">
                  <c:v>70.0</c:v>
                </c:pt>
                <c:pt idx="30">
                  <c:v>70.0</c:v>
                </c:pt>
                <c:pt idx="31">
                  <c:v>70.0</c:v>
                </c:pt>
                <c:pt idx="32">
                  <c:v>70.0</c:v>
                </c:pt>
                <c:pt idx="33">
                  <c:v>70.0</c:v>
                </c:pt>
                <c:pt idx="34">
                  <c:v>70.0</c:v>
                </c:pt>
                <c:pt idx="35">
                  <c:v>70.0</c:v>
                </c:pt>
                <c:pt idx="36">
                  <c:v>70.0</c:v>
                </c:pt>
                <c:pt idx="37">
                  <c:v>70.0</c:v>
                </c:pt>
                <c:pt idx="38">
                  <c:v>70.0</c:v>
                </c:pt>
                <c:pt idx="39">
                  <c:v>70.0</c:v>
                </c:pt>
                <c:pt idx="40">
                  <c:v>70.0</c:v>
                </c:pt>
                <c:pt idx="41">
                  <c:v>70.0</c:v>
                </c:pt>
                <c:pt idx="42">
                  <c:v>70.0</c:v>
                </c:pt>
                <c:pt idx="43">
                  <c:v>70.0</c:v>
                </c:pt>
                <c:pt idx="44">
                  <c:v>70.0</c:v>
                </c:pt>
                <c:pt idx="45">
                  <c:v>70.0</c:v>
                </c:pt>
                <c:pt idx="46">
                  <c:v>70.0</c:v>
                </c:pt>
                <c:pt idx="47">
                  <c:v>70.0</c:v>
                </c:pt>
                <c:pt idx="48">
                  <c:v>70.0</c:v>
                </c:pt>
                <c:pt idx="49">
                  <c:v>70.0</c:v>
                </c:pt>
                <c:pt idx="50">
                  <c:v>70.0</c:v>
                </c:pt>
                <c:pt idx="51">
                  <c:v>70.0</c:v>
                </c:pt>
                <c:pt idx="52">
                  <c:v>70.0</c:v>
                </c:pt>
                <c:pt idx="53">
                  <c:v>70.0</c:v>
                </c:pt>
                <c:pt idx="54">
                  <c:v>70.0</c:v>
                </c:pt>
                <c:pt idx="55">
                  <c:v>70.0</c:v>
                </c:pt>
                <c:pt idx="56">
                  <c:v>70.0</c:v>
                </c:pt>
                <c:pt idx="57">
                  <c:v>70.0</c:v>
                </c:pt>
                <c:pt idx="58">
                  <c:v>70.0</c:v>
                </c:pt>
                <c:pt idx="59">
                  <c:v>70.0</c:v>
                </c:pt>
                <c:pt idx="60">
                  <c:v>70.0</c:v>
                </c:pt>
                <c:pt idx="61">
                  <c:v>70.0</c:v>
                </c:pt>
                <c:pt idx="62">
                  <c:v>70.0</c:v>
                </c:pt>
                <c:pt idx="63">
                  <c:v>70.0</c:v>
                </c:pt>
                <c:pt idx="64">
                  <c:v>70.0</c:v>
                </c:pt>
                <c:pt idx="65">
                  <c:v>70.0</c:v>
                </c:pt>
                <c:pt idx="66">
                  <c:v>70.0</c:v>
                </c:pt>
                <c:pt idx="67">
                  <c:v>70.0</c:v>
                </c:pt>
                <c:pt idx="68">
                  <c:v>70.0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70.0</c:v>
                </c:pt>
                <c:pt idx="79">
                  <c:v>70.0</c:v>
                </c:pt>
                <c:pt idx="80">
                  <c:v>70.0</c:v>
                </c:pt>
                <c:pt idx="81">
                  <c:v>70.0</c:v>
                </c:pt>
                <c:pt idx="82">
                  <c:v>70.0</c:v>
                </c:pt>
                <c:pt idx="83">
                  <c:v>70.0</c:v>
                </c:pt>
                <c:pt idx="84">
                  <c:v>70.0</c:v>
                </c:pt>
                <c:pt idx="85">
                  <c:v>70.0</c:v>
                </c:pt>
                <c:pt idx="86">
                  <c:v>70.0</c:v>
                </c:pt>
                <c:pt idx="87">
                  <c:v>70.0</c:v>
                </c:pt>
                <c:pt idx="88">
                  <c:v>70.0</c:v>
                </c:pt>
                <c:pt idx="89">
                  <c:v>70.0</c:v>
                </c:pt>
                <c:pt idx="90">
                  <c:v>70.0</c:v>
                </c:pt>
                <c:pt idx="91">
                  <c:v>70.0</c:v>
                </c:pt>
                <c:pt idx="92">
                  <c:v>70.0</c:v>
                </c:pt>
                <c:pt idx="93">
                  <c:v>70.0</c:v>
                </c:pt>
                <c:pt idx="94">
                  <c:v>70.0</c:v>
                </c:pt>
                <c:pt idx="95">
                  <c:v>70.0</c:v>
                </c:pt>
                <c:pt idx="96">
                  <c:v>70.0</c:v>
                </c:pt>
                <c:pt idx="97">
                  <c:v>70.0</c:v>
                </c:pt>
                <c:pt idx="98">
                  <c:v>70.0</c:v>
                </c:pt>
                <c:pt idx="99">
                  <c:v>70.0</c:v>
                </c:pt>
                <c:pt idx="100">
                  <c:v>70.0</c:v>
                </c:pt>
                <c:pt idx="101">
                  <c:v>70.0</c:v>
                </c:pt>
                <c:pt idx="102">
                  <c:v>70.0</c:v>
                </c:pt>
                <c:pt idx="103">
                  <c:v>70.0</c:v>
                </c:pt>
                <c:pt idx="104">
                  <c:v>70.0</c:v>
                </c:pt>
                <c:pt idx="105">
                  <c:v>70.0</c:v>
                </c:pt>
                <c:pt idx="106">
                  <c:v>70.0</c:v>
                </c:pt>
                <c:pt idx="107">
                  <c:v>70.0</c:v>
                </c:pt>
                <c:pt idx="108">
                  <c:v>70.0</c:v>
                </c:pt>
                <c:pt idx="109">
                  <c:v>70.0</c:v>
                </c:pt>
                <c:pt idx="110">
                  <c:v>70.0</c:v>
                </c:pt>
                <c:pt idx="111">
                  <c:v>70.0</c:v>
                </c:pt>
                <c:pt idx="112">
                  <c:v>70.0</c:v>
                </c:pt>
                <c:pt idx="113">
                  <c:v>70.0</c:v>
                </c:pt>
                <c:pt idx="114">
                  <c:v>70.0</c:v>
                </c:pt>
                <c:pt idx="115">
                  <c:v>70.0</c:v>
                </c:pt>
                <c:pt idx="116">
                  <c:v>70.0</c:v>
                </c:pt>
                <c:pt idx="117">
                  <c:v>70.0</c:v>
                </c:pt>
                <c:pt idx="118">
                  <c:v>70.0</c:v>
                </c:pt>
                <c:pt idx="119">
                  <c:v>70.0</c:v>
                </c:pt>
                <c:pt idx="120">
                  <c:v>70.0</c:v>
                </c:pt>
                <c:pt idx="121">
                  <c:v>70.0</c:v>
                </c:pt>
                <c:pt idx="122">
                  <c:v>70.0</c:v>
                </c:pt>
                <c:pt idx="123">
                  <c:v>70.0</c:v>
                </c:pt>
                <c:pt idx="124">
                  <c:v>70.0</c:v>
                </c:pt>
                <c:pt idx="125">
                  <c:v>70.0</c:v>
                </c:pt>
                <c:pt idx="126">
                  <c:v>70.0</c:v>
                </c:pt>
                <c:pt idx="127">
                  <c:v>70.0</c:v>
                </c:pt>
                <c:pt idx="128">
                  <c:v>70.0</c:v>
                </c:pt>
                <c:pt idx="129">
                  <c:v>70.0</c:v>
                </c:pt>
                <c:pt idx="130">
                  <c:v>70.0</c:v>
                </c:pt>
                <c:pt idx="131">
                  <c:v>70.0</c:v>
                </c:pt>
                <c:pt idx="132">
                  <c:v>70.0</c:v>
                </c:pt>
                <c:pt idx="133">
                  <c:v>70.0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70.0</c:v>
                </c:pt>
                <c:pt idx="139">
                  <c:v>70.0</c:v>
                </c:pt>
                <c:pt idx="140">
                  <c:v>70.0</c:v>
                </c:pt>
                <c:pt idx="141">
                  <c:v>70.0</c:v>
                </c:pt>
                <c:pt idx="142">
                  <c:v>70.0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70.0</c:v>
                </c:pt>
                <c:pt idx="147">
                  <c:v>70.0</c:v>
                </c:pt>
                <c:pt idx="148">
                  <c:v>70.0</c:v>
                </c:pt>
                <c:pt idx="149">
                  <c:v>70.0</c:v>
                </c:pt>
                <c:pt idx="150">
                  <c:v>70.0</c:v>
                </c:pt>
                <c:pt idx="151">
                  <c:v>70.0</c:v>
                </c:pt>
                <c:pt idx="152">
                  <c:v>70.0</c:v>
                </c:pt>
                <c:pt idx="153">
                  <c:v>70.0</c:v>
                </c:pt>
                <c:pt idx="154">
                  <c:v>70.0</c:v>
                </c:pt>
                <c:pt idx="155">
                  <c:v>70.0</c:v>
                </c:pt>
                <c:pt idx="156">
                  <c:v>70.0</c:v>
                </c:pt>
                <c:pt idx="157">
                  <c:v>70.0</c:v>
                </c:pt>
                <c:pt idx="158">
                  <c:v>70.0</c:v>
                </c:pt>
                <c:pt idx="159">
                  <c:v>70.0</c:v>
                </c:pt>
                <c:pt idx="160">
                  <c:v>70.0</c:v>
                </c:pt>
                <c:pt idx="161">
                  <c:v>70.0</c:v>
                </c:pt>
                <c:pt idx="162">
                  <c:v>70.0</c:v>
                </c:pt>
                <c:pt idx="163">
                  <c:v>70.0</c:v>
                </c:pt>
                <c:pt idx="164">
                  <c:v>70.0</c:v>
                </c:pt>
                <c:pt idx="165">
                  <c:v>70.0</c:v>
                </c:pt>
                <c:pt idx="166">
                  <c:v>70.0</c:v>
                </c:pt>
                <c:pt idx="167">
                  <c:v>70.0</c:v>
                </c:pt>
                <c:pt idx="168">
                  <c:v>70.0</c:v>
                </c:pt>
                <c:pt idx="169">
                  <c:v>70.0</c:v>
                </c:pt>
                <c:pt idx="170">
                  <c:v>70.0</c:v>
                </c:pt>
                <c:pt idx="171">
                  <c:v>70.0</c:v>
                </c:pt>
                <c:pt idx="172">
                  <c:v>70.0</c:v>
                </c:pt>
                <c:pt idx="173">
                  <c:v>70.0</c:v>
                </c:pt>
                <c:pt idx="174">
                  <c:v>70.0</c:v>
                </c:pt>
                <c:pt idx="175">
                  <c:v>70.0</c:v>
                </c:pt>
                <c:pt idx="176">
                  <c:v>70.0</c:v>
                </c:pt>
                <c:pt idx="177">
                  <c:v>70.0</c:v>
                </c:pt>
                <c:pt idx="178">
                  <c:v>70.0</c:v>
                </c:pt>
                <c:pt idx="179">
                  <c:v>70.0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70.0</c:v>
                </c:pt>
                <c:pt idx="184">
                  <c:v>70.0</c:v>
                </c:pt>
                <c:pt idx="185">
                  <c:v>70.0</c:v>
                </c:pt>
                <c:pt idx="186">
                  <c:v>70.0</c:v>
                </c:pt>
                <c:pt idx="187">
                  <c:v>70.0</c:v>
                </c:pt>
                <c:pt idx="188">
                  <c:v>70.0</c:v>
                </c:pt>
                <c:pt idx="189">
                  <c:v>70.0</c:v>
                </c:pt>
                <c:pt idx="190">
                  <c:v>70.0</c:v>
                </c:pt>
                <c:pt idx="191">
                  <c:v>70.0</c:v>
                </c:pt>
                <c:pt idx="192">
                  <c:v>70.0</c:v>
                </c:pt>
                <c:pt idx="193">
                  <c:v>70.0</c:v>
                </c:pt>
                <c:pt idx="194">
                  <c:v>70.0</c:v>
                </c:pt>
                <c:pt idx="195">
                  <c:v>70.0</c:v>
                </c:pt>
                <c:pt idx="196">
                  <c:v>70.0</c:v>
                </c:pt>
                <c:pt idx="197">
                  <c:v>70.0</c:v>
                </c:pt>
                <c:pt idx="198">
                  <c:v>70.0</c:v>
                </c:pt>
                <c:pt idx="199">
                  <c:v>70.0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70.0</c:v>
                </c:pt>
                <c:pt idx="204">
                  <c:v>70.0</c:v>
                </c:pt>
                <c:pt idx="205">
                  <c:v>70.0</c:v>
                </c:pt>
                <c:pt idx="206">
                  <c:v>70.0</c:v>
                </c:pt>
                <c:pt idx="207">
                  <c:v>70.0</c:v>
                </c:pt>
                <c:pt idx="208">
                  <c:v>70.0</c:v>
                </c:pt>
                <c:pt idx="209">
                  <c:v>70.0</c:v>
                </c:pt>
                <c:pt idx="210">
                  <c:v>70.0</c:v>
                </c:pt>
                <c:pt idx="211">
                  <c:v>70.0</c:v>
                </c:pt>
                <c:pt idx="212">
                  <c:v>70.0</c:v>
                </c:pt>
                <c:pt idx="213">
                  <c:v>70.0</c:v>
                </c:pt>
                <c:pt idx="214">
                  <c:v>70.0</c:v>
                </c:pt>
                <c:pt idx="215">
                  <c:v>70.0</c:v>
                </c:pt>
                <c:pt idx="216">
                  <c:v>70.0</c:v>
                </c:pt>
                <c:pt idx="217">
                  <c:v>70.0</c:v>
                </c:pt>
                <c:pt idx="218">
                  <c:v>70.0</c:v>
                </c:pt>
                <c:pt idx="219">
                  <c:v>70.0</c:v>
                </c:pt>
                <c:pt idx="220">
                  <c:v>70.0</c:v>
                </c:pt>
                <c:pt idx="221">
                  <c:v>70.0</c:v>
                </c:pt>
                <c:pt idx="222">
                  <c:v>70.0</c:v>
                </c:pt>
                <c:pt idx="223">
                  <c:v>70.0</c:v>
                </c:pt>
                <c:pt idx="224">
                  <c:v>70.0</c:v>
                </c:pt>
                <c:pt idx="225">
                  <c:v>70.0</c:v>
                </c:pt>
                <c:pt idx="226">
                  <c:v>70.0</c:v>
                </c:pt>
                <c:pt idx="227">
                  <c:v>70.0</c:v>
                </c:pt>
                <c:pt idx="228">
                  <c:v>70.0</c:v>
                </c:pt>
                <c:pt idx="229">
                  <c:v>70.0</c:v>
                </c:pt>
                <c:pt idx="230">
                  <c:v>70.0</c:v>
                </c:pt>
                <c:pt idx="231">
                  <c:v>70.0</c:v>
                </c:pt>
                <c:pt idx="232">
                  <c:v>70.0</c:v>
                </c:pt>
                <c:pt idx="233">
                  <c:v>70.0</c:v>
                </c:pt>
                <c:pt idx="234">
                  <c:v>70.0</c:v>
                </c:pt>
                <c:pt idx="235">
                  <c:v>70.0</c:v>
                </c:pt>
                <c:pt idx="236">
                  <c:v>70.0</c:v>
                </c:pt>
                <c:pt idx="237">
                  <c:v>70.0</c:v>
                </c:pt>
                <c:pt idx="238">
                  <c:v>70.0</c:v>
                </c:pt>
                <c:pt idx="239">
                  <c:v>70.0</c:v>
                </c:pt>
                <c:pt idx="240">
                  <c:v>70.0</c:v>
                </c:pt>
                <c:pt idx="241">
                  <c:v>70.0</c:v>
                </c:pt>
                <c:pt idx="242">
                  <c:v>70.0</c:v>
                </c:pt>
                <c:pt idx="243">
                  <c:v>70.0</c:v>
                </c:pt>
                <c:pt idx="244">
                  <c:v>70.0</c:v>
                </c:pt>
                <c:pt idx="245">
                  <c:v>70.0</c:v>
                </c:pt>
                <c:pt idx="246">
                  <c:v>70.0</c:v>
                </c:pt>
                <c:pt idx="247">
                  <c:v>70.0</c:v>
                </c:pt>
                <c:pt idx="248">
                  <c:v>70.0</c:v>
                </c:pt>
                <c:pt idx="249">
                  <c:v>70.0</c:v>
                </c:pt>
                <c:pt idx="250">
                  <c:v>70.0</c:v>
                </c:pt>
                <c:pt idx="251">
                  <c:v>70.0</c:v>
                </c:pt>
                <c:pt idx="252">
                  <c:v>70.0</c:v>
                </c:pt>
                <c:pt idx="253">
                  <c:v>70.0</c:v>
                </c:pt>
                <c:pt idx="254">
                  <c:v>70.0</c:v>
                </c:pt>
                <c:pt idx="255">
                  <c:v>70.0</c:v>
                </c:pt>
                <c:pt idx="256">
                  <c:v>70.0</c:v>
                </c:pt>
                <c:pt idx="257">
                  <c:v>70.0</c:v>
                </c:pt>
                <c:pt idx="258">
                  <c:v>70.0</c:v>
                </c:pt>
                <c:pt idx="259">
                  <c:v>70.0</c:v>
                </c:pt>
                <c:pt idx="260">
                  <c:v>70.0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30.0</c:v>
                </c:pt>
                <c:pt idx="1">
                  <c:v>30.0</c:v>
                </c:pt>
                <c:pt idx="2">
                  <c:v>30.0</c:v>
                </c:pt>
                <c:pt idx="3">
                  <c:v>30.0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30.0</c:v>
                </c:pt>
                <c:pt idx="8">
                  <c:v>30.0</c:v>
                </c:pt>
                <c:pt idx="9">
                  <c:v>30.0</c:v>
                </c:pt>
                <c:pt idx="10">
                  <c:v>30.0</c:v>
                </c:pt>
                <c:pt idx="11">
                  <c:v>30.0</c:v>
                </c:pt>
                <c:pt idx="12">
                  <c:v>30.0</c:v>
                </c:pt>
                <c:pt idx="13">
                  <c:v>30.0</c:v>
                </c:pt>
                <c:pt idx="14">
                  <c:v>30.0</c:v>
                </c:pt>
                <c:pt idx="15">
                  <c:v>30.0</c:v>
                </c:pt>
                <c:pt idx="16">
                  <c:v>30.0</c:v>
                </c:pt>
                <c:pt idx="17">
                  <c:v>30.0</c:v>
                </c:pt>
                <c:pt idx="18">
                  <c:v>30.0</c:v>
                </c:pt>
                <c:pt idx="19">
                  <c:v>30.0</c:v>
                </c:pt>
                <c:pt idx="20">
                  <c:v>30.0</c:v>
                </c:pt>
                <c:pt idx="21">
                  <c:v>30.0</c:v>
                </c:pt>
                <c:pt idx="22">
                  <c:v>30.0</c:v>
                </c:pt>
                <c:pt idx="23">
                  <c:v>30.0</c:v>
                </c:pt>
                <c:pt idx="24">
                  <c:v>30.0</c:v>
                </c:pt>
                <c:pt idx="25">
                  <c:v>30.0</c:v>
                </c:pt>
                <c:pt idx="26">
                  <c:v>30.0</c:v>
                </c:pt>
                <c:pt idx="27">
                  <c:v>30.0</c:v>
                </c:pt>
                <c:pt idx="28">
                  <c:v>30.0</c:v>
                </c:pt>
                <c:pt idx="29">
                  <c:v>30.0</c:v>
                </c:pt>
                <c:pt idx="30">
                  <c:v>30.0</c:v>
                </c:pt>
                <c:pt idx="31">
                  <c:v>30.0</c:v>
                </c:pt>
                <c:pt idx="32">
                  <c:v>30.0</c:v>
                </c:pt>
                <c:pt idx="33">
                  <c:v>30.0</c:v>
                </c:pt>
                <c:pt idx="34">
                  <c:v>30.0</c:v>
                </c:pt>
                <c:pt idx="35">
                  <c:v>30.0</c:v>
                </c:pt>
                <c:pt idx="36">
                  <c:v>30.0</c:v>
                </c:pt>
                <c:pt idx="37">
                  <c:v>30.0</c:v>
                </c:pt>
                <c:pt idx="38">
                  <c:v>30.0</c:v>
                </c:pt>
                <c:pt idx="39">
                  <c:v>30.0</c:v>
                </c:pt>
                <c:pt idx="40">
                  <c:v>30.0</c:v>
                </c:pt>
                <c:pt idx="41">
                  <c:v>30.0</c:v>
                </c:pt>
                <c:pt idx="42">
                  <c:v>30.0</c:v>
                </c:pt>
                <c:pt idx="43">
                  <c:v>30.0</c:v>
                </c:pt>
                <c:pt idx="44">
                  <c:v>30.0</c:v>
                </c:pt>
                <c:pt idx="45">
                  <c:v>30.0</c:v>
                </c:pt>
                <c:pt idx="46">
                  <c:v>30.0</c:v>
                </c:pt>
                <c:pt idx="47">
                  <c:v>30.0</c:v>
                </c:pt>
                <c:pt idx="48">
                  <c:v>30.0</c:v>
                </c:pt>
                <c:pt idx="49">
                  <c:v>30.0</c:v>
                </c:pt>
                <c:pt idx="50">
                  <c:v>30.0</c:v>
                </c:pt>
                <c:pt idx="51">
                  <c:v>30.0</c:v>
                </c:pt>
                <c:pt idx="52">
                  <c:v>30.0</c:v>
                </c:pt>
                <c:pt idx="53">
                  <c:v>30.0</c:v>
                </c:pt>
                <c:pt idx="54">
                  <c:v>30.0</c:v>
                </c:pt>
                <c:pt idx="55">
                  <c:v>30.0</c:v>
                </c:pt>
                <c:pt idx="56">
                  <c:v>30.0</c:v>
                </c:pt>
                <c:pt idx="57">
                  <c:v>30.0</c:v>
                </c:pt>
                <c:pt idx="58">
                  <c:v>30.0</c:v>
                </c:pt>
                <c:pt idx="59">
                  <c:v>30.0</c:v>
                </c:pt>
                <c:pt idx="60">
                  <c:v>30.0</c:v>
                </c:pt>
                <c:pt idx="61">
                  <c:v>30.0</c:v>
                </c:pt>
                <c:pt idx="62">
                  <c:v>30.0</c:v>
                </c:pt>
                <c:pt idx="63">
                  <c:v>30.0</c:v>
                </c:pt>
                <c:pt idx="64">
                  <c:v>30.0</c:v>
                </c:pt>
                <c:pt idx="65">
                  <c:v>30.0</c:v>
                </c:pt>
                <c:pt idx="66">
                  <c:v>30.0</c:v>
                </c:pt>
                <c:pt idx="67">
                  <c:v>30.0</c:v>
                </c:pt>
                <c:pt idx="68">
                  <c:v>30.0</c:v>
                </c:pt>
                <c:pt idx="69">
                  <c:v>30.0</c:v>
                </c:pt>
                <c:pt idx="70">
                  <c:v>30.0</c:v>
                </c:pt>
                <c:pt idx="71">
                  <c:v>30.0</c:v>
                </c:pt>
                <c:pt idx="72">
                  <c:v>30.0</c:v>
                </c:pt>
                <c:pt idx="73">
                  <c:v>30.0</c:v>
                </c:pt>
                <c:pt idx="74">
                  <c:v>30.0</c:v>
                </c:pt>
                <c:pt idx="75">
                  <c:v>30.0</c:v>
                </c:pt>
                <c:pt idx="76">
                  <c:v>30.0</c:v>
                </c:pt>
                <c:pt idx="77">
                  <c:v>30.0</c:v>
                </c:pt>
                <c:pt idx="78">
                  <c:v>30.0</c:v>
                </c:pt>
                <c:pt idx="79">
                  <c:v>30.0</c:v>
                </c:pt>
                <c:pt idx="80">
                  <c:v>30.0</c:v>
                </c:pt>
                <c:pt idx="81">
                  <c:v>30.0</c:v>
                </c:pt>
                <c:pt idx="82">
                  <c:v>30.0</c:v>
                </c:pt>
                <c:pt idx="83">
                  <c:v>30.0</c:v>
                </c:pt>
                <c:pt idx="84">
                  <c:v>30.0</c:v>
                </c:pt>
                <c:pt idx="85">
                  <c:v>30.0</c:v>
                </c:pt>
                <c:pt idx="86">
                  <c:v>30.0</c:v>
                </c:pt>
                <c:pt idx="87">
                  <c:v>30.0</c:v>
                </c:pt>
                <c:pt idx="88">
                  <c:v>30.0</c:v>
                </c:pt>
                <c:pt idx="89">
                  <c:v>30.0</c:v>
                </c:pt>
                <c:pt idx="90">
                  <c:v>30.0</c:v>
                </c:pt>
                <c:pt idx="91">
                  <c:v>30.0</c:v>
                </c:pt>
                <c:pt idx="92">
                  <c:v>30.0</c:v>
                </c:pt>
                <c:pt idx="93">
                  <c:v>30.0</c:v>
                </c:pt>
                <c:pt idx="94">
                  <c:v>30.0</c:v>
                </c:pt>
                <c:pt idx="95">
                  <c:v>30.0</c:v>
                </c:pt>
                <c:pt idx="96">
                  <c:v>30.0</c:v>
                </c:pt>
                <c:pt idx="97">
                  <c:v>30.0</c:v>
                </c:pt>
                <c:pt idx="98">
                  <c:v>30.0</c:v>
                </c:pt>
                <c:pt idx="99">
                  <c:v>30.0</c:v>
                </c:pt>
                <c:pt idx="100">
                  <c:v>30.0</c:v>
                </c:pt>
                <c:pt idx="101">
                  <c:v>30.0</c:v>
                </c:pt>
                <c:pt idx="102">
                  <c:v>30.0</c:v>
                </c:pt>
                <c:pt idx="103">
                  <c:v>30.0</c:v>
                </c:pt>
                <c:pt idx="104">
                  <c:v>30.0</c:v>
                </c:pt>
                <c:pt idx="105">
                  <c:v>30.0</c:v>
                </c:pt>
                <c:pt idx="106">
                  <c:v>30.0</c:v>
                </c:pt>
                <c:pt idx="107">
                  <c:v>30.0</c:v>
                </c:pt>
                <c:pt idx="108">
                  <c:v>30.0</c:v>
                </c:pt>
                <c:pt idx="109">
                  <c:v>30.0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  <c:pt idx="121">
                  <c:v>30.0</c:v>
                </c:pt>
                <c:pt idx="122">
                  <c:v>30.0</c:v>
                </c:pt>
                <c:pt idx="123">
                  <c:v>30.0</c:v>
                </c:pt>
                <c:pt idx="124">
                  <c:v>30.0</c:v>
                </c:pt>
                <c:pt idx="125">
                  <c:v>30.0</c:v>
                </c:pt>
                <c:pt idx="126">
                  <c:v>30.0</c:v>
                </c:pt>
                <c:pt idx="127">
                  <c:v>30.0</c:v>
                </c:pt>
                <c:pt idx="128">
                  <c:v>30.0</c:v>
                </c:pt>
                <c:pt idx="129">
                  <c:v>30.0</c:v>
                </c:pt>
                <c:pt idx="130">
                  <c:v>30.0</c:v>
                </c:pt>
                <c:pt idx="131">
                  <c:v>30.0</c:v>
                </c:pt>
                <c:pt idx="132">
                  <c:v>30.0</c:v>
                </c:pt>
                <c:pt idx="133">
                  <c:v>30.0</c:v>
                </c:pt>
                <c:pt idx="134">
                  <c:v>30.0</c:v>
                </c:pt>
                <c:pt idx="135">
                  <c:v>30.0</c:v>
                </c:pt>
                <c:pt idx="136">
                  <c:v>30.0</c:v>
                </c:pt>
                <c:pt idx="137">
                  <c:v>30.0</c:v>
                </c:pt>
                <c:pt idx="138">
                  <c:v>30.0</c:v>
                </c:pt>
                <c:pt idx="139">
                  <c:v>30.0</c:v>
                </c:pt>
                <c:pt idx="140">
                  <c:v>30.0</c:v>
                </c:pt>
                <c:pt idx="141">
                  <c:v>30.0</c:v>
                </c:pt>
                <c:pt idx="142">
                  <c:v>30.0</c:v>
                </c:pt>
                <c:pt idx="143">
                  <c:v>30.0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30.0</c:v>
                </c:pt>
                <c:pt idx="148">
                  <c:v>30.0</c:v>
                </c:pt>
                <c:pt idx="149">
                  <c:v>30.0</c:v>
                </c:pt>
                <c:pt idx="150">
                  <c:v>30.0</c:v>
                </c:pt>
                <c:pt idx="151">
                  <c:v>30.0</c:v>
                </c:pt>
                <c:pt idx="152">
                  <c:v>30.0</c:v>
                </c:pt>
                <c:pt idx="153">
                  <c:v>30.0</c:v>
                </c:pt>
                <c:pt idx="154">
                  <c:v>30.0</c:v>
                </c:pt>
                <c:pt idx="155">
                  <c:v>30.0</c:v>
                </c:pt>
                <c:pt idx="156">
                  <c:v>30.0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30.0</c:v>
                </c:pt>
                <c:pt idx="170">
                  <c:v>30.0</c:v>
                </c:pt>
                <c:pt idx="171">
                  <c:v>30.0</c:v>
                </c:pt>
                <c:pt idx="172">
                  <c:v>30.0</c:v>
                </c:pt>
                <c:pt idx="173">
                  <c:v>30.0</c:v>
                </c:pt>
                <c:pt idx="174">
                  <c:v>30.0</c:v>
                </c:pt>
                <c:pt idx="175">
                  <c:v>30.0</c:v>
                </c:pt>
                <c:pt idx="176">
                  <c:v>30.0</c:v>
                </c:pt>
                <c:pt idx="177">
                  <c:v>30.0</c:v>
                </c:pt>
                <c:pt idx="178">
                  <c:v>30.0</c:v>
                </c:pt>
                <c:pt idx="179">
                  <c:v>30.0</c:v>
                </c:pt>
                <c:pt idx="180">
                  <c:v>30.0</c:v>
                </c:pt>
                <c:pt idx="181">
                  <c:v>30.0</c:v>
                </c:pt>
                <c:pt idx="182">
                  <c:v>30.0</c:v>
                </c:pt>
                <c:pt idx="183">
                  <c:v>30.0</c:v>
                </c:pt>
                <c:pt idx="184">
                  <c:v>30.0</c:v>
                </c:pt>
                <c:pt idx="185">
                  <c:v>30.0</c:v>
                </c:pt>
                <c:pt idx="186">
                  <c:v>30.0</c:v>
                </c:pt>
                <c:pt idx="187">
                  <c:v>30.0</c:v>
                </c:pt>
                <c:pt idx="188">
                  <c:v>30.0</c:v>
                </c:pt>
                <c:pt idx="189">
                  <c:v>30.0</c:v>
                </c:pt>
                <c:pt idx="190">
                  <c:v>30.0</c:v>
                </c:pt>
                <c:pt idx="191">
                  <c:v>30.0</c:v>
                </c:pt>
                <c:pt idx="192">
                  <c:v>30.0</c:v>
                </c:pt>
                <c:pt idx="193">
                  <c:v>30.0</c:v>
                </c:pt>
                <c:pt idx="194">
                  <c:v>30.0</c:v>
                </c:pt>
                <c:pt idx="195">
                  <c:v>30.0</c:v>
                </c:pt>
                <c:pt idx="196">
                  <c:v>30.0</c:v>
                </c:pt>
                <c:pt idx="197">
                  <c:v>30.0</c:v>
                </c:pt>
                <c:pt idx="198">
                  <c:v>30.0</c:v>
                </c:pt>
                <c:pt idx="199">
                  <c:v>30.0</c:v>
                </c:pt>
                <c:pt idx="200">
                  <c:v>30.0</c:v>
                </c:pt>
                <c:pt idx="201">
                  <c:v>30.0</c:v>
                </c:pt>
                <c:pt idx="202">
                  <c:v>30.0</c:v>
                </c:pt>
                <c:pt idx="203">
                  <c:v>30.0</c:v>
                </c:pt>
                <c:pt idx="204">
                  <c:v>30.0</c:v>
                </c:pt>
                <c:pt idx="205">
                  <c:v>30.0</c:v>
                </c:pt>
                <c:pt idx="206">
                  <c:v>30.0</c:v>
                </c:pt>
                <c:pt idx="207">
                  <c:v>30.0</c:v>
                </c:pt>
                <c:pt idx="208">
                  <c:v>30.0</c:v>
                </c:pt>
                <c:pt idx="209">
                  <c:v>30.0</c:v>
                </c:pt>
                <c:pt idx="210">
                  <c:v>30.0</c:v>
                </c:pt>
                <c:pt idx="211">
                  <c:v>30.0</c:v>
                </c:pt>
                <c:pt idx="212">
                  <c:v>30.0</c:v>
                </c:pt>
                <c:pt idx="213">
                  <c:v>30.0</c:v>
                </c:pt>
                <c:pt idx="214">
                  <c:v>30.0</c:v>
                </c:pt>
                <c:pt idx="215">
                  <c:v>30.0</c:v>
                </c:pt>
                <c:pt idx="216">
                  <c:v>30.0</c:v>
                </c:pt>
                <c:pt idx="217">
                  <c:v>30.0</c:v>
                </c:pt>
                <c:pt idx="218">
                  <c:v>30.0</c:v>
                </c:pt>
                <c:pt idx="219">
                  <c:v>30.0</c:v>
                </c:pt>
                <c:pt idx="220">
                  <c:v>30.0</c:v>
                </c:pt>
                <c:pt idx="221">
                  <c:v>30.0</c:v>
                </c:pt>
                <c:pt idx="222">
                  <c:v>30.0</c:v>
                </c:pt>
                <c:pt idx="223">
                  <c:v>30.0</c:v>
                </c:pt>
                <c:pt idx="224">
                  <c:v>30.0</c:v>
                </c:pt>
                <c:pt idx="225">
                  <c:v>30.0</c:v>
                </c:pt>
                <c:pt idx="226">
                  <c:v>30.0</c:v>
                </c:pt>
                <c:pt idx="227">
                  <c:v>30.0</c:v>
                </c:pt>
                <c:pt idx="228">
                  <c:v>30.0</c:v>
                </c:pt>
                <c:pt idx="229">
                  <c:v>30.0</c:v>
                </c:pt>
                <c:pt idx="230">
                  <c:v>30.0</c:v>
                </c:pt>
                <c:pt idx="231">
                  <c:v>30.0</c:v>
                </c:pt>
                <c:pt idx="232">
                  <c:v>30.0</c:v>
                </c:pt>
                <c:pt idx="233">
                  <c:v>30.0</c:v>
                </c:pt>
                <c:pt idx="234">
                  <c:v>30.0</c:v>
                </c:pt>
                <c:pt idx="235">
                  <c:v>30.0</c:v>
                </c:pt>
                <c:pt idx="236">
                  <c:v>30.0</c:v>
                </c:pt>
                <c:pt idx="237">
                  <c:v>30.0</c:v>
                </c:pt>
                <c:pt idx="238">
                  <c:v>30.0</c:v>
                </c:pt>
                <c:pt idx="239">
                  <c:v>30.0</c:v>
                </c:pt>
                <c:pt idx="240">
                  <c:v>30.0</c:v>
                </c:pt>
                <c:pt idx="241">
                  <c:v>30.0</c:v>
                </c:pt>
                <c:pt idx="242">
                  <c:v>30.0</c:v>
                </c:pt>
                <c:pt idx="243">
                  <c:v>30.0</c:v>
                </c:pt>
                <c:pt idx="244">
                  <c:v>30.0</c:v>
                </c:pt>
                <c:pt idx="245">
                  <c:v>30.0</c:v>
                </c:pt>
                <c:pt idx="246">
                  <c:v>30.0</c:v>
                </c:pt>
                <c:pt idx="247">
                  <c:v>30.0</c:v>
                </c:pt>
                <c:pt idx="248">
                  <c:v>30.0</c:v>
                </c:pt>
                <c:pt idx="249">
                  <c:v>30.0</c:v>
                </c:pt>
                <c:pt idx="250">
                  <c:v>30.0</c:v>
                </c:pt>
                <c:pt idx="251">
                  <c:v>30.0</c:v>
                </c:pt>
                <c:pt idx="252">
                  <c:v>30.0</c:v>
                </c:pt>
                <c:pt idx="253">
                  <c:v>30.0</c:v>
                </c:pt>
                <c:pt idx="254">
                  <c:v>30.0</c:v>
                </c:pt>
                <c:pt idx="255">
                  <c:v>30.0</c:v>
                </c:pt>
                <c:pt idx="256">
                  <c:v>30.0</c:v>
                </c:pt>
                <c:pt idx="257">
                  <c:v>30.0</c:v>
                </c:pt>
                <c:pt idx="258">
                  <c:v>30.0</c:v>
                </c:pt>
                <c:pt idx="259">
                  <c:v>30.0</c:v>
                </c:pt>
                <c:pt idx="260">
                  <c:v>30.0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818624"/>
        <c:axId val="1772820672"/>
      </c:lineChart>
      <c:dateAx>
        <c:axId val="17728186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20672"/>
        <c:crosses val="autoZero"/>
        <c:auto val="1"/>
        <c:lblOffset val="100"/>
        <c:baseTimeUnit val="days"/>
      </c:dateAx>
      <c:valAx>
        <c:axId val="177282067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1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image" Target="../media/image3.png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xmlns="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xmlns="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xmlns="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50</xdr:col>
      <xdr:colOff>5772</xdr:colOff>
      <xdr:row>2</xdr:row>
      <xdr:rowOff>8660</xdr:rowOff>
    </xdr:from>
    <xdr:to>
      <xdr:col>53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50</xdr:col>
      <xdr:colOff>0</xdr:colOff>
      <xdr:row>12</xdr:row>
      <xdr:rowOff>0</xdr:rowOff>
    </xdr:from>
    <xdr:to>
      <xdr:col>64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xmlns="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24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xmlns="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24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xmlns="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24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xmlns="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64</xdr:col>
      <xdr:colOff>0</xdr:colOff>
      <xdr:row>1</xdr:row>
      <xdr:rowOff>215900</xdr:rowOff>
    </xdr:from>
    <xdr:to>
      <xdr:col>67</xdr:col>
      <xdr:colOff>506865</xdr:colOff>
      <xdr:row>8</xdr:row>
      <xdr:rowOff>135370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64</xdr:col>
      <xdr:colOff>0</xdr:colOff>
      <xdr:row>11</xdr:row>
      <xdr:rowOff>127000</xdr:rowOff>
    </xdr:from>
    <xdr:to>
      <xdr:col>73</xdr:col>
      <xdr:colOff>9525</xdr:colOff>
      <xdr:row>17</xdr:row>
      <xdr:rowOff>33894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xmlns="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xmlns="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xmlns="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xmlns="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3.xml"/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4" Type="http://schemas.openxmlformats.org/officeDocument/2006/relationships/comments" Target="../comments4.xml"/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26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42310</v>
      </c>
      <c r="B2">
        <v>1.06748</v>
      </c>
      <c r="C2">
        <v>1.07314</v>
      </c>
      <c r="D2">
        <v>1.03223</v>
      </c>
      <c r="E2">
        <v>1.05237</v>
      </c>
      <c r="F2">
        <v>1.5627821163746999E-2</v>
      </c>
      <c r="G2">
        <v>1.48921522549724E-2</v>
      </c>
      <c r="H2">
        <v>7.3566890877455895E-4</v>
      </c>
      <c r="I2">
        <v>3.3730924225534101E-2</v>
      </c>
      <c r="J2">
        <v>3.1658335124185803E-2</v>
      </c>
      <c r="K2">
        <v>2.07258910134833E-3</v>
      </c>
      <c r="L2">
        <v>15.4585662073184</v>
      </c>
      <c r="M2">
        <v>-8.9589827809725193</v>
      </c>
      <c r="N2">
        <v>50.813329816253102</v>
      </c>
      <c r="O2">
        <v>52.445343972681201</v>
      </c>
      <c r="P2">
        <v>52.625616992159998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42311</v>
      </c>
      <c r="B3">
        <v>1.0511200000000001</v>
      </c>
      <c r="C3">
        <v>1.09392</v>
      </c>
      <c r="D3">
        <v>1.0460799999999999</v>
      </c>
      <c r="E3">
        <v>1.0913999999999999</v>
      </c>
      <c r="F3">
        <v>1.77219308516933E-2</v>
      </c>
      <c r="G3">
        <v>1.54581079743166E-2</v>
      </c>
      <c r="H3">
        <v>2.2638228773766999E-3</v>
      </c>
      <c r="I3">
        <v>4.0492183413023401E-2</v>
      </c>
      <c r="J3">
        <v>3.4602951220465E-2</v>
      </c>
      <c r="K3">
        <v>5.8892321925584001E-3</v>
      </c>
      <c r="L3">
        <v>75.879705224235394</v>
      </c>
      <c r="M3">
        <v>39.311758917312503</v>
      </c>
      <c r="N3">
        <v>59.622270777169099</v>
      </c>
      <c r="O3">
        <v>57.070625952342198</v>
      </c>
      <c r="P3">
        <v>55.878161647699599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42312</v>
      </c>
      <c r="B4">
        <v>1.0825899999999999</v>
      </c>
      <c r="C4">
        <v>1.1140600000000001</v>
      </c>
      <c r="D4">
        <v>1.07</v>
      </c>
      <c r="E4">
        <v>1.0970599999999999</v>
      </c>
      <c r="F4">
        <v>1.9612165725706201E-2</v>
      </c>
      <c r="G4">
        <v>1.6288919524594499E-2</v>
      </c>
      <c r="H4">
        <v>3.3232462011116401E-3</v>
      </c>
      <c r="I4">
        <v>4.5571639504905198E-2</v>
      </c>
      <c r="J4">
        <v>3.8259180648611703E-2</v>
      </c>
      <c r="K4">
        <v>7.31245885629351E-3</v>
      </c>
      <c r="L4">
        <v>111.70248370866</v>
      </c>
      <c r="M4">
        <v>71.826099841579804</v>
      </c>
      <c r="N4">
        <v>60.809731317684999</v>
      </c>
      <c r="O4">
        <v>57.712951370595</v>
      </c>
      <c r="P4">
        <v>56.334643888680603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42313</v>
      </c>
      <c r="B5">
        <v>1.0976900000000001</v>
      </c>
      <c r="C5">
        <v>1.09832</v>
      </c>
      <c r="D5">
        <v>1.0548899999999899</v>
      </c>
      <c r="E5">
        <v>1.06182</v>
      </c>
      <c r="F5">
        <v>1.8058450419297701E-2</v>
      </c>
      <c r="G5">
        <v>1.6642825703535199E-2</v>
      </c>
      <c r="H5">
        <v>1.41562471576254E-3</v>
      </c>
      <c r="I5">
        <v>3.8137007423777E-2</v>
      </c>
      <c r="J5">
        <v>3.8218456240333501E-2</v>
      </c>
      <c r="K5" s="162">
        <v>-8.1448816556500798E-5</v>
      </c>
      <c r="L5">
        <v>56.644758155292699</v>
      </c>
      <c r="M5">
        <v>26.749183081522599</v>
      </c>
      <c r="N5">
        <v>50.106038812196999</v>
      </c>
      <c r="O5">
        <v>52.4508717524213</v>
      </c>
      <c r="P5">
        <v>52.765768975501899</v>
      </c>
      <c r="Q5">
        <v>0</v>
      </c>
      <c r="R5">
        <v>0</v>
      </c>
      <c r="S5">
        <v>0</v>
      </c>
      <c r="T5">
        <v>-100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42314</v>
      </c>
      <c r="B6">
        <v>1.06182</v>
      </c>
      <c r="C6">
        <v>1.0681099999999999</v>
      </c>
      <c r="D6">
        <v>1.0379</v>
      </c>
      <c r="E6">
        <v>1.0529999999999999</v>
      </c>
      <c r="F6">
        <v>1.5931768051948798E-2</v>
      </c>
      <c r="G6">
        <v>1.6500614173217899E-2</v>
      </c>
      <c r="H6">
        <v>-5.6884612126910004E-4</v>
      </c>
      <c r="I6">
        <v>3.0299701901885499E-2</v>
      </c>
      <c r="J6">
        <v>3.55788714608508E-2</v>
      </c>
      <c r="K6">
        <v>-5.2791695589652901E-3</v>
      </c>
      <c r="L6">
        <v>10.1456457629442</v>
      </c>
      <c r="M6">
        <v>-8.0027765812668399</v>
      </c>
      <c r="N6">
        <v>47.656618911584196</v>
      </c>
      <c r="O6">
        <v>51.1927859415309</v>
      </c>
      <c r="P6">
        <v>51.901678612256099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42317</v>
      </c>
      <c r="B7">
        <v>1.05867</v>
      </c>
      <c r="C7">
        <v>1.09517</v>
      </c>
      <c r="D7">
        <v>1.05867</v>
      </c>
      <c r="E7">
        <v>1.0624400000000001</v>
      </c>
      <c r="F7">
        <v>1.48370537407558E-2</v>
      </c>
      <c r="G7">
        <v>1.61679020867255E-2</v>
      </c>
      <c r="H7">
        <v>-1.3308483459696799E-3</v>
      </c>
      <c r="I7">
        <v>2.7426218760289299E-2</v>
      </c>
      <c r="J7">
        <v>3.2861320560663702E-2</v>
      </c>
      <c r="K7">
        <v>-5.4351018003743201E-3</v>
      </c>
      <c r="L7">
        <v>48.870804945748397</v>
      </c>
      <c r="M7">
        <v>45.758351310862103</v>
      </c>
      <c r="N7">
        <v>50.667910957780897</v>
      </c>
      <c r="O7">
        <v>52.505849563807502</v>
      </c>
      <c r="P7">
        <v>52.770858462925901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42318</v>
      </c>
      <c r="B8">
        <v>1.0737699999999999</v>
      </c>
      <c r="C8">
        <v>1.0756600000000001</v>
      </c>
      <c r="D8">
        <v>1.04986</v>
      </c>
      <c r="E8">
        <v>1.06433</v>
      </c>
      <c r="F8">
        <v>1.3961057585367901E-2</v>
      </c>
      <c r="G8">
        <v>1.5726533186453999E-2</v>
      </c>
      <c r="H8">
        <v>-1.7654756010860801E-3</v>
      </c>
      <c r="I8">
        <v>2.56340956940939E-2</v>
      </c>
      <c r="J8">
        <v>3.0452245605140399E-2</v>
      </c>
      <c r="K8">
        <v>-4.8181499110465202E-3</v>
      </c>
      <c r="L8">
        <v>17.099626089883898</v>
      </c>
      <c r="M8">
        <v>25.093764573014798</v>
      </c>
      <c r="N8">
        <v>51.322035009807401</v>
      </c>
      <c r="O8">
        <v>52.779757400709698</v>
      </c>
      <c r="P8">
        <v>52.949598634920598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42319</v>
      </c>
      <c r="B9">
        <v>1.06748</v>
      </c>
      <c r="C9">
        <v>1.0725199999999999</v>
      </c>
      <c r="D9">
        <v>1.0448200000000001</v>
      </c>
      <c r="E9">
        <v>1.04986</v>
      </c>
      <c r="F9">
        <v>1.19613334455586E-2</v>
      </c>
      <c r="G9">
        <v>1.4973493238274901E-2</v>
      </c>
      <c r="H9">
        <v>-3.0121597927163101E-3</v>
      </c>
      <c r="I9">
        <v>2.0011571991413301E-2</v>
      </c>
      <c r="J9">
        <v>2.69720210672314E-2</v>
      </c>
      <c r="K9">
        <v>-6.9604490758180598E-3</v>
      </c>
      <c r="L9">
        <v>-20.055960499657399</v>
      </c>
      <c r="M9">
        <v>8.9469558787741406</v>
      </c>
      <c r="N9">
        <v>45.887319473738799</v>
      </c>
      <c r="O9">
        <v>50.3839707737719</v>
      </c>
      <c r="P9">
        <v>51.386252681084798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42320</v>
      </c>
      <c r="B10">
        <v>1.0448200000000001</v>
      </c>
      <c r="C10">
        <v>1.0492299999999899</v>
      </c>
      <c r="D10">
        <v>0.99698999999999904</v>
      </c>
      <c r="E10">
        <v>1.00265</v>
      </c>
      <c r="F10">
        <v>6.4922466300889603E-3</v>
      </c>
      <c r="G10">
        <v>1.3277243916637701E-2</v>
      </c>
      <c r="H10">
        <v>-6.78499728654877E-3</v>
      </c>
      <c r="I10">
        <v>2.9869909195141498E-3</v>
      </c>
      <c r="J10">
        <v>1.8977011017992301E-2</v>
      </c>
      <c r="K10">
        <v>-1.5990020098478101E-2</v>
      </c>
      <c r="L10">
        <v>-150.61769239974299</v>
      </c>
      <c r="M10">
        <v>-87.820982929088501</v>
      </c>
      <c r="N10">
        <v>32.704837132399703</v>
      </c>
      <c r="O10">
        <v>43.453597361082302</v>
      </c>
      <c r="P10">
        <v>46.666172541388697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42321</v>
      </c>
      <c r="B11">
        <v>1.0007600000000001</v>
      </c>
      <c r="C11">
        <v>1.01902</v>
      </c>
      <c r="D11">
        <v>0.99006000000000005</v>
      </c>
      <c r="E11">
        <v>0.99824000000000002</v>
      </c>
      <c r="F11">
        <v>1.7815689640647799E-3</v>
      </c>
      <c r="G11">
        <v>1.09781089261231E-2</v>
      </c>
      <c r="H11">
        <v>-9.1965399620583498E-3</v>
      </c>
      <c r="I11">
        <v>-9.0125044020430405E-3</v>
      </c>
      <c r="J11">
        <v>9.6471725446471996E-3</v>
      </c>
      <c r="K11">
        <v>-1.8659676946690198E-2</v>
      </c>
      <c r="L11">
        <v>-171.32700675688301</v>
      </c>
      <c r="M11">
        <v>-108.287879924084</v>
      </c>
      <c r="N11">
        <v>31.711996654494001</v>
      </c>
      <c r="O11">
        <v>42.8605205312384</v>
      </c>
      <c r="P11">
        <v>46.249491943490298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42324</v>
      </c>
      <c r="B12">
        <v>0.99068999999999996</v>
      </c>
      <c r="C12">
        <v>1.02468</v>
      </c>
      <c r="D12">
        <v>0.97936000000000001</v>
      </c>
      <c r="E12">
        <v>1.0020199999999999</v>
      </c>
      <c r="F12">
        <v>-1.6278972297043501E-3</v>
      </c>
      <c r="G12">
        <v>8.4569076949576397E-3</v>
      </c>
      <c r="H12">
        <v>-1.00848049246619E-2</v>
      </c>
      <c r="I12">
        <v>-1.53508439674299E-2</v>
      </c>
      <c r="J12">
        <v>1.3145003739548299E-3</v>
      </c>
      <c r="K12">
        <v>-1.66653443413847E-2</v>
      </c>
      <c r="L12">
        <v>-160.64278848163099</v>
      </c>
      <c r="M12">
        <v>-100.153861277046</v>
      </c>
      <c r="N12">
        <v>33.7239778557162</v>
      </c>
      <c r="O12">
        <v>43.571442708251801</v>
      </c>
      <c r="P12">
        <v>46.677991234416602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42325</v>
      </c>
      <c r="B13">
        <v>1.01335</v>
      </c>
      <c r="C13">
        <v>1.0253099999999999</v>
      </c>
      <c r="D13">
        <v>1.0102</v>
      </c>
      <c r="E13">
        <v>1.01776</v>
      </c>
      <c r="F13">
        <v>-3.0249673561080202E-3</v>
      </c>
      <c r="G13">
        <v>6.1605326847444996E-3</v>
      </c>
      <c r="H13">
        <v>-9.1855000408525306E-3</v>
      </c>
      <c r="I13">
        <v>-1.4685153249943199E-2</v>
      </c>
      <c r="J13">
        <v>-4.0187175006778496E-3</v>
      </c>
      <c r="K13">
        <v>-1.0666435749265299E-2</v>
      </c>
      <c r="L13">
        <v>-94.2741269118562</v>
      </c>
      <c r="M13">
        <v>-66.712430287320402</v>
      </c>
      <c r="N13">
        <v>42.0224657179064</v>
      </c>
      <c r="O13">
        <v>46.553413382002702</v>
      </c>
      <c r="P13">
        <v>48.473951001473203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</v>
      </c>
    </row>
    <row r="14" spans="1:27" x14ac:dyDescent="0.2">
      <c r="A14" s="1">
        <v>42326</v>
      </c>
      <c r="B14">
        <v>1.01461</v>
      </c>
      <c r="C14">
        <v>1.03538</v>
      </c>
      <c r="D14">
        <v>1.0108299999999999</v>
      </c>
      <c r="E14">
        <v>1.02468</v>
      </c>
      <c r="F14">
        <v>-3.5330426134769699E-3</v>
      </c>
      <c r="G14">
        <v>4.2218176251002104E-3</v>
      </c>
      <c r="H14">
        <v>-7.7548602385771898E-3</v>
      </c>
      <c r="I14">
        <v>-1.20718451454158E-2</v>
      </c>
      <c r="J14">
        <v>-6.7030933822571697E-3</v>
      </c>
      <c r="K14">
        <v>-5.3687517631586298E-3</v>
      </c>
      <c r="L14">
        <v>-63.8271186865828</v>
      </c>
      <c r="M14">
        <v>-56.359998305561298</v>
      </c>
      <c r="N14">
        <v>45.521254937254298</v>
      </c>
      <c r="O14">
        <v>47.858015347591902</v>
      </c>
      <c r="P14">
        <v>49.262823940333099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42327</v>
      </c>
      <c r="B15">
        <v>1.03223</v>
      </c>
      <c r="C15">
        <v>1.0492299999999899</v>
      </c>
      <c r="D15">
        <v>1.0171299999999901</v>
      </c>
      <c r="E15">
        <v>1.02027</v>
      </c>
      <c r="F15">
        <v>-4.24263955171788E-3</v>
      </c>
      <c r="G15">
        <v>2.5289261897365901E-3</v>
      </c>
      <c r="H15">
        <v>-6.7715657414544701E-3</v>
      </c>
      <c r="I15">
        <v>-1.1427876243575901E-2</v>
      </c>
      <c r="J15">
        <v>-8.2780210026967803E-3</v>
      </c>
      <c r="K15">
        <v>-3.1498552408792098E-3</v>
      </c>
      <c r="L15">
        <v>-42.056994253775599</v>
      </c>
      <c r="M15">
        <v>-48.213755945375098</v>
      </c>
      <c r="N15">
        <v>43.5665100125129</v>
      </c>
      <c r="O15">
        <v>47.069491666051299</v>
      </c>
      <c r="P15">
        <v>48.763255832631501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42328</v>
      </c>
      <c r="B16">
        <v>1.02216</v>
      </c>
      <c r="C16">
        <v>1.02216</v>
      </c>
      <c r="D16">
        <v>1.0007600000000001</v>
      </c>
      <c r="E16">
        <v>1.00139</v>
      </c>
      <c r="F16">
        <v>-6.25633926627466E-3</v>
      </c>
      <c r="G16">
        <v>7.7187309853434004E-4</v>
      </c>
      <c r="H16">
        <v>-7.0282123648089997E-3</v>
      </c>
      <c r="I16">
        <v>-1.60552314490181E-2</v>
      </c>
      <c r="J16">
        <v>-1.08704244848038E-2</v>
      </c>
      <c r="K16">
        <v>-5.1848069642142103E-3</v>
      </c>
      <c r="L16">
        <v>-81.253118172277595</v>
      </c>
      <c r="M16">
        <v>-94.179915156801201</v>
      </c>
      <c r="N16">
        <v>35.872573589973101</v>
      </c>
      <c r="O16">
        <v>43.7463421223732</v>
      </c>
      <c r="P16">
        <v>46.637265995337003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42331</v>
      </c>
      <c r="B17">
        <v>0.99950000000000006</v>
      </c>
      <c r="C17">
        <v>1.02027</v>
      </c>
      <c r="D17">
        <v>0.98880000000000001</v>
      </c>
      <c r="E17">
        <v>1.0139799999999899</v>
      </c>
      <c r="F17">
        <v>-6.7583964299158198E-3</v>
      </c>
      <c r="G17">
        <v>-7.3418080715569197E-4</v>
      </c>
      <c r="H17">
        <v>-6.0242156227601302E-3</v>
      </c>
      <c r="I17">
        <v>-1.5174210070055301E-2</v>
      </c>
      <c r="J17">
        <v>-1.23050196798877E-2</v>
      </c>
      <c r="K17">
        <v>-2.8691903901676501E-3</v>
      </c>
      <c r="L17">
        <v>-72.382588368633606</v>
      </c>
      <c r="M17">
        <v>-88.322807624138207</v>
      </c>
      <c r="N17">
        <v>43.618964350699997</v>
      </c>
      <c r="O17">
        <v>46.4608450401958</v>
      </c>
      <c r="P17">
        <v>48.218005484762202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100</v>
      </c>
      <c r="AA17">
        <v>0</v>
      </c>
    </row>
    <row r="18" spans="1:27" x14ac:dyDescent="0.2">
      <c r="A18" s="1">
        <v>42332</v>
      </c>
      <c r="B18">
        <v>1.0089399999999999</v>
      </c>
      <c r="C18">
        <v>1.0171299999999901</v>
      </c>
      <c r="D18">
        <v>0.99887000000000004</v>
      </c>
      <c r="E18">
        <v>1.0083200000000001</v>
      </c>
      <c r="F18">
        <v>-7.5262372683249004E-3</v>
      </c>
      <c r="G18">
        <v>-2.0925920993895299E-3</v>
      </c>
      <c r="H18">
        <v>-5.43364516893537E-3</v>
      </c>
      <c r="I18">
        <v>-1.5910711237559098E-2</v>
      </c>
      <c r="J18">
        <v>-1.3506916865778099E-2</v>
      </c>
      <c r="K18">
        <v>-2.4037943717809601E-3</v>
      </c>
      <c r="L18">
        <v>-65.280360482727502</v>
      </c>
      <c r="M18">
        <v>-84.933607574524302</v>
      </c>
      <c r="N18">
        <v>41.020065201525298</v>
      </c>
      <c r="O18">
        <v>45.400193722870398</v>
      </c>
      <c r="P18">
        <v>47.553068066245302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-100</v>
      </c>
      <c r="Z18">
        <v>0</v>
      </c>
      <c r="AA18">
        <v>0</v>
      </c>
    </row>
    <row r="19" spans="1:27" x14ac:dyDescent="0.2">
      <c r="A19" s="1">
        <v>42333</v>
      </c>
      <c r="B19">
        <v>1.0083200000000001</v>
      </c>
      <c r="C19">
        <v>1.01902</v>
      </c>
      <c r="D19">
        <v>1.00265</v>
      </c>
      <c r="E19">
        <v>1.0089399999999999</v>
      </c>
      <c r="F19">
        <v>-7.9925941956444594E-3</v>
      </c>
      <c r="G19">
        <v>-3.2725925186405198E-3</v>
      </c>
      <c r="H19">
        <v>-4.7200016770039396E-3</v>
      </c>
      <c r="I19">
        <v>-1.5907569171958701E-2</v>
      </c>
      <c r="J19">
        <v>-1.43071343011717E-2</v>
      </c>
      <c r="K19">
        <v>-1.6004348707870601E-3</v>
      </c>
      <c r="L19">
        <v>-53.4697208195619</v>
      </c>
      <c r="M19">
        <v>-72.120531757754605</v>
      </c>
      <c r="N19">
        <v>41.465768701376497</v>
      </c>
      <c r="O19">
        <v>45.546839164251899</v>
      </c>
      <c r="P19">
        <v>47.636123467084502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42334</v>
      </c>
      <c r="B20">
        <v>1.0102</v>
      </c>
      <c r="C20">
        <v>1.03853</v>
      </c>
      <c r="D20">
        <v>1.0083200000000001</v>
      </c>
      <c r="E20">
        <v>1.0316000000000001</v>
      </c>
      <c r="F20">
        <v>-6.4592545324830804E-3</v>
      </c>
      <c r="G20">
        <v>-3.9099249214090302E-3</v>
      </c>
      <c r="H20">
        <v>-2.5493296110740398E-3</v>
      </c>
      <c r="I20">
        <v>-9.3165617756183396E-3</v>
      </c>
      <c r="J20">
        <v>-1.2643610125987199E-2</v>
      </c>
      <c r="K20">
        <v>3.3270483503689201E-3</v>
      </c>
      <c r="L20">
        <v>6.3861565994330096</v>
      </c>
      <c r="M20">
        <v>-29.566293849231801</v>
      </c>
      <c r="N20">
        <v>55.730444937664998</v>
      </c>
      <c r="O20">
        <v>50.752919376497097</v>
      </c>
      <c r="P20">
        <v>50.636079893177502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42335</v>
      </c>
      <c r="B21">
        <v>1.02657</v>
      </c>
      <c r="C21">
        <v>1.0372699999999999</v>
      </c>
      <c r="D21">
        <v>1.0196399999999901</v>
      </c>
      <c r="E21">
        <v>1.02342</v>
      </c>
      <c r="F21">
        <v>-5.8368459128268404E-3</v>
      </c>
      <c r="G21">
        <v>-4.2953091196925898E-3</v>
      </c>
      <c r="H21">
        <v>-1.5415367931342499E-3</v>
      </c>
      <c r="I21">
        <v>-7.2663615302259697E-3</v>
      </c>
      <c r="J21">
        <v>-1.08511939274001E-2</v>
      </c>
      <c r="K21">
        <v>3.5848323971741898E-3</v>
      </c>
      <c r="L21">
        <v>26.703333872557302</v>
      </c>
      <c r="M21">
        <v>-24.006496383216302</v>
      </c>
      <c r="N21">
        <v>50.543003211259503</v>
      </c>
      <c r="O21">
        <v>48.9341489575596</v>
      </c>
      <c r="P21">
        <v>49.5598723472445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-100</v>
      </c>
      <c r="Z21">
        <v>0</v>
      </c>
      <c r="AA21">
        <v>0</v>
      </c>
    </row>
    <row r="22" spans="1:27" x14ac:dyDescent="0.2">
      <c r="A22" s="1">
        <v>42338</v>
      </c>
      <c r="B22">
        <v>1.02342</v>
      </c>
      <c r="C22">
        <v>1.0309699999999999</v>
      </c>
      <c r="D22">
        <v>1.0139799999999899</v>
      </c>
      <c r="E22">
        <v>1.02972</v>
      </c>
      <c r="F22">
        <v>-4.7801229667962996E-3</v>
      </c>
      <c r="G22">
        <v>-4.3922718891133399E-3</v>
      </c>
      <c r="H22">
        <v>-3.8785107768296698E-4</v>
      </c>
      <c r="I22">
        <v>-4.0909324584932297E-3</v>
      </c>
      <c r="J22">
        <v>-8.5977734377645203E-3</v>
      </c>
      <c r="K22">
        <v>4.5068409792712897E-3</v>
      </c>
      <c r="L22">
        <v>39.803704290012398</v>
      </c>
      <c r="M22">
        <v>-26.059011132846599</v>
      </c>
      <c r="N22">
        <v>54.360150838652899</v>
      </c>
      <c r="O22">
        <v>50.408154290817897</v>
      </c>
      <c r="P22">
        <v>50.412162885678903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42339</v>
      </c>
      <c r="B23">
        <v>1.03349</v>
      </c>
      <c r="C23">
        <v>1.0486</v>
      </c>
      <c r="D23">
        <v>1.02216</v>
      </c>
      <c r="E23">
        <v>1.02216</v>
      </c>
      <c r="F23">
        <v>-4.5008087160109903E-3</v>
      </c>
      <c r="G23">
        <v>-4.4139792544928697E-3</v>
      </c>
      <c r="H23" s="162">
        <v>-8.6829461518124097E-5</v>
      </c>
      <c r="I23">
        <v>-4.1158302196524499E-3</v>
      </c>
      <c r="J23">
        <v>-7.1037923650605003E-3</v>
      </c>
      <c r="K23">
        <v>2.98796214540805E-3</v>
      </c>
      <c r="L23">
        <v>107.201259549496</v>
      </c>
      <c r="M23">
        <v>-3.6847526996627602</v>
      </c>
      <c r="N23">
        <v>49.059134602839499</v>
      </c>
      <c r="O23">
        <v>48.595437704897698</v>
      </c>
      <c r="P23">
        <v>49.361246523602198</v>
      </c>
      <c r="Q23">
        <v>0</v>
      </c>
      <c r="R23">
        <v>0</v>
      </c>
      <c r="S23">
        <v>0</v>
      </c>
      <c r="T23">
        <v>-100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42340</v>
      </c>
      <c r="B24">
        <v>1.0316000000000001</v>
      </c>
      <c r="C24">
        <v>1.03223</v>
      </c>
      <c r="D24">
        <v>1.0083200000000001</v>
      </c>
      <c r="E24">
        <v>1.0183899999999999</v>
      </c>
      <c r="F24">
        <v>-4.5314222378629501E-3</v>
      </c>
      <c r="G24">
        <v>-4.4374678511668797E-3</v>
      </c>
      <c r="H24" s="162">
        <v>-9.3954386696069495E-5</v>
      </c>
      <c r="I24">
        <v>-5.1025097318701997E-3</v>
      </c>
      <c r="J24">
        <v>-6.4366981539970697E-3</v>
      </c>
      <c r="K24">
        <v>1.33418842212686E-3</v>
      </c>
      <c r="L24">
        <v>19.958711143968099</v>
      </c>
      <c r="M24">
        <v>-33.339223655534198</v>
      </c>
      <c r="N24">
        <v>46.425236609638098</v>
      </c>
      <c r="O24">
        <v>47.674730384282803</v>
      </c>
      <c r="P24">
        <v>48.828264009832203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42341</v>
      </c>
      <c r="B25">
        <v>1.0095700000000001</v>
      </c>
      <c r="C25">
        <v>1.0208999999999999</v>
      </c>
      <c r="D25">
        <v>0.99321000000000004</v>
      </c>
      <c r="E25">
        <v>0.99321000000000004</v>
      </c>
      <c r="F25">
        <v>-6.5124280200789999E-3</v>
      </c>
      <c r="G25">
        <v>-4.85245988494931E-3</v>
      </c>
      <c r="H25">
        <v>-1.6599681351296899E-3</v>
      </c>
      <c r="I25">
        <v>-1.2623705911194801E-2</v>
      </c>
      <c r="J25">
        <v>-8.4990340730629992E-3</v>
      </c>
      <c r="K25">
        <v>-4.1246718381318702E-3</v>
      </c>
      <c r="L25">
        <v>-107.246169088173</v>
      </c>
      <c r="M25">
        <v>-95.909042609711705</v>
      </c>
      <c r="N25">
        <v>32.731851868943302</v>
      </c>
      <c r="O25">
        <v>41.956931497959502</v>
      </c>
      <c r="P25">
        <v>45.3910928722619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42342</v>
      </c>
      <c r="B26">
        <v>0.99446999999999997</v>
      </c>
      <c r="C26">
        <v>1.0183899999999999</v>
      </c>
      <c r="D26">
        <v>0.95040999999999998</v>
      </c>
      <c r="E26">
        <v>0.97621999999999998</v>
      </c>
      <c r="F26">
        <v>-9.3456100087658794E-3</v>
      </c>
      <c r="G26">
        <v>-5.7510899097126204E-3</v>
      </c>
      <c r="H26">
        <v>-3.5945200990532499E-3</v>
      </c>
      <c r="I26">
        <v>-2.1844945988710399E-2</v>
      </c>
      <c r="J26">
        <v>-1.29476713782788E-2</v>
      </c>
      <c r="K26">
        <v>-8.8972746104316307E-3</v>
      </c>
      <c r="L26">
        <v>-211.136804732722</v>
      </c>
      <c r="M26">
        <v>-166.24911202135701</v>
      </c>
      <c r="N26">
        <v>26.563992344372998</v>
      </c>
      <c r="O26">
        <v>38.593538855471401</v>
      </c>
      <c r="P26">
        <v>43.234882610882799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42345</v>
      </c>
      <c r="B27">
        <v>0.97746999999999995</v>
      </c>
      <c r="C27">
        <v>0.97936000000000001</v>
      </c>
      <c r="D27">
        <v>0.93530000000000002</v>
      </c>
      <c r="E27">
        <v>0.95355999999999996</v>
      </c>
      <c r="F27">
        <v>-1.32664721365545E-2</v>
      </c>
      <c r="G27">
        <v>-7.2541663550809996E-3</v>
      </c>
      <c r="H27">
        <v>-6.0123057814735099E-3</v>
      </c>
      <c r="I27">
        <v>-3.3540820371059099E-2</v>
      </c>
      <c r="J27">
        <v>-1.9812054375872201E-2</v>
      </c>
      <c r="K27">
        <v>-1.37287659951868E-2</v>
      </c>
      <c r="L27">
        <v>-248.45962772992499</v>
      </c>
      <c r="M27">
        <v>-245.12885409110999</v>
      </c>
      <c r="N27">
        <v>20.541144937921601</v>
      </c>
      <c r="O27">
        <v>34.6087034236375</v>
      </c>
      <c r="P27">
        <v>40.538136415172303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42346</v>
      </c>
      <c r="B28">
        <v>0.95545000000000002</v>
      </c>
      <c r="C28">
        <v>0.95545000000000002</v>
      </c>
      <c r="D28">
        <v>0.91957</v>
      </c>
      <c r="E28">
        <v>0.92901</v>
      </c>
      <c r="F28">
        <v>-1.8145592354775801E-2</v>
      </c>
      <c r="G28">
        <v>-9.4324515550199706E-3</v>
      </c>
      <c r="H28">
        <v>-8.7131407997558807E-3</v>
      </c>
      <c r="I28">
        <v>-4.7103207567888501E-2</v>
      </c>
      <c r="J28">
        <v>-2.8909105439877601E-2</v>
      </c>
      <c r="K28">
        <v>-1.81941021280108E-2</v>
      </c>
      <c r="L28">
        <v>-226.923725256235</v>
      </c>
      <c r="M28">
        <v>-276.58001256161299</v>
      </c>
      <c r="N28">
        <v>15.9656875084808</v>
      </c>
      <c r="O28">
        <v>30.887718640568401</v>
      </c>
      <c r="P28">
        <v>37.852303486314902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42347</v>
      </c>
      <c r="B29">
        <v>0.94662999999999997</v>
      </c>
      <c r="C29">
        <v>0.95984999999999998</v>
      </c>
      <c r="D29">
        <v>0.92586000000000002</v>
      </c>
      <c r="E29">
        <v>0.94537000000000004</v>
      </c>
      <c r="F29">
        <v>-2.0456406288085701E-2</v>
      </c>
      <c r="G29">
        <v>-1.16372425016331E-2</v>
      </c>
      <c r="H29">
        <v>-8.8191637864526197E-3</v>
      </c>
      <c r="I29">
        <v>-5.0225762329449801E-2</v>
      </c>
      <c r="J29">
        <v>-3.6014657736401702E-2</v>
      </c>
      <c r="K29">
        <v>-1.4211104593048101E-2</v>
      </c>
      <c r="L29">
        <v>-143.69140904656101</v>
      </c>
      <c r="M29">
        <v>-197.51419730650201</v>
      </c>
      <c r="N29">
        <v>28.370260921536001</v>
      </c>
      <c r="O29">
        <v>35.838392186386898</v>
      </c>
      <c r="P29">
        <v>40.6057746864969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100</v>
      </c>
      <c r="Z29">
        <v>0</v>
      </c>
      <c r="AA29">
        <v>0</v>
      </c>
    </row>
    <row r="30" spans="1:27" x14ac:dyDescent="0.2">
      <c r="A30" s="1">
        <v>42348</v>
      </c>
      <c r="B30">
        <v>0.94222999999999901</v>
      </c>
      <c r="C30">
        <v>0.96802999999999995</v>
      </c>
      <c r="D30">
        <v>0.94159999999999999</v>
      </c>
      <c r="E30">
        <v>0.95984999999999998</v>
      </c>
      <c r="F30">
        <v>-2.08786518906721E-2</v>
      </c>
      <c r="G30">
        <v>-1.3485524379440899E-2</v>
      </c>
      <c r="H30">
        <v>-7.3931275112312303E-3</v>
      </c>
      <c r="I30">
        <v>-4.7239486395443002E-2</v>
      </c>
      <c r="J30">
        <v>-3.9756267289415503E-2</v>
      </c>
      <c r="K30">
        <v>-7.4832191060275402E-3</v>
      </c>
      <c r="L30">
        <v>-88.783699025109101</v>
      </c>
      <c r="M30">
        <v>-127.63089383858799</v>
      </c>
      <c r="N30">
        <v>37.844357254393003</v>
      </c>
      <c r="O30">
        <v>39.939206209026402</v>
      </c>
      <c r="P30">
        <v>42.954599868659102</v>
      </c>
      <c r="Q30">
        <v>0</v>
      </c>
      <c r="R30">
        <v>0</v>
      </c>
      <c r="S30">
        <v>0</v>
      </c>
      <c r="T30">
        <v>100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42349</v>
      </c>
      <c r="B31">
        <v>0.95482</v>
      </c>
      <c r="C31">
        <v>0.960479999999999</v>
      </c>
      <c r="D31">
        <v>0.92586000000000002</v>
      </c>
      <c r="E31">
        <v>0.94033999999999995</v>
      </c>
      <c r="F31">
        <v>-2.2527891016451598E-2</v>
      </c>
      <c r="G31">
        <v>-1.5293997706842999E-2</v>
      </c>
      <c r="H31">
        <v>-7.2338933096086E-3</v>
      </c>
      <c r="I31">
        <v>-4.9903877725967702E-2</v>
      </c>
      <c r="J31">
        <v>-4.3138804101599502E-2</v>
      </c>
      <c r="K31">
        <v>-6.76507362436813E-3</v>
      </c>
      <c r="L31">
        <v>-98.852169313945794</v>
      </c>
      <c r="M31">
        <v>-136.336219524505</v>
      </c>
      <c r="N31">
        <v>31.330388084334299</v>
      </c>
      <c r="O31">
        <v>36.549588512388397</v>
      </c>
      <c r="P31">
        <v>40.678707972722698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s="1">
        <v>42352</v>
      </c>
      <c r="B32">
        <v>0.93971000000000005</v>
      </c>
      <c r="C32">
        <v>0.94348999999999905</v>
      </c>
      <c r="D32">
        <v>0.92020000000000002</v>
      </c>
      <c r="E32">
        <v>0.92208999999999997</v>
      </c>
      <c r="F32">
        <v>-2.5019142285749502E-2</v>
      </c>
      <c r="G32">
        <v>-1.72390266226243E-2</v>
      </c>
      <c r="H32">
        <v>-7.7801156631251396E-3</v>
      </c>
      <c r="I32">
        <v>-5.57267560132245E-2</v>
      </c>
      <c r="J32">
        <v>-4.7334788072141198E-2</v>
      </c>
      <c r="K32">
        <v>-8.3919679410832792E-3</v>
      </c>
      <c r="L32">
        <v>-105.05419918059199</v>
      </c>
      <c r="M32">
        <v>-138.68047670087299</v>
      </c>
      <c r="N32">
        <v>26.375847623898299</v>
      </c>
      <c r="O32">
        <v>33.670890093386397</v>
      </c>
      <c r="P32">
        <v>38.666505077348702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42353</v>
      </c>
      <c r="B33">
        <v>0.93405000000000005</v>
      </c>
      <c r="C33">
        <v>0.95482</v>
      </c>
      <c r="D33">
        <v>0.92901</v>
      </c>
      <c r="E33">
        <v>0.95482</v>
      </c>
      <c r="F33">
        <v>-2.4074918724250698E-2</v>
      </c>
      <c r="G33">
        <v>-1.8606205042949599E-2</v>
      </c>
      <c r="H33">
        <v>-5.4687136813010599E-3</v>
      </c>
      <c r="I33">
        <v>-4.9269369082733799E-2</v>
      </c>
      <c r="J33">
        <v>-4.7979648409005399E-2</v>
      </c>
      <c r="K33">
        <v>-1.28972067372839E-3</v>
      </c>
      <c r="L33">
        <v>-62.559373203939302</v>
      </c>
      <c r="M33">
        <v>-88.313599009748899</v>
      </c>
      <c r="N33">
        <v>44.680002533547999</v>
      </c>
      <c r="O33">
        <v>42.428560312383397</v>
      </c>
      <c r="P33">
        <v>43.892819122993501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42354</v>
      </c>
      <c r="B34">
        <v>0.95732999999999902</v>
      </c>
      <c r="C34">
        <v>0.97496000000000005</v>
      </c>
      <c r="D34">
        <v>0.93907999999999903</v>
      </c>
      <c r="E34">
        <v>0.96173999999999904</v>
      </c>
      <c r="F34">
        <v>-2.25087615894667E-2</v>
      </c>
      <c r="G34">
        <v>-1.9386716352252999E-2</v>
      </c>
      <c r="H34">
        <v>-3.12204523721371E-3</v>
      </c>
      <c r="I34">
        <v>-4.2368988995337302E-2</v>
      </c>
      <c r="J34">
        <v>-4.6109428604449401E-2</v>
      </c>
      <c r="K34">
        <v>3.7404396091120398E-3</v>
      </c>
      <c r="L34">
        <v>-32.983372825404203</v>
      </c>
      <c r="M34">
        <v>-56.620244665839003</v>
      </c>
      <c r="N34">
        <v>47.876468509330202</v>
      </c>
      <c r="O34">
        <v>44.1088052054792</v>
      </c>
      <c r="P34">
        <v>44.934481341785997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s="1">
        <v>42355</v>
      </c>
      <c r="B35">
        <v>0.97621999999999998</v>
      </c>
      <c r="C35">
        <v>0.97683999999999904</v>
      </c>
      <c r="D35">
        <v>0.93342000000000003</v>
      </c>
      <c r="E35">
        <v>0.93655999999999995</v>
      </c>
      <c r="F35">
        <v>-2.3033866266322901E-2</v>
      </c>
      <c r="G35">
        <v>-2.0116146335067E-2</v>
      </c>
      <c r="H35">
        <v>-2.9177199312559101E-3</v>
      </c>
      <c r="I35">
        <v>-4.42341387737296E-2</v>
      </c>
      <c r="J35">
        <v>-4.5484331994209398E-2</v>
      </c>
      <c r="K35">
        <v>1.25019322047986E-3</v>
      </c>
      <c r="L35">
        <v>-45.730255946956198</v>
      </c>
      <c r="M35">
        <v>-68.220041463260699</v>
      </c>
      <c r="N35">
        <v>38.445960803834303</v>
      </c>
      <c r="O35">
        <v>39.581946341386598</v>
      </c>
      <c r="P35">
        <v>41.958262315549</v>
      </c>
      <c r="Q35">
        <v>0</v>
      </c>
      <c r="R35">
        <v>-100</v>
      </c>
      <c r="S35">
        <v>0</v>
      </c>
      <c r="T35">
        <v>-100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s="1">
        <v>42356</v>
      </c>
      <c r="B36">
        <v>0.93089999999999995</v>
      </c>
      <c r="C36">
        <v>0.95606999999999998</v>
      </c>
      <c r="D36">
        <v>0.92901</v>
      </c>
      <c r="E36">
        <v>0.94599999999999995</v>
      </c>
      <c r="F36">
        <v>-2.2429730428915998E-2</v>
      </c>
      <c r="G36">
        <v>-2.05788631538368E-2</v>
      </c>
      <c r="H36">
        <v>-1.8508672750791901E-3</v>
      </c>
      <c r="I36">
        <v>-4.19671193976483E-2</v>
      </c>
      <c r="J36">
        <v>-4.4311927795355699E-2</v>
      </c>
      <c r="K36">
        <v>2.3448083977074402E-3</v>
      </c>
      <c r="L36">
        <v>-52.461274275496599</v>
      </c>
      <c r="M36">
        <v>-71.036900012920796</v>
      </c>
      <c r="N36">
        <v>43.328448180544697</v>
      </c>
      <c r="O36">
        <v>41.985794127013897</v>
      </c>
      <c r="P36">
        <v>43.433129377177501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s="1">
        <v>42359</v>
      </c>
      <c r="B37">
        <v>0.94033999999999995</v>
      </c>
      <c r="C37">
        <v>0.95230000000000004</v>
      </c>
      <c r="D37">
        <v>0.93530000000000002</v>
      </c>
      <c r="E37">
        <v>0.93530000000000002</v>
      </c>
      <c r="F37">
        <v>-2.2554356420361701E-2</v>
      </c>
      <c r="G37">
        <v>-2.0973961807141801E-2</v>
      </c>
      <c r="H37">
        <v>-1.5803946132199099E-3</v>
      </c>
      <c r="I37">
        <v>-4.27347901720109E-2</v>
      </c>
      <c r="J37">
        <v>-4.3786215254240798E-2</v>
      </c>
      <c r="K37">
        <v>1.0514250822298401E-3</v>
      </c>
      <c r="L37">
        <v>-57.890681273765701</v>
      </c>
      <c r="M37">
        <v>-69.386516186438996</v>
      </c>
      <c r="N37">
        <v>39.215091430926201</v>
      </c>
      <c r="O37">
        <v>40.041136735678897</v>
      </c>
      <c r="P37">
        <v>42.158172974214096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s="1">
        <v>42360</v>
      </c>
      <c r="B38">
        <v>0.94096999999999997</v>
      </c>
      <c r="C38">
        <v>0.94789000000000001</v>
      </c>
      <c r="D38">
        <v>0.93530000000000002</v>
      </c>
      <c r="E38">
        <v>0.94222999999999901</v>
      </c>
      <c r="F38">
        <v>-2.1842147651034399E-2</v>
      </c>
      <c r="G38">
        <v>-2.11475989759203E-2</v>
      </c>
      <c r="H38">
        <v>-6.9454867511407501E-4</v>
      </c>
      <c r="I38">
        <v>-4.0501753434164997E-2</v>
      </c>
      <c r="J38">
        <v>-4.2691394647548897E-2</v>
      </c>
      <c r="K38">
        <v>2.1896412133838301E-3</v>
      </c>
      <c r="L38">
        <v>-48.908650895658702</v>
      </c>
      <c r="M38">
        <v>-62.200751773555098</v>
      </c>
      <c r="N38">
        <v>43.283538032069103</v>
      </c>
      <c r="O38">
        <v>41.9175135872296</v>
      </c>
      <c r="P38">
        <v>43.2902365175946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s="1">
        <v>42361</v>
      </c>
      <c r="B39">
        <v>0.94852000000000003</v>
      </c>
      <c r="C39">
        <v>0.98565999999999998</v>
      </c>
      <c r="D39">
        <v>0.94599999999999995</v>
      </c>
      <c r="E39">
        <v>0.97683999999999904</v>
      </c>
      <c r="F39">
        <v>-1.8274324283031201E-2</v>
      </c>
      <c r="G39">
        <v>-2.05729440373425E-2</v>
      </c>
      <c r="H39">
        <v>2.2986197543113001E-3</v>
      </c>
      <c r="I39">
        <v>-2.8731845980073799E-2</v>
      </c>
      <c r="J39">
        <v>-3.8038211758390499E-2</v>
      </c>
      <c r="K39">
        <v>9.3063657783167102E-3</v>
      </c>
      <c r="L39">
        <v>124.74358974358999</v>
      </c>
      <c r="M39">
        <v>-3.6101881085913701</v>
      </c>
      <c r="N39">
        <v>59.196352356544303</v>
      </c>
      <c r="O39">
        <v>50.285200401025001</v>
      </c>
      <c r="P39">
        <v>48.568771060479101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s="1">
        <v>42362</v>
      </c>
      <c r="B40">
        <v>0.97683999999999904</v>
      </c>
      <c r="C40">
        <v>0.97683999999999904</v>
      </c>
      <c r="D40">
        <v>0.97683999999999904</v>
      </c>
      <c r="E40">
        <v>0.97683999999999904</v>
      </c>
      <c r="F40">
        <v>-1.5270766666697799E-2</v>
      </c>
      <c r="G40">
        <v>-1.9512508563213501E-2</v>
      </c>
      <c r="H40">
        <v>4.2417418965157699E-3</v>
      </c>
      <c r="I40">
        <v>-2.0789092287126099E-2</v>
      </c>
      <c r="J40">
        <v>-3.2288505267969003E-2</v>
      </c>
      <c r="K40">
        <v>1.14994129808429E-2</v>
      </c>
      <c r="L40">
        <v>180.18979282241901</v>
      </c>
      <c r="M40">
        <v>19.101289551131401</v>
      </c>
      <c r="N40">
        <v>59.196352356544303</v>
      </c>
      <c r="O40">
        <v>50.285200401025001</v>
      </c>
      <c r="P40">
        <v>48.568771060479101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s="1">
        <v>42363</v>
      </c>
      <c r="B41">
        <v>0.97683999999999904</v>
      </c>
      <c r="C41">
        <v>0.97683999999999904</v>
      </c>
      <c r="D41">
        <v>0.97683999999999904</v>
      </c>
      <c r="E41">
        <v>0.97683999999999904</v>
      </c>
      <c r="F41">
        <v>-1.2743526179066799E-2</v>
      </c>
      <c r="G41">
        <v>-1.8158712086384199E-2</v>
      </c>
      <c r="H41">
        <v>5.4151859073174003E-3</v>
      </c>
      <c r="I41">
        <v>-1.54031160306936E-2</v>
      </c>
      <c r="J41">
        <v>-2.66600421888772E-2</v>
      </c>
      <c r="K41">
        <v>1.12569261581836E-2</v>
      </c>
      <c r="L41">
        <v>143.75581069728301</v>
      </c>
      <c r="M41">
        <v>27.946419078097801</v>
      </c>
      <c r="N41">
        <v>59.196352356544303</v>
      </c>
      <c r="O41">
        <v>50.285200401025001</v>
      </c>
      <c r="P41">
        <v>48.568771060479101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s="1">
        <v>42366</v>
      </c>
      <c r="B42">
        <v>0.97558999999999996</v>
      </c>
      <c r="C42">
        <v>0.97683999999999904</v>
      </c>
      <c r="D42">
        <v>0.96426000000000001</v>
      </c>
      <c r="E42">
        <v>0.96426000000000001</v>
      </c>
      <c r="F42">
        <v>-1.16218018519591E-2</v>
      </c>
      <c r="G42">
        <v>-1.68513300394992E-2</v>
      </c>
      <c r="H42">
        <v>5.2295281875400501E-3</v>
      </c>
      <c r="I42">
        <v>-1.5221147350149299E-2</v>
      </c>
      <c r="J42">
        <v>-2.28470772426346E-2</v>
      </c>
      <c r="K42">
        <v>7.6259298924852802E-3</v>
      </c>
      <c r="L42">
        <v>81.299012078193101</v>
      </c>
      <c r="M42">
        <v>15.329157357975101</v>
      </c>
      <c r="N42">
        <v>50.946083885401897</v>
      </c>
      <c r="O42">
        <v>47.198319689766201</v>
      </c>
      <c r="P42">
        <v>46.738249236052603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s="1">
        <v>42367</v>
      </c>
      <c r="B43">
        <v>0.97683999999999904</v>
      </c>
      <c r="C43">
        <v>0.97936000000000001</v>
      </c>
      <c r="D43">
        <v>0.95984999999999998</v>
      </c>
      <c r="E43">
        <v>0.96614999999999995</v>
      </c>
      <c r="F43">
        <v>-1.04597465888183E-2</v>
      </c>
      <c r="G43">
        <v>-1.5573013349363E-2</v>
      </c>
      <c r="H43">
        <v>5.1132667605447097E-3</v>
      </c>
      <c r="I43">
        <v>-1.4299701378137099E-2</v>
      </c>
      <c r="J43">
        <v>-1.9997951954468799E-2</v>
      </c>
      <c r="K43">
        <v>5.6982505763316198E-3</v>
      </c>
      <c r="L43">
        <v>69.585362739196199</v>
      </c>
      <c r="M43">
        <v>29.9779392140873</v>
      </c>
      <c r="N43">
        <v>52.115833785753097</v>
      </c>
      <c r="O43">
        <v>47.717599015066497</v>
      </c>
      <c r="P43">
        <v>47.053045264964801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s="1">
        <v>42368</v>
      </c>
      <c r="B44">
        <v>0.96865999999999997</v>
      </c>
      <c r="C44">
        <v>0.96928999999999998</v>
      </c>
      <c r="D44">
        <v>0.94159999999999999</v>
      </c>
      <c r="E44">
        <v>0.94286000000000003</v>
      </c>
      <c r="F44">
        <v>-1.12879967776531E-2</v>
      </c>
      <c r="G44">
        <v>-1.4716010035021E-2</v>
      </c>
      <c r="H44">
        <v>3.4280132573679201E-3</v>
      </c>
      <c r="I44">
        <v>-1.9924166851719601E-2</v>
      </c>
      <c r="J44">
        <v>-1.9973356920218999E-2</v>
      </c>
      <c r="K44" s="162">
        <v>4.9190068499471003E-5</v>
      </c>
      <c r="L44">
        <v>-16.267547766522899</v>
      </c>
      <c r="M44">
        <v>-25.350717369605199</v>
      </c>
      <c r="N44">
        <v>38.810562270642897</v>
      </c>
      <c r="O44">
        <v>42.2088927465566</v>
      </c>
      <c r="P44">
        <v>43.710362237651303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s="1">
        <v>42369</v>
      </c>
      <c r="B45">
        <v>0.94286000000000003</v>
      </c>
      <c r="C45">
        <v>0.94286000000000003</v>
      </c>
      <c r="D45">
        <v>0.94286000000000003</v>
      </c>
      <c r="E45">
        <v>0.94286000000000003</v>
      </c>
      <c r="F45">
        <v>-1.1808272603348101E-2</v>
      </c>
      <c r="G45">
        <v>-1.4134462548686401E-2</v>
      </c>
      <c r="H45">
        <v>2.32618994533831E-3</v>
      </c>
      <c r="I45">
        <v>-2.30965309119062E-2</v>
      </c>
      <c r="J45">
        <v>-2.1014414917448099E-2</v>
      </c>
      <c r="K45">
        <v>-2.0821159944580899E-3</v>
      </c>
      <c r="L45">
        <v>-59.253834193840902</v>
      </c>
      <c r="M45">
        <v>-57.508398026262803</v>
      </c>
      <c r="N45">
        <v>38.810562270642897</v>
      </c>
      <c r="O45">
        <v>42.2088927465566</v>
      </c>
      <c r="P45">
        <v>43.710362237651303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s="1">
        <v>42370</v>
      </c>
      <c r="B46">
        <v>0.94286000000000003</v>
      </c>
      <c r="C46">
        <v>0.94286000000000003</v>
      </c>
      <c r="D46">
        <v>0.94286000000000003</v>
      </c>
      <c r="E46">
        <v>0.94286000000000003</v>
      </c>
      <c r="F46">
        <v>-1.20813289043529E-2</v>
      </c>
      <c r="G46">
        <v>-1.37238358198197E-2</v>
      </c>
      <c r="H46">
        <v>1.64250691546679E-3</v>
      </c>
      <c r="I46">
        <v>-2.46662317847662E-2</v>
      </c>
      <c r="J46">
        <v>-2.22316872065541E-2</v>
      </c>
      <c r="K46">
        <v>-2.4345445782120701E-3</v>
      </c>
      <c r="L46">
        <v>-69.046055438682203</v>
      </c>
      <c r="M46">
        <v>-52.4150773701083</v>
      </c>
      <c r="N46">
        <v>38.810562270642897</v>
      </c>
      <c r="O46">
        <v>42.2088927465566</v>
      </c>
      <c r="P46">
        <v>43.710362237651303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s="1">
        <v>42373</v>
      </c>
      <c r="B47">
        <v>0.94096999999999997</v>
      </c>
      <c r="C47">
        <v>0.94286000000000003</v>
      </c>
      <c r="D47">
        <v>0.89627999999999997</v>
      </c>
      <c r="E47">
        <v>0.91138999999999903</v>
      </c>
      <c r="F47">
        <v>-1.46680102922702E-2</v>
      </c>
      <c r="G47">
        <v>-1.3912670714309801E-2</v>
      </c>
      <c r="H47">
        <v>-7.5533957796039704E-4</v>
      </c>
      <c r="I47">
        <v>-3.3939446560552797E-2</v>
      </c>
      <c r="J47">
        <v>-2.6134273657887001E-2</v>
      </c>
      <c r="K47">
        <v>-7.8051729026657598E-3</v>
      </c>
      <c r="L47">
        <v>-173.912677851198</v>
      </c>
      <c r="M47">
        <v>-174.681387403054</v>
      </c>
      <c r="N47">
        <v>25.074669499610199</v>
      </c>
      <c r="O47">
        <v>35.326320992512201</v>
      </c>
      <c r="P47">
        <v>39.338917280276803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s="1">
        <v>42374</v>
      </c>
      <c r="B48">
        <v>0.91642000000000001</v>
      </c>
      <c r="C48">
        <v>0.92459999999999998</v>
      </c>
      <c r="D48">
        <v>0.89880000000000004</v>
      </c>
      <c r="E48">
        <v>0.92459999999999998</v>
      </c>
      <c r="F48">
        <v>-1.54736665330341E-2</v>
      </c>
      <c r="G48">
        <v>-1.4224869878054699E-2</v>
      </c>
      <c r="H48">
        <v>-1.24879665497943E-3</v>
      </c>
      <c r="I48">
        <v>-3.5480184631223002E-2</v>
      </c>
      <c r="J48">
        <v>-2.9249577315665701E-2</v>
      </c>
      <c r="K48">
        <v>-6.2306073155573303E-3</v>
      </c>
      <c r="L48">
        <v>-147.104394892686</v>
      </c>
      <c r="M48">
        <v>-164.490456688943</v>
      </c>
      <c r="N48">
        <v>36.142700567256703</v>
      </c>
      <c r="O48">
        <v>39.766263543266497</v>
      </c>
      <c r="P48">
        <v>41.899935098525901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</row>
    <row r="49" spans="1:27" x14ac:dyDescent="0.2">
      <c r="A49" s="1">
        <v>42375</v>
      </c>
      <c r="B49">
        <v>0.91642000000000001</v>
      </c>
      <c r="C49">
        <v>0.91893999999999998</v>
      </c>
      <c r="D49">
        <v>0.87298999999999904</v>
      </c>
      <c r="E49">
        <v>0.88936000000000004</v>
      </c>
      <c r="F49">
        <v>-1.8739708698498302E-2</v>
      </c>
      <c r="G49">
        <v>-1.5127837642143401E-2</v>
      </c>
      <c r="H49">
        <v>-3.6118710563549199E-3</v>
      </c>
      <c r="I49">
        <v>-4.5582127404770502E-2</v>
      </c>
      <c r="J49">
        <v>-3.46937606787006E-2</v>
      </c>
      <c r="K49">
        <v>-1.08883667260698E-2</v>
      </c>
      <c r="L49">
        <v>-185.227433109668</v>
      </c>
      <c r="M49">
        <v>-225.15436014547899</v>
      </c>
      <c r="N49">
        <v>24.759516947837302</v>
      </c>
      <c r="O49">
        <v>33.215293118019098</v>
      </c>
      <c r="P49">
        <v>37.468985974000901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s="1">
        <v>42376</v>
      </c>
      <c r="B50">
        <v>0.86417999999999995</v>
      </c>
      <c r="C50">
        <v>0.87929000000000002</v>
      </c>
      <c r="D50">
        <v>0.84214999999999995</v>
      </c>
      <c r="E50">
        <v>0.87361999999999995</v>
      </c>
      <c r="F50">
        <v>-2.2340628244676902E-2</v>
      </c>
      <c r="G50">
        <v>-1.6570395762650101E-2</v>
      </c>
      <c r="H50">
        <v>-5.7702324820267997E-3</v>
      </c>
      <c r="I50">
        <v>-5.5470718643582398E-2</v>
      </c>
      <c r="J50">
        <v>-4.1619413333661197E-2</v>
      </c>
      <c r="K50">
        <v>-1.38513053099211E-2</v>
      </c>
      <c r="L50">
        <v>-206.07773073885599</v>
      </c>
      <c r="M50">
        <v>-268.77075599850502</v>
      </c>
      <c r="N50">
        <v>21.268888981016801</v>
      </c>
      <c r="O50">
        <v>30.776559148441201</v>
      </c>
      <c r="P50">
        <v>35.698503813615702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s="1">
        <v>42377</v>
      </c>
      <c r="B51">
        <v>0.87802999999999998</v>
      </c>
      <c r="C51">
        <v>0.88117000000000001</v>
      </c>
      <c r="D51">
        <v>0.85096000000000005</v>
      </c>
      <c r="E51">
        <v>0.85158999999999996</v>
      </c>
      <c r="F51">
        <v>-2.6664646370660999E-2</v>
      </c>
      <c r="G51">
        <v>-1.8589245884252301E-2</v>
      </c>
      <c r="H51">
        <v>-8.0754004864086806E-3</v>
      </c>
      <c r="I51">
        <v>-6.6789077596842106E-2</v>
      </c>
      <c r="J51">
        <v>-5.0009301421388201E-2</v>
      </c>
      <c r="K51">
        <v>-1.6779776175453901E-2</v>
      </c>
      <c r="L51">
        <v>-154.78705153625299</v>
      </c>
      <c r="M51">
        <v>-207.71494601523801</v>
      </c>
      <c r="N51">
        <v>17.288874315504799</v>
      </c>
      <c r="O51">
        <v>27.709962041036899</v>
      </c>
      <c r="P51">
        <v>33.3805131015679</v>
      </c>
      <c r="Q51">
        <v>0</v>
      </c>
      <c r="R51">
        <v>0</v>
      </c>
      <c r="S51">
        <v>0</v>
      </c>
      <c r="T51">
        <v>-100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s="1">
        <v>42380</v>
      </c>
      <c r="B52">
        <v>0.85599999999999998</v>
      </c>
      <c r="C52">
        <v>0.89376</v>
      </c>
      <c r="D52">
        <v>0.85158999999999996</v>
      </c>
      <c r="E52">
        <v>0.856629999999999</v>
      </c>
      <c r="F52">
        <v>-2.9346487963717902E-2</v>
      </c>
      <c r="G52">
        <v>-2.0740694300145399E-2</v>
      </c>
      <c r="H52">
        <v>-8.6057936635725099E-3</v>
      </c>
      <c r="I52">
        <v>-7.1278616982286394E-2</v>
      </c>
      <c r="J52">
        <v>-5.7099073275020902E-2</v>
      </c>
      <c r="K52">
        <v>-1.41795437072654E-2</v>
      </c>
      <c r="L52">
        <v>-112.73287560675701</v>
      </c>
      <c r="M52">
        <v>-155.791836766074</v>
      </c>
      <c r="N52">
        <v>21.223465102996801</v>
      </c>
      <c r="O52">
        <v>29.442102133537301</v>
      </c>
      <c r="P52">
        <v>34.403680022790603</v>
      </c>
      <c r="Q52">
        <v>0</v>
      </c>
      <c r="R52">
        <v>0</v>
      </c>
      <c r="S52">
        <v>0</v>
      </c>
      <c r="T52">
        <v>0</v>
      </c>
      <c r="U52">
        <v>0</v>
      </c>
      <c r="V52">
        <v>100</v>
      </c>
      <c r="W52">
        <v>0</v>
      </c>
      <c r="X52">
        <v>0</v>
      </c>
      <c r="Y52">
        <v>100</v>
      </c>
      <c r="Z52">
        <v>0</v>
      </c>
      <c r="AA52">
        <v>0</v>
      </c>
    </row>
    <row r="53" spans="1:27" x14ac:dyDescent="0.2">
      <c r="A53" s="1">
        <v>42381</v>
      </c>
      <c r="B53">
        <v>0.85473999999999895</v>
      </c>
      <c r="C53">
        <v>0.91390000000000005</v>
      </c>
      <c r="D53">
        <v>0.85096000000000005</v>
      </c>
      <c r="E53">
        <v>0.89312999999999998</v>
      </c>
      <c r="F53">
        <v>-2.8201532084047801E-2</v>
      </c>
      <c r="G53">
        <v>-2.2232861856925901E-2</v>
      </c>
      <c r="H53">
        <v>-5.9686702271219104E-3</v>
      </c>
      <c r="I53">
        <v>-6.2646500725301493E-2</v>
      </c>
      <c r="J53">
        <v>-5.8948215758447803E-2</v>
      </c>
      <c r="K53">
        <v>-3.69828496685371E-3</v>
      </c>
      <c r="L53">
        <v>-67.744176629797707</v>
      </c>
      <c r="M53">
        <v>-96.504544614511801</v>
      </c>
      <c r="N53">
        <v>43.808300298471103</v>
      </c>
      <c r="O53">
        <v>40.551542093188303</v>
      </c>
      <c r="P53">
        <v>41.2633894014145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s="1">
        <v>42382</v>
      </c>
      <c r="B54">
        <v>0.90005999999999997</v>
      </c>
      <c r="C54">
        <v>0.91390000000000005</v>
      </c>
      <c r="D54">
        <v>0.87109999999999999</v>
      </c>
      <c r="E54">
        <v>0.88305999999999996</v>
      </c>
      <c r="F54">
        <v>-2.7786406741468098E-2</v>
      </c>
      <c r="G54">
        <v>-2.3343570833834301E-2</v>
      </c>
      <c r="H54">
        <v>-4.4428359076337598E-3</v>
      </c>
      <c r="I54">
        <v>-5.8848566401916401E-2</v>
      </c>
      <c r="J54">
        <v>-5.8914999306270699E-2</v>
      </c>
      <c r="K54" s="162">
        <v>6.6432904354214701E-5</v>
      </c>
      <c r="L54">
        <v>-53.745371818053897</v>
      </c>
      <c r="M54">
        <v>-78.488167577574401</v>
      </c>
      <c r="N54">
        <v>40.107239502453702</v>
      </c>
      <c r="O54">
        <v>38.739286535442503</v>
      </c>
      <c r="P54">
        <v>40.050123462873103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s="1">
        <v>42383</v>
      </c>
      <c r="B55">
        <v>0.87613999999999903</v>
      </c>
      <c r="C55">
        <v>0.89817000000000002</v>
      </c>
      <c r="D55">
        <v>0.86355000000000004</v>
      </c>
      <c r="E55">
        <v>0.88368999999999998</v>
      </c>
      <c r="F55">
        <v>-2.70942554703134E-2</v>
      </c>
      <c r="G55">
        <v>-2.4093707761130099E-2</v>
      </c>
      <c r="H55">
        <v>-3.0005477091832201E-3</v>
      </c>
      <c r="I55">
        <v>-5.5192486153823703E-2</v>
      </c>
      <c r="J55">
        <v>-5.7674161588788297E-2</v>
      </c>
      <c r="K55">
        <v>2.4816754349646199E-3</v>
      </c>
      <c r="L55">
        <v>-58.555030709503498</v>
      </c>
      <c r="M55">
        <v>-82.824897877939094</v>
      </c>
      <c r="N55">
        <v>40.474295419045298</v>
      </c>
      <c r="O55">
        <v>38.9231875781485</v>
      </c>
      <c r="P55">
        <v>40.165692568800402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s="1">
        <v>42384</v>
      </c>
      <c r="B56">
        <v>0.87929000000000002</v>
      </c>
      <c r="C56">
        <v>0.88431999999999999</v>
      </c>
      <c r="D56">
        <v>0.82389999999999997</v>
      </c>
      <c r="E56">
        <v>0.83333999999999997</v>
      </c>
      <c r="F56">
        <v>-3.0259729483279801E-2</v>
      </c>
      <c r="G56">
        <v>-2.5326912105560099E-2</v>
      </c>
      <c r="H56">
        <v>-4.9328173777197001E-3</v>
      </c>
      <c r="I56">
        <v>-6.5854537735509394E-2</v>
      </c>
      <c r="J56">
        <v>-6.0400953637695397E-2</v>
      </c>
      <c r="K56">
        <v>-5.4535840978140104E-3</v>
      </c>
      <c r="L56">
        <v>-113.76034451558399</v>
      </c>
      <c r="M56">
        <v>-128.923292834162</v>
      </c>
      <c r="N56">
        <v>25.756333966112098</v>
      </c>
      <c r="O56">
        <v>30.9313795936506</v>
      </c>
      <c r="P56">
        <v>34.572802643429398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s="1">
        <v>42387</v>
      </c>
      <c r="B57">
        <v>0.82892999999999994</v>
      </c>
      <c r="C57">
        <v>0.83207999999999904</v>
      </c>
      <c r="D57">
        <v>0.77732000000000001</v>
      </c>
      <c r="E57">
        <v>0.79053999999999902</v>
      </c>
      <c r="F57">
        <v>-3.5809206507874197E-2</v>
      </c>
      <c r="G57">
        <v>-2.7423370986022901E-2</v>
      </c>
      <c r="H57">
        <v>-8.3858355218512804E-3</v>
      </c>
      <c r="I57">
        <v>-8.3237041736283601E-2</v>
      </c>
      <c r="J57">
        <v>-6.80129830038914E-2</v>
      </c>
      <c r="K57">
        <v>-1.52240587323921E-2</v>
      </c>
      <c r="L57">
        <v>-188.654337969766</v>
      </c>
      <c r="M57">
        <v>-176.78179832053701</v>
      </c>
      <c r="N57">
        <v>18.929739721712799</v>
      </c>
      <c r="O57">
        <v>26.037389756262399</v>
      </c>
      <c r="P57">
        <v>30.750956228563499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s="1">
        <v>42388</v>
      </c>
      <c r="B58">
        <v>0.80815999999999999</v>
      </c>
      <c r="C58">
        <v>0.81194</v>
      </c>
      <c r="D58">
        <v>0.77605999999999997</v>
      </c>
      <c r="E58">
        <v>0.78991</v>
      </c>
      <c r="F58">
        <v>-3.9799261652409698E-2</v>
      </c>
      <c r="G58">
        <v>-2.9898549119300299E-2</v>
      </c>
      <c r="H58">
        <v>-9.9007125331094601E-3</v>
      </c>
      <c r="I58">
        <v>-9.2815154593506505E-2</v>
      </c>
      <c r="J58">
        <v>-7.6280373533763102E-2</v>
      </c>
      <c r="K58">
        <v>-1.6534781059743299E-2</v>
      </c>
      <c r="L58">
        <v>-168.005999766483</v>
      </c>
      <c r="M58">
        <v>-159.439458353015</v>
      </c>
      <c r="N58">
        <v>18.843969603693399</v>
      </c>
      <c r="O58">
        <v>25.972248701085199</v>
      </c>
      <c r="P58">
        <v>30.6985066536872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s="1">
        <v>42389</v>
      </c>
      <c r="B59">
        <v>0.75780999999999998</v>
      </c>
      <c r="C59">
        <v>0.76346999999999998</v>
      </c>
      <c r="D59">
        <v>0.67976000000000003</v>
      </c>
      <c r="E59">
        <v>0.70745999999999998</v>
      </c>
      <c r="F59">
        <v>-4.9049028370750598E-2</v>
      </c>
      <c r="G59">
        <v>-3.3728644969590299E-2</v>
      </c>
      <c r="H59">
        <v>-1.53203834011602E-2</v>
      </c>
      <c r="I59">
        <v>-0.12002979686298899</v>
      </c>
      <c r="J59">
        <v>-9.08635146435052E-2</v>
      </c>
      <c r="K59">
        <v>-2.9166282219484099E-2</v>
      </c>
      <c r="L59">
        <v>-230.360243825597</v>
      </c>
      <c r="M59">
        <v>-224.42542919650799</v>
      </c>
      <c r="N59">
        <v>11.138333639067</v>
      </c>
      <c r="O59">
        <v>19.201608338549601</v>
      </c>
      <c r="P59">
        <v>24.8695515417878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s="1">
        <v>42390</v>
      </c>
      <c r="B60">
        <v>0.66718</v>
      </c>
      <c r="C60">
        <v>0.68353999999999904</v>
      </c>
      <c r="D60">
        <v>0.63256000000000001</v>
      </c>
      <c r="E60">
        <v>0.66591999999999996</v>
      </c>
      <c r="F60">
        <v>-5.9050765504826797E-2</v>
      </c>
      <c r="G60">
        <v>-3.8793069076637599E-2</v>
      </c>
      <c r="H60">
        <v>-2.0257696428189101E-2</v>
      </c>
      <c r="I60">
        <v>-0.14648105686853399</v>
      </c>
      <c r="J60">
        <v>-0.10940269538518101</v>
      </c>
      <c r="K60">
        <v>-3.7078361483352702E-2</v>
      </c>
      <c r="L60">
        <v>-212.24927729597499</v>
      </c>
      <c r="M60">
        <v>-237.80552072743001</v>
      </c>
      <c r="N60">
        <v>8.9799340009872601</v>
      </c>
      <c r="O60">
        <v>16.822226296371301</v>
      </c>
      <c r="P60">
        <v>22.599491899431801</v>
      </c>
      <c r="Q60">
        <v>0</v>
      </c>
      <c r="R60">
        <v>0</v>
      </c>
      <c r="S60">
        <v>0</v>
      </c>
      <c r="T60">
        <v>0</v>
      </c>
      <c r="U60">
        <v>0</v>
      </c>
      <c r="V60">
        <v>100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s="1">
        <v>42391</v>
      </c>
      <c r="B61">
        <v>0.65081</v>
      </c>
      <c r="C61">
        <v>0.69108999999999998</v>
      </c>
      <c r="D61">
        <v>0.52895999999999999</v>
      </c>
      <c r="E61">
        <v>0.52895999999999999</v>
      </c>
      <c r="F61">
        <v>-7.7139525191013705E-2</v>
      </c>
      <c r="G61">
        <v>-4.6462360299512798E-2</v>
      </c>
      <c r="H61">
        <v>-3.06771648915008E-2</v>
      </c>
      <c r="I61">
        <v>-0.19846738618927401</v>
      </c>
      <c r="J61">
        <v>-0.13909092565321199</v>
      </c>
      <c r="K61">
        <v>-5.9376460536062201E-2</v>
      </c>
      <c r="L61">
        <v>-203.638690689832</v>
      </c>
      <c r="M61">
        <v>-245.672114084101</v>
      </c>
      <c r="N61">
        <v>5.1449333870673204</v>
      </c>
      <c r="O61">
        <v>11.6822180219408</v>
      </c>
      <c r="P61">
        <v>17.172877717512399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s="1">
        <v>42394</v>
      </c>
      <c r="B62">
        <v>0.55049999999999999</v>
      </c>
      <c r="C62">
        <v>0.627</v>
      </c>
      <c r="D62">
        <v>0.54949999999999999</v>
      </c>
      <c r="E62">
        <v>0.627</v>
      </c>
      <c r="F62">
        <v>-8.2611692749239796E-2</v>
      </c>
      <c r="G62">
        <v>-5.3692226789458203E-2</v>
      </c>
      <c r="H62">
        <v>-2.8919465959781499E-2</v>
      </c>
      <c r="I62">
        <v>-0.20029086416549499</v>
      </c>
      <c r="J62">
        <v>-0.15949090515730599</v>
      </c>
      <c r="K62">
        <v>-4.0799959008188502E-2</v>
      </c>
      <c r="L62">
        <v>-145.26993192148399</v>
      </c>
      <c r="M62">
        <v>-180.14826631633301</v>
      </c>
      <c r="N62">
        <v>30.081672807137</v>
      </c>
      <c r="O62">
        <v>28.519191942453201</v>
      </c>
      <c r="P62">
        <v>29.836065798525699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s="1">
        <v>42395</v>
      </c>
      <c r="B63">
        <v>0.64500000000000002</v>
      </c>
      <c r="C63">
        <v>0.65349999999999997</v>
      </c>
      <c r="D63">
        <v>0.55000000000000004</v>
      </c>
      <c r="E63">
        <v>0.62050000000000005</v>
      </c>
      <c r="F63">
        <v>-8.6476078240736096E-2</v>
      </c>
      <c r="G63">
        <v>-6.0248997079713797E-2</v>
      </c>
      <c r="H63">
        <v>-2.6227081161022198E-2</v>
      </c>
      <c r="I63">
        <v>-0.199535445406717</v>
      </c>
      <c r="J63">
        <v>-0.172839085240443</v>
      </c>
      <c r="K63">
        <v>-2.6696360166273699E-2</v>
      </c>
      <c r="L63">
        <v>-110.41403513956899</v>
      </c>
      <c r="M63">
        <v>-144.14754919145901</v>
      </c>
      <c r="N63">
        <v>29.482164314411101</v>
      </c>
      <c r="O63">
        <v>28.136211807639</v>
      </c>
      <c r="P63">
        <v>29.521860459089101</v>
      </c>
      <c r="Q63">
        <v>0</v>
      </c>
      <c r="R63">
        <v>0</v>
      </c>
      <c r="S63">
        <v>0</v>
      </c>
      <c r="T63">
        <v>0</v>
      </c>
      <c r="U63">
        <v>-100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s="1">
        <v>42396</v>
      </c>
      <c r="B64">
        <v>0.61950000000000005</v>
      </c>
      <c r="C64">
        <v>0.62</v>
      </c>
      <c r="D64">
        <v>0.51049999999999995</v>
      </c>
      <c r="E64">
        <v>0.55000000000000004</v>
      </c>
      <c r="F64">
        <v>-9.4142179942156498E-2</v>
      </c>
      <c r="G64">
        <v>-6.7027633652202295E-2</v>
      </c>
      <c r="H64">
        <v>-2.7114546289954099E-2</v>
      </c>
      <c r="I64">
        <v>-0.21494804386588101</v>
      </c>
      <c r="J64">
        <v>-0.186875404782256</v>
      </c>
      <c r="K64">
        <v>-2.8072639083624899E-2</v>
      </c>
      <c r="L64">
        <v>-113.92160238372399</v>
      </c>
      <c r="M64">
        <v>-147.60986078245699</v>
      </c>
      <c r="N64">
        <v>23.5446120506912</v>
      </c>
      <c r="O64">
        <v>24.321286654758701</v>
      </c>
      <c r="P64">
        <v>26.3603915123694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s="1">
        <v>42397</v>
      </c>
      <c r="B65">
        <v>0.55899999999999905</v>
      </c>
      <c r="C65">
        <v>0.58599999999999997</v>
      </c>
      <c r="D65">
        <v>0.55049999999999999</v>
      </c>
      <c r="E65">
        <v>0.5665</v>
      </c>
      <c r="F65">
        <v>-9.7759300307176306E-2</v>
      </c>
      <c r="G65">
        <v>-7.31739669831971E-2</v>
      </c>
      <c r="H65">
        <v>-2.4585333323979199E-2</v>
      </c>
      <c r="I65">
        <v>-0.216088419861171</v>
      </c>
      <c r="J65">
        <v>-0.19661307647522799</v>
      </c>
      <c r="K65">
        <v>-1.9475343385943599E-2</v>
      </c>
      <c r="L65">
        <v>-92.578526291649695</v>
      </c>
      <c r="M65">
        <v>-121.32363044950399</v>
      </c>
      <c r="N65">
        <v>27.529803056403299</v>
      </c>
      <c r="O65">
        <v>26.822092047211601</v>
      </c>
      <c r="P65">
        <v>28.2486413354648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100</v>
      </c>
      <c r="Z65">
        <v>0</v>
      </c>
      <c r="AA65">
        <v>0</v>
      </c>
    </row>
    <row r="66" spans="1:27" x14ac:dyDescent="0.2">
      <c r="A66" s="1">
        <v>42398</v>
      </c>
      <c r="B66">
        <v>0.57799999999999996</v>
      </c>
      <c r="C66">
        <v>0.57899999999999996</v>
      </c>
      <c r="D66">
        <v>0.56000000000000005</v>
      </c>
      <c r="E66">
        <v>0.57050000000000001</v>
      </c>
      <c r="F66">
        <v>-9.9160072099631499E-2</v>
      </c>
      <c r="G66">
        <v>-7.8371188006484002E-2</v>
      </c>
      <c r="H66">
        <v>-2.07888840931474E-2</v>
      </c>
      <c r="I66">
        <v>-0.211693685860777</v>
      </c>
      <c r="J66">
        <v>-0.20163994627041101</v>
      </c>
      <c r="K66">
        <v>-1.0053739590366101E-2</v>
      </c>
      <c r="L66">
        <v>-79.626642191195899</v>
      </c>
      <c r="M66">
        <v>-103.975184315135</v>
      </c>
      <c r="N66">
        <v>28.582655667936301</v>
      </c>
      <c r="O66">
        <v>27.448008297554001</v>
      </c>
      <c r="P66">
        <v>28.713925240407299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100</v>
      </c>
      <c r="X66">
        <v>-100</v>
      </c>
      <c r="Y66">
        <v>0</v>
      </c>
      <c r="Z66">
        <v>0</v>
      </c>
      <c r="AA66">
        <v>0</v>
      </c>
    </row>
    <row r="67" spans="1:27" x14ac:dyDescent="0.2">
      <c r="A67" s="1">
        <v>42401</v>
      </c>
      <c r="B67">
        <v>0.57150000000000001</v>
      </c>
      <c r="C67">
        <v>0.57799999999999996</v>
      </c>
      <c r="D67">
        <v>0.54500000000000004</v>
      </c>
      <c r="E67">
        <v>0.57199999999999995</v>
      </c>
      <c r="F67">
        <v>-9.9007855445861201E-2</v>
      </c>
      <c r="G67">
        <v>-8.2498521494359406E-2</v>
      </c>
      <c r="H67">
        <v>-1.6509333951501701E-2</v>
      </c>
      <c r="I67">
        <v>-0.204589711011255</v>
      </c>
      <c r="J67">
        <v>-0.20262320118402499</v>
      </c>
      <c r="K67">
        <v>-1.9665098272294802E-3</v>
      </c>
      <c r="L67">
        <v>-72.6791971978314</v>
      </c>
      <c r="M67">
        <v>-94.064395391991397</v>
      </c>
      <c r="N67">
        <v>29.033719740284099</v>
      </c>
      <c r="O67">
        <v>27.697757411786501</v>
      </c>
      <c r="P67">
        <v>28.895479181722202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100</v>
      </c>
      <c r="X67">
        <v>-100</v>
      </c>
      <c r="Y67">
        <v>0</v>
      </c>
      <c r="Z67">
        <v>0</v>
      </c>
      <c r="AA67">
        <v>0</v>
      </c>
    </row>
    <row r="68" spans="1:27" x14ac:dyDescent="0.2">
      <c r="A68" s="1">
        <v>42402</v>
      </c>
      <c r="B68">
        <v>0.56399999999999995</v>
      </c>
      <c r="C68">
        <v>0.56999999999999995</v>
      </c>
      <c r="D68">
        <v>0.53700000000000003</v>
      </c>
      <c r="E68">
        <v>0.55299999999999905</v>
      </c>
      <c r="F68">
        <v>-9.9275972250504302E-2</v>
      </c>
      <c r="G68">
        <v>-8.5854011645588396E-2</v>
      </c>
      <c r="H68">
        <v>-1.34219606049158E-2</v>
      </c>
      <c r="I68">
        <v>-0.20160591738357</v>
      </c>
      <c r="J68">
        <v>-0.202284106583874</v>
      </c>
      <c r="K68">
        <v>6.7818920030387998E-4</v>
      </c>
      <c r="L68">
        <v>-72.814888822385697</v>
      </c>
      <c r="M68">
        <v>-89.879805533819905</v>
      </c>
      <c r="N68">
        <v>26.555195481376298</v>
      </c>
      <c r="O68">
        <v>26.455483552471499</v>
      </c>
      <c r="P68">
        <v>27.948772675279201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s="1">
        <v>42403</v>
      </c>
      <c r="B69">
        <v>0.55299999999999905</v>
      </c>
      <c r="C69">
        <v>0.56699999999999995</v>
      </c>
      <c r="D69">
        <v>0.52100000000000002</v>
      </c>
      <c r="E69">
        <v>0.53799999999999903</v>
      </c>
      <c r="F69">
        <v>-9.9551266359549404E-2</v>
      </c>
      <c r="G69">
        <v>-8.8593462588380606E-2</v>
      </c>
      <c r="H69">
        <v>-1.0957803771168799E-2</v>
      </c>
      <c r="I69">
        <v>-0.200160456259035</v>
      </c>
      <c r="J69">
        <v>-0.20157622314226101</v>
      </c>
      <c r="K69">
        <v>1.4157668832256399E-3</v>
      </c>
      <c r="L69">
        <v>-74.811009328777601</v>
      </c>
      <c r="M69">
        <v>-86.736185014829303</v>
      </c>
      <c r="N69">
        <v>24.619429198749</v>
      </c>
      <c r="O69">
        <v>25.483725820756899</v>
      </c>
      <c r="P69">
        <v>27.209784448321798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s="1">
        <v>42404</v>
      </c>
      <c r="B70">
        <v>0.54249999999999998</v>
      </c>
      <c r="C70">
        <v>0.54799999999999904</v>
      </c>
      <c r="D70">
        <v>0.4995</v>
      </c>
      <c r="E70">
        <v>0.52949999999999997</v>
      </c>
      <c r="F70">
        <v>-9.9310527939461796E-2</v>
      </c>
      <c r="G70">
        <v>-9.0736875658596894E-2</v>
      </c>
      <c r="H70">
        <v>-8.5736522808649296E-3</v>
      </c>
      <c r="I70">
        <v>-0.19790478710175299</v>
      </c>
      <c r="J70">
        <v>-0.20035241112875801</v>
      </c>
      <c r="K70">
        <v>2.4476240270048999E-3</v>
      </c>
      <c r="L70">
        <v>-85.797473370560198</v>
      </c>
      <c r="M70">
        <v>-86.503528259899198</v>
      </c>
      <c r="N70">
        <v>23.487511426256098</v>
      </c>
      <c r="O70">
        <v>24.925011229469899</v>
      </c>
      <c r="P70">
        <v>26.788342666327601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s="1">
        <v>42405</v>
      </c>
      <c r="B71">
        <v>0.505</v>
      </c>
      <c r="C71">
        <v>0.53600000000000003</v>
      </c>
      <c r="D71">
        <v>0.48</v>
      </c>
      <c r="E71">
        <v>0.52</v>
      </c>
      <c r="F71">
        <v>-9.8748006066863597E-2</v>
      </c>
      <c r="G71">
        <v>-9.2339101740250201E-2</v>
      </c>
      <c r="H71">
        <v>-6.4089043266133804E-3</v>
      </c>
      <c r="I71">
        <v>-0.19545853638972899</v>
      </c>
      <c r="J71">
        <v>-0.198721119549082</v>
      </c>
      <c r="K71">
        <v>3.2625831593530402E-3</v>
      </c>
      <c r="L71">
        <v>-100.589123286419</v>
      </c>
      <c r="M71">
        <v>-86.390914495923198</v>
      </c>
      <c r="N71">
        <v>22.159077249997601</v>
      </c>
      <c r="O71">
        <v>24.284185422876899</v>
      </c>
      <c r="P71">
        <v>26.310120930882501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s="1">
        <v>42408</v>
      </c>
      <c r="B72">
        <v>0.44700000000000001</v>
      </c>
      <c r="C72">
        <v>0.47189999999999999</v>
      </c>
      <c r="D72">
        <v>0.38550000000000001</v>
      </c>
      <c r="E72">
        <v>0.38850000000000001</v>
      </c>
      <c r="F72">
        <v>-0.10767197888956399</v>
      </c>
      <c r="G72">
        <v>-9.5405677170113098E-2</v>
      </c>
      <c r="H72">
        <v>-1.22663017194514E-2</v>
      </c>
      <c r="I72">
        <v>-0.226826479711977</v>
      </c>
      <c r="J72">
        <v>-0.20808957293671401</v>
      </c>
      <c r="K72">
        <v>-1.8736906775263702E-2</v>
      </c>
      <c r="L72">
        <v>-226.03971040932601</v>
      </c>
      <c r="M72">
        <v>-127.91346234954101</v>
      </c>
      <c r="N72">
        <v>11.5811107459247</v>
      </c>
      <c r="O72">
        <v>17.5557862858448</v>
      </c>
      <c r="P72">
        <v>20.889956639858401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s="1">
        <v>42409</v>
      </c>
      <c r="B73">
        <v>0.3886</v>
      </c>
      <c r="C73">
        <v>0.39700000000000002</v>
      </c>
      <c r="D73">
        <v>0.3654</v>
      </c>
      <c r="E73">
        <v>0.3669</v>
      </c>
      <c r="F73">
        <v>-0.115159741313167</v>
      </c>
      <c r="G73">
        <v>-9.9356489998723901E-2</v>
      </c>
      <c r="H73">
        <v>-1.5803251314443201E-2</v>
      </c>
      <c r="I73">
        <v>-0.24837617588317201</v>
      </c>
      <c r="J73">
        <v>-0.22151844058553299</v>
      </c>
      <c r="K73">
        <v>-2.6857735297638598E-2</v>
      </c>
      <c r="L73">
        <v>-221.14498534362701</v>
      </c>
      <c r="M73">
        <v>-141.19678666474201</v>
      </c>
      <c r="N73">
        <v>10.6104671182263</v>
      </c>
      <c r="O73">
        <v>16.735546579743598</v>
      </c>
      <c r="P73">
        <v>20.173184104928801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s="1">
        <v>42410</v>
      </c>
      <c r="B74">
        <v>0.36199999999999999</v>
      </c>
      <c r="C74">
        <v>0.36919999999999997</v>
      </c>
      <c r="D74">
        <v>0.35870000000000002</v>
      </c>
      <c r="E74">
        <v>0.36199999999999999</v>
      </c>
      <c r="F74">
        <v>-0.12010474331099601</v>
      </c>
      <c r="G74">
        <v>-0.103506140661178</v>
      </c>
      <c r="H74">
        <v>-1.6598602649817901E-2</v>
      </c>
      <c r="I74">
        <v>-0.25870605540053099</v>
      </c>
      <c r="J74">
        <v>-0.23391431219053199</v>
      </c>
      <c r="K74">
        <v>-2.4791743209998902E-2</v>
      </c>
      <c r="L74">
        <v>-174.55831911526701</v>
      </c>
      <c r="M74">
        <v>-145.727538747148</v>
      </c>
      <c r="N74">
        <v>10.380214260215199</v>
      </c>
      <c r="O74">
        <v>16.5466785947864</v>
      </c>
      <c r="P74">
        <v>20.009647535202301</v>
      </c>
      <c r="Q74">
        <v>0</v>
      </c>
      <c r="R74">
        <v>0</v>
      </c>
      <c r="S74">
        <v>0</v>
      </c>
      <c r="T74">
        <v>0</v>
      </c>
      <c r="U74">
        <v>0</v>
      </c>
      <c r="V74">
        <v>100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s="1">
        <v>42411</v>
      </c>
      <c r="B75">
        <v>0.36209999999999998</v>
      </c>
      <c r="C75">
        <v>0.36499999999999999</v>
      </c>
      <c r="D75">
        <v>0.31850000000000001</v>
      </c>
      <c r="E75">
        <v>0.31850000000000001</v>
      </c>
      <c r="F75">
        <v>-0.126080403072133</v>
      </c>
      <c r="G75">
        <v>-0.10802099314336901</v>
      </c>
      <c r="H75">
        <v>-1.80594099287638E-2</v>
      </c>
      <c r="I75">
        <v>-0.27250253407071101</v>
      </c>
      <c r="J75">
        <v>-0.24677705281725901</v>
      </c>
      <c r="K75">
        <v>-2.5725481253452299E-2</v>
      </c>
      <c r="L75">
        <v>-149.86555688375199</v>
      </c>
      <c r="M75">
        <v>-158.596048981542</v>
      </c>
      <c r="N75">
        <v>8.4753353140983094</v>
      </c>
      <c r="O75">
        <v>14.9352575792552</v>
      </c>
      <c r="P75">
        <v>18.6038410929105</v>
      </c>
      <c r="Q75">
        <v>0</v>
      </c>
      <c r="R75">
        <v>0</v>
      </c>
      <c r="S75">
        <v>0</v>
      </c>
      <c r="T75">
        <v>-100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 s="1">
        <v>42412</v>
      </c>
      <c r="B76">
        <v>0.32519999999999999</v>
      </c>
      <c r="C76">
        <v>0.33</v>
      </c>
      <c r="D76">
        <v>0.2828</v>
      </c>
      <c r="E76">
        <v>0.3014</v>
      </c>
      <c r="F76">
        <v>-0.13068947663915301</v>
      </c>
      <c r="G76">
        <v>-0.11255468984252601</v>
      </c>
      <c r="H76">
        <v>-1.8134786796627202E-2</v>
      </c>
      <c r="I76">
        <v>-0.28089286260247798</v>
      </c>
      <c r="J76">
        <v>-0.258148989412332</v>
      </c>
      <c r="K76">
        <v>-2.27438731901459E-2</v>
      </c>
      <c r="L76">
        <v>-133.102708279339</v>
      </c>
      <c r="M76">
        <v>-160.73354230038399</v>
      </c>
      <c r="N76">
        <v>7.8174086021448597</v>
      </c>
      <c r="O76">
        <v>14.343891093850299</v>
      </c>
      <c r="P76">
        <v>18.079553073728501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 s="1">
        <v>42415</v>
      </c>
      <c r="B77">
        <v>0.3145</v>
      </c>
      <c r="C77">
        <v>0.34260000000000002</v>
      </c>
      <c r="D77">
        <v>0.30159999999999998</v>
      </c>
      <c r="E77">
        <v>0.30299999999999999</v>
      </c>
      <c r="F77">
        <v>-0.13268360007041799</v>
      </c>
      <c r="G77">
        <v>-0.116580471888104</v>
      </c>
      <c r="H77">
        <v>-1.61031281823137E-2</v>
      </c>
      <c r="I77">
        <v>-0.28052949792613702</v>
      </c>
      <c r="J77">
        <v>-0.26560915891693299</v>
      </c>
      <c r="K77">
        <v>-1.4920339009203301E-2</v>
      </c>
      <c r="L77">
        <v>-102.437706183757</v>
      </c>
      <c r="M77">
        <v>-132.83167336788699</v>
      </c>
      <c r="N77">
        <v>8.59200500280261</v>
      </c>
      <c r="O77">
        <v>14.6842848476724</v>
      </c>
      <c r="P77">
        <v>18.305742351711501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</row>
    <row r="78" spans="1:27" x14ac:dyDescent="0.2">
      <c r="A78" s="1">
        <v>42416</v>
      </c>
      <c r="B78">
        <v>0.31569999999999998</v>
      </c>
      <c r="C78">
        <v>0.33739999999999998</v>
      </c>
      <c r="D78">
        <v>0.30719999999999997</v>
      </c>
      <c r="E78">
        <v>0.309</v>
      </c>
      <c r="F78">
        <v>-0.132255251190977</v>
      </c>
      <c r="G78">
        <v>-0.11971542774867899</v>
      </c>
      <c r="H78">
        <v>-1.2539823442298001E-2</v>
      </c>
      <c r="I78">
        <v>-0.27343905539054902</v>
      </c>
      <c r="J78">
        <v>-0.268219124408138</v>
      </c>
      <c r="K78">
        <v>-5.21993098241047E-3</v>
      </c>
      <c r="L78">
        <v>-85.822049679638795</v>
      </c>
      <c r="M78">
        <v>-113.242575799486</v>
      </c>
      <c r="N78">
        <v>11.833232665709</v>
      </c>
      <c r="O78">
        <v>16.031862229672999</v>
      </c>
      <c r="P78">
        <v>19.184351518843801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s="1">
        <v>42417</v>
      </c>
      <c r="B79">
        <v>0.31990000000000002</v>
      </c>
      <c r="C79">
        <v>0.33799999999999902</v>
      </c>
      <c r="D79">
        <v>0.31</v>
      </c>
      <c r="E79">
        <v>0.33750000000000002</v>
      </c>
      <c r="F79">
        <v>-0.12813896359379701</v>
      </c>
      <c r="G79">
        <v>-0.121400134917702</v>
      </c>
      <c r="H79">
        <v>-6.7388286760943304E-3</v>
      </c>
      <c r="I79">
        <v>-0.25599434980535402</v>
      </c>
      <c r="J79">
        <v>-0.26414419954054402</v>
      </c>
      <c r="K79">
        <v>8.1498497351896702E-3</v>
      </c>
      <c r="L79">
        <v>-69.2024258909737</v>
      </c>
      <c r="M79">
        <v>-93.146126924136396</v>
      </c>
      <c r="N79">
        <v>26.312861932733799</v>
      </c>
      <c r="O79">
        <v>22.309160765722599</v>
      </c>
      <c r="P79">
        <v>23.2985989369446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s="1">
        <v>42418</v>
      </c>
      <c r="B80">
        <v>0.34589999999999999</v>
      </c>
      <c r="C80">
        <v>0.36180000000000001</v>
      </c>
      <c r="D80">
        <v>0.34229999999999999</v>
      </c>
      <c r="E80">
        <v>0.34610000000000002</v>
      </c>
      <c r="F80">
        <v>-0.122767638968156</v>
      </c>
      <c r="G80">
        <v>-0.12167363572779299</v>
      </c>
      <c r="H80">
        <v>-1.09400324036325E-3</v>
      </c>
      <c r="I80">
        <v>-0.237881121292354</v>
      </c>
      <c r="J80">
        <v>-0.25538984012448102</v>
      </c>
      <c r="K80">
        <v>1.7508718832126201E-2</v>
      </c>
      <c r="L80">
        <v>-48.0907493209777</v>
      </c>
      <c r="M80">
        <v>-70.999879882744494</v>
      </c>
      <c r="N80">
        <v>30.3403493991568</v>
      </c>
      <c r="O80">
        <v>24.151806217371401</v>
      </c>
      <c r="P80">
        <v>24.516162945780401</v>
      </c>
      <c r="Q80">
        <v>0</v>
      </c>
      <c r="R80">
        <v>0</v>
      </c>
      <c r="S80">
        <v>0</v>
      </c>
      <c r="T80">
        <v>0</v>
      </c>
      <c r="U80">
        <v>0</v>
      </c>
      <c r="V80">
        <v>100</v>
      </c>
      <c r="W80">
        <v>0</v>
      </c>
      <c r="X80">
        <v>0</v>
      </c>
      <c r="Y80">
        <v>0</v>
      </c>
      <c r="Z80">
        <v>0</v>
      </c>
      <c r="AA80">
        <v>-100</v>
      </c>
    </row>
    <row r="81" spans="1:27" x14ac:dyDescent="0.2">
      <c r="A81" s="1">
        <v>42419</v>
      </c>
      <c r="B81">
        <v>0.34549999999999997</v>
      </c>
      <c r="C81">
        <v>0.3533</v>
      </c>
      <c r="D81">
        <v>0.3201</v>
      </c>
      <c r="E81">
        <v>0.33069999999999999</v>
      </c>
      <c r="F81">
        <v>-0.11838876481452799</v>
      </c>
      <c r="G81">
        <v>-0.12101666154514</v>
      </c>
      <c r="H81">
        <v>2.6278967306123898E-3</v>
      </c>
      <c r="I81">
        <v>-0.226349067760237</v>
      </c>
      <c r="J81">
        <v>-0.245709582669733</v>
      </c>
      <c r="K81">
        <v>1.93605149094958E-2</v>
      </c>
      <c r="L81">
        <v>-53.063582663439099</v>
      </c>
      <c r="M81">
        <v>-72.435285299161094</v>
      </c>
      <c r="N81">
        <v>27.2309638161775</v>
      </c>
      <c r="O81">
        <v>23.095461733320001</v>
      </c>
      <c r="P81">
        <v>23.805637096754001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s="1">
        <v>42422</v>
      </c>
      <c r="B82">
        <v>0.3367</v>
      </c>
      <c r="C82">
        <v>0.35489999999999999</v>
      </c>
      <c r="D82">
        <v>0.33160000000000001</v>
      </c>
      <c r="E82">
        <v>0.35</v>
      </c>
      <c r="F82">
        <v>-0.11206926210368399</v>
      </c>
      <c r="G82">
        <v>-0.11922718165684899</v>
      </c>
      <c r="H82">
        <v>7.15791955316461E-3</v>
      </c>
      <c r="I82">
        <v>-0.209535384651862</v>
      </c>
      <c r="J82">
        <v>-0.23365151666377601</v>
      </c>
      <c r="K82">
        <v>2.4116132011913601E-2</v>
      </c>
      <c r="L82">
        <v>-38.162791896489402</v>
      </c>
      <c r="M82">
        <v>-59.775436677404102</v>
      </c>
      <c r="N82">
        <v>36.713954800113903</v>
      </c>
      <c r="O82">
        <v>27.382137970701301</v>
      </c>
      <c r="P82">
        <v>26.604755017301699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s="1">
        <v>42423</v>
      </c>
      <c r="B83">
        <v>0.3478</v>
      </c>
      <c r="C83">
        <v>0.36470000000000002</v>
      </c>
      <c r="D83">
        <v>0.34299999999999897</v>
      </c>
      <c r="E83">
        <v>0.35549999999999998</v>
      </c>
      <c r="F83">
        <v>-0.105402195739306</v>
      </c>
      <c r="G83">
        <v>-0.11646218447334</v>
      </c>
      <c r="H83">
        <v>1.1059988734034E-2</v>
      </c>
      <c r="I83">
        <v>-0.193540928904888</v>
      </c>
      <c r="J83">
        <v>-0.220281320744147</v>
      </c>
      <c r="K83">
        <v>2.6740391839258498E-2</v>
      </c>
      <c r="L83">
        <v>-20.6336245611168</v>
      </c>
      <c r="M83">
        <v>-49.198929187786199</v>
      </c>
      <c r="N83">
        <v>39.342035620045898</v>
      </c>
      <c r="O83">
        <v>28.6034759074786</v>
      </c>
      <c r="P83">
        <v>27.4027737024727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s="1">
        <v>42424</v>
      </c>
      <c r="B84">
        <v>0.3548</v>
      </c>
      <c r="C84">
        <v>0.35499999999999998</v>
      </c>
      <c r="D84">
        <v>0.33239999999999997</v>
      </c>
      <c r="E84">
        <v>0.35</v>
      </c>
      <c r="F84">
        <v>-9.9416292510927304E-2</v>
      </c>
      <c r="G84">
        <v>-0.113053006080858</v>
      </c>
      <c r="H84">
        <v>1.36367135699307E-2</v>
      </c>
      <c r="I84">
        <v>-0.18141403215855501</v>
      </c>
      <c r="J84">
        <v>-0.20732555788228299</v>
      </c>
      <c r="K84">
        <v>2.5911525723727898E-2</v>
      </c>
      <c r="L84">
        <v>-21.921066092698599</v>
      </c>
      <c r="M84">
        <v>-50.778228270259397</v>
      </c>
      <c r="N84">
        <v>37.524062730309502</v>
      </c>
      <c r="O84">
        <v>28.094613769748101</v>
      </c>
      <c r="P84">
        <v>27.093460178858798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s="1">
        <v>42425</v>
      </c>
      <c r="B85">
        <v>0.3589</v>
      </c>
      <c r="C85">
        <v>0.37230000000000002</v>
      </c>
      <c r="D85">
        <v>0.34499999999999997</v>
      </c>
      <c r="E85">
        <v>0.34499999999999997</v>
      </c>
      <c r="F85">
        <v>-9.3992393485719195E-2</v>
      </c>
      <c r="G85">
        <v>-0.10924088356183</v>
      </c>
      <c r="H85">
        <v>1.5248490076110999E-2</v>
      </c>
      <c r="I85">
        <v>-0.17180794842644501</v>
      </c>
      <c r="J85">
        <v>-0.19548635473033699</v>
      </c>
      <c r="K85">
        <v>2.3678406303891401E-2</v>
      </c>
      <c r="L85">
        <v>28.0126132598892</v>
      </c>
      <c r="M85">
        <v>-40.4723970575089</v>
      </c>
      <c r="N85">
        <v>35.770929564084398</v>
      </c>
      <c r="O85">
        <v>27.613666569624002</v>
      </c>
      <c r="P85">
        <v>26.804650892544402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s="1">
        <v>42426</v>
      </c>
      <c r="B86">
        <v>0.35199999999999998</v>
      </c>
      <c r="C86">
        <v>0.3609</v>
      </c>
      <c r="D86">
        <v>0.34399999999999997</v>
      </c>
      <c r="E86">
        <v>0.36</v>
      </c>
      <c r="F86">
        <v>-8.7475180363567898E-2</v>
      </c>
      <c r="G86">
        <v>-0.10488774292217699</v>
      </c>
      <c r="H86">
        <v>1.7412562558609901E-2</v>
      </c>
      <c r="I86">
        <v>-0.158411378142776</v>
      </c>
      <c r="J86">
        <v>-0.18312802920115001</v>
      </c>
      <c r="K86">
        <v>2.4716651058373999E-2</v>
      </c>
      <c r="L86">
        <v>55.840035934363797</v>
      </c>
      <c r="M86">
        <v>-35.515361862506502</v>
      </c>
      <c r="N86">
        <v>44.797661986907102</v>
      </c>
      <c r="O86">
        <v>31.407323237568999</v>
      </c>
      <c r="P86">
        <v>29.182571689696001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s="1">
        <v>42429</v>
      </c>
      <c r="B87">
        <v>0.36299999999999999</v>
      </c>
      <c r="C87">
        <v>0.39</v>
      </c>
      <c r="D87">
        <v>0.35899999999999999</v>
      </c>
      <c r="E87">
        <v>0.38</v>
      </c>
      <c r="F87">
        <v>-7.9776791958878795E-2</v>
      </c>
      <c r="G87">
        <v>-9.9865552729517998E-2</v>
      </c>
      <c r="H87">
        <v>2.0088760770639199E-2</v>
      </c>
      <c r="I87">
        <v>-0.14148740096152501</v>
      </c>
      <c r="J87">
        <v>-0.16924781978794201</v>
      </c>
      <c r="K87">
        <v>2.77604188264165E-2</v>
      </c>
      <c r="L87">
        <v>144.10087904063801</v>
      </c>
      <c r="M87">
        <v>-9.5409042605441297</v>
      </c>
      <c r="N87">
        <v>54.700840404436697</v>
      </c>
      <c r="O87">
        <v>36.207882992116602</v>
      </c>
      <c r="P87">
        <v>32.263385287090102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s="1">
        <v>42430</v>
      </c>
      <c r="B88">
        <v>0.38400000000000001</v>
      </c>
      <c r="C88">
        <v>0.39899999999999902</v>
      </c>
      <c r="D88">
        <v>0.38</v>
      </c>
      <c r="E88">
        <v>0.38</v>
      </c>
      <c r="F88">
        <v>-7.2836153841713394E-2</v>
      </c>
      <c r="G88">
        <v>-9.4459672951957105E-2</v>
      </c>
      <c r="H88">
        <v>2.16235191102436E-2</v>
      </c>
      <c r="I88">
        <v>-0.12821142642219099</v>
      </c>
      <c r="J88">
        <v>-0.15556902199935799</v>
      </c>
      <c r="K88">
        <v>2.7357595577167201E-2</v>
      </c>
      <c r="L88">
        <v>164.249092764067</v>
      </c>
      <c r="M88">
        <v>12.6749854644662</v>
      </c>
      <c r="N88">
        <v>54.700840404436697</v>
      </c>
      <c r="O88">
        <v>36.207882992116602</v>
      </c>
      <c r="P88">
        <v>32.263385287090102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s="1">
        <v>42431</v>
      </c>
      <c r="B89">
        <v>0.38769999999999999</v>
      </c>
      <c r="C89">
        <v>0.39369999999999999</v>
      </c>
      <c r="D89">
        <v>0.38</v>
      </c>
      <c r="E89">
        <v>0.38819999999999999</v>
      </c>
      <c r="F89">
        <v>-6.5914159261692695E-2</v>
      </c>
      <c r="G89">
        <v>-8.8750570213904201E-2</v>
      </c>
      <c r="H89">
        <v>2.2836410952211499E-2</v>
      </c>
      <c r="I89">
        <v>-0.11520041603775499</v>
      </c>
      <c r="J89">
        <v>-0.142112820012157</v>
      </c>
      <c r="K89">
        <v>2.69124039744023E-2</v>
      </c>
      <c r="L89">
        <v>139.376026272578</v>
      </c>
      <c r="M89">
        <v>30.606465612347399</v>
      </c>
      <c r="N89">
        <v>58.823211109482997</v>
      </c>
      <c r="O89">
        <v>38.2624336696311</v>
      </c>
      <c r="P89">
        <v>33.569718056752102</v>
      </c>
      <c r="Q89">
        <v>0</v>
      </c>
      <c r="R89">
        <v>0</v>
      </c>
      <c r="S89">
        <v>0</v>
      </c>
      <c r="T89">
        <v>0</v>
      </c>
      <c r="U89">
        <v>0</v>
      </c>
      <c r="V89">
        <v>100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s="1">
        <v>42432</v>
      </c>
      <c r="B90">
        <v>0.38700000000000001</v>
      </c>
      <c r="C90">
        <v>0.3947</v>
      </c>
      <c r="D90">
        <v>0.38519999999999999</v>
      </c>
      <c r="E90">
        <v>0.38550000000000001</v>
      </c>
      <c r="F90">
        <v>-5.9955170240175597E-2</v>
      </c>
      <c r="G90">
        <v>-8.2991490219158498E-2</v>
      </c>
      <c r="H90">
        <v>2.3036319978982901E-2</v>
      </c>
      <c r="I90">
        <v>-0.105624957350558</v>
      </c>
      <c r="J90">
        <v>-0.12995019912495701</v>
      </c>
      <c r="K90">
        <v>2.43252417743989E-2</v>
      </c>
      <c r="L90">
        <v>126.00269632625501</v>
      </c>
      <c r="M90">
        <v>56.815715215975899</v>
      </c>
      <c r="N90">
        <v>56.8362957581529</v>
      </c>
      <c r="O90">
        <v>37.8303923501349</v>
      </c>
      <c r="P90">
        <v>33.347371121850401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s="1">
        <v>42433</v>
      </c>
      <c r="B91">
        <v>0.38890000000000002</v>
      </c>
      <c r="C91">
        <v>0.39700000000000002</v>
      </c>
      <c r="D91">
        <v>0.38159999999999999</v>
      </c>
      <c r="E91">
        <v>0.39700000000000002</v>
      </c>
      <c r="F91">
        <v>-5.3685817927133103E-2</v>
      </c>
      <c r="G91">
        <v>-7.7130355760753402E-2</v>
      </c>
      <c r="H91">
        <v>2.3444537833620299E-2</v>
      </c>
      <c r="I91">
        <v>-9.4445502670647302E-2</v>
      </c>
      <c r="J91">
        <v>-0.11811530030685399</v>
      </c>
      <c r="K91">
        <v>2.3669797636206899E-2</v>
      </c>
      <c r="L91">
        <v>112.856227985911</v>
      </c>
      <c r="M91">
        <v>100.917994970408</v>
      </c>
      <c r="N91">
        <v>63.039906798072103</v>
      </c>
      <c r="O91">
        <v>40.8917867613795</v>
      </c>
      <c r="P91">
        <v>35.2649203201901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s="1">
        <v>42436</v>
      </c>
      <c r="B92">
        <v>0.40329999999999999</v>
      </c>
      <c r="C92">
        <v>0.42580000000000001</v>
      </c>
      <c r="D92">
        <v>0.40310000000000001</v>
      </c>
      <c r="E92">
        <v>0.42580000000000001</v>
      </c>
      <c r="F92">
        <v>-4.5864692121448697E-2</v>
      </c>
      <c r="G92">
        <v>-7.0877223032892497E-2</v>
      </c>
      <c r="H92">
        <v>2.50125309114437E-2</v>
      </c>
      <c r="I92">
        <v>-7.7657595970876195E-2</v>
      </c>
      <c r="J92">
        <v>-0.104629398861528</v>
      </c>
      <c r="K92">
        <v>2.6971802890652E-2</v>
      </c>
      <c r="L92">
        <v>158.126662793186</v>
      </c>
      <c r="M92">
        <v>173.981382429668</v>
      </c>
      <c r="N92">
        <v>73.970311816750595</v>
      </c>
      <c r="O92">
        <v>47.821455152560198</v>
      </c>
      <c r="P92">
        <v>39.817751902848002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s="1">
        <v>42437</v>
      </c>
      <c r="B93">
        <v>0.39</v>
      </c>
      <c r="C93">
        <v>0.39839999999999998</v>
      </c>
      <c r="D93">
        <v>0.36070000000000002</v>
      </c>
      <c r="E93">
        <v>0.3629</v>
      </c>
      <c r="F93">
        <v>-4.4232018716750802E-2</v>
      </c>
      <c r="G93">
        <v>-6.5548182169664099E-2</v>
      </c>
      <c r="H93">
        <v>2.13161634529133E-2</v>
      </c>
      <c r="I93">
        <v>-8.3121551086374507E-2</v>
      </c>
      <c r="J93">
        <v>-9.7460116269810396E-2</v>
      </c>
      <c r="K93">
        <v>1.4338565183435801E-2</v>
      </c>
      <c r="L93">
        <v>17.416568511974798</v>
      </c>
      <c r="M93">
        <v>50.109055887601698</v>
      </c>
      <c r="N93">
        <v>42.183342049548301</v>
      </c>
      <c r="O93">
        <v>37.485124011439197</v>
      </c>
      <c r="P93">
        <v>34.287716430270599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s="1">
        <v>42438</v>
      </c>
      <c r="B94">
        <v>0.36199999999999999</v>
      </c>
      <c r="C94">
        <v>0.37869999999999998</v>
      </c>
      <c r="D94">
        <v>0.35780000000000001</v>
      </c>
      <c r="E94">
        <v>0.3735</v>
      </c>
      <c r="F94">
        <v>-4.1603206006896203E-2</v>
      </c>
      <c r="G94">
        <v>-6.07591869371105E-2</v>
      </c>
      <c r="H94">
        <v>1.9155980930214301E-2</v>
      </c>
      <c r="I94">
        <v>-8.2078086694533106E-2</v>
      </c>
      <c r="J94">
        <v>-9.2332773078051295E-2</v>
      </c>
      <c r="K94">
        <v>1.02546863835181E-2</v>
      </c>
      <c r="L94">
        <v>-0.50684237202238502</v>
      </c>
      <c r="M94">
        <v>37.194340778699903</v>
      </c>
      <c r="N94">
        <v>46.687587270703098</v>
      </c>
      <c r="O94">
        <v>39.844822649368503</v>
      </c>
      <c r="P94">
        <v>35.863869719062997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s="1">
        <v>42439</v>
      </c>
      <c r="B95">
        <v>0.37459999999999999</v>
      </c>
      <c r="C95">
        <v>0.38279999999999997</v>
      </c>
      <c r="D95">
        <v>0.35589999999999999</v>
      </c>
      <c r="E95">
        <v>0.3589</v>
      </c>
      <c r="F95">
        <v>-4.0234156664338903E-2</v>
      </c>
      <c r="G95">
        <v>-5.66541808825562E-2</v>
      </c>
      <c r="H95">
        <v>1.64200242182173E-2</v>
      </c>
      <c r="I95">
        <v>-8.3956681583104598E-2</v>
      </c>
      <c r="J95">
        <v>-8.9540742579735697E-2</v>
      </c>
      <c r="K95">
        <v>5.5840609966311397E-3</v>
      </c>
      <c r="L95">
        <v>-26.170284126299698</v>
      </c>
      <c r="M95">
        <v>21.7094856270114</v>
      </c>
      <c r="N95">
        <v>41.493142318142198</v>
      </c>
      <c r="O95">
        <v>37.732222857876998</v>
      </c>
      <c r="P95">
        <v>34.661506674967598</v>
      </c>
      <c r="Q95">
        <v>0</v>
      </c>
      <c r="R95">
        <v>0</v>
      </c>
      <c r="S95">
        <v>0</v>
      </c>
      <c r="T95">
        <v>-100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s="1">
        <v>42440</v>
      </c>
      <c r="B96">
        <v>0.3735</v>
      </c>
      <c r="C96">
        <v>0.38640000000000002</v>
      </c>
      <c r="D96">
        <v>0.36270000000000002</v>
      </c>
      <c r="E96">
        <v>0.38469999999999999</v>
      </c>
      <c r="F96">
        <v>-3.66449110920865E-2</v>
      </c>
      <c r="G96">
        <v>-5.2652326924462298E-2</v>
      </c>
      <c r="H96">
        <v>1.60074158323757E-2</v>
      </c>
      <c r="I96">
        <v>-7.6418080557703202E-2</v>
      </c>
      <c r="J96">
        <v>-8.5166521905724796E-2</v>
      </c>
      <c r="K96">
        <v>8.7484413480216697E-3</v>
      </c>
      <c r="L96">
        <v>14.619506966774299</v>
      </c>
      <c r="M96">
        <v>49.183344835519101</v>
      </c>
      <c r="N96">
        <v>52.409374617148501</v>
      </c>
      <c r="O96">
        <v>43.439274942814698</v>
      </c>
      <c r="P96">
        <v>38.487946151388797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 s="1">
        <v>42443</v>
      </c>
      <c r="B97">
        <v>0.38890000000000002</v>
      </c>
      <c r="C97">
        <v>0.39200000000000002</v>
      </c>
      <c r="D97">
        <v>0.3755</v>
      </c>
      <c r="E97">
        <v>0.38579999999999998</v>
      </c>
      <c r="F97">
        <v>-3.3327468993118503E-2</v>
      </c>
      <c r="G97">
        <v>-4.8787355338193499E-2</v>
      </c>
      <c r="H97">
        <v>1.54598863450749E-2</v>
      </c>
      <c r="I97">
        <v>-6.9950848790641201E-2</v>
      </c>
      <c r="J97">
        <v>-8.0094630867363598E-2</v>
      </c>
      <c r="K97">
        <v>1.01437820767224E-2</v>
      </c>
      <c r="L97">
        <v>36.669537754809397</v>
      </c>
      <c r="M97">
        <v>63.0051129803729</v>
      </c>
      <c r="N97">
        <v>52.846992601469402</v>
      </c>
      <c r="O97">
        <v>43.676301659195403</v>
      </c>
      <c r="P97">
        <v>38.648792470253603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s="1">
        <v>42444</v>
      </c>
      <c r="B98">
        <v>0.38390000000000002</v>
      </c>
      <c r="C98">
        <v>0.38469999999999999</v>
      </c>
      <c r="D98">
        <v>0.36890000000000001</v>
      </c>
      <c r="E98">
        <v>0.37269999999999998</v>
      </c>
      <c r="F98">
        <v>-3.1393547474062498E-2</v>
      </c>
      <c r="G98">
        <v>-4.5308593765367298E-2</v>
      </c>
      <c r="H98">
        <v>1.39150462913048E-2</v>
      </c>
      <c r="I98">
        <v>-6.8222390848590206E-2</v>
      </c>
      <c r="J98">
        <v>-7.6137217527772499E-2</v>
      </c>
      <c r="K98">
        <v>7.9148266791822606E-3</v>
      </c>
      <c r="L98">
        <v>-19.771513864171101</v>
      </c>
      <c r="M98">
        <v>26.746170631062899</v>
      </c>
      <c r="N98">
        <v>46.860089080263798</v>
      </c>
      <c r="O98">
        <v>41.448607478698698</v>
      </c>
      <c r="P98">
        <v>37.425074108695704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s="1">
        <v>42445</v>
      </c>
      <c r="B99">
        <v>0.37419999999999998</v>
      </c>
      <c r="C99">
        <v>0.37719999999999998</v>
      </c>
      <c r="D99">
        <v>0.36630000000000001</v>
      </c>
      <c r="E99">
        <v>0.36899999999999999</v>
      </c>
      <c r="F99">
        <v>-2.9815762267120498E-2</v>
      </c>
      <c r="G99">
        <v>-4.2210027465717899E-2</v>
      </c>
      <c r="H99">
        <v>1.23942651985974E-2</v>
      </c>
      <c r="I99">
        <v>-6.6898502684176894E-2</v>
      </c>
      <c r="J99">
        <v>-7.3057645913240599E-2</v>
      </c>
      <c r="K99">
        <v>6.1591432290637599E-3</v>
      </c>
      <c r="L99">
        <v>-57.332579232912302</v>
      </c>
      <c r="M99">
        <v>2.1368199464740898</v>
      </c>
      <c r="N99">
        <v>45.173748355757297</v>
      </c>
      <c r="O99">
        <v>40.815395912891198</v>
      </c>
      <c r="P99">
        <v>37.076922065225098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s="1">
        <v>42446</v>
      </c>
      <c r="B100">
        <v>0.37890000000000001</v>
      </c>
      <c r="C100">
        <v>0.38450000000000001</v>
      </c>
      <c r="D100">
        <v>0.36909999999999998</v>
      </c>
      <c r="E100">
        <v>0.37369999999999998</v>
      </c>
      <c r="F100">
        <v>-2.78648962244494E-2</v>
      </c>
      <c r="G100">
        <v>-3.93410012174642E-2</v>
      </c>
      <c r="H100">
        <v>1.1476104993014701E-2</v>
      </c>
      <c r="I100">
        <v>-6.3520526753172601E-2</v>
      </c>
      <c r="J100">
        <v>-6.9878606193217896E-2</v>
      </c>
      <c r="K100">
        <v>6.3580794400453699E-3</v>
      </c>
      <c r="L100">
        <v>-40.913515181730197</v>
      </c>
      <c r="M100">
        <v>18.6641501520396</v>
      </c>
      <c r="N100">
        <v>47.949678653088</v>
      </c>
      <c r="O100">
        <v>42.026958345603703</v>
      </c>
      <c r="P100">
        <v>37.8480851395976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s="1">
        <v>42447</v>
      </c>
      <c r="B101">
        <v>0.3805</v>
      </c>
      <c r="C101">
        <v>0.38869999999999999</v>
      </c>
      <c r="D101">
        <v>0.37580000000000002</v>
      </c>
      <c r="E101">
        <v>0.37940000000000002</v>
      </c>
      <c r="F101">
        <v>-2.5564190393588E-2</v>
      </c>
      <c r="G101">
        <v>-3.6585639052689002E-2</v>
      </c>
      <c r="H101">
        <v>1.10214486591009E-2</v>
      </c>
      <c r="I101">
        <v>-5.8634013634518499E-2</v>
      </c>
      <c r="J101">
        <v>-6.6130408673651497E-2</v>
      </c>
      <c r="K101">
        <v>7.4963950391329602E-3</v>
      </c>
      <c r="L101">
        <v>-4.9261929282529104</v>
      </c>
      <c r="M101">
        <v>37.703293699603599</v>
      </c>
      <c r="N101">
        <v>51.429196565923903</v>
      </c>
      <c r="O101">
        <v>43.5365725382958</v>
      </c>
      <c r="P101">
        <v>38.803147328606101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s="1">
        <v>42450</v>
      </c>
      <c r="B102">
        <v>0.37809999999999999</v>
      </c>
      <c r="C102">
        <v>0.3785</v>
      </c>
      <c r="D102">
        <v>0.36359999999999998</v>
      </c>
      <c r="E102">
        <v>0.36649999999999999</v>
      </c>
      <c r="F102">
        <v>-2.4499373114211302E-2</v>
      </c>
      <c r="G102">
        <v>-3.4168385864993503E-2</v>
      </c>
      <c r="H102">
        <v>9.6690127507821494E-3</v>
      </c>
      <c r="I102">
        <v>-5.8054838455467397E-2</v>
      </c>
      <c r="J102">
        <v>-6.3438551934256807E-2</v>
      </c>
      <c r="K102">
        <v>5.3837134787893398E-3</v>
      </c>
      <c r="L102">
        <v>-78.475336322870106</v>
      </c>
      <c r="M102">
        <v>-32.028689791627698</v>
      </c>
      <c r="N102">
        <v>43.713534031373797</v>
      </c>
      <c r="O102">
        <v>40.938387071532098</v>
      </c>
      <c r="P102">
        <v>37.436135409266903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s="1">
        <v>42451</v>
      </c>
      <c r="B103">
        <v>0.3679</v>
      </c>
      <c r="C103">
        <v>0.37280000000000002</v>
      </c>
      <c r="D103">
        <v>0.36149999999999999</v>
      </c>
      <c r="E103">
        <v>0.36980000000000002</v>
      </c>
      <c r="F103">
        <v>-2.31226715635405E-2</v>
      </c>
      <c r="G103">
        <v>-3.1959243004702903E-2</v>
      </c>
      <c r="H103">
        <v>8.8365714411623303E-3</v>
      </c>
      <c r="I103">
        <v>-5.5698416334297E-2</v>
      </c>
      <c r="J103">
        <v>-6.08585067342702E-2</v>
      </c>
      <c r="K103">
        <v>5.16009039997317E-3</v>
      </c>
      <c r="L103">
        <v>-78.909301145682605</v>
      </c>
      <c r="M103">
        <v>-47.335600907029601</v>
      </c>
      <c r="N103">
        <v>46.125747623220498</v>
      </c>
      <c r="O103">
        <v>41.893705179092301</v>
      </c>
      <c r="P103">
        <v>38.022613959233702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100</v>
      </c>
      <c r="Z103">
        <v>0</v>
      </c>
      <c r="AA103">
        <v>0</v>
      </c>
    </row>
    <row r="104" spans="1:27" x14ac:dyDescent="0.2">
      <c r="A104" s="1">
        <v>42452</v>
      </c>
      <c r="B104">
        <v>0.37069999999999997</v>
      </c>
      <c r="C104">
        <v>0.37240000000000001</v>
      </c>
      <c r="D104">
        <v>0.36199999999999999</v>
      </c>
      <c r="E104">
        <v>0.36870000000000003</v>
      </c>
      <c r="F104">
        <v>-2.18683022966214E-2</v>
      </c>
      <c r="G104">
        <v>-2.99410548630866E-2</v>
      </c>
      <c r="H104">
        <v>8.0727525664651602E-3</v>
      </c>
      <c r="I104">
        <v>-5.3488846548110203E-2</v>
      </c>
      <c r="J104">
        <v>-5.8401953338883497E-2</v>
      </c>
      <c r="K104">
        <v>4.91310679077335E-3</v>
      </c>
      <c r="L104">
        <v>-74.377056887635007</v>
      </c>
      <c r="M104">
        <v>-61.175976294723498</v>
      </c>
      <c r="N104">
        <v>45.369607411226099</v>
      </c>
      <c r="O104">
        <v>41.651858283343302</v>
      </c>
      <c r="P104">
        <v>37.898272481723403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s="1">
        <v>42453</v>
      </c>
      <c r="B105">
        <v>0.36309999999999998</v>
      </c>
      <c r="C105">
        <v>0.36699999999999999</v>
      </c>
      <c r="D105">
        <v>0.3422</v>
      </c>
      <c r="E105">
        <v>0.3483</v>
      </c>
      <c r="F105">
        <v>-2.2263673357620702E-2</v>
      </c>
      <c r="G105">
        <v>-2.8405578561993401E-2</v>
      </c>
      <c r="H105">
        <v>6.1419052043726902E-3</v>
      </c>
      <c r="I105">
        <v>-5.6773768413323801E-2</v>
      </c>
      <c r="J105">
        <v>-5.7859225030363601E-2</v>
      </c>
      <c r="K105">
        <v>1.0854566170398199E-3</v>
      </c>
      <c r="L105">
        <v>-169.02873124841</v>
      </c>
      <c r="M105">
        <v>-160.45923972753101</v>
      </c>
      <c r="N105">
        <v>33.490883414117498</v>
      </c>
      <c r="O105">
        <v>37.346015363567403</v>
      </c>
      <c r="P105">
        <v>35.6294036546632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s="1">
        <v>42454</v>
      </c>
      <c r="B106">
        <v>0.3483</v>
      </c>
      <c r="C106">
        <v>0.3483</v>
      </c>
      <c r="D106">
        <v>0.3483</v>
      </c>
      <c r="E106">
        <v>0.3483</v>
      </c>
      <c r="F106">
        <v>-2.2319719934100202E-2</v>
      </c>
      <c r="G106">
        <v>-2.71884068364148E-2</v>
      </c>
      <c r="H106">
        <v>4.86868690231455E-3</v>
      </c>
      <c r="I106">
        <v>-5.7790686468952301E-2</v>
      </c>
      <c r="J106">
        <v>-5.7836378843226503E-2</v>
      </c>
      <c r="K106" s="162">
        <v>4.5692374274194897E-5</v>
      </c>
      <c r="L106">
        <v>-208.27366746221099</v>
      </c>
      <c r="M106">
        <v>-181.171055448511</v>
      </c>
      <c r="N106">
        <v>33.490883414117498</v>
      </c>
      <c r="O106">
        <v>37.346015363567403</v>
      </c>
      <c r="P106">
        <v>35.6294036546632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s="1">
        <v>42457</v>
      </c>
      <c r="B107">
        <v>0.3483</v>
      </c>
      <c r="C107">
        <v>0.3483</v>
      </c>
      <c r="D107">
        <v>0.3483</v>
      </c>
      <c r="E107">
        <v>0.3483</v>
      </c>
      <c r="F107">
        <v>-2.2109275286793899E-2</v>
      </c>
      <c r="G107">
        <v>-2.6172580526490598E-2</v>
      </c>
      <c r="H107">
        <v>4.0633052396967196E-3</v>
      </c>
      <c r="I107">
        <v>-5.7360770310108201E-2</v>
      </c>
      <c r="J107">
        <v>-5.7677842665520403E-2</v>
      </c>
      <c r="K107">
        <v>3.1707235541222201E-4</v>
      </c>
      <c r="L107">
        <v>-158.07970721993399</v>
      </c>
      <c r="M107">
        <v>-154.06130268199101</v>
      </c>
      <c r="N107">
        <v>33.490883414117498</v>
      </c>
      <c r="O107">
        <v>37.346015363567403</v>
      </c>
      <c r="P107">
        <v>35.6294036546632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s="1">
        <v>42458</v>
      </c>
      <c r="B108">
        <v>0.35</v>
      </c>
      <c r="C108">
        <v>0.35360000000000003</v>
      </c>
      <c r="D108">
        <v>0.32629999999999998</v>
      </c>
      <c r="E108">
        <v>0.33</v>
      </c>
      <c r="F108">
        <v>-2.3152268508570401E-2</v>
      </c>
      <c r="G108">
        <v>-2.55685181229066E-2</v>
      </c>
      <c r="H108">
        <v>2.4162496143360999E-3</v>
      </c>
      <c r="I108">
        <v>-6.1111179204352398E-2</v>
      </c>
      <c r="J108">
        <v>-5.8822288178464403E-2</v>
      </c>
      <c r="K108">
        <v>-2.2888910258880299E-3</v>
      </c>
      <c r="L108">
        <v>-175.337021979029</v>
      </c>
      <c r="M108">
        <v>-186.685687113646</v>
      </c>
      <c r="N108">
        <v>24.393138692413199</v>
      </c>
      <c r="O108">
        <v>33.469448101279497</v>
      </c>
      <c r="P108">
        <v>33.543984119172997</v>
      </c>
      <c r="Q108">
        <v>0</v>
      </c>
      <c r="R108">
        <v>0</v>
      </c>
      <c r="S108">
        <v>0</v>
      </c>
      <c r="T108">
        <v>-100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s="1">
        <v>42459</v>
      </c>
      <c r="B109">
        <v>0.3347</v>
      </c>
      <c r="C109">
        <v>0.35699999999999998</v>
      </c>
      <c r="D109">
        <v>0.33169999999999999</v>
      </c>
      <c r="E109">
        <v>0.35599999999999998</v>
      </c>
      <c r="F109">
        <v>-2.1631510850320501E-2</v>
      </c>
      <c r="G109">
        <v>-2.4781116668389301E-2</v>
      </c>
      <c r="H109">
        <v>3.1496058180688299E-3</v>
      </c>
      <c r="I109">
        <v>-5.5118637041388599E-2</v>
      </c>
      <c r="J109">
        <v>-5.7587737799439098E-2</v>
      </c>
      <c r="K109">
        <v>2.46910075805054E-3</v>
      </c>
      <c r="L109">
        <v>-85.801711408798894</v>
      </c>
      <c r="M109">
        <v>-113.66687777074</v>
      </c>
      <c r="N109">
        <v>47.867163014158102</v>
      </c>
      <c r="O109">
        <v>42.587760762061002</v>
      </c>
      <c r="P109">
        <v>38.880708259597597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s="1">
        <v>42460</v>
      </c>
      <c r="B110">
        <v>0.35110000000000002</v>
      </c>
      <c r="C110">
        <v>0.36280000000000001</v>
      </c>
      <c r="D110">
        <v>0.34420000000000001</v>
      </c>
      <c r="E110">
        <v>0.35210000000000002</v>
      </c>
      <c r="F110">
        <v>-2.05046322194943E-2</v>
      </c>
      <c r="G110">
        <v>-2.3925819778610299E-2</v>
      </c>
      <c r="H110">
        <v>3.4211875591160399E-3</v>
      </c>
      <c r="I110">
        <v>-5.1408172771348598E-2</v>
      </c>
      <c r="J110">
        <v>-5.5527882790075603E-2</v>
      </c>
      <c r="K110">
        <v>4.1197100187270299E-3</v>
      </c>
      <c r="L110">
        <v>-50.861810947376</v>
      </c>
      <c r="M110">
        <v>-80.440827227166096</v>
      </c>
      <c r="N110">
        <v>45.400418097917701</v>
      </c>
      <c r="O110">
        <v>41.6653085047666</v>
      </c>
      <c r="P110">
        <v>38.3950881305541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 x14ac:dyDescent="0.2">
      <c r="A111" s="1">
        <v>42461</v>
      </c>
      <c r="B111">
        <v>0.34649999999999997</v>
      </c>
      <c r="C111">
        <v>0.35799999999999998</v>
      </c>
      <c r="D111">
        <v>0.33829999999999999</v>
      </c>
      <c r="E111">
        <v>0.34410000000000002</v>
      </c>
      <c r="F111">
        <v>-2.0026255717057899E-2</v>
      </c>
      <c r="G111">
        <v>-2.3145906966299801E-2</v>
      </c>
      <c r="H111">
        <v>3.1196512492419801E-3</v>
      </c>
      <c r="I111">
        <v>-5.0342173550002201E-2</v>
      </c>
      <c r="J111">
        <v>-5.3799313043384499E-2</v>
      </c>
      <c r="K111">
        <v>3.45713949338231E-3</v>
      </c>
      <c r="L111">
        <v>-71.395881006864897</v>
      </c>
      <c r="M111">
        <v>-99.107648253587698</v>
      </c>
      <c r="N111">
        <v>40.416024648009397</v>
      </c>
      <c r="O111">
        <v>39.762718444417501</v>
      </c>
      <c r="P111">
        <v>37.389259360162903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s="1">
        <v>42464</v>
      </c>
      <c r="B112">
        <v>0.3407</v>
      </c>
      <c r="C112">
        <v>0.34399999999999997</v>
      </c>
      <c r="D112">
        <v>0.32779999999999998</v>
      </c>
      <c r="E112">
        <v>0.32899999999999902</v>
      </c>
      <c r="F112">
        <v>-2.0627798278202401E-2</v>
      </c>
      <c r="G112">
        <v>-2.2642285228680399E-2</v>
      </c>
      <c r="H112">
        <v>2.01448695047796E-3</v>
      </c>
      <c r="I112">
        <v>-5.2933170826376601E-2</v>
      </c>
      <c r="J112">
        <v>-5.3510598971048498E-2</v>
      </c>
      <c r="K112">
        <v>5.7742814467193898E-4</v>
      </c>
      <c r="L112">
        <v>-122.193436960276</v>
      </c>
      <c r="M112">
        <v>-145.63114975063999</v>
      </c>
      <c r="N112">
        <v>32.5473462093967</v>
      </c>
      <c r="O112">
        <v>36.385418450281001</v>
      </c>
      <c r="P112">
        <v>35.543864571042299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s="1">
        <v>42465</v>
      </c>
      <c r="B113">
        <v>0.32679999999999998</v>
      </c>
      <c r="C113">
        <v>0.3271</v>
      </c>
      <c r="D113">
        <v>0.308</v>
      </c>
      <c r="E113">
        <v>0.31</v>
      </c>
      <c r="F113">
        <v>-2.2379687199005599E-2</v>
      </c>
      <c r="G113">
        <v>-2.2589765622745402E-2</v>
      </c>
      <c r="H113">
        <v>2.10078423739774E-4</v>
      </c>
      <c r="I113">
        <v>-5.8862073355457199E-2</v>
      </c>
      <c r="J113">
        <v>-5.5294423765851398E-2</v>
      </c>
      <c r="K113">
        <v>-3.56764958960579E-3</v>
      </c>
      <c r="L113">
        <v>-184.85604843692099</v>
      </c>
      <c r="M113">
        <v>-193.92854804565499</v>
      </c>
      <c r="N113">
        <v>25.312793002659902</v>
      </c>
      <c r="O113">
        <v>32.629894174850499</v>
      </c>
      <c r="P113">
        <v>33.367968503756899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s="1">
        <v>42466</v>
      </c>
      <c r="B114">
        <v>0.31540000000000001</v>
      </c>
      <c r="C114">
        <v>0.32279999999999998</v>
      </c>
      <c r="D114">
        <v>0.31219999999999998</v>
      </c>
      <c r="E114">
        <v>0.316</v>
      </c>
      <c r="F114">
        <v>-2.3018578094803E-2</v>
      </c>
      <c r="G114">
        <v>-2.2675528117156899E-2</v>
      </c>
      <c r="H114">
        <v>-3.4304997764608703E-4</v>
      </c>
      <c r="I114">
        <v>-5.9838380996814301E-2</v>
      </c>
      <c r="J114">
        <v>-5.6809076176172403E-2</v>
      </c>
      <c r="K114">
        <v>-3.0293048206419099E-3</v>
      </c>
      <c r="L114">
        <v>-152.22562011552799</v>
      </c>
      <c r="M114">
        <v>-157.33386023842399</v>
      </c>
      <c r="N114">
        <v>30.966104927933301</v>
      </c>
      <c r="O114">
        <v>34.914492367832203</v>
      </c>
      <c r="P114">
        <v>34.693580195900402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100</v>
      </c>
      <c r="Z114">
        <v>0</v>
      </c>
      <c r="AA114">
        <v>0</v>
      </c>
    </row>
    <row r="115" spans="1:27" x14ac:dyDescent="0.2">
      <c r="A115" s="1">
        <v>42467</v>
      </c>
      <c r="B115">
        <v>0.32050000000000001</v>
      </c>
      <c r="C115">
        <v>0.32250000000000001</v>
      </c>
      <c r="D115">
        <v>0.30030000000000001</v>
      </c>
      <c r="E115">
        <v>0.30330000000000001</v>
      </c>
      <c r="F115">
        <v>-2.4269919074760501E-2</v>
      </c>
      <c r="G115">
        <v>-2.2994406308677599E-2</v>
      </c>
      <c r="H115">
        <v>-1.2755127660828199E-3</v>
      </c>
      <c r="I115">
        <v>-6.2872752826616696E-2</v>
      </c>
      <c r="J115">
        <v>-5.8830301726320498E-2</v>
      </c>
      <c r="K115">
        <v>-4.0424511002961896E-3</v>
      </c>
      <c r="L115">
        <v>-151.58135847061899</v>
      </c>
      <c r="M115">
        <v>-162.754106614638</v>
      </c>
      <c r="N115">
        <v>26.0894605235341</v>
      </c>
      <c r="O115">
        <v>32.409255426803199</v>
      </c>
      <c r="P115">
        <v>33.224538902152801</v>
      </c>
      <c r="Q115">
        <v>0</v>
      </c>
      <c r="R115">
        <v>0</v>
      </c>
      <c r="S115">
        <v>0</v>
      </c>
      <c r="T115">
        <v>-100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s="1">
        <v>42468</v>
      </c>
      <c r="B116">
        <v>0.30690000000000001</v>
      </c>
      <c r="C116">
        <v>0.3291</v>
      </c>
      <c r="D116">
        <v>0.30530000000000002</v>
      </c>
      <c r="E116">
        <v>0.32679999999999998</v>
      </c>
      <c r="F116">
        <v>-2.3099090280427802E-2</v>
      </c>
      <c r="G116">
        <v>-2.3015343103027702E-2</v>
      </c>
      <c r="H116" s="162">
        <v>-8.3747177400166005E-5</v>
      </c>
      <c r="I116">
        <v>-5.7091195222665897E-2</v>
      </c>
      <c r="J116">
        <v>-5.8250599558435603E-2</v>
      </c>
      <c r="K116">
        <v>1.15940433576967E-3</v>
      </c>
      <c r="L116">
        <v>-84.091333649466193</v>
      </c>
      <c r="M116">
        <v>-108.91393745747099</v>
      </c>
      <c r="N116">
        <v>44.8418021729332</v>
      </c>
      <c r="O116">
        <v>40.864738444332303</v>
      </c>
      <c r="P116">
        <v>38.3005181927455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s="1">
        <v>42471</v>
      </c>
      <c r="B117">
        <v>0.32650000000000001</v>
      </c>
      <c r="C117">
        <v>0.34499999999999997</v>
      </c>
      <c r="D117">
        <v>0.32240000000000002</v>
      </c>
      <c r="E117">
        <v>0.34499999999999997</v>
      </c>
      <c r="F117">
        <v>-2.0466684925546999E-2</v>
      </c>
      <c r="G117">
        <v>-2.2505611467531501E-2</v>
      </c>
      <c r="H117">
        <v>2.0389265419845401E-3</v>
      </c>
      <c r="I117">
        <v>-4.7338155338277198E-2</v>
      </c>
      <c r="J117">
        <v>-5.4613118151716197E-2</v>
      </c>
      <c r="K117">
        <v>7.2749628134389102E-3</v>
      </c>
      <c r="L117">
        <v>-3.1173836649100002</v>
      </c>
      <c r="M117">
        <v>-42.770257013929999</v>
      </c>
      <c r="N117">
        <v>55.128385449948603</v>
      </c>
      <c r="O117">
        <v>46.451809559712302</v>
      </c>
      <c r="P117">
        <v>41.892451965410999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s="1">
        <v>42472</v>
      </c>
      <c r="B118">
        <v>0.34670000000000001</v>
      </c>
      <c r="C118">
        <v>0.35909999999999997</v>
      </c>
      <c r="D118">
        <v>0.33150000000000002</v>
      </c>
      <c r="E118">
        <v>0.34</v>
      </c>
      <c r="F118">
        <v>-1.8569880901916198E-2</v>
      </c>
      <c r="G118">
        <v>-2.1718465354408498E-2</v>
      </c>
      <c r="H118">
        <v>3.1485844524922701E-3</v>
      </c>
      <c r="I118">
        <v>-4.1709608830731097E-2</v>
      </c>
      <c r="J118">
        <v>-5.03119483780545E-2</v>
      </c>
      <c r="K118">
        <v>8.6023395473234007E-3</v>
      </c>
      <c r="L118">
        <v>38.182049742553701</v>
      </c>
      <c r="M118">
        <v>-14.547927038207799</v>
      </c>
      <c r="N118">
        <v>52.019041065605997</v>
      </c>
      <c r="O118">
        <v>45.188672264959997</v>
      </c>
      <c r="P118">
        <v>41.2005607032985</v>
      </c>
      <c r="Q118">
        <v>0</v>
      </c>
      <c r="R118">
        <v>0</v>
      </c>
      <c r="S118">
        <v>0</v>
      </c>
      <c r="T118">
        <v>0</v>
      </c>
      <c r="U118">
        <v>-100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 s="1">
        <v>42473</v>
      </c>
      <c r="B119">
        <v>0.34699999999999998</v>
      </c>
      <c r="C119">
        <v>0.3589</v>
      </c>
      <c r="D119">
        <v>0.34320000000000001</v>
      </c>
      <c r="E119">
        <v>0.3533</v>
      </c>
      <c r="F119">
        <v>-1.5811189648052601E-2</v>
      </c>
      <c r="G119">
        <v>-2.0537010213137301E-2</v>
      </c>
      <c r="H119">
        <v>4.7258205650847198E-3</v>
      </c>
      <c r="I119">
        <v>-3.3698864569855103E-2</v>
      </c>
      <c r="J119">
        <v>-4.47742537753213E-2</v>
      </c>
      <c r="K119">
        <v>1.1075389205466199E-2</v>
      </c>
      <c r="L119">
        <v>82.905912727736705</v>
      </c>
      <c r="M119">
        <v>23.834783223707401</v>
      </c>
      <c r="N119">
        <v>59.166316759048598</v>
      </c>
      <c r="O119">
        <v>49.149698962091499</v>
      </c>
      <c r="P119">
        <v>43.793312777392103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s="1">
        <v>42474</v>
      </c>
      <c r="B120">
        <v>0.35239999999999999</v>
      </c>
      <c r="C120">
        <v>0.36990000000000001</v>
      </c>
      <c r="D120">
        <v>0.34599999999999997</v>
      </c>
      <c r="E120">
        <v>0.3639</v>
      </c>
      <c r="F120">
        <v>-1.26240533135662E-2</v>
      </c>
      <c r="G120">
        <v>-1.8954418833223099E-2</v>
      </c>
      <c r="H120">
        <v>6.3303655196568697E-3</v>
      </c>
      <c r="I120">
        <v>-2.5086565135787799E-2</v>
      </c>
      <c r="J120">
        <v>-3.8211690895476803E-2</v>
      </c>
      <c r="K120">
        <v>1.3125125759689001E-2</v>
      </c>
      <c r="L120">
        <v>115.82446117891401</v>
      </c>
      <c r="M120">
        <v>64.300980175399999</v>
      </c>
      <c r="N120">
        <v>64.134016813608397</v>
      </c>
      <c r="O120">
        <v>52.119549431616797</v>
      </c>
      <c r="P120">
        <v>45.793553510192297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s="1">
        <v>42475</v>
      </c>
      <c r="B121">
        <v>0.36449999999999999</v>
      </c>
      <c r="C121">
        <v>0.36680000000000001</v>
      </c>
      <c r="D121">
        <v>0.34910000000000002</v>
      </c>
      <c r="E121">
        <v>0.35339999999999999</v>
      </c>
      <c r="F121">
        <v>-1.0820752159041901E-2</v>
      </c>
      <c r="G121">
        <v>-1.73276854983868E-2</v>
      </c>
      <c r="H121">
        <v>6.5069333393448997E-3</v>
      </c>
      <c r="I121">
        <v>-2.2116106878489999E-2</v>
      </c>
      <c r="J121">
        <v>-3.2846496223147899E-2</v>
      </c>
      <c r="K121">
        <v>1.07303893446578E-2</v>
      </c>
      <c r="L121">
        <v>91.294227188081507</v>
      </c>
      <c r="M121">
        <v>58.159352364720803</v>
      </c>
      <c r="N121">
        <v>56.228607486261602</v>
      </c>
      <c r="O121">
        <v>49.0627889899948</v>
      </c>
      <c r="P121">
        <v>44.1590468245045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s="1">
        <v>42478</v>
      </c>
      <c r="B122">
        <v>0.33700000000000002</v>
      </c>
      <c r="C122">
        <v>0.37180000000000002</v>
      </c>
      <c r="D122">
        <v>0.33169999999999999</v>
      </c>
      <c r="E122">
        <v>0.37180000000000002</v>
      </c>
      <c r="F122">
        <v>-7.8167896914341697E-3</v>
      </c>
      <c r="G122">
        <v>-1.5425506336996299E-2</v>
      </c>
      <c r="H122">
        <v>7.6087166455621703E-3</v>
      </c>
      <c r="I122">
        <v>-1.47251497002194E-2</v>
      </c>
      <c r="J122">
        <v>-2.68060473821717E-2</v>
      </c>
      <c r="K122">
        <v>1.20808976819523E-2</v>
      </c>
      <c r="L122">
        <v>86.050641437800095</v>
      </c>
      <c r="M122">
        <v>72.542406022388207</v>
      </c>
      <c r="N122">
        <v>65.038997136411297</v>
      </c>
      <c r="O122">
        <v>54.138766514299199</v>
      </c>
      <c r="P122">
        <v>47.600391861257002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s="1">
        <v>42479</v>
      </c>
      <c r="B123">
        <v>0.37490000000000001</v>
      </c>
      <c r="C123">
        <v>0.38400000000000001</v>
      </c>
      <c r="D123">
        <v>0.36770000000000003</v>
      </c>
      <c r="E123">
        <v>0.37259999999999999</v>
      </c>
      <c r="F123">
        <v>-5.3103599553718196E-3</v>
      </c>
      <c r="G123">
        <v>-1.34024770606714E-2</v>
      </c>
      <c r="H123">
        <v>8.0921171052996208E-3</v>
      </c>
      <c r="I123">
        <v>-9.5766738898227996E-3</v>
      </c>
      <c r="J123">
        <v>-2.1062922884722099E-2</v>
      </c>
      <c r="K123">
        <v>1.1486248994899299E-2</v>
      </c>
      <c r="L123">
        <v>136.10628259250001</v>
      </c>
      <c r="M123">
        <v>147.819695444449</v>
      </c>
      <c r="N123">
        <v>65.392339691966001</v>
      </c>
      <c r="O123">
        <v>54.351759556923099</v>
      </c>
      <c r="P123">
        <v>47.747401142380902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s="1">
        <v>42480</v>
      </c>
      <c r="B124">
        <v>0.37</v>
      </c>
      <c r="C124">
        <v>0.37990000000000002</v>
      </c>
      <c r="D124">
        <v>0.36890000000000001</v>
      </c>
      <c r="E124">
        <v>0.37990000000000002</v>
      </c>
      <c r="F124">
        <v>-2.7037798492788802E-3</v>
      </c>
      <c r="G124">
        <v>-1.1262737618392899E-2</v>
      </c>
      <c r="H124">
        <v>8.5589577691140405E-3</v>
      </c>
      <c r="I124">
        <v>-4.1299173816133896E-3</v>
      </c>
      <c r="J124">
        <v>-1.54185877170192E-2</v>
      </c>
      <c r="K124">
        <v>1.1288670335405799E-2</v>
      </c>
      <c r="L124">
        <v>124.568888888888</v>
      </c>
      <c r="M124">
        <v>149.14455933498601</v>
      </c>
      <c r="N124">
        <v>68.754225939357198</v>
      </c>
      <c r="O124">
        <v>56.344172996090698</v>
      </c>
      <c r="P124">
        <v>49.1152144828866</v>
      </c>
      <c r="Q124">
        <v>0</v>
      </c>
      <c r="R124">
        <v>0</v>
      </c>
      <c r="S124">
        <v>0</v>
      </c>
      <c r="T124">
        <v>100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s="1">
        <v>42481</v>
      </c>
      <c r="B125">
        <v>0.38550000000000001</v>
      </c>
      <c r="C125">
        <v>0.38950000000000001</v>
      </c>
      <c r="D125">
        <v>0.372</v>
      </c>
      <c r="E125">
        <v>0.37459999999999999</v>
      </c>
      <c r="F125">
        <v>-1.05356717528265E-3</v>
      </c>
      <c r="G125">
        <v>-9.2209035297708703E-3</v>
      </c>
      <c r="H125">
        <v>8.1673363544882208E-3</v>
      </c>
      <c r="I125">
        <v>-2.09622036937756E-3</v>
      </c>
      <c r="J125">
        <v>-1.0977798601138599E-2</v>
      </c>
      <c r="K125">
        <v>8.8815782317610992E-3</v>
      </c>
      <c r="L125">
        <v>111.623302047443</v>
      </c>
      <c r="M125">
        <v>143.96745841505</v>
      </c>
      <c r="N125">
        <v>63.527026147373903</v>
      </c>
      <c r="O125">
        <v>54.484791905599899</v>
      </c>
      <c r="P125">
        <v>48.154274872469699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s="1">
        <v>42482</v>
      </c>
      <c r="B126">
        <v>0.37480000000000002</v>
      </c>
      <c r="C126">
        <v>0.377999999999999</v>
      </c>
      <c r="D126">
        <v>0.3624</v>
      </c>
      <c r="E126">
        <v>0.36849999999999999</v>
      </c>
      <c r="F126">
        <v>-2.3526873069545901E-4</v>
      </c>
      <c r="G126">
        <v>-7.42377656995579E-3</v>
      </c>
      <c r="H126">
        <v>7.1885078392603299E-3</v>
      </c>
      <c r="I126">
        <v>-2.4713700214998302E-3</v>
      </c>
      <c r="J126">
        <v>-8.1423224079257197E-3</v>
      </c>
      <c r="K126">
        <v>5.6709523864258904E-3</v>
      </c>
      <c r="L126">
        <v>70.929387674218702</v>
      </c>
      <c r="M126">
        <v>94.530443756449799</v>
      </c>
      <c r="N126">
        <v>57.642478248454999</v>
      </c>
      <c r="O126">
        <v>52.343760820499597</v>
      </c>
      <c r="P126">
        <v>47.042007589417203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s="1">
        <v>42485</v>
      </c>
      <c r="B127">
        <v>0.36930000000000002</v>
      </c>
      <c r="C127">
        <v>0.3745</v>
      </c>
      <c r="D127">
        <v>0.36099999999999999</v>
      </c>
      <c r="E127">
        <v>0.37440000000000001</v>
      </c>
      <c r="F127">
        <v>8.7918468008590901E-4</v>
      </c>
      <c r="G127">
        <v>-5.7631843199474498E-3</v>
      </c>
      <c r="H127">
        <v>6.64236900003336E-3</v>
      </c>
      <c r="I127">
        <v>-1.02292035762313E-3</v>
      </c>
      <c r="J127">
        <v>-5.7691883911581898E-3</v>
      </c>
      <c r="K127">
        <v>4.7462680335350503E-3</v>
      </c>
      <c r="L127">
        <v>65.218759836323699</v>
      </c>
      <c r="M127">
        <v>86.262291889786894</v>
      </c>
      <c r="N127">
        <v>61.650944364195297</v>
      </c>
      <c r="O127">
        <v>54.217686120804899</v>
      </c>
      <c r="P127">
        <v>48.255808329565902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 s="1">
        <v>42486</v>
      </c>
      <c r="B128">
        <v>0.377</v>
      </c>
      <c r="C128">
        <v>0.38390000000000002</v>
      </c>
      <c r="D128">
        <v>0.37180000000000002</v>
      </c>
      <c r="E128">
        <v>0.3805</v>
      </c>
      <c r="F128">
        <v>2.2289224272213299E-3</v>
      </c>
      <c r="G128">
        <v>-4.1647629705136901E-3</v>
      </c>
      <c r="H128">
        <v>6.3936853977350303E-3</v>
      </c>
      <c r="I128">
        <v>1.60245388181079E-3</v>
      </c>
      <c r="J128">
        <v>-3.3119743001685299E-3</v>
      </c>
      <c r="K128">
        <v>4.9144281819793198E-3</v>
      </c>
      <c r="L128">
        <v>89.4244179809033</v>
      </c>
      <c r="M128">
        <v>107.589520493168</v>
      </c>
      <c r="N128">
        <v>65.579959194644005</v>
      </c>
      <c r="O128">
        <v>56.138047549934598</v>
      </c>
      <c r="P128">
        <v>49.512043083181197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s="1">
        <v>42487</v>
      </c>
      <c r="B129">
        <v>0.38279999999999997</v>
      </c>
      <c r="C129">
        <v>0.39179999999999998</v>
      </c>
      <c r="D129">
        <v>0.372</v>
      </c>
      <c r="E129">
        <v>0.38769999999999999</v>
      </c>
      <c r="F129">
        <v>3.83536741512263E-3</v>
      </c>
      <c r="G129">
        <v>-2.5647368933864201E-3</v>
      </c>
      <c r="H129">
        <v>6.4001043085090597E-3</v>
      </c>
      <c r="I129">
        <v>5.2257922199393497E-3</v>
      </c>
      <c r="J129">
        <v>-4.6605212679923599E-4</v>
      </c>
      <c r="K129">
        <v>5.6918443467385803E-3</v>
      </c>
      <c r="L129">
        <v>102.616088947023</v>
      </c>
      <c r="M129">
        <v>112.10545902821301</v>
      </c>
      <c r="N129">
        <v>69.835670178401301</v>
      </c>
      <c r="O129">
        <v>58.358293563300499</v>
      </c>
      <c r="P129">
        <v>50.986779474552499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s="1">
        <v>42488</v>
      </c>
      <c r="B130">
        <v>0.40699999999999997</v>
      </c>
      <c r="C130">
        <v>0.435</v>
      </c>
      <c r="D130">
        <v>0.40500000000000003</v>
      </c>
      <c r="E130">
        <v>0.435</v>
      </c>
      <c r="F130">
        <v>8.8234896430780495E-3</v>
      </c>
      <c r="G130">
        <v>-2.8709158609353298E-4</v>
      </c>
      <c r="H130">
        <v>9.1105812291715806E-3</v>
      </c>
      <c r="I130">
        <v>2.0549268354688E-2</v>
      </c>
      <c r="J130">
        <v>6.5390547003631901E-3</v>
      </c>
      <c r="K130">
        <v>1.40102136543248E-2</v>
      </c>
      <c r="L130">
        <v>247.62376534870401</v>
      </c>
      <c r="M130">
        <v>208.02865243993401</v>
      </c>
      <c r="N130">
        <v>84.512243894651206</v>
      </c>
      <c r="O130">
        <v>69.338674227267106</v>
      </c>
      <c r="P130">
        <v>59.206160711896601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s="1">
        <v>42489</v>
      </c>
      <c r="B131">
        <v>0.42949999999999999</v>
      </c>
      <c r="C131">
        <v>0.44600000000000001</v>
      </c>
      <c r="D131">
        <v>0.41760000000000003</v>
      </c>
      <c r="E131">
        <v>0.41799999999999998</v>
      </c>
      <c r="F131">
        <v>1.1274884669047899E-2</v>
      </c>
      <c r="G131">
        <v>2.02530366493476E-3</v>
      </c>
      <c r="H131">
        <v>9.2495810041131991E-3</v>
      </c>
      <c r="I131">
        <v>2.5094618729257799E-2</v>
      </c>
      <c r="J131">
        <v>1.27242427099947E-2</v>
      </c>
      <c r="K131">
        <v>1.2370376019263E-2</v>
      </c>
      <c r="L131">
        <v>205.42832909245101</v>
      </c>
      <c r="M131">
        <v>180.43593833067499</v>
      </c>
      <c r="N131">
        <v>70.191924082319602</v>
      </c>
      <c r="O131">
        <v>62.917253863035697</v>
      </c>
      <c r="P131">
        <v>55.682289340897299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-100</v>
      </c>
      <c r="Z131">
        <v>0</v>
      </c>
      <c r="AA131">
        <v>0</v>
      </c>
    </row>
    <row r="132" spans="1:27" x14ac:dyDescent="0.2">
      <c r="A132" s="1">
        <v>42492</v>
      </c>
      <c r="B132">
        <v>0.42330000000000001</v>
      </c>
      <c r="C132">
        <v>0.42330000000000001</v>
      </c>
      <c r="D132">
        <v>0.39219999999999999</v>
      </c>
      <c r="E132">
        <v>0.39639999999999997</v>
      </c>
      <c r="F132">
        <v>1.1343927670374201E-2</v>
      </c>
      <c r="G132">
        <v>3.8890284660226702E-3</v>
      </c>
      <c r="H132">
        <v>7.4548992043516104E-3</v>
      </c>
      <c r="I132">
        <v>2.1491790840482101E-2</v>
      </c>
      <c r="J132">
        <v>1.5646758753490499E-2</v>
      </c>
      <c r="K132">
        <v>5.8450320869916301E-3</v>
      </c>
      <c r="L132">
        <v>93.499725726823897</v>
      </c>
      <c r="M132">
        <v>105.599418019984</v>
      </c>
      <c r="N132">
        <v>56.100589458949102</v>
      </c>
      <c r="O132">
        <v>55.8410742924247</v>
      </c>
      <c r="P132">
        <v>51.586100445196699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s="1">
        <v>42493</v>
      </c>
      <c r="B133">
        <v>0.39689999999999998</v>
      </c>
      <c r="C133">
        <v>0.40250000000000002</v>
      </c>
      <c r="D133">
        <v>0.37709999999999999</v>
      </c>
      <c r="E133">
        <v>0.38369999999999999</v>
      </c>
      <c r="F133">
        <v>1.02556402478194E-2</v>
      </c>
      <c r="G133">
        <v>5.1623508223820197E-3</v>
      </c>
      <c r="H133">
        <v>5.0932894254374101E-3</v>
      </c>
      <c r="I133">
        <v>1.52975697467996E-2</v>
      </c>
      <c r="J133">
        <v>1.55303624179269E-2</v>
      </c>
      <c r="K133">
        <v>-2.3279267112724601E-4</v>
      </c>
      <c r="L133">
        <v>22.291055320073799</v>
      </c>
      <c r="M133">
        <v>58.037184685451997</v>
      </c>
      <c r="N133">
        <v>49.3101474948161</v>
      </c>
      <c r="O133">
        <v>52.1287887527699</v>
      </c>
      <c r="P133">
        <v>49.345079008872702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s="1">
        <v>42494</v>
      </c>
      <c r="B134">
        <v>0.38669999999999999</v>
      </c>
      <c r="C134">
        <v>0.39629999999999999</v>
      </c>
      <c r="D134">
        <v>0.37530000000000002</v>
      </c>
      <c r="E134">
        <v>0.39</v>
      </c>
      <c r="F134">
        <v>9.7886841162129201E-3</v>
      </c>
      <c r="G134">
        <v>6.0876174811482003E-3</v>
      </c>
      <c r="H134">
        <v>3.7010666350647098E-3</v>
      </c>
      <c r="I134">
        <v>1.28642162850959E-2</v>
      </c>
      <c r="J134">
        <v>1.46416470403166E-2</v>
      </c>
      <c r="K134">
        <v>-1.7774307552206601E-3</v>
      </c>
      <c r="L134">
        <v>12.9551398109034</v>
      </c>
      <c r="M134">
        <v>51.338253932751698</v>
      </c>
      <c r="N134">
        <v>52.628563218623803</v>
      </c>
      <c r="O134">
        <v>53.770615154771399</v>
      </c>
      <c r="P134">
        <v>50.465918825556599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100</v>
      </c>
      <c r="Z134">
        <v>0</v>
      </c>
      <c r="AA134">
        <v>0</v>
      </c>
    </row>
    <row r="135" spans="1:27" x14ac:dyDescent="0.2">
      <c r="A135" s="1">
        <v>42495</v>
      </c>
      <c r="B135">
        <v>0.39479999999999998</v>
      </c>
      <c r="C135">
        <v>0.40150000000000002</v>
      </c>
      <c r="D135">
        <v>0.38790000000000002</v>
      </c>
      <c r="E135">
        <v>0.39090000000000003</v>
      </c>
      <c r="F135">
        <v>9.3830782112082605E-3</v>
      </c>
      <c r="G135">
        <v>6.7467096271602101E-3</v>
      </c>
      <c r="H135">
        <v>2.63636858404804E-3</v>
      </c>
      <c r="I135">
        <v>1.13438786187436E-2</v>
      </c>
      <c r="J135">
        <v>1.35423908997922E-2</v>
      </c>
      <c r="K135">
        <v>-2.1985122810486298E-3</v>
      </c>
      <c r="L135">
        <v>29.897804866871599</v>
      </c>
      <c r="M135">
        <v>63.912661382658101</v>
      </c>
      <c r="N135">
        <v>53.139847233325597</v>
      </c>
      <c r="O135">
        <v>54.013260564851002</v>
      </c>
      <c r="P135">
        <v>50.629780814693802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s="1">
        <v>42496</v>
      </c>
      <c r="B136">
        <v>0.39600000000000002</v>
      </c>
      <c r="C136">
        <v>0.3962</v>
      </c>
      <c r="D136">
        <v>0.38100000000000001</v>
      </c>
      <c r="E136">
        <v>0.39090000000000003</v>
      </c>
      <c r="F136">
        <v>8.9583661407777095E-3</v>
      </c>
      <c r="G136">
        <v>7.1890409298837098E-3</v>
      </c>
      <c r="H136">
        <v>1.7693252108939999E-3</v>
      </c>
      <c r="I136">
        <v>1.01765571506932E-2</v>
      </c>
      <c r="J136">
        <v>1.24204463167592E-2</v>
      </c>
      <c r="K136">
        <v>-2.24388916606604E-3</v>
      </c>
      <c r="L136">
        <v>1.89048680035131</v>
      </c>
      <c r="M136">
        <v>43.685029567382301</v>
      </c>
      <c r="N136">
        <v>53.139847233325597</v>
      </c>
      <c r="O136">
        <v>54.013260564851002</v>
      </c>
      <c r="P136">
        <v>50.629780814693802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s="1">
        <v>42499</v>
      </c>
      <c r="B137">
        <v>0.39579999999999999</v>
      </c>
      <c r="C137">
        <v>0.39579999999999999</v>
      </c>
      <c r="D137">
        <v>0.37019999999999997</v>
      </c>
      <c r="E137">
        <v>0.37319999999999998</v>
      </c>
      <c r="F137">
        <v>7.1115590640498097E-3</v>
      </c>
      <c r="G137">
        <v>7.1735445567169299E-3</v>
      </c>
      <c r="H137" s="162">
        <v>-6.1985492667124595E-5</v>
      </c>
      <c r="I137">
        <v>4.3364555383893499E-3</v>
      </c>
      <c r="J137">
        <v>9.7257827239692896E-3</v>
      </c>
      <c r="K137">
        <v>-5.3893271855799396E-3</v>
      </c>
      <c r="L137">
        <v>-48.5922943924026</v>
      </c>
      <c r="M137">
        <v>-0.208986415882944</v>
      </c>
      <c r="N137">
        <v>41.228358643336001</v>
      </c>
      <c r="O137">
        <v>48.238334903598698</v>
      </c>
      <c r="P137">
        <v>47.241297996877002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s="1">
        <v>42500</v>
      </c>
      <c r="B138">
        <v>0.37390000000000001</v>
      </c>
      <c r="C138">
        <v>0.37869999999999998</v>
      </c>
      <c r="D138">
        <v>0.36280000000000001</v>
      </c>
      <c r="E138">
        <v>0.36670000000000003</v>
      </c>
      <c r="F138">
        <v>5.0650685160259501E-3</v>
      </c>
      <c r="G138">
        <v>6.75184934857873E-3</v>
      </c>
      <c r="H138">
        <v>-1.6867808325527799E-3</v>
      </c>
      <c r="I138">
        <v>-1.2265057645128299E-3</v>
      </c>
      <c r="J138">
        <v>6.07501989447525E-3</v>
      </c>
      <c r="K138">
        <v>-7.3015256589880799E-3</v>
      </c>
      <c r="L138">
        <v>-95.853445964065202</v>
      </c>
      <c r="M138">
        <v>-52.190884846317701</v>
      </c>
      <c r="N138">
        <v>37.615890962776199</v>
      </c>
      <c r="O138">
        <v>46.281396171915297</v>
      </c>
      <c r="P138">
        <v>46.052836771650597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s="1">
        <v>42501</v>
      </c>
      <c r="B139">
        <v>0.36840000000000001</v>
      </c>
      <c r="C139">
        <v>0.36880000000000002</v>
      </c>
      <c r="D139">
        <v>0.35549999999999998</v>
      </c>
      <c r="E139">
        <v>0.36609999999999998</v>
      </c>
      <c r="F139">
        <v>3.3561079041437001E-3</v>
      </c>
      <c r="G139">
        <v>6.0727010596917297E-3</v>
      </c>
      <c r="H139">
        <v>-2.71659315554802E-3</v>
      </c>
      <c r="I139">
        <v>-4.8730646262565803E-3</v>
      </c>
      <c r="J139">
        <v>2.4256583875646299E-3</v>
      </c>
      <c r="K139">
        <v>-7.2987230138212202E-3</v>
      </c>
      <c r="L139">
        <v>-113.221752016864</v>
      </c>
      <c r="M139">
        <v>-83.944693089712501</v>
      </c>
      <c r="N139">
        <v>37.2642616042085</v>
      </c>
      <c r="O139">
        <v>46.095501883842203</v>
      </c>
      <c r="P139">
        <v>45.940818435936599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s="1">
        <v>42502</v>
      </c>
      <c r="B140">
        <v>0.3639</v>
      </c>
      <c r="C140">
        <v>0.38719999999999999</v>
      </c>
      <c r="D140">
        <v>0.36120000000000002</v>
      </c>
      <c r="E140">
        <v>0.38</v>
      </c>
      <c r="F140">
        <v>3.0877643147300101E-3</v>
      </c>
      <c r="G140">
        <v>5.4757137106993797E-3</v>
      </c>
      <c r="H140">
        <v>-2.38794939596937E-3</v>
      </c>
      <c r="I140">
        <v>-3.2176930831645501E-3</v>
      </c>
      <c r="J140">
        <v>5.4454123065490799E-4</v>
      </c>
      <c r="K140">
        <v>-3.7622343138194602E-3</v>
      </c>
      <c r="L140">
        <v>-57.700108715052501</v>
      </c>
      <c r="M140">
        <v>-30.610437498993299</v>
      </c>
      <c r="N140">
        <v>49.917695938777001</v>
      </c>
      <c r="O140">
        <v>51.0052311007355</v>
      </c>
      <c r="P140">
        <v>48.960702471155898</v>
      </c>
      <c r="Q140">
        <v>0</v>
      </c>
      <c r="R140">
        <v>0</v>
      </c>
      <c r="S140">
        <v>0</v>
      </c>
      <c r="T140">
        <v>100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s="1">
        <v>42503</v>
      </c>
      <c r="B141">
        <v>0.37780000000000002</v>
      </c>
      <c r="C141">
        <v>0.37780000000000002</v>
      </c>
      <c r="D141">
        <v>0.3649</v>
      </c>
      <c r="E141">
        <v>0.3715</v>
      </c>
      <c r="F141">
        <v>2.1642727353919301E-3</v>
      </c>
      <c r="G141">
        <v>4.8134255156378897E-3</v>
      </c>
      <c r="H141">
        <v>-2.64915278024596E-3</v>
      </c>
      <c r="I141">
        <v>-4.4769463137517198E-3</v>
      </c>
      <c r="J141">
        <v>-1.12928795081397E-3</v>
      </c>
      <c r="K141">
        <v>-3.34765836293775E-3</v>
      </c>
      <c r="L141">
        <v>-81.193674406465405</v>
      </c>
      <c r="M141">
        <v>-59.679509838576799</v>
      </c>
      <c r="N141">
        <v>43.638372394066998</v>
      </c>
      <c r="O141">
        <v>48.118957154886701</v>
      </c>
      <c r="P141">
        <v>47.265360932744201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-100</v>
      </c>
      <c r="Z141">
        <v>0</v>
      </c>
      <c r="AA141">
        <v>0</v>
      </c>
    </row>
    <row r="142" spans="1:27" x14ac:dyDescent="0.2">
      <c r="A142" s="1">
        <v>42506</v>
      </c>
      <c r="B142">
        <v>0.37009999999999998</v>
      </c>
      <c r="C142">
        <v>0.37969999999999998</v>
      </c>
      <c r="D142">
        <v>0.36370000000000002</v>
      </c>
      <c r="E142">
        <v>0.37719999999999998</v>
      </c>
      <c r="F142">
        <v>1.8707762246809501E-3</v>
      </c>
      <c r="G142">
        <v>4.2248956574465002E-3</v>
      </c>
      <c r="H142">
        <v>-2.35411943276555E-3</v>
      </c>
      <c r="I142">
        <v>-3.6035697123852901E-3</v>
      </c>
      <c r="J142">
        <v>-1.95404853800441E-3</v>
      </c>
      <c r="K142">
        <v>-1.6495211743808801E-3</v>
      </c>
      <c r="L142">
        <v>-67.886325258296907</v>
      </c>
      <c r="M142">
        <v>-55.185537583254003</v>
      </c>
      <c r="N142">
        <v>48.688218491008399</v>
      </c>
      <c r="O142">
        <v>50.155892601614198</v>
      </c>
      <c r="P142">
        <v>48.5204922818805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s="1">
        <v>42507</v>
      </c>
      <c r="B143">
        <v>0.38290000000000002</v>
      </c>
      <c r="C143">
        <v>0.3906</v>
      </c>
      <c r="D143">
        <v>0.37219999999999998</v>
      </c>
      <c r="E143">
        <v>0.37380000000000002</v>
      </c>
      <c r="F143">
        <v>1.3482843576033601E-3</v>
      </c>
      <c r="G143">
        <v>3.6495733974778802E-3</v>
      </c>
      <c r="H143">
        <v>-2.3012890398745101E-3</v>
      </c>
      <c r="I143">
        <v>-3.9313775983326098E-3</v>
      </c>
      <c r="J143">
        <v>-2.6131582247804798E-3</v>
      </c>
      <c r="K143">
        <v>-1.31821937355213E-3</v>
      </c>
      <c r="L143">
        <v>-40.332202964079002</v>
      </c>
      <c r="M143">
        <v>-28.400458043157801</v>
      </c>
      <c r="N143">
        <v>45.830620050378201</v>
      </c>
      <c r="O143">
        <v>48.922043905420097</v>
      </c>
      <c r="P143">
        <v>47.807827062265801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s="1">
        <v>42508</v>
      </c>
      <c r="B144">
        <v>0.37440000000000001</v>
      </c>
      <c r="C144">
        <v>0.37630000000000002</v>
      </c>
      <c r="D144">
        <v>0.36859999999999998</v>
      </c>
      <c r="E144">
        <v>0.372</v>
      </c>
      <c r="F144">
        <v>7.7996982519096204E-4</v>
      </c>
      <c r="G144">
        <v>3.0756526830204899E-3</v>
      </c>
      <c r="H144">
        <v>-2.2956828578295299E-3</v>
      </c>
      <c r="I144">
        <v>-4.5649718672933198E-3</v>
      </c>
      <c r="J144">
        <v>-3.2637627722847599E-3</v>
      </c>
      <c r="K144">
        <v>-1.30120909500856E-3</v>
      </c>
      <c r="L144">
        <v>-62.702592818465298</v>
      </c>
      <c r="M144">
        <v>-61.777525108963303</v>
      </c>
      <c r="N144">
        <v>44.227343116033097</v>
      </c>
      <c r="O144">
        <v>48.245378563916397</v>
      </c>
      <c r="P144">
        <v>47.420648996070099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s="1">
        <v>42509</v>
      </c>
      <c r="B145">
        <v>0.37390000000000001</v>
      </c>
      <c r="C145">
        <v>0.38490000000000002</v>
      </c>
      <c r="D145">
        <v>0.35809999999999997</v>
      </c>
      <c r="E145">
        <v>0.35880000000000001</v>
      </c>
      <c r="F145">
        <v>-7.2717084635942598E-4</v>
      </c>
      <c r="G145">
        <v>2.3150879771445098E-3</v>
      </c>
      <c r="H145">
        <v>-3.0422588235039299E-3</v>
      </c>
      <c r="I145">
        <v>-8.5460317428001607E-3</v>
      </c>
      <c r="J145">
        <v>-5.0245190957898898E-3</v>
      </c>
      <c r="K145">
        <v>-3.5215126470102601E-3</v>
      </c>
      <c r="L145">
        <v>-89.482284780509403</v>
      </c>
      <c r="M145">
        <v>-82.477562628791603</v>
      </c>
      <c r="N145">
        <v>34.039464775005897</v>
      </c>
      <c r="O145">
        <v>43.494343564249597</v>
      </c>
      <c r="P145">
        <v>44.637102606314798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s="1">
        <v>42510</v>
      </c>
      <c r="B146">
        <v>0.3644</v>
      </c>
      <c r="C146">
        <v>0.36899999999999999</v>
      </c>
      <c r="D146">
        <v>0.35610000000000003</v>
      </c>
      <c r="E146">
        <v>0.35930000000000001</v>
      </c>
      <c r="F146">
        <v>-1.8598061776725599E-3</v>
      </c>
      <c r="G146">
        <v>1.4801091461810901E-3</v>
      </c>
      <c r="H146">
        <v>-3.3399153238536602E-3</v>
      </c>
      <c r="I146">
        <v>-1.07554762617711E-2</v>
      </c>
      <c r="J146">
        <v>-6.9348381511169701E-3</v>
      </c>
      <c r="K146">
        <v>-3.8206381106541602E-3</v>
      </c>
      <c r="L146">
        <v>-122.792710327036</v>
      </c>
      <c r="M146">
        <v>-107.336888800279</v>
      </c>
      <c r="N146">
        <v>34.704158055564797</v>
      </c>
      <c r="O146">
        <v>43.720424571931503</v>
      </c>
      <c r="P146">
        <v>44.766052925592298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100</v>
      </c>
      <c r="Z146">
        <v>0</v>
      </c>
      <c r="AA146">
        <v>0</v>
      </c>
    </row>
    <row r="147" spans="1:27" x14ac:dyDescent="0.2">
      <c r="A147" s="1">
        <v>42513</v>
      </c>
      <c r="B147">
        <v>0.36</v>
      </c>
      <c r="C147">
        <v>0.36259999999999998</v>
      </c>
      <c r="D147">
        <v>0.35020000000000001</v>
      </c>
      <c r="E147">
        <v>0.35570000000000002</v>
      </c>
      <c r="F147">
        <v>-3.0131836460497901E-3</v>
      </c>
      <c r="G147">
        <v>5.8145058773491798E-4</v>
      </c>
      <c r="H147">
        <v>-3.5946342337847101E-3</v>
      </c>
      <c r="I147">
        <v>-1.29474325096089E-2</v>
      </c>
      <c r="J147">
        <v>-8.9390362706142992E-3</v>
      </c>
      <c r="K147">
        <v>-4.0083962389946401E-3</v>
      </c>
      <c r="L147">
        <v>-142.84103720405801</v>
      </c>
      <c r="M147">
        <v>-125.149585946101</v>
      </c>
      <c r="N147">
        <v>31.995781039498901</v>
      </c>
      <c r="O147">
        <v>42.404881154524297</v>
      </c>
      <c r="P147">
        <v>43.991424496265701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s="1">
        <v>42514</v>
      </c>
      <c r="B148">
        <v>0.35249999999999998</v>
      </c>
      <c r="C148">
        <v>0.36459999999999998</v>
      </c>
      <c r="D148">
        <v>0.34849999999999998</v>
      </c>
      <c r="E148">
        <v>0.36420000000000002</v>
      </c>
      <c r="F148">
        <v>-3.2044260084986799E-3</v>
      </c>
      <c r="G148">
        <v>-1.7572473151180199E-4</v>
      </c>
      <c r="H148">
        <v>-3.02870127698688E-3</v>
      </c>
      <c r="I148">
        <v>-1.17266747302918E-2</v>
      </c>
      <c r="J148">
        <v>-9.8682490905068008E-3</v>
      </c>
      <c r="K148">
        <v>-1.85842563978501E-3</v>
      </c>
      <c r="L148">
        <v>-106.709141809055</v>
      </c>
      <c r="M148">
        <v>-100.729530110109</v>
      </c>
      <c r="N148">
        <v>44.0283630430283</v>
      </c>
      <c r="O148">
        <v>46.498329073505701</v>
      </c>
      <c r="P148">
        <v>46.295318514622203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s="1">
        <v>42515</v>
      </c>
      <c r="B149">
        <v>0.36799999999999999</v>
      </c>
      <c r="C149">
        <v>0.38469999999999999</v>
      </c>
      <c r="D149">
        <v>0.36659999999999998</v>
      </c>
      <c r="E149">
        <v>0.38</v>
      </c>
      <c r="F149">
        <v>-2.0573432325426402E-3</v>
      </c>
      <c r="G149">
        <v>-5.5204843171797005E-4</v>
      </c>
      <c r="H149">
        <v>-1.5052948008246699E-3</v>
      </c>
      <c r="I149">
        <v>-6.3519999297904596E-3</v>
      </c>
      <c r="J149">
        <v>-8.6961660369346896E-3</v>
      </c>
      <c r="K149">
        <v>2.3441661071442201E-3</v>
      </c>
      <c r="L149">
        <v>56.415908001916698</v>
      </c>
      <c r="M149">
        <v>-17.659243132096599</v>
      </c>
      <c r="N149">
        <v>59.549714041399199</v>
      </c>
      <c r="O149">
        <v>53.162150920277497</v>
      </c>
      <c r="P149">
        <v>50.286570558701399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s="1">
        <v>42516</v>
      </c>
      <c r="B150">
        <v>0.38100000000000001</v>
      </c>
      <c r="C150">
        <v>0.38790000000000002</v>
      </c>
      <c r="D150">
        <v>0.373</v>
      </c>
      <c r="E150">
        <v>0.37730000000000002</v>
      </c>
      <c r="F150">
        <v>-1.3505707643999801E-3</v>
      </c>
      <c r="G150">
        <v>-7.1175289825437199E-4</v>
      </c>
      <c r="H150">
        <v>-6.3881786614560995E-4</v>
      </c>
      <c r="I150">
        <v>-3.6003157974416802E-3</v>
      </c>
      <c r="J150">
        <v>-6.9975492904370204E-3</v>
      </c>
      <c r="K150">
        <v>3.3972334929953298E-3</v>
      </c>
      <c r="L150">
        <v>92.667924792059907</v>
      </c>
      <c r="M150">
        <v>3.8626689917684001</v>
      </c>
      <c r="N150">
        <v>56.429930287660802</v>
      </c>
      <c r="O150">
        <v>51.970888251523697</v>
      </c>
      <c r="P150">
        <v>49.624823589428097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s="1">
        <v>42517</v>
      </c>
      <c r="B151">
        <v>0.37359999999999999</v>
      </c>
      <c r="C151">
        <v>0.37730000000000002</v>
      </c>
      <c r="D151">
        <v>0.36809999999999998</v>
      </c>
      <c r="E151">
        <v>0.36980000000000002</v>
      </c>
      <c r="F151">
        <v>-1.3797311296511699E-3</v>
      </c>
      <c r="G151">
        <v>-8.4534854453373201E-4</v>
      </c>
      <c r="H151">
        <v>-5.3438258511744096E-4</v>
      </c>
      <c r="I151">
        <v>-3.8844347548990799E-3</v>
      </c>
      <c r="J151">
        <v>-5.9598444452577098E-3</v>
      </c>
      <c r="K151">
        <v>2.0754096903586299E-3</v>
      </c>
      <c r="L151">
        <v>21.380509563771898</v>
      </c>
      <c r="M151">
        <v>-29.9726873292955</v>
      </c>
      <c r="N151">
        <v>48.239738920191598</v>
      </c>
      <c r="O151">
        <v>48.705990741092499</v>
      </c>
      <c r="P151">
        <v>47.790531060581699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 s="1">
        <v>42520</v>
      </c>
      <c r="B152">
        <v>0.37319999999999998</v>
      </c>
      <c r="C152">
        <v>0.37319999999999998</v>
      </c>
      <c r="D152">
        <v>0.36849999999999999</v>
      </c>
      <c r="E152">
        <v>0.37169999999999997</v>
      </c>
      <c r="F152">
        <v>-1.2352871864188999E-3</v>
      </c>
      <c r="G152">
        <v>-9.2333627291076796E-4</v>
      </c>
      <c r="H152">
        <v>-3.1195091350814101E-4</v>
      </c>
      <c r="I152">
        <v>-3.4636127141333601E-3</v>
      </c>
      <c r="J152">
        <v>-5.1277672015495896E-3</v>
      </c>
      <c r="K152">
        <v>1.66415448741622E-3</v>
      </c>
      <c r="L152">
        <v>13.270142180093901</v>
      </c>
      <c r="M152">
        <v>-26.271555749237599</v>
      </c>
      <c r="N152">
        <v>50.368754487029001</v>
      </c>
      <c r="O152">
        <v>49.5703071481352</v>
      </c>
      <c r="P152">
        <v>48.298867582941803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s="1">
        <v>42521</v>
      </c>
      <c r="B153">
        <v>0.37059999999999998</v>
      </c>
      <c r="C153">
        <v>0.37280000000000002</v>
      </c>
      <c r="D153">
        <v>0.36230000000000001</v>
      </c>
      <c r="E153">
        <v>0.3679</v>
      </c>
      <c r="F153">
        <v>-1.4111754111068001E-3</v>
      </c>
      <c r="G153">
        <v>-1.02090410054997E-3</v>
      </c>
      <c r="H153">
        <v>-3.9027131055682698E-4</v>
      </c>
      <c r="I153">
        <v>-4.1900652678339397E-3</v>
      </c>
      <c r="J153">
        <v>-4.8151998903110402E-3</v>
      </c>
      <c r="K153">
        <v>6.2513462247710302E-4</v>
      </c>
      <c r="L153">
        <v>-30.323488045005501</v>
      </c>
      <c r="M153">
        <v>-49.930487768804802</v>
      </c>
      <c r="N153">
        <v>45.957931424048603</v>
      </c>
      <c r="O153">
        <v>47.834266424888497</v>
      </c>
      <c r="P153">
        <v>47.331106857331299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s="1">
        <v>42522</v>
      </c>
      <c r="B154">
        <v>0.3664</v>
      </c>
      <c r="C154">
        <v>0.3664</v>
      </c>
      <c r="D154">
        <v>0.35820000000000002</v>
      </c>
      <c r="E154">
        <v>0.36</v>
      </c>
      <c r="F154">
        <v>-2.1630972348810002E-3</v>
      </c>
      <c r="G154">
        <v>-1.2493427274161801E-3</v>
      </c>
      <c r="H154">
        <v>-9.1375450746482496E-4</v>
      </c>
      <c r="I154">
        <v>-6.76431196335219E-3</v>
      </c>
      <c r="J154">
        <v>-5.4649039146580898E-3</v>
      </c>
      <c r="K154">
        <v>-1.2994080486940999E-3</v>
      </c>
      <c r="L154">
        <v>-85.195277020890003</v>
      </c>
      <c r="M154">
        <v>-97.308007863898993</v>
      </c>
      <c r="N154">
        <v>37.906663649483399</v>
      </c>
      <c r="O154">
        <v>44.3563267071967</v>
      </c>
      <c r="P154">
        <v>45.347668088206397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s="1">
        <v>42523</v>
      </c>
      <c r="B155">
        <v>0.36070000000000002</v>
      </c>
      <c r="C155">
        <v>0.36919999999999997</v>
      </c>
      <c r="D155">
        <v>0.35820000000000002</v>
      </c>
      <c r="E155">
        <v>0.36049999999999999</v>
      </c>
      <c r="F155">
        <v>-2.6876730542496601E-3</v>
      </c>
      <c r="G155">
        <v>-1.53700879278287E-3</v>
      </c>
      <c r="H155">
        <v>-1.1506642614667799E-3</v>
      </c>
      <c r="I155">
        <v>-8.1209800315794004E-3</v>
      </c>
      <c r="J155">
        <v>-6.3502626202985302E-3</v>
      </c>
      <c r="K155">
        <v>-1.77071741128087E-3</v>
      </c>
      <c r="L155">
        <v>-62.737690467195399</v>
      </c>
      <c r="M155">
        <v>-79.725994879358893</v>
      </c>
      <c r="N155">
        <v>38.699633313584101</v>
      </c>
      <c r="O155">
        <v>44.630723717697101</v>
      </c>
      <c r="P155">
        <v>45.499444847407801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100</v>
      </c>
      <c r="W155">
        <v>0</v>
      </c>
      <c r="X155">
        <v>0</v>
      </c>
      <c r="Y155">
        <v>100</v>
      </c>
      <c r="Z155">
        <v>0</v>
      </c>
      <c r="AA155">
        <v>0</v>
      </c>
    </row>
    <row r="156" spans="1:27" x14ac:dyDescent="0.2">
      <c r="A156" s="1">
        <v>42524</v>
      </c>
      <c r="B156">
        <v>0.36249999999999999</v>
      </c>
      <c r="C156">
        <v>0.3674</v>
      </c>
      <c r="D156">
        <v>0.34949999999999998</v>
      </c>
      <c r="E156">
        <v>0.34949999999999998</v>
      </c>
      <c r="F156">
        <v>-3.9455296300598399E-3</v>
      </c>
      <c r="G156">
        <v>-2.0187129602382702E-3</v>
      </c>
      <c r="H156">
        <v>-1.92681666982157E-3</v>
      </c>
      <c r="I156">
        <v>-1.18803454813598E-2</v>
      </c>
      <c r="J156">
        <v>-8.1936235739856408E-3</v>
      </c>
      <c r="K156">
        <v>-3.6867219073742101E-3</v>
      </c>
      <c r="L156">
        <v>-116.531547409235</v>
      </c>
      <c r="M156">
        <v>-138.17867185809999</v>
      </c>
      <c r="N156">
        <v>29.146141810532999</v>
      </c>
      <c r="O156">
        <v>39.961807592441197</v>
      </c>
      <c r="P156">
        <v>42.756537807203202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s="1">
        <v>42527</v>
      </c>
      <c r="B157">
        <v>0.3503</v>
      </c>
      <c r="C157">
        <v>0.36209999999999998</v>
      </c>
      <c r="D157">
        <v>0.34379999999999999</v>
      </c>
      <c r="E157">
        <v>0.35930000000000001</v>
      </c>
      <c r="F157">
        <v>-4.1043001138989996E-3</v>
      </c>
      <c r="G157">
        <v>-2.4358303909704101E-3</v>
      </c>
      <c r="H157">
        <v>-1.66846972292858E-3</v>
      </c>
      <c r="I157">
        <v>-1.1305124737122399E-2</v>
      </c>
      <c r="J157">
        <v>-9.2307906283645592E-3</v>
      </c>
      <c r="K157">
        <v>-2.0743341087578501E-3</v>
      </c>
      <c r="L157">
        <v>-103.047285464098</v>
      </c>
      <c r="M157">
        <v>-126.569435637285</v>
      </c>
      <c r="N157">
        <v>43.614066160528701</v>
      </c>
      <c r="O157">
        <v>45.438135211724401</v>
      </c>
      <c r="P157">
        <v>45.8123589164206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s="1">
        <v>42528</v>
      </c>
      <c r="B158">
        <v>0.3644</v>
      </c>
      <c r="C158">
        <v>0.3795</v>
      </c>
      <c r="D158">
        <v>0.36259999999999998</v>
      </c>
      <c r="E158">
        <v>0.3795</v>
      </c>
      <c r="F158">
        <v>-2.5705242808511299E-3</v>
      </c>
      <c r="G158">
        <v>-2.4627691689465599E-3</v>
      </c>
      <c r="H158">
        <v>-1.0775511190457601E-4</v>
      </c>
      <c r="I158">
        <v>-5.1224834400632104E-3</v>
      </c>
      <c r="J158">
        <v>-7.8613548989307797E-3</v>
      </c>
      <c r="K158">
        <v>2.7388714588675602E-3</v>
      </c>
      <c r="L158">
        <v>78.934068458533901</v>
      </c>
      <c r="M158">
        <v>59.9819775538625</v>
      </c>
      <c r="N158">
        <v>62.1834276645328</v>
      </c>
      <c r="O158">
        <v>54.625371265467798</v>
      </c>
      <c r="P158">
        <v>51.424561696958499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s="1">
        <v>42529</v>
      </c>
      <c r="B159">
        <v>0.379</v>
      </c>
      <c r="C159">
        <v>0.39860000000000001</v>
      </c>
      <c r="D159">
        <v>0.37759999999999999</v>
      </c>
      <c r="E159">
        <v>0.39799999999999902</v>
      </c>
      <c r="F159">
        <v>1.3622914140404201E-4</v>
      </c>
      <c r="G159">
        <v>-1.94296950687644E-3</v>
      </c>
      <c r="H159">
        <v>2.0791986482804801E-3</v>
      </c>
      <c r="I159">
        <v>4.0040404032715103E-3</v>
      </c>
      <c r="J159">
        <v>-3.9062231315300099E-3</v>
      </c>
      <c r="K159">
        <v>7.9102635348015302E-3</v>
      </c>
      <c r="L159">
        <v>185.254642397499</v>
      </c>
      <c r="M159">
        <v>194.846632933943</v>
      </c>
      <c r="N159">
        <v>72.026658827240993</v>
      </c>
      <c r="O159">
        <v>61.087681719621798</v>
      </c>
      <c r="P159">
        <v>55.8242941191263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s="1">
        <v>42530</v>
      </c>
      <c r="B160">
        <v>0.39979999999999999</v>
      </c>
      <c r="C160">
        <v>0.4027</v>
      </c>
      <c r="D160">
        <v>0.38400000000000001</v>
      </c>
      <c r="E160">
        <v>0.38969999999999999</v>
      </c>
      <c r="F160">
        <v>1.5932441686250501E-3</v>
      </c>
      <c r="G160">
        <v>-1.2357267717761401E-3</v>
      </c>
      <c r="H160">
        <v>2.8289709404011902E-3</v>
      </c>
      <c r="I160">
        <v>7.3706657786438701E-3</v>
      </c>
      <c r="J160">
        <v>-1.4726016147205499E-4</v>
      </c>
      <c r="K160">
        <v>7.51792594011592E-3</v>
      </c>
      <c r="L160">
        <v>151.157961986902</v>
      </c>
      <c r="M160">
        <v>177.469166683342</v>
      </c>
      <c r="N160">
        <v>63.390285917820499</v>
      </c>
      <c r="O160">
        <v>57.154735565304399</v>
      </c>
      <c r="P160">
        <v>53.539840863737801</v>
      </c>
      <c r="Q160">
        <v>0</v>
      </c>
      <c r="R160">
        <v>0</v>
      </c>
      <c r="S160">
        <v>0</v>
      </c>
      <c r="T160">
        <v>0</v>
      </c>
      <c r="U160">
        <v>-100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s="1">
        <v>42531</v>
      </c>
      <c r="B161">
        <v>0.38700000000000001</v>
      </c>
      <c r="C161">
        <v>0.39489999999999997</v>
      </c>
      <c r="D161">
        <v>0.36599999999999999</v>
      </c>
      <c r="E161">
        <v>0.36969999999999997</v>
      </c>
      <c r="F161">
        <v>1.1211819344691301E-3</v>
      </c>
      <c r="G161">
        <v>-7.6434503052708502E-4</v>
      </c>
      <c r="H161">
        <v>1.8855269649962201E-3</v>
      </c>
      <c r="I161">
        <v>3.7983435005701201E-3</v>
      </c>
      <c r="J161">
        <v>1.1679410592086699E-3</v>
      </c>
      <c r="K161">
        <v>2.63040244136145E-3</v>
      </c>
      <c r="L161">
        <v>41.552511415524897</v>
      </c>
      <c r="M161">
        <v>51.559149189812402</v>
      </c>
      <c r="N161">
        <v>47.4093884968742</v>
      </c>
      <c r="O161">
        <v>48.972802847520597</v>
      </c>
      <c r="P161">
        <v>48.516530893644202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s="1">
        <v>42534</v>
      </c>
      <c r="B162">
        <v>0.36109999999999998</v>
      </c>
      <c r="C162">
        <v>0.36299999999999999</v>
      </c>
      <c r="D162">
        <v>0.34100000000000003</v>
      </c>
      <c r="E162">
        <v>0.34699999999999998</v>
      </c>
      <c r="F162">
        <v>-1.0722706072139299E-3</v>
      </c>
      <c r="G162">
        <v>-8.2593014586445496E-4</v>
      </c>
      <c r="H162">
        <v>-2.4634046134947702E-4</v>
      </c>
      <c r="I162">
        <v>-4.8267917023017103E-3</v>
      </c>
      <c r="J162">
        <v>-8.3030319462812396E-4</v>
      </c>
      <c r="K162">
        <v>-3.9964885076735901E-3</v>
      </c>
      <c r="L162">
        <v>-134.099616858237</v>
      </c>
      <c r="M162">
        <v>-132.84895741035999</v>
      </c>
      <c r="N162">
        <v>35.543888526929102</v>
      </c>
      <c r="O162">
        <v>41.6797503751867</v>
      </c>
      <c r="P162">
        <v>43.637253885780602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s="1">
        <v>42535</v>
      </c>
      <c r="B163">
        <v>0.34539999999999998</v>
      </c>
      <c r="C163">
        <v>0.36969999999999997</v>
      </c>
      <c r="D163">
        <v>0.33500000000000002</v>
      </c>
      <c r="E163">
        <v>0.34760000000000002</v>
      </c>
      <c r="F163">
        <v>-2.7307046999033302E-3</v>
      </c>
      <c r="G163">
        <v>-1.20688505667223E-3</v>
      </c>
      <c r="H163">
        <v>-1.5238196432310999E-3</v>
      </c>
      <c r="I163">
        <v>-1.00013806874005E-2</v>
      </c>
      <c r="J163">
        <v>-3.8873290255522701E-3</v>
      </c>
      <c r="K163">
        <v>-6.1140516618482998E-3</v>
      </c>
      <c r="L163">
        <v>-108.565621370499</v>
      </c>
      <c r="M163">
        <v>-116.29000263722099</v>
      </c>
      <c r="N163">
        <v>36.037538412724999</v>
      </c>
      <c r="O163">
        <v>41.925926958993998</v>
      </c>
      <c r="P163">
        <v>43.794131901378897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s="1">
        <v>42536</v>
      </c>
      <c r="B164">
        <v>0.3548</v>
      </c>
      <c r="C164">
        <v>0.36359999999999998</v>
      </c>
      <c r="D164">
        <v>0.34210000000000002</v>
      </c>
      <c r="E164">
        <v>0.35799999999999998</v>
      </c>
      <c r="F164">
        <v>-3.1692988785072501E-3</v>
      </c>
      <c r="G164">
        <v>-1.5993678210392301E-3</v>
      </c>
      <c r="H164">
        <v>-1.5699310574680101E-3</v>
      </c>
      <c r="I164">
        <v>-1.01853555912146E-2</v>
      </c>
      <c r="J164">
        <v>-5.9866712141064104E-3</v>
      </c>
      <c r="K164">
        <v>-4.1986843771082702E-3</v>
      </c>
      <c r="L164">
        <v>-73.918986977480401</v>
      </c>
      <c r="M164">
        <v>-80.851533200970493</v>
      </c>
      <c r="N164">
        <v>44.615294085375801</v>
      </c>
      <c r="O164">
        <v>46.167606266355001</v>
      </c>
      <c r="P164">
        <v>46.5040860452781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 s="1">
        <v>42537</v>
      </c>
      <c r="B165">
        <v>0.35199999999999998</v>
      </c>
      <c r="C165">
        <v>0.35460000000000003</v>
      </c>
      <c r="D165">
        <v>0.3453</v>
      </c>
      <c r="E165">
        <v>0.34960000000000002</v>
      </c>
      <c r="F165">
        <v>-4.1468949001655098E-3</v>
      </c>
      <c r="G165">
        <v>-2.1088732368644801E-3</v>
      </c>
      <c r="H165">
        <v>-2.0380216633010201E-3</v>
      </c>
      <c r="I165">
        <v>-1.24459072789639E-2</v>
      </c>
      <c r="J165">
        <v>-8.1397499023922702E-3</v>
      </c>
      <c r="K165">
        <v>-4.3061573765717197E-3</v>
      </c>
      <c r="L165">
        <v>-87.999999999999801</v>
      </c>
      <c r="M165">
        <v>-99.161745583873696</v>
      </c>
      <c r="N165">
        <v>39.6098313528218</v>
      </c>
      <c r="O165">
        <v>43.409739067310703</v>
      </c>
      <c r="P165">
        <v>44.677240344378603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s="1">
        <v>42538</v>
      </c>
      <c r="B166">
        <v>0.35070000000000001</v>
      </c>
      <c r="C166">
        <v>0.37559999999999999</v>
      </c>
      <c r="D166">
        <v>0.34899999999999998</v>
      </c>
      <c r="E166">
        <v>0.36870000000000003</v>
      </c>
      <c r="F166">
        <v>-3.3419129239699499E-3</v>
      </c>
      <c r="G166">
        <v>-2.3554811742855799E-3</v>
      </c>
      <c r="H166">
        <v>-9.8643174968437498E-4</v>
      </c>
      <c r="I166">
        <v>-8.3331822808994094E-3</v>
      </c>
      <c r="J166">
        <v>-8.2042273618946494E-3</v>
      </c>
      <c r="K166">
        <v>-1.28954919004754E-4</v>
      </c>
      <c r="L166">
        <v>-1.9191519176288501</v>
      </c>
      <c r="M166">
        <v>-10.1577786103822</v>
      </c>
      <c r="N166">
        <v>53.460802713629903</v>
      </c>
      <c r="O166">
        <v>50.631232805890598</v>
      </c>
      <c r="P166">
        <v>49.421016933459804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s="1">
        <v>42541</v>
      </c>
      <c r="B167">
        <v>0.379</v>
      </c>
      <c r="C167">
        <v>0.39240000000000003</v>
      </c>
      <c r="D167">
        <v>0.37659999999999999</v>
      </c>
      <c r="E167">
        <v>0.39050000000000001</v>
      </c>
      <c r="F167">
        <v>-9.3411322268888099E-4</v>
      </c>
      <c r="G167">
        <v>-2.0712075839662402E-3</v>
      </c>
      <c r="H167">
        <v>1.13709436127736E-3</v>
      </c>
      <c r="I167">
        <v>4.6618498234307599E-4</v>
      </c>
      <c r="J167">
        <v>-5.3140899138154098E-3</v>
      </c>
      <c r="K167">
        <v>5.7802748961584801E-3</v>
      </c>
      <c r="L167">
        <v>105.46528803545</v>
      </c>
      <c r="M167">
        <v>112.60537538430999</v>
      </c>
      <c r="N167">
        <v>64.348993079669299</v>
      </c>
      <c r="O167">
        <v>57.3249477516393</v>
      </c>
      <c r="P167">
        <v>54.134273626324998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 s="1">
        <v>42542</v>
      </c>
      <c r="B168">
        <v>0.39200000000000002</v>
      </c>
      <c r="C168">
        <v>0.40489999999999998</v>
      </c>
      <c r="D168">
        <v>0.3881</v>
      </c>
      <c r="E168">
        <v>0.40350000000000003</v>
      </c>
      <c r="F168">
        <v>2.0000217366929998E-3</v>
      </c>
      <c r="G168">
        <v>-1.25696171983439E-3</v>
      </c>
      <c r="H168">
        <v>3.2569834565273899E-3</v>
      </c>
      <c r="I168">
        <v>9.6090053891560393E-3</v>
      </c>
      <c r="J168">
        <v>-3.3972481282492598E-4</v>
      </c>
      <c r="K168">
        <v>9.9487302019809695E-3</v>
      </c>
      <c r="L168">
        <v>131.12475711594601</v>
      </c>
      <c r="M168">
        <v>158.216216216216</v>
      </c>
      <c r="N168">
        <v>69.339549770090201</v>
      </c>
      <c r="O168">
        <v>60.7431801667977</v>
      </c>
      <c r="P168">
        <v>56.662912874710798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s="1">
        <v>42543</v>
      </c>
      <c r="B169">
        <v>0.4032</v>
      </c>
      <c r="C169">
        <v>0.40899999999999997</v>
      </c>
      <c r="D169">
        <v>0.39379999999999998</v>
      </c>
      <c r="E169">
        <v>0.39379999999999998</v>
      </c>
      <c r="F169">
        <v>3.5022639785255898E-3</v>
      </c>
      <c r="G169">
        <v>-3.0511658016239401E-4</v>
      </c>
      <c r="H169">
        <v>3.8073805586879899E-3</v>
      </c>
      <c r="I169">
        <v>1.24932070269798E-2</v>
      </c>
      <c r="J169">
        <v>3.9379191337766701E-3</v>
      </c>
      <c r="K169">
        <v>8.5552878932031902E-3</v>
      </c>
      <c r="L169">
        <v>107.89915966386501</v>
      </c>
      <c r="M169">
        <v>140.14652924376</v>
      </c>
      <c r="N169">
        <v>61.807803600928501</v>
      </c>
      <c r="O169">
        <v>57.069950462387403</v>
      </c>
      <c r="P169">
        <v>54.316791956935504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-100</v>
      </c>
      <c r="Z169">
        <v>0</v>
      </c>
      <c r="AA169">
        <v>0</v>
      </c>
    </row>
    <row r="170" spans="1:27" x14ac:dyDescent="0.2">
      <c r="A170" s="1">
        <v>42544</v>
      </c>
      <c r="B170">
        <v>0.39399999999999902</v>
      </c>
      <c r="C170">
        <v>0.40639999999999998</v>
      </c>
      <c r="D170">
        <v>0.39169999999999999</v>
      </c>
      <c r="E170">
        <v>0.4047</v>
      </c>
      <c r="F170">
        <v>5.5088382252204103E-3</v>
      </c>
      <c r="G170">
        <v>8.5767438091416599E-4</v>
      </c>
      <c r="H170">
        <v>4.6511638443062402E-3</v>
      </c>
      <c r="I170">
        <v>1.7105607928072902E-2</v>
      </c>
      <c r="J170">
        <v>8.3271487318754295E-3</v>
      </c>
      <c r="K170">
        <v>8.7784591961975293E-3</v>
      </c>
      <c r="L170">
        <v>99.639639639639796</v>
      </c>
      <c r="M170">
        <v>133.74242961979201</v>
      </c>
      <c r="N170">
        <v>66.568515234443396</v>
      </c>
      <c r="O170">
        <v>59.997329724231697</v>
      </c>
      <c r="P170">
        <v>56.444623908433798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s="1">
        <v>42545</v>
      </c>
      <c r="B171">
        <v>0.35</v>
      </c>
      <c r="C171">
        <v>0.37969999999999998</v>
      </c>
      <c r="D171">
        <v>0.34189999999999998</v>
      </c>
      <c r="E171">
        <v>0.36209999999999998</v>
      </c>
      <c r="F171">
        <v>3.6198711737679902E-3</v>
      </c>
      <c r="G171">
        <v>1.4101137394849301E-3</v>
      </c>
      <c r="H171">
        <v>2.2097574342830602E-3</v>
      </c>
      <c r="I171">
        <v>7.8596083486117598E-3</v>
      </c>
      <c r="J171">
        <v>8.1713019374542104E-3</v>
      </c>
      <c r="K171">
        <v>-3.1169358884244701E-4</v>
      </c>
      <c r="L171">
        <v>-53.582813582813699</v>
      </c>
      <c r="M171">
        <v>-44.3781714590937</v>
      </c>
      <c r="N171">
        <v>42.444536841214898</v>
      </c>
      <c r="O171">
        <v>46.617888271512001</v>
      </c>
      <c r="P171">
        <v>47.3870339106752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s="1">
        <v>42548</v>
      </c>
      <c r="B172">
        <v>0.36499999999999999</v>
      </c>
      <c r="C172">
        <v>0.36770000000000003</v>
      </c>
      <c r="D172">
        <v>0.33799999999999902</v>
      </c>
      <c r="E172">
        <v>0.34110000000000001</v>
      </c>
      <c r="F172">
        <v>4.23445464809324E-4</v>
      </c>
      <c r="G172">
        <v>1.21278008454981E-3</v>
      </c>
      <c r="H172">
        <v>-7.8933461974048597E-4</v>
      </c>
      <c r="I172">
        <v>-3.94082857824551E-3</v>
      </c>
      <c r="J172">
        <v>4.13392509888763E-3</v>
      </c>
      <c r="K172">
        <v>-8.0747536771331504E-3</v>
      </c>
      <c r="L172">
        <v>-85.537276570806696</v>
      </c>
      <c r="M172">
        <v>-88.915034876880298</v>
      </c>
      <c r="N172">
        <v>35.124033706817499</v>
      </c>
      <c r="O172">
        <v>41.683182020765699</v>
      </c>
      <c r="P172">
        <v>43.752938733069897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s="1">
        <v>42549</v>
      </c>
      <c r="B173">
        <v>0.35</v>
      </c>
      <c r="C173">
        <v>0.3589</v>
      </c>
      <c r="D173">
        <v>0.34379999999999999</v>
      </c>
      <c r="E173">
        <v>0.3498</v>
      </c>
      <c r="F173">
        <v>-1.3916851671646399E-3</v>
      </c>
      <c r="G173">
        <v>6.9188703420691895E-4</v>
      </c>
      <c r="H173">
        <v>-2.0835722013715602E-3</v>
      </c>
      <c r="I173">
        <v>-8.8810883362992997E-3</v>
      </c>
      <c r="J173">
        <v>-2.0441271284134E-4</v>
      </c>
      <c r="K173">
        <v>-8.6766756234579606E-3</v>
      </c>
      <c r="L173">
        <v>-69.060334872979297</v>
      </c>
      <c r="M173">
        <v>-74.243523594539298</v>
      </c>
      <c r="N173">
        <v>40.116053442774998</v>
      </c>
      <c r="O173">
        <v>44.313124217352403</v>
      </c>
      <c r="P173">
        <v>45.568764686831202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 x14ac:dyDescent="0.2">
      <c r="A174" s="1">
        <v>42550</v>
      </c>
      <c r="B174">
        <v>0.35730000000000001</v>
      </c>
      <c r="C174">
        <v>0.36049999999999999</v>
      </c>
      <c r="D174">
        <v>0.34870000000000001</v>
      </c>
      <c r="E174">
        <v>0.35310000000000002</v>
      </c>
      <c r="F174">
        <v>-2.53468853788885E-3</v>
      </c>
      <c r="G174" s="162">
        <v>4.6571919787765197E-5</v>
      </c>
      <c r="H174">
        <v>-2.5812604576766099E-3</v>
      </c>
      <c r="I174">
        <v>-1.0910490992549799E-2</v>
      </c>
      <c r="J174">
        <v>-3.7731054727441599E-3</v>
      </c>
      <c r="K174">
        <v>-7.1373855198056399E-3</v>
      </c>
      <c r="L174">
        <v>-51.069859895482502</v>
      </c>
      <c r="M174">
        <v>-58.525382117684202</v>
      </c>
      <c r="N174">
        <v>42.088032291916299</v>
      </c>
      <c r="O174">
        <v>45.320419793501102</v>
      </c>
      <c r="P174">
        <v>46.259733089260997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 s="1">
        <v>42551</v>
      </c>
      <c r="B175">
        <v>0.35360000000000003</v>
      </c>
      <c r="C175">
        <v>0.36870000000000003</v>
      </c>
      <c r="D175">
        <v>0.34560000000000002</v>
      </c>
      <c r="E175">
        <v>0.35849999999999999</v>
      </c>
      <c r="F175">
        <v>-2.97054942905011E-3</v>
      </c>
      <c r="G175">
        <v>-5.5685234997981102E-4</v>
      </c>
      <c r="H175">
        <v>-2.4136970790703E-3</v>
      </c>
      <c r="I175">
        <v>-1.0486216905882501E-2</v>
      </c>
      <c r="J175">
        <v>-6.0108092837903001E-3</v>
      </c>
      <c r="K175">
        <v>-4.4754076220922699E-3</v>
      </c>
      <c r="L175">
        <v>-33.696916812100099</v>
      </c>
      <c r="M175">
        <v>-43.153597328742002</v>
      </c>
      <c r="N175">
        <v>45.513407103669003</v>
      </c>
      <c r="O175">
        <v>47.009561518343098</v>
      </c>
      <c r="P175">
        <v>47.406851595065604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s="1">
        <v>42552</v>
      </c>
      <c r="B176">
        <v>0.36209999999999998</v>
      </c>
      <c r="C176">
        <v>0.372</v>
      </c>
      <c r="D176">
        <v>0.35670000000000002</v>
      </c>
      <c r="E176">
        <v>0.37019999999999997</v>
      </c>
      <c r="F176">
        <v>-2.3448501337599002E-3</v>
      </c>
      <c r="G176">
        <v>-9.1445190673582904E-4</v>
      </c>
      <c r="H176">
        <v>-1.4303982270240699E-3</v>
      </c>
      <c r="I176">
        <v>-6.7748921678720203E-3</v>
      </c>
      <c r="J176">
        <v>-6.2655035784842097E-3</v>
      </c>
      <c r="K176">
        <v>-5.0938858938781497E-4</v>
      </c>
      <c r="L176">
        <v>-4.4831093153013999</v>
      </c>
      <c r="M176">
        <v>-11.523327712197499</v>
      </c>
      <c r="N176">
        <v>52.600277195462503</v>
      </c>
      <c r="O176">
        <v>50.572331839282299</v>
      </c>
      <c r="P176">
        <v>49.842559654929701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s="1">
        <v>42555</v>
      </c>
      <c r="B177">
        <v>0.372</v>
      </c>
      <c r="C177">
        <v>0.39179999999999998</v>
      </c>
      <c r="D177">
        <v>0.3715</v>
      </c>
      <c r="E177">
        <v>0.38269999999999998</v>
      </c>
      <c r="F177">
        <v>-8.3075695216494605E-4</v>
      </c>
      <c r="G177">
        <v>-8.9771291582165197E-4</v>
      </c>
      <c r="H177" s="162">
        <v>6.6955963656706703E-5</v>
      </c>
      <c r="I177">
        <v>-8.4044895934926001E-4</v>
      </c>
      <c r="J177">
        <v>-4.4571520387725596E-3</v>
      </c>
      <c r="K177">
        <v>3.6167030794233002E-3</v>
      </c>
      <c r="L177">
        <v>48.496860256384402</v>
      </c>
      <c r="M177">
        <v>45.9103781442615</v>
      </c>
      <c r="N177">
        <v>59.212701351339199</v>
      </c>
      <c r="O177">
        <v>54.121361800205001</v>
      </c>
      <c r="P177">
        <v>52.319688506164098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s="1">
        <v>42556</v>
      </c>
      <c r="B178">
        <v>0.38479999999999998</v>
      </c>
      <c r="C178">
        <v>0.38819999999999999</v>
      </c>
      <c r="D178">
        <v>0.36470000000000002</v>
      </c>
      <c r="E178">
        <v>0.36649999999999999</v>
      </c>
      <c r="F178">
        <v>-9.2734198707294902E-4</v>
      </c>
      <c r="G178">
        <v>-9.0363873007191201E-4</v>
      </c>
      <c r="H178" s="162">
        <v>-2.3703257001037202E-5</v>
      </c>
      <c r="I178">
        <v>-1.5883838102913599E-3</v>
      </c>
      <c r="J178">
        <v>-3.5008959626121601E-3</v>
      </c>
      <c r="K178">
        <v>1.9125121523208E-3</v>
      </c>
      <c r="L178">
        <v>8.8332362648031104</v>
      </c>
      <c r="M178">
        <v>10.63375013359</v>
      </c>
      <c r="N178">
        <v>48.898566198695903</v>
      </c>
      <c r="O178">
        <v>49.191659410165002</v>
      </c>
      <c r="P178">
        <v>49.024923408441701</v>
      </c>
      <c r="Q178">
        <v>0</v>
      </c>
      <c r="R178">
        <v>0</v>
      </c>
      <c r="S178">
        <v>0</v>
      </c>
      <c r="T178">
        <v>-100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s="1">
        <v>42557</v>
      </c>
      <c r="B179">
        <v>0.36509999999999998</v>
      </c>
      <c r="C179">
        <v>0.36549999999999999</v>
      </c>
      <c r="D179">
        <v>0.34210000000000002</v>
      </c>
      <c r="E179">
        <v>0.35149999999999998</v>
      </c>
      <c r="F179">
        <v>-2.1890272196980402E-3</v>
      </c>
      <c r="G179">
        <v>-1.1607164279971299E-3</v>
      </c>
      <c r="H179">
        <v>-1.0283107917009001E-3</v>
      </c>
      <c r="I179">
        <v>-6.1965579051384504E-3</v>
      </c>
      <c r="J179">
        <v>-4.3994499434542597E-3</v>
      </c>
      <c r="K179">
        <v>-1.79710796168419E-3</v>
      </c>
      <c r="L179">
        <v>-74.9417543859647</v>
      </c>
      <c r="M179">
        <v>-64.390169735168598</v>
      </c>
      <c r="N179">
        <v>41.154661322286401</v>
      </c>
      <c r="O179">
        <v>45.095765692580301</v>
      </c>
      <c r="P179">
        <v>46.1965644311666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 s="1">
        <v>42558</v>
      </c>
      <c r="B180">
        <v>0.36259999999999998</v>
      </c>
      <c r="C180">
        <v>0.37380000000000002</v>
      </c>
      <c r="D180">
        <v>0.3528</v>
      </c>
      <c r="E180">
        <v>0.36020000000000002</v>
      </c>
      <c r="F180">
        <v>-2.4585637726698899E-3</v>
      </c>
      <c r="G180">
        <v>-1.42028589693169E-3</v>
      </c>
      <c r="H180">
        <v>-1.0382778757382E-3</v>
      </c>
      <c r="I180">
        <v>-6.5665831147618198E-3</v>
      </c>
      <c r="J180">
        <v>-5.1218276672234404E-3</v>
      </c>
      <c r="K180">
        <v>-1.4447554475383699E-3</v>
      </c>
      <c r="L180">
        <v>-35.908679613001503</v>
      </c>
      <c r="M180">
        <v>-21.6796661888255</v>
      </c>
      <c r="N180">
        <v>46.850265113446397</v>
      </c>
      <c r="O180">
        <v>47.810058481155501</v>
      </c>
      <c r="P180">
        <v>48.022763365103003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 x14ac:dyDescent="0.2">
      <c r="A181" s="1">
        <v>42559</v>
      </c>
      <c r="B181">
        <v>0.36680000000000001</v>
      </c>
      <c r="C181">
        <v>0.37790000000000001</v>
      </c>
      <c r="D181">
        <v>0.36020000000000002</v>
      </c>
      <c r="E181">
        <v>0.37609999999999999</v>
      </c>
      <c r="F181">
        <v>-1.37334524553761E-3</v>
      </c>
      <c r="G181">
        <v>-1.41089776665287E-3</v>
      </c>
      <c r="H181" s="162">
        <v>3.7552521115259799E-5</v>
      </c>
      <c r="I181">
        <v>-2.2612918927698501E-3</v>
      </c>
      <c r="J181">
        <v>-4.1683157424055803E-3</v>
      </c>
      <c r="K181">
        <v>1.9070238496357199E-3</v>
      </c>
      <c r="L181">
        <v>6.3675657765927696</v>
      </c>
      <c r="M181">
        <v>21.304403141301101</v>
      </c>
      <c r="N181">
        <v>55.942527216265297</v>
      </c>
      <c r="O181">
        <v>52.4378606924301</v>
      </c>
      <c r="P181">
        <v>51.201205719347399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s="1">
        <v>42562</v>
      </c>
      <c r="B182">
        <v>0.38419999999999999</v>
      </c>
      <c r="C182">
        <v>0.39200000000000002</v>
      </c>
      <c r="D182">
        <v>0.38030000000000003</v>
      </c>
      <c r="E182">
        <v>0.39140000000000003</v>
      </c>
      <c r="F182">
        <v>7.13060668831366E-4</v>
      </c>
      <c r="G182">
        <v>-9.8610607955602696E-4</v>
      </c>
      <c r="H182">
        <v>1.69916674838739E-3</v>
      </c>
      <c r="I182">
        <v>4.7413228005727098E-3</v>
      </c>
      <c r="J182">
        <v>-1.19843622807948E-3</v>
      </c>
      <c r="K182">
        <v>5.9397590286521902E-3</v>
      </c>
      <c r="L182">
        <v>88.106559082977199</v>
      </c>
      <c r="M182">
        <v>85.349432532812799</v>
      </c>
      <c r="N182">
        <v>63.040550698359802</v>
      </c>
      <c r="O182">
        <v>56.440528689985697</v>
      </c>
      <c r="P182">
        <v>54.040805701871797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s="1">
        <v>42563</v>
      </c>
      <c r="B183">
        <v>0.39290000000000003</v>
      </c>
      <c r="C183">
        <v>0.41820000000000002</v>
      </c>
      <c r="D183">
        <v>0.39200000000000002</v>
      </c>
      <c r="E183">
        <v>0.40589999999999998</v>
      </c>
      <c r="F183">
        <v>3.4962782864272298E-3</v>
      </c>
      <c r="G183" s="162">
        <v>-8.9629206359374797E-5</v>
      </c>
      <c r="H183">
        <v>3.5859074927865999E-3</v>
      </c>
      <c r="I183">
        <v>1.3090352000073999E-2</v>
      </c>
      <c r="J183">
        <v>3.5644931813050302E-3</v>
      </c>
      <c r="K183">
        <v>9.5258588187690403E-3</v>
      </c>
      <c r="L183">
        <v>162.061941576778</v>
      </c>
      <c r="M183">
        <v>139.50272460910799</v>
      </c>
      <c r="N183">
        <v>68.6287625401051</v>
      </c>
      <c r="O183">
        <v>59.8859764406088</v>
      </c>
      <c r="P183">
        <v>56.5563953371203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s="1">
        <v>42564</v>
      </c>
      <c r="B184">
        <v>0.40679999999999999</v>
      </c>
      <c r="C184">
        <v>0.437</v>
      </c>
      <c r="D184">
        <v>0.4</v>
      </c>
      <c r="E184">
        <v>0.4158</v>
      </c>
      <c r="F184">
        <v>6.4267618525046203E-3</v>
      </c>
      <c r="G184">
        <v>1.21364900541342E-3</v>
      </c>
      <c r="H184">
        <v>5.2131128470911999E-3</v>
      </c>
      <c r="I184">
        <v>2.0854734236795701E-2</v>
      </c>
      <c r="J184">
        <v>9.3279068664686195E-3</v>
      </c>
      <c r="K184">
        <v>1.15268273703271E-2</v>
      </c>
      <c r="L184">
        <v>194.182449896191</v>
      </c>
      <c r="M184">
        <v>158.05610633766599</v>
      </c>
      <c r="N184">
        <v>72.000901065181907</v>
      </c>
      <c r="O184">
        <v>62.090731502482797</v>
      </c>
      <c r="P184">
        <v>58.196736085423296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s="1">
        <v>42565</v>
      </c>
      <c r="B185">
        <v>0.41909999999999997</v>
      </c>
      <c r="C185">
        <v>0.42880000000000001</v>
      </c>
      <c r="D185">
        <v>0.41</v>
      </c>
      <c r="E185">
        <v>0.41899999999999998</v>
      </c>
      <c r="F185">
        <v>8.9047559643600695E-3</v>
      </c>
      <c r="G185">
        <v>2.7518703972027499E-3</v>
      </c>
      <c r="H185">
        <v>6.1528855671573197E-3</v>
      </c>
      <c r="I185">
        <v>2.6246109455531699E-2</v>
      </c>
      <c r="J185">
        <v>1.49673077294896E-2</v>
      </c>
      <c r="K185">
        <v>1.1278801726042001E-2</v>
      </c>
      <c r="L185">
        <v>150.60031924491599</v>
      </c>
      <c r="M185">
        <v>140.972174745334</v>
      </c>
      <c r="N185">
        <v>73.091644208403594</v>
      </c>
      <c r="O185">
        <v>62.8024012353494</v>
      </c>
      <c r="P185">
        <v>58.725659082757197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s="1">
        <v>42566</v>
      </c>
      <c r="B186">
        <v>0.41710000000000003</v>
      </c>
      <c r="C186">
        <v>0.42280000000000001</v>
      </c>
      <c r="D186">
        <v>0.41049999999999998</v>
      </c>
      <c r="E186">
        <v>0.41339999999999999</v>
      </c>
      <c r="F186">
        <v>1.02980019954221E-2</v>
      </c>
      <c r="G186">
        <v>4.26109671684664E-3</v>
      </c>
      <c r="H186">
        <v>6.0369052785755398E-3</v>
      </c>
      <c r="I186">
        <v>2.7599084418151901E-2</v>
      </c>
      <c r="J186">
        <v>1.91778999590437E-2</v>
      </c>
      <c r="K186">
        <v>8.4211844591081907E-3</v>
      </c>
      <c r="L186">
        <v>112.013995235664</v>
      </c>
      <c r="M186">
        <v>112.667740203972</v>
      </c>
      <c r="N186">
        <v>67.706542486229296</v>
      </c>
      <c r="O186">
        <v>60.6563881309186</v>
      </c>
      <c r="P186">
        <v>57.391351187471599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 s="1">
        <v>42569</v>
      </c>
      <c r="B187">
        <v>0.41339999999999999</v>
      </c>
      <c r="C187">
        <v>0.42270000000000002</v>
      </c>
      <c r="D187">
        <v>0.41299999999999998</v>
      </c>
      <c r="E187">
        <v>0.42099999999999999</v>
      </c>
      <c r="F187">
        <v>1.18784881793549E-2</v>
      </c>
      <c r="G187">
        <v>5.7845750093483E-3</v>
      </c>
      <c r="H187">
        <v>6.0939131700066297E-3</v>
      </c>
      <c r="I187">
        <v>3.00509744979841E-2</v>
      </c>
      <c r="J187">
        <v>2.2802258138690499E-2</v>
      </c>
      <c r="K187">
        <v>7.2487163592935598E-3</v>
      </c>
      <c r="L187">
        <v>101.955490844379</v>
      </c>
      <c r="M187">
        <v>109.507965165147</v>
      </c>
      <c r="N187">
        <v>71.080150107836204</v>
      </c>
      <c r="O187">
        <v>62.527825367037003</v>
      </c>
      <c r="P187">
        <v>58.727645934341098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s="1">
        <v>42570</v>
      </c>
      <c r="B188">
        <v>0.41959999999999997</v>
      </c>
      <c r="C188">
        <v>0.432</v>
      </c>
      <c r="D188">
        <v>0.41249999999999998</v>
      </c>
      <c r="E188">
        <v>0.42949999999999999</v>
      </c>
      <c r="F188">
        <v>1.3659456121987599E-2</v>
      </c>
      <c r="G188">
        <v>7.3595512318761699E-3</v>
      </c>
      <c r="H188">
        <v>6.2999048901114796E-3</v>
      </c>
      <c r="I188">
        <v>3.3399368724212002E-2</v>
      </c>
      <c r="J188">
        <v>2.63346283338643E-2</v>
      </c>
      <c r="K188">
        <v>7.0647403903476803E-3</v>
      </c>
      <c r="L188">
        <v>99.960198425410496</v>
      </c>
      <c r="M188">
        <v>115.51527819668399</v>
      </c>
      <c r="N188">
        <v>74.549361958499304</v>
      </c>
      <c r="O188">
        <v>64.558335522947402</v>
      </c>
      <c r="P188">
        <v>60.193703114085501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 s="1">
        <v>42571</v>
      </c>
      <c r="B189">
        <v>0.43480000000000002</v>
      </c>
      <c r="C189">
        <v>0.45850000000000002</v>
      </c>
      <c r="D189">
        <v>0.43030000000000002</v>
      </c>
      <c r="E189">
        <v>0.43730000000000002</v>
      </c>
      <c r="F189">
        <v>1.55213602807798E-2</v>
      </c>
      <c r="G189">
        <v>8.9919130416569008E-3</v>
      </c>
      <c r="H189">
        <v>6.5294472391229201E-3</v>
      </c>
      <c r="I189">
        <v>3.7055776779166397E-2</v>
      </c>
      <c r="J189">
        <v>2.9908344482298399E-2</v>
      </c>
      <c r="K189">
        <v>7.1474322968680696E-3</v>
      </c>
      <c r="L189">
        <v>124.562581965901</v>
      </c>
      <c r="M189">
        <v>143.81552432211799</v>
      </c>
      <c r="N189">
        <v>77.445920795698797</v>
      </c>
      <c r="O189">
        <v>66.359758641984996</v>
      </c>
      <c r="P189">
        <v>61.511028176120298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s="1">
        <v>42572</v>
      </c>
      <c r="B190">
        <v>0.44090000000000001</v>
      </c>
      <c r="C190">
        <v>0.44500000000000001</v>
      </c>
      <c r="D190">
        <v>0.42549999999999999</v>
      </c>
      <c r="E190">
        <v>0.43259999999999998</v>
      </c>
      <c r="F190">
        <v>1.6428306726776198E-2</v>
      </c>
      <c r="G190">
        <v>1.04791917786807E-2</v>
      </c>
      <c r="H190">
        <v>5.9491149480954304E-3</v>
      </c>
      <c r="I190">
        <v>3.7366185984523501E-2</v>
      </c>
      <c r="J190">
        <v>3.2394291649706801E-2</v>
      </c>
      <c r="K190">
        <v>4.9718943348167604E-3</v>
      </c>
      <c r="L190">
        <v>91.005828369611905</v>
      </c>
      <c r="M190">
        <v>112.107400677212</v>
      </c>
      <c r="N190">
        <v>71.708650945098995</v>
      </c>
      <c r="O190">
        <v>64.240903809257901</v>
      </c>
      <c r="P190">
        <v>60.249527816901498</v>
      </c>
      <c r="Q190">
        <v>0</v>
      </c>
      <c r="R190">
        <v>0</v>
      </c>
      <c r="S190">
        <v>0</v>
      </c>
      <c r="T190">
        <v>-100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 s="1">
        <v>42573</v>
      </c>
      <c r="B191">
        <v>0.42970000000000003</v>
      </c>
      <c r="C191">
        <v>0.44190000000000002</v>
      </c>
      <c r="D191">
        <v>0.42609999999999998</v>
      </c>
      <c r="E191">
        <v>0.43530000000000002</v>
      </c>
      <c r="F191">
        <v>1.7167044748832801E-2</v>
      </c>
      <c r="G191">
        <v>1.18167623727111E-2</v>
      </c>
      <c r="H191">
        <v>5.3502823761216699E-3</v>
      </c>
      <c r="I191">
        <v>3.7619662410405298E-2</v>
      </c>
      <c r="J191">
        <v>3.41360819032729E-2</v>
      </c>
      <c r="K191">
        <v>3.4835805071323799E-3</v>
      </c>
      <c r="L191">
        <v>81.021450833082</v>
      </c>
      <c r="M191">
        <v>98.745651066376496</v>
      </c>
      <c r="N191">
        <v>73.046874174171506</v>
      </c>
      <c r="O191">
        <v>64.933592771085401</v>
      </c>
      <c r="P191">
        <v>60.735254966637399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s="1">
        <v>42576</v>
      </c>
      <c r="B192">
        <v>0.43540000000000001</v>
      </c>
      <c r="C192">
        <v>0.437999999999999</v>
      </c>
      <c r="D192">
        <v>0.41099999999999998</v>
      </c>
      <c r="E192">
        <v>0.41270000000000001</v>
      </c>
      <c r="F192">
        <v>1.5747343259004499E-2</v>
      </c>
      <c r="G192">
        <v>1.26028785499698E-2</v>
      </c>
      <c r="H192">
        <v>3.14446470903466E-3</v>
      </c>
      <c r="I192">
        <v>3.0804820485767801E-2</v>
      </c>
      <c r="J192">
        <v>3.3025661430771201E-2</v>
      </c>
      <c r="K192">
        <v>-2.2208409450034002E-3</v>
      </c>
      <c r="L192">
        <v>38.0031770371371</v>
      </c>
      <c r="M192">
        <v>60.373853477301701</v>
      </c>
      <c r="N192">
        <v>49.966410716055698</v>
      </c>
      <c r="O192">
        <v>55.280754045812301</v>
      </c>
      <c r="P192">
        <v>54.845159118002996</v>
      </c>
      <c r="Q192">
        <v>0</v>
      </c>
      <c r="R192">
        <v>0</v>
      </c>
      <c r="S192">
        <v>0</v>
      </c>
      <c r="T192">
        <v>-100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 s="1">
        <v>42577</v>
      </c>
      <c r="B193">
        <v>0.4219</v>
      </c>
      <c r="C193">
        <v>0.4299</v>
      </c>
      <c r="D193">
        <v>0.40600000000000003</v>
      </c>
      <c r="E193">
        <v>0.42599999999999999</v>
      </c>
      <c r="F193">
        <v>1.55165532796916E-2</v>
      </c>
      <c r="G193">
        <v>1.3185613495914199E-2</v>
      </c>
      <c r="H193">
        <v>2.3309397837774398E-3</v>
      </c>
      <c r="I193">
        <v>2.9637978894592999E-2</v>
      </c>
      <c r="J193">
        <v>3.1896433918711803E-2</v>
      </c>
      <c r="K193">
        <v>-2.2584550241188401E-3</v>
      </c>
      <c r="L193">
        <v>30.852875164460901</v>
      </c>
      <c r="M193">
        <v>54.775797718551203</v>
      </c>
      <c r="N193">
        <v>58.885624580437401</v>
      </c>
      <c r="O193">
        <v>59.131154273894602</v>
      </c>
      <c r="P193">
        <v>57.398112281782701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100</v>
      </c>
      <c r="Z193">
        <v>0</v>
      </c>
      <c r="AA193">
        <v>0</v>
      </c>
    </row>
    <row r="194" spans="1:27" x14ac:dyDescent="0.2">
      <c r="A194" s="1">
        <v>42578</v>
      </c>
      <c r="B194">
        <v>0.43049999999999999</v>
      </c>
      <c r="C194">
        <v>0.44359999999999999</v>
      </c>
      <c r="D194">
        <v>0.43030000000000002</v>
      </c>
      <c r="E194">
        <v>0.43959999999999999</v>
      </c>
      <c r="F194">
        <v>1.6243808386729199E-2</v>
      </c>
      <c r="G194">
        <v>1.3797252474077201E-2</v>
      </c>
      <c r="H194">
        <v>2.4465559126520598E-3</v>
      </c>
      <c r="I194">
        <v>3.2132227172471897E-2</v>
      </c>
      <c r="J194">
        <v>3.1975031669965202E-2</v>
      </c>
      <c r="K194">
        <v>1.5719550250671501E-4</v>
      </c>
      <c r="L194">
        <v>101.52940157616599</v>
      </c>
      <c r="M194">
        <v>89.767195500289702</v>
      </c>
      <c r="N194">
        <v>66.0958909831417</v>
      </c>
      <c r="O194">
        <v>62.670593341141803</v>
      </c>
      <c r="P194">
        <v>59.8362029990735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s="1">
        <v>42579</v>
      </c>
      <c r="B195">
        <v>0.4178</v>
      </c>
      <c r="C195">
        <v>0.42</v>
      </c>
      <c r="D195">
        <v>0.3957</v>
      </c>
      <c r="E195">
        <v>0.39660000000000001</v>
      </c>
      <c r="F195">
        <v>1.31982810958131E-2</v>
      </c>
      <c r="G195">
        <v>1.36774581984244E-2</v>
      </c>
      <c r="H195">
        <v>-4.7917710261128601E-4</v>
      </c>
      <c r="I195">
        <v>2.1163194103498002E-2</v>
      </c>
      <c r="J195">
        <v>2.8371085814476098E-2</v>
      </c>
      <c r="K195">
        <v>-7.2078917109780804E-3</v>
      </c>
      <c r="L195">
        <v>-103.238095238095</v>
      </c>
      <c r="M195">
        <v>-1.3206624931853901</v>
      </c>
      <c r="N195">
        <v>40.133634280284802</v>
      </c>
      <c r="O195">
        <v>48.3984867181669</v>
      </c>
      <c r="P195">
        <v>50.282777468327701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s="1">
        <v>42580</v>
      </c>
      <c r="B196">
        <v>0.3997</v>
      </c>
      <c r="C196">
        <v>0.39989999999999998</v>
      </c>
      <c r="D196">
        <v>0.38200000000000001</v>
      </c>
      <c r="E196">
        <v>0.39090000000000003</v>
      </c>
      <c r="F196">
        <v>1.02070755989892E-2</v>
      </c>
      <c r="G196">
        <v>1.29833816785373E-2</v>
      </c>
      <c r="H196">
        <v>-2.7763060795481498E-3</v>
      </c>
      <c r="I196">
        <v>1.2281521539634899E-2</v>
      </c>
      <c r="J196">
        <v>2.3007897722862401E-2</v>
      </c>
      <c r="K196">
        <v>-1.07263761832274E-2</v>
      </c>
      <c r="L196">
        <v>-192.90382819794499</v>
      </c>
      <c r="M196">
        <v>-44.631241869308397</v>
      </c>
      <c r="N196">
        <v>37.835274279998501</v>
      </c>
      <c r="O196">
        <v>46.874599152352999</v>
      </c>
      <c r="P196">
        <v>49.189665463534098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s="1">
        <v>42583</v>
      </c>
      <c r="B197">
        <v>0.39689999999999998</v>
      </c>
      <c r="C197">
        <v>0.4</v>
      </c>
      <c r="D197">
        <v>0.38009999999999999</v>
      </c>
      <c r="E197">
        <v>0.38159999999999999</v>
      </c>
      <c r="F197">
        <v>7.0053382371016402E-3</v>
      </c>
      <c r="G197">
        <v>1.17877729902502E-2</v>
      </c>
      <c r="H197">
        <v>-4.7824347531485699E-3</v>
      </c>
      <c r="I197">
        <v>3.8785884153575401E-3</v>
      </c>
      <c r="J197">
        <v>1.6631461287027399E-2</v>
      </c>
      <c r="K197">
        <v>-1.27528728716699E-2</v>
      </c>
      <c r="L197">
        <v>-184.852066343616</v>
      </c>
      <c r="M197">
        <v>-57.266835471271399</v>
      </c>
      <c r="N197">
        <v>34.116275303987798</v>
      </c>
      <c r="O197">
        <v>44.4172568734961</v>
      </c>
      <c r="P197">
        <v>47.423480349221897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s="1">
        <v>42584</v>
      </c>
      <c r="B198">
        <v>0.38</v>
      </c>
      <c r="C198">
        <v>0.38369999999999999</v>
      </c>
      <c r="D198">
        <v>0.36109999999999998</v>
      </c>
      <c r="E198">
        <v>0.37180000000000002</v>
      </c>
      <c r="F198">
        <v>3.6352552528637798E-3</v>
      </c>
      <c r="G198">
        <v>1.01572694427729E-2</v>
      </c>
      <c r="H198">
        <v>-6.5220141899091401E-3</v>
      </c>
      <c r="I198">
        <v>-4.2061951891015298E-3</v>
      </c>
      <c r="J198">
        <v>9.6855757949844707E-3</v>
      </c>
      <c r="K198">
        <v>-1.3891770984086E-2</v>
      </c>
      <c r="L198">
        <v>-186.25677595153201</v>
      </c>
      <c r="M198">
        <v>-102.60884077650699</v>
      </c>
      <c r="N198">
        <v>30.4380682314106</v>
      </c>
      <c r="O198">
        <v>41.923178488567402</v>
      </c>
      <c r="P198">
        <v>45.611437203096202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s="1">
        <v>42585</v>
      </c>
      <c r="B199">
        <v>0.37290000000000001</v>
      </c>
      <c r="C199">
        <v>0.37719999999999998</v>
      </c>
      <c r="D199">
        <v>0.36359999999999998</v>
      </c>
      <c r="E199">
        <v>0.374</v>
      </c>
      <c r="F199">
        <v>1.1289480116191599E-3</v>
      </c>
      <c r="G199">
        <v>8.3516051565421696E-3</v>
      </c>
      <c r="H199">
        <v>-7.2226571449230097E-3</v>
      </c>
      <c r="I199">
        <v>-8.6076108809998095E-3</v>
      </c>
      <c r="J199">
        <v>3.5878469029897099E-3</v>
      </c>
      <c r="K199">
        <v>-1.21954577839895E-2</v>
      </c>
      <c r="L199">
        <v>-139.88926112041699</v>
      </c>
      <c r="M199">
        <v>-112.474209853559</v>
      </c>
      <c r="N199">
        <v>32.3483453887549</v>
      </c>
      <c r="O199">
        <v>42.7010119203306</v>
      </c>
      <c r="P199">
        <v>46.096920832507699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s="1">
        <v>42586</v>
      </c>
      <c r="B200">
        <v>0.379</v>
      </c>
      <c r="C200">
        <v>0.38950000000000001</v>
      </c>
      <c r="D200">
        <v>0.373</v>
      </c>
      <c r="E200">
        <v>0.37359999999999999</v>
      </c>
      <c r="F200">
        <v>-8.7945735416072803E-4</v>
      </c>
      <c r="G200">
        <v>6.5053926544015898E-3</v>
      </c>
      <c r="H200">
        <v>-7.3848500085623202E-3</v>
      </c>
      <c r="I200">
        <v>-1.13305835225469E-2</v>
      </c>
      <c r="J200">
        <v>-1.38496323885582E-3</v>
      </c>
      <c r="K200">
        <v>-9.9456202836910694E-3</v>
      </c>
      <c r="L200">
        <v>-94.176403489841903</v>
      </c>
      <c r="M200">
        <v>-96.665031470595693</v>
      </c>
      <c r="N200">
        <v>32.161001979431198</v>
      </c>
      <c r="O200">
        <v>42.589323922537801</v>
      </c>
      <c r="P200">
        <v>46.018500968586203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s="1">
        <v>42587</v>
      </c>
      <c r="B201">
        <v>0.375</v>
      </c>
      <c r="C201">
        <v>0.38500000000000001</v>
      </c>
      <c r="D201">
        <v>0.37459999999999999</v>
      </c>
      <c r="E201">
        <v>0.38290000000000002</v>
      </c>
      <c r="F201">
        <v>-1.70109167374149E-3</v>
      </c>
      <c r="G201">
        <v>4.8640957887729703E-3</v>
      </c>
      <c r="H201">
        <v>-6.5651874625144704E-3</v>
      </c>
      <c r="I201">
        <v>-1.0251888824214499E-2</v>
      </c>
      <c r="J201">
        <v>-4.3406051006420702E-3</v>
      </c>
      <c r="K201">
        <v>-5.9112837235724899E-3</v>
      </c>
      <c r="L201">
        <v>-74.679097419267805</v>
      </c>
      <c r="M201">
        <v>-93.560263348071004</v>
      </c>
      <c r="N201">
        <v>41.3711657683615</v>
      </c>
      <c r="O201">
        <v>46.118060193813598</v>
      </c>
      <c r="P201">
        <v>48.1709823406201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s="1">
        <v>42590</v>
      </c>
      <c r="B202">
        <v>0.38350000000000001</v>
      </c>
      <c r="C202">
        <v>0.39439999999999997</v>
      </c>
      <c r="D202">
        <v>0.38299999999999901</v>
      </c>
      <c r="E202">
        <v>0.39439999999999997</v>
      </c>
      <c r="F202">
        <v>-1.40805768852703E-3</v>
      </c>
      <c r="G202">
        <v>3.6096650933129699E-3</v>
      </c>
      <c r="H202">
        <v>-5.0177227818400004E-3</v>
      </c>
      <c r="I202">
        <v>-6.1884164433346697E-3</v>
      </c>
      <c r="J202">
        <v>-4.9565422148729402E-3</v>
      </c>
      <c r="K202">
        <v>-1.23187422846173E-3</v>
      </c>
      <c r="L202">
        <v>-40.7848454479361</v>
      </c>
      <c r="M202">
        <v>-61.140879756652403</v>
      </c>
      <c r="N202">
        <v>50.973568071782701</v>
      </c>
      <c r="O202">
        <v>50.194694230468599</v>
      </c>
      <c r="P202">
        <v>50.722213685276401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s="1">
        <v>42591</v>
      </c>
      <c r="B203">
        <v>0.39399999999999902</v>
      </c>
      <c r="C203">
        <v>0.40129999999999999</v>
      </c>
      <c r="D203">
        <v>0.39029999999999998</v>
      </c>
      <c r="E203">
        <v>0.39860000000000001</v>
      </c>
      <c r="F203">
        <v>-8.2738368086870896E-4</v>
      </c>
      <c r="G203">
        <v>2.7222553384766298E-3</v>
      </c>
      <c r="H203">
        <v>-3.5496390193453398E-3</v>
      </c>
      <c r="I203">
        <v>-2.34866686197815E-3</v>
      </c>
      <c r="J203">
        <v>-4.0872504305746798E-3</v>
      </c>
      <c r="K203">
        <v>1.7385835685965201E-3</v>
      </c>
      <c r="L203">
        <v>-15.4975530179446</v>
      </c>
      <c r="M203">
        <v>-37.632783729025903</v>
      </c>
      <c r="N203">
        <v>54.171729258060097</v>
      </c>
      <c r="O203">
        <v>51.633941241959803</v>
      </c>
      <c r="P203">
        <v>51.635164392901203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 s="1">
        <v>42592</v>
      </c>
      <c r="B204">
        <v>0.39829999999999999</v>
      </c>
      <c r="C204">
        <v>0.40399999999999903</v>
      </c>
      <c r="D204">
        <v>0.39419999999999999</v>
      </c>
      <c r="E204">
        <v>0.39429999999999998</v>
      </c>
      <c r="F204">
        <v>-7.0603072693842196E-4</v>
      </c>
      <c r="G204">
        <v>2.0365981253936201E-3</v>
      </c>
      <c r="H204">
        <v>-2.74262885233204E-3</v>
      </c>
      <c r="I204">
        <v>-1.08199736886521E-3</v>
      </c>
      <c r="J204">
        <v>-3.0854994100048502E-3</v>
      </c>
      <c r="K204">
        <v>2.0035020411396402E-3</v>
      </c>
      <c r="L204">
        <v>-5.1087984862821996</v>
      </c>
      <c r="M204">
        <v>-31.621281943862598</v>
      </c>
      <c r="N204">
        <v>50.255905655545199</v>
      </c>
      <c r="O204">
        <v>50.039613792731799</v>
      </c>
      <c r="P204">
        <v>50.626873801990698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 s="1">
        <v>42593</v>
      </c>
      <c r="B205">
        <v>0.3982</v>
      </c>
      <c r="C205">
        <v>0.40500000000000003</v>
      </c>
      <c r="D205">
        <v>0.3896</v>
      </c>
      <c r="E205">
        <v>0.40489999999999998</v>
      </c>
      <c r="F205">
        <v>2.42676353513326E-4</v>
      </c>
      <c r="G205">
        <v>1.6778137710175599E-3</v>
      </c>
      <c r="H205">
        <v>-1.4351374175042299E-3</v>
      </c>
      <c r="I205">
        <v>2.6800167077034001E-3</v>
      </c>
      <c r="J205">
        <v>-1.1636607041020999E-3</v>
      </c>
      <c r="K205">
        <v>3.8436774118055001E-3</v>
      </c>
      <c r="L205">
        <v>15.721328349314399</v>
      </c>
      <c r="M205">
        <v>-20.9218587347907</v>
      </c>
      <c r="N205">
        <v>58.817380535040201</v>
      </c>
      <c r="O205">
        <v>53.824686231090404</v>
      </c>
      <c r="P205">
        <v>53.002310006965203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 s="1">
        <v>42594</v>
      </c>
      <c r="B206">
        <v>0.40799999999999997</v>
      </c>
      <c r="C206">
        <v>0.41349999999999998</v>
      </c>
      <c r="D206">
        <v>0.40629999999999999</v>
      </c>
      <c r="E206">
        <v>0.41139999999999999</v>
      </c>
      <c r="F206">
        <v>1.5017183526876399E-3</v>
      </c>
      <c r="G206">
        <v>1.64259468735158E-3</v>
      </c>
      <c r="H206">
        <v>-1.4087633466393899E-4</v>
      </c>
      <c r="I206">
        <v>6.8046178539187801E-3</v>
      </c>
      <c r="J206">
        <v>1.49243214857152E-3</v>
      </c>
      <c r="K206">
        <v>5.3121857053472499E-3</v>
      </c>
      <c r="L206">
        <v>70.611035111718607</v>
      </c>
      <c r="M206">
        <v>16.260725758270599</v>
      </c>
      <c r="N206">
        <v>63.332253726939399</v>
      </c>
      <c r="O206">
        <v>56.024815764647599</v>
      </c>
      <c r="P206">
        <v>54.414446787648401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s="1">
        <v>42597</v>
      </c>
      <c r="B207">
        <v>0.41139999999999999</v>
      </c>
      <c r="C207">
        <v>0.41139999999999999</v>
      </c>
      <c r="D207">
        <v>0.41139999999999999</v>
      </c>
      <c r="E207">
        <v>0.41139999999999999</v>
      </c>
      <c r="F207">
        <v>2.4710336699588198E-3</v>
      </c>
      <c r="G207">
        <v>1.80828248387302E-3</v>
      </c>
      <c r="H207">
        <v>6.6275118608579201E-4</v>
      </c>
      <c r="I207">
        <v>9.2755775042410692E-3</v>
      </c>
      <c r="J207">
        <v>4.0868139337947003E-3</v>
      </c>
      <c r="K207">
        <v>5.1887635704463602E-3</v>
      </c>
      <c r="L207">
        <v>82.462753545144096</v>
      </c>
      <c r="M207">
        <v>21.483303544567899</v>
      </c>
      <c r="N207">
        <v>63.332253726939399</v>
      </c>
      <c r="O207">
        <v>56.024815764647499</v>
      </c>
      <c r="P207">
        <v>54.414446787648401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s="1">
        <v>42598</v>
      </c>
      <c r="B208">
        <v>0.41499999999999998</v>
      </c>
      <c r="C208">
        <v>0.42049999999999998</v>
      </c>
      <c r="D208">
        <v>0.41099999999999998</v>
      </c>
      <c r="E208">
        <v>0.41449999999999998</v>
      </c>
      <c r="F208">
        <v>3.4496022670236202E-3</v>
      </c>
      <c r="G208">
        <v>2.1365464405031401E-3</v>
      </c>
      <c r="H208">
        <v>1.3130558265204699E-3</v>
      </c>
      <c r="I208">
        <v>1.15207080710321E-2</v>
      </c>
      <c r="J208">
        <v>6.5647786462071697E-3</v>
      </c>
      <c r="K208">
        <v>4.95592942482493E-3</v>
      </c>
      <c r="L208">
        <v>125.51742919389901</v>
      </c>
      <c r="M208">
        <v>38.094198548272701</v>
      </c>
      <c r="N208">
        <v>65.768386091996803</v>
      </c>
      <c r="O208">
        <v>57.154003994286001</v>
      </c>
      <c r="P208">
        <v>55.123447504254699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s="1">
        <v>42599</v>
      </c>
      <c r="B209">
        <v>0.41399999999999998</v>
      </c>
      <c r="C209">
        <v>0.41549999999999998</v>
      </c>
      <c r="D209">
        <v>0.40310000000000001</v>
      </c>
      <c r="E209">
        <v>0.41220000000000001</v>
      </c>
      <c r="F209">
        <v>3.9934995750712798E-3</v>
      </c>
      <c r="G209">
        <v>2.5079370674167701E-3</v>
      </c>
      <c r="H209">
        <v>1.4855625076545E-3</v>
      </c>
      <c r="I209">
        <v>1.20820734636222E-2</v>
      </c>
      <c r="J209">
        <v>8.4038769186788494E-3</v>
      </c>
      <c r="K209">
        <v>3.6781965449433599E-3</v>
      </c>
      <c r="L209">
        <v>90.598963458636305</v>
      </c>
      <c r="M209">
        <v>27.9806569951642</v>
      </c>
      <c r="N209">
        <v>62.191846420212002</v>
      </c>
      <c r="O209">
        <v>56.004961724874398</v>
      </c>
      <c r="P209">
        <v>54.4635434759034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s="1">
        <v>42600</v>
      </c>
      <c r="B210">
        <v>0.41670000000000001</v>
      </c>
      <c r="C210">
        <v>0.41849999999999998</v>
      </c>
      <c r="D210">
        <v>0.40799999999999997</v>
      </c>
      <c r="E210">
        <v>0.41589999999999999</v>
      </c>
      <c r="F210">
        <v>4.6692766731134504E-3</v>
      </c>
      <c r="G210">
        <v>2.9402049885561099E-3</v>
      </c>
      <c r="H210">
        <v>1.7290716845573401E-3</v>
      </c>
      <c r="I210">
        <v>1.32395614244452E-2</v>
      </c>
      <c r="J210">
        <v>1.00157717539343E-2</v>
      </c>
      <c r="K210">
        <v>3.2237896705109002E-3</v>
      </c>
      <c r="L210">
        <v>94.876453488371595</v>
      </c>
      <c r="M210">
        <v>50.575202386024898</v>
      </c>
      <c r="N210">
        <v>65.693278867464201</v>
      </c>
      <c r="O210">
        <v>57.485715308015401</v>
      </c>
      <c r="P210">
        <v>55.366095970107303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 s="1">
        <v>42601</v>
      </c>
      <c r="B211">
        <v>0.41099999999999998</v>
      </c>
      <c r="C211">
        <v>0.4173</v>
      </c>
      <c r="D211">
        <v>0.40429999999999999</v>
      </c>
      <c r="E211">
        <v>0.40600000000000003</v>
      </c>
      <c r="F211">
        <v>4.3557769445355301E-3</v>
      </c>
      <c r="G211">
        <v>3.2233193797519899E-3</v>
      </c>
      <c r="H211">
        <v>1.1324575647835399E-3</v>
      </c>
      <c r="I211">
        <v>1.09731730771032E-2</v>
      </c>
      <c r="J211">
        <v>1.03349055283239E-2</v>
      </c>
      <c r="K211">
        <v>6.38267548779308E-4</v>
      </c>
      <c r="L211">
        <v>61.855277287054903</v>
      </c>
      <c r="M211">
        <v>37.994824856139097</v>
      </c>
      <c r="N211">
        <v>50.960774895927401</v>
      </c>
      <c r="O211">
        <v>52.403452203285802</v>
      </c>
      <c r="P211">
        <v>52.445673541240701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s="1">
        <v>42604</v>
      </c>
      <c r="B212">
        <v>0.40500000000000003</v>
      </c>
      <c r="C212">
        <v>0.40960000000000002</v>
      </c>
      <c r="D212">
        <v>0.39410000000000001</v>
      </c>
      <c r="E212">
        <v>0.3977</v>
      </c>
      <c r="F212">
        <v>3.3984107532618602E-3</v>
      </c>
      <c r="G212">
        <v>3.2583376544539598E-3</v>
      </c>
      <c r="H212">
        <v>1.4007309880789101E-4</v>
      </c>
      <c r="I212">
        <v>7.0374253569786497E-3</v>
      </c>
      <c r="J212">
        <v>9.2357454712088602E-3</v>
      </c>
      <c r="K212">
        <v>-2.1983201142302001E-3</v>
      </c>
      <c r="L212">
        <v>8.2984362040013302</v>
      </c>
      <c r="M212">
        <v>2.3418036870958399</v>
      </c>
      <c r="N212">
        <v>41.7932610407859</v>
      </c>
      <c r="O212">
        <v>48.529695406303901</v>
      </c>
      <c r="P212">
        <v>50.118483281965403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s="1">
        <v>42605</v>
      </c>
      <c r="B213">
        <v>0.3952</v>
      </c>
      <c r="C213">
        <v>0.41810000000000003</v>
      </c>
      <c r="D213">
        <v>0.3952</v>
      </c>
      <c r="E213">
        <v>0.41610000000000003</v>
      </c>
      <c r="F213">
        <v>4.0774154666142698E-3</v>
      </c>
      <c r="G213">
        <v>3.4221532168860298E-3</v>
      </c>
      <c r="H213">
        <v>6.5526224972824502E-4</v>
      </c>
      <c r="I213">
        <v>9.5401503969561596E-3</v>
      </c>
      <c r="J213">
        <v>9.3372137797912893E-3</v>
      </c>
      <c r="K213">
        <v>2.02936617164866E-4</v>
      </c>
      <c r="L213">
        <v>54.955839057899503</v>
      </c>
      <c r="M213">
        <v>53.561489573760497</v>
      </c>
      <c r="N213">
        <v>60.275672251483201</v>
      </c>
      <c r="O213">
        <v>56.250611824141103</v>
      </c>
      <c r="P213">
        <v>54.788321972062199</v>
      </c>
      <c r="Q213">
        <v>0</v>
      </c>
      <c r="R213">
        <v>0</v>
      </c>
      <c r="S213">
        <v>0</v>
      </c>
      <c r="T213">
        <v>100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 s="1">
        <v>42606</v>
      </c>
      <c r="B214">
        <v>0.4123</v>
      </c>
      <c r="C214">
        <v>0.42099999999999999</v>
      </c>
      <c r="D214">
        <v>0.41020000000000001</v>
      </c>
      <c r="E214">
        <v>0.41410000000000002</v>
      </c>
      <c r="F214">
        <v>4.4033887837238101E-3</v>
      </c>
      <c r="G214">
        <v>3.61840033025358E-3</v>
      </c>
      <c r="H214">
        <v>7.8498845347022797E-4</v>
      </c>
      <c r="I214">
        <v>1.03837152295909E-2</v>
      </c>
      <c r="J214">
        <v>9.6860475963911601E-3</v>
      </c>
      <c r="K214">
        <v>6.9766763319975003E-4</v>
      </c>
      <c r="L214">
        <v>82.625482625482903</v>
      </c>
      <c r="M214">
        <v>94.386404008305703</v>
      </c>
      <c r="N214">
        <v>57.942527118029503</v>
      </c>
      <c r="O214">
        <v>55.279930976221998</v>
      </c>
      <c r="P214">
        <v>54.209112048556101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-100</v>
      </c>
      <c r="Z214">
        <v>0</v>
      </c>
      <c r="AA214">
        <v>0</v>
      </c>
    </row>
    <row r="215" spans="1:27" x14ac:dyDescent="0.2">
      <c r="A215" s="1">
        <v>42607</v>
      </c>
      <c r="B215">
        <v>0.41199999999999998</v>
      </c>
      <c r="C215">
        <v>0.41299999999999998</v>
      </c>
      <c r="D215">
        <v>0.40500000000000003</v>
      </c>
      <c r="E215">
        <v>0.40870000000000001</v>
      </c>
      <c r="F215">
        <v>4.1778306842087899E-3</v>
      </c>
      <c r="G215">
        <v>3.73028640104462E-3</v>
      </c>
      <c r="H215">
        <v>4.4754428316416499E-4</v>
      </c>
      <c r="I215">
        <v>9.2225576199611494E-3</v>
      </c>
      <c r="J215">
        <v>9.53155093758116E-3</v>
      </c>
      <c r="K215">
        <v>-3.0899331762000498E-4</v>
      </c>
      <c r="L215">
        <v>24.8332825564475</v>
      </c>
      <c r="M215">
        <v>57.1244447513183</v>
      </c>
      <c r="N215">
        <v>51.645407352526398</v>
      </c>
      <c r="O215">
        <v>52.638720668635202</v>
      </c>
      <c r="P215">
        <v>52.631688355377698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s="1">
        <v>42608</v>
      </c>
      <c r="B216">
        <v>0.41020000000000001</v>
      </c>
      <c r="C216">
        <v>0.41739999999999999</v>
      </c>
      <c r="D216">
        <v>0.40239999999999998</v>
      </c>
      <c r="E216">
        <v>0.41599999999999998</v>
      </c>
      <c r="F216">
        <v>4.5358369517203203E-3</v>
      </c>
      <c r="G216">
        <v>3.8913965111797601E-3</v>
      </c>
      <c r="H216">
        <v>6.4444044054056001E-4</v>
      </c>
      <c r="I216">
        <v>1.0348448057972699E-2</v>
      </c>
      <c r="J216">
        <v>9.8038499777116893E-3</v>
      </c>
      <c r="K216">
        <v>5.4459808026105603E-4</v>
      </c>
      <c r="L216">
        <v>50.264685792349198</v>
      </c>
      <c r="M216">
        <v>67.645444566410603</v>
      </c>
      <c r="N216">
        <v>58.720815806687398</v>
      </c>
      <c r="O216">
        <v>55.718844786491402</v>
      </c>
      <c r="P216">
        <v>54.510593003952202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s="1">
        <v>42611</v>
      </c>
      <c r="B217">
        <v>0.41270000000000001</v>
      </c>
      <c r="C217">
        <v>0.41370000000000001</v>
      </c>
      <c r="D217">
        <v>0.40510000000000002</v>
      </c>
      <c r="E217">
        <v>0.40799999999999997</v>
      </c>
      <c r="F217">
        <v>4.1264591048792397E-3</v>
      </c>
      <c r="G217">
        <v>3.93840902991966E-3</v>
      </c>
      <c r="H217">
        <v>1.8805007495957901E-4</v>
      </c>
      <c r="I217">
        <v>8.6434818882397593E-3</v>
      </c>
      <c r="J217">
        <v>9.4170606145543793E-3</v>
      </c>
      <c r="K217">
        <v>-7.7357872631461395E-4</v>
      </c>
      <c r="L217">
        <v>2.1756021756019299</v>
      </c>
      <c r="M217">
        <v>46.643269557341597</v>
      </c>
      <c r="N217">
        <v>49.466597457793497</v>
      </c>
      <c r="O217">
        <v>51.7470890901335</v>
      </c>
      <c r="P217">
        <v>52.1311748332528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 s="1">
        <v>42612</v>
      </c>
      <c r="B218">
        <v>0.40910000000000002</v>
      </c>
      <c r="C218">
        <v>0.41520000000000001</v>
      </c>
      <c r="D218">
        <v>0.40799999999999997</v>
      </c>
      <c r="E218">
        <v>0.41199999999999998</v>
      </c>
      <c r="F218">
        <v>4.0777846196917104E-3</v>
      </c>
      <c r="G218">
        <v>3.9662841478740702E-3</v>
      </c>
      <c r="H218">
        <v>1.11500471817641E-4</v>
      </c>
      <c r="I218">
        <v>8.5210313019590204E-3</v>
      </c>
      <c r="J218">
        <v>9.1183841770225895E-3</v>
      </c>
      <c r="K218">
        <v>-5.9735287506356999E-4</v>
      </c>
      <c r="L218">
        <v>41.092394078610802</v>
      </c>
      <c r="M218">
        <v>57.493867884631399</v>
      </c>
      <c r="N218">
        <v>53.721088299466501</v>
      </c>
      <c r="O218">
        <v>53.530704435385204</v>
      </c>
      <c r="P218">
        <v>53.203587007877097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 s="1">
        <v>42613</v>
      </c>
      <c r="B219">
        <v>0.4113</v>
      </c>
      <c r="C219">
        <v>0.41739999999999999</v>
      </c>
      <c r="D219">
        <v>0.40810000000000002</v>
      </c>
      <c r="E219">
        <v>0.41089999999999999</v>
      </c>
      <c r="F219">
        <v>3.90542957152834E-3</v>
      </c>
      <c r="G219">
        <v>3.9541132326049201E-3</v>
      </c>
      <c r="H219" s="162">
        <v>-4.8683661076586499E-5</v>
      </c>
      <c r="I219">
        <v>7.9805803531533496E-3</v>
      </c>
      <c r="J219">
        <v>8.7391162357328498E-3</v>
      </c>
      <c r="K219">
        <v>-7.5853588257949502E-4</v>
      </c>
      <c r="L219">
        <v>39.710716633792103</v>
      </c>
      <c r="M219">
        <v>56.204260036025303</v>
      </c>
      <c r="N219">
        <v>52.308166794901901</v>
      </c>
      <c r="O219">
        <v>52.951049375971401</v>
      </c>
      <c r="P219">
        <v>52.861629998446801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 s="1">
        <v>42614</v>
      </c>
      <c r="B220">
        <v>0.41199999999999998</v>
      </c>
      <c r="C220">
        <v>0.4224</v>
      </c>
      <c r="D220">
        <v>0.4032</v>
      </c>
      <c r="E220">
        <v>0.40849999999999997</v>
      </c>
      <c r="F220">
        <v>3.5344342537761398E-3</v>
      </c>
      <c r="G220">
        <v>3.8701774368391701E-3</v>
      </c>
      <c r="H220">
        <v>-3.3574318306302801E-4</v>
      </c>
      <c r="I220">
        <v>6.82584123069879E-3</v>
      </c>
      <c r="J220">
        <v>8.1013579007214905E-3</v>
      </c>
      <c r="K220">
        <v>-1.2755166700227001E-3</v>
      </c>
      <c r="L220">
        <v>16.517440775973501</v>
      </c>
      <c r="M220">
        <v>46.627167808430698</v>
      </c>
      <c r="N220">
        <v>49.025968886464597</v>
      </c>
      <c r="O220">
        <v>51.637238298718998</v>
      </c>
      <c r="P220">
        <v>52.094567259022703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 s="1">
        <v>42615</v>
      </c>
      <c r="B221">
        <v>0.41</v>
      </c>
      <c r="C221">
        <v>0.41160000000000002</v>
      </c>
      <c r="D221">
        <v>0.40010000000000001</v>
      </c>
      <c r="E221">
        <v>0.41099999999999998</v>
      </c>
      <c r="F221">
        <v>3.4029201529300799E-3</v>
      </c>
      <c r="G221">
        <v>3.7767259800573498E-3</v>
      </c>
      <c r="H221">
        <v>-3.7380582712726398E-4</v>
      </c>
      <c r="I221">
        <v>6.66682324191819E-3</v>
      </c>
      <c r="J221">
        <v>7.62317968112039E-3</v>
      </c>
      <c r="K221">
        <v>-9.563564392022E-4</v>
      </c>
      <c r="L221">
        <v>-74.5598057073462</v>
      </c>
      <c r="M221">
        <v>-1.25078173858578</v>
      </c>
      <c r="N221">
        <v>52.637608782930002</v>
      </c>
      <c r="O221">
        <v>52.946902675980098</v>
      </c>
      <c r="P221">
        <v>52.843003042257003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 s="1">
        <v>42618</v>
      </c>
      <c r="B222">
        <v>0.41199999999999998</v>
      </c>
      <c r="C222">
        <v>0.4234</v>
      </c>
      <c r="D222">
        <v>0.4108</v>
      </c>
      <c r="E222">
        <v>0.41660000000000003</v>
      </c>
      <c r="F222">
        <v>3.7078259696127201E-3</v>
      </c>
      <c r="G222">
        <v>3.76294597796842E-3</v>
      </c>
      <c r="H222" s="162">
        <v>-5.5120008355705899E-5</v>
      </c>
      <c r="I222">
        <v>7.9987966704282397E-3</v>
      </c>
      <c r="J222">
        <v>7.7483853442230103E-3</v>
      </c>
      <c r="K222">
        <v>2.5041132620523098E-4</v>
      </c>
      <c r="L222">
        <v>154.624781849915</v>
      </c>
      <c r="M222">
        <v>123.399301513388</v>
      </c>
      <c r="N222">
        <v>60.0371777374801</v>
      </c>
      <c r="O222">
        <v>55.832180158971099</v>
      </c>
      <c r="P222">
        <v>54.514405247360699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-100</v>
      </c>
    </row>
    <row r="223" spans="1:27" x14ac:dyDescent="0.2">
      <c r="A223" s="1">
        <v>42619</v>
      </c>
      <c r="B223">
        <v>0.42070000000000002</v>
      </c>
      <c r="C223">
        <v>0.4244</v>
      </c>
      <c r="D223">
        <v>0.40849999999999997</v>
      </c>
      <c r="E223">
        <v>0.41199999999999998</v>
      </c>
      <c r="F223">
        <v>3.5375062992688E-3</v>
      </c>
      <c r="G223">
        <v>3.7178580422284999E-3</v>
      </c>
      <c r="H223">
        <v>-1.8035174295970199E-4</v>
      </c>
      <c r="I223">
        <v>7.4115429648525799E-3</v>
      </c>
      <c r="J223">
        <v>7.6361045510995301E-3</v>
      </c>
      <c r="K223">
        <v>-2.24561586246954E-4</v>
      </c>
      <c r="L223">
        <v>90.434716173887495</v>
      </c>
      <c r="M223">
        <v>91.480278980279607</v>
      </c>
      <c r="N223">
        <v>52.2188057400503</v>
      </c>
      <c r="O223">
        <v>52.959434375111996</v>
      </c>
      <c r="P223">
        <v>52.897339191420002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s="1">
        <v>42620</v>
      </c>
      <c r="B224">
        <v>0.41199999999999998</v>
      </c>
      <c r="C224">
        <v>0.41499999999999998</v>
      </c>
      <c r="D224">
        <v>0.40620000000000001</v>
      </c>
      <c r="E224">
        <v>0.41370000000000001</v>
      </c>
      <c r="F224">
        <v>3.4993640356173398E-3</v>
      </c>
      <c r="G224">
        <v>3.67415924090627E-3</v>
      </c>
      <c r="H224">
        <v>-1.7479520528892401E-4</v>
      </c>
      <c r="I224">
        <v>7.3767620582891298E-3</v>
      </c>
      <c r="J224">
        <v>7.5496570534960604E-3</v>
      </c>
      <c r="K224">
        <v>-1.7289499520693399E-4</v>
      </c>
      <c r="L224">
        <v>20.637989366842799</v>
      </c>
      <c r="M224">
        <v>22.889049124558198</v>
      </c>
      <c r="N224">
        <v>54.758995606881797</v>
      </c>
      <c r="O224">
        <v>53.903402335790403</v>
      </c>
      <c r="P224">
        <v>53.433347950173903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 s="1">
        <v>42621</v>
      </c>
      <c r="B225">
        <v>0.41389999999999999</v>
      </c>
      <c r="C225">
        <v>0.41930000000000001</v>
      </c>
      <c r="D225">
        <v>0.40699999999999997</v>
      </c>
      <c r="E225">
        <v>0.41489999999999999</v>
      </c>
      <c r="F225">
        <v>3.5253281990172899E-3</v>
      </c>
      <c r="G225">
        <v>3.64439303252847E-3</v>
      </c>
      <c r="H225">
        <v>-1.1906483351117901E-4</v>
      </c>
      <c r="I225">
        <v>7.5515895975216104E-3</v>
      </c>
      <c r="J225">
        <v>7.5503012348379101E-3</v>
      </c>
      <c r="K225" s="162">
        <v>1.28836268369677E-6</v>
      </c>
      <c r="L225">
        <v>62.522088353413203</v>
      </c>
      <c r="M225">
        <v>65.3963141885867</v>
      </c>
      <c r="N225">
        <v>56.656623408016998</v>
      </c>
      <c r="O225">
        <v>54.596023278848001</v>
      </c>
      <c r="P225">
        <v>53.822819271082601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s="1">
        <v>42622</v>
      </c>
      <c r="B226">
        <v>0.41539999999999999</v>
      </c>
      <c r="C226">
        <v>0.41930000000000001</v>
      </c>
      <c r="D226">
        <v>0.40949999999999998</v>
      </c>
      <c r="E226">
        <v>0.41099999999999998</v>
      </c>
      <c r="F226">
        <v>3.1943847008375401E-3</v>
      </c>
      <c r="G226">
        <v>3.55439136619029E-3</v>
      </c>
      <c r="H226">
        <v>-3.6000666535274199E-4</v>
      </c>
      <c r="I226">
        <v>6.4384886111583097E-3</v>
      </c>
      <c r="J226">
        <v>7.17969702694471E-3</v>
      </c>
      <c r="K226">
        <v>-7.4120841578640296E-4</v>
      </c>
      <c r="L226">
        <v>41.823899371069999</v>
      </c>
      <c r="M226">
        <v>48.594484348675202</v>
      </c>
      <c r="N226">
        <v>48.882331263214802</v>
      </c>
      <c r="O226">
        <v>51.868320908809601</v>
      </c>
      <c r="P226">
        <v>52.329275849395302</v>
      </c>
      <c r="Q226">
        <v>0</v>
      </c>
      <c r="R226">
        <v>0</v>
      </c>
      <c r="S226">
        <v>0</v>
      </c>
      <c r="T226">
        <v>-100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s="1">
        <v>42625</v>
      </c>
      <c r="B227">
        <v>0.40399999999999903</v>
      </c>
      <c r="C227">
        <v>0.40500000000000003</v>
      </c>
      <c r="D227">
        <v>0.39100000000000001</v>
      </c>
      <c r="E227">
        <v>0.39550000000000002</v>
      </c>
      <c r="F227">
        <v>1.66222800339377E-3</v>
      </c>
      <c r="G227">
        <v>3.1759586936309799E-3</v>
      </c>
      <c r="H227">
        <v>-1.5137306902372101E-3</v>
      </c>
      <c r="I227">
        <v>1.31286042324146E-3</v>
      </c>
      <c r="J227">
        <v>5.2240848257102896E-3</v>
      </c>
      <c r="K227">
        <v>-3.9112244024688296E-3</v>
      </c>
      <c r="L227">
        <v>-297.890755691327</v>
      </c>
      <c r="M227">
        <v>-269.66925167362501</v>
      </c>
      <c r="N227">
        <v>29.874710597029502</v>
      </c>
      <c r="O227">
        <v>42.730793322268198</v>
      </c>
      <c r="P227">
        <v>46.898445361148198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s="1">
        <v>42626</v>
      </c>
      <c r="B228">
        <v>0.3987</v>
      </c>
      <c r="C228">
        <v>0.39879999999999999</v>
      </c>
      <c r="D228">
        <v>0.37530000000000002</v>
      </c>
      <c r="E228">
        <v>0.37640000000000001</v>
      </c>
      <c r="F228">
        <v>-1.08076915845983E-3</v>
      </c>
      <c r="G228">
        <v>2.3246131232128198E-3</v>
      </c>
      <c r="H228">
        <v>-3.4053822816726598E-3</v>
      </c>
      <c r="I228">
        <v>-7.24425473995138E-3</v>
      </c>
      <c r="J228">
        <v>1.0679716371563999E-3</v>
      </c>
      <c r="K228">
        <v>-8.3122263771077797E-3</v>
      </c>
      <c r="L228">
        <v>-308.85724353792301</v>
      </c>
      <c r="M228">
        <v>-353.95094113856999</v>
      </c>
      <c r="N228">
        <v>19.162541596633002</v>
      </c>
      <c r="O228">
        <v>34.633962776456997</v>
      </c>
      <c r="P228">
        <v>41.346431706054901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 s="1">
        <v>42627</v>
      </c>
      <c r="B229">
        <v>0.37940000000000002</v>
      </c>
      <c r="C229">
        <v>0.38299999999999901</v>
      </c>
      <c r="D229">
        <v>0.37209999999999999</v>
      </c>
      <c r="E229">
        <v>0.37690000000000001</v>
      </c>
      <c r="F229">
        <v>-3.1776385113826398E-3</v>
      </c>
      <c r="G229">
        <v>1.22416279629372E-3</v>
      </c>
      <c r="H229">
        <v>-4.4018013076763699E-3</v>
      </c>
      <c r="I229">
        <v>-1.2359026236407E-2</v>
      </c>
      <c r="J229">
        <v>-3.4076943206980798E-3</v>
      </c>
      <c r="K229">
        <v>-8.9513319157089703E-3</v>
      </c>
      <c r="L229">
        <v>-221.045056159561</v>
      </c>
      <c r="M229">
        <v>-281.20726097227299</v>
      </c>
      <c r="N229">
        <v>20.038209927579501</v>
      </c>
      <c r="O229">
        <v>34.981285973875799</v>
      </c>
      <c r="P229">
        <v>41.536671581138997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100</v>
      </c>
      <c r="Z229">
        <v>0</v>
      </c>
      <c r="AA229">
        <v>0</v>
      </c>
    </row>
    <row r="230" spans="1:27" x14ac:dyDescent="0.2">
      <c r="A230" s="1">
        <v>42628</v>
      </c>
      <c r="B230">
        <v>0.376</v>
      </c>
      <c r="C230">
        <v>0.38</v>
      </c>
      <c r="D230">
        <v>0.36670000000000003</v>
      </c>
      <c r="E230">
        <v>0.372</v>
      </c>
      <c r="F230">
        <v>-5.1751556567052803E-3</v>
      </c>
      <c r="G230" s="162">
        <v>-5.5700894306073903E-5</v>
      </c>
      <c r="H230">
        <v>-5.1194547623992096E-3</v>
      </c>
      <c r="I230">
        <v>-1.6711678174241899E-2</v>
      </c>
      <c r="J230">
        <v>-7.8423556052126999E-3</v>
      </c>
      <c r="K230">
        <v>-8.8693225690292497E-3</v>
      </c>
      <c r="L230">
        <v>-171.06189857446799</v>
      </c>
      <c r="M230">
        <v>-226.42187998491801</v>
      </c>
      <c r="N230">
        <v>17.8299509407566</v>
      </c>
      <c r="O230">
        <v>33.123771637149503</v>
      </c>
      <c r="P230">
        <v>40.1951545476118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s="1">
        <v>42629</v>
      </c>
      <c r="B231">
        <v>0.37030000000000002</v>
      </c>
      <c r="C231">
        <v>0.37309999999999999</v>
      </c>
      <c r="D231">
        <v>0.3569</v>
      </c>
      <c r="E231">
        <v>0.3569</v>
      </c>
      <c r="F231">
        <v>-7.8857442388616805E-3</v>
      </c>
      <c r="G231">
        <v>-1.6217095632171899E-3</v>
      </c>
      <c r="H231">
        <v>-6.2640346756444804E-3</v>
      </c>
      <c r="I231">
        <v>-2.3337205724466799E-2</v>
      </c>
      <c r="J231">
        <v>-1.3007305644964001E-2</v>
      </c>
      <c r="K231">
        <v>-1.0329900079502701E-2</v>
      </c>
      <c r="L231">
        <v>-163.20504988800599</v>
      </c>
      <c r="M231">
        <v>-217.80151312861599</v>
      </c>
      <c r="N231">
        <v>12.770305968430099</v>
      </c>
      <c r="O231">
        <v>28.161138582026702</v>
      </c>
      <c r="P231">
        <v>36.392026839647897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s="1">
        <v>42632</v>
      </c>
      <c r="B232">
        <v>0.36020000000000002</v>
      </c>
      <c r="C232">
        <v>0.36969999999999997</v>
      </c>
      <c r="D232">
        <v>0.36</v>
      </c>
      <c r="E232">
        <v>0.36170000000000002</v>
      </c>
      <c r="F232">
        <v>-9.5366527378291099E-3</v>
      </c>
      <c r="G232">
        <v>-3.20469819813957E-3</v>
      </c>
      <c r="H232">
        <v>-6.3319545396895299E-3</v>
      </c>
      <c r="I232">
        <v>-2.5743330372303402E-2</v>
      </c>
      <c r="J232">
        <v>-1.7252647220743801E-2</v>
      </c>
      <c r="K232">
        <v>-8.4906831515595901E-3</v>
      </c>
      <c r="L232">
        <v>-123.729586023547</v>
      </c>
      <c r="M232">
        <v>-165.891472868216</v>
      </c>
      <c r="N232">
        <v>21.076244592467301</v>
      </c>
      <c r="O232">
        <v>31.665902879887099</v>
      </c>
      <c r="P232">
        <v>38.339310293665903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100</v>
      </c>
      <c r="Z232">
        <v>0</v>
      </c>
      <c r="AA232">
        <v>0</v>
      </c>
    </row>
    <row r="233" spans="1:27" x14ac:dyDescent="0.2">
      <c r="A233" s="1">
        <v>42633</v>
      </c>
      <c r="B233">
        <v>0.3594</v>
      </c>
      <c r="C233">
        <v>0.35980000000000001</v>
      </c>
      <c r="D233">
        <v>0.35010000000000002</v>
      </c>
      <c r="E233">
        <v>0.35010000000000002</v>
      </c>
      <c r="F233">
        <v>-1.16467758895804E-2</v>
      </c>
      <c r="G233">
        <v>-4.8931137364277497E-3</v>
      </c>
      <c r="H233">
        <v>-6.7536621531527003E-3</v>
      </c>
      <c r="I233">
        <v>-3.00037916251579E-2</v>
      </c>
      <c r="J233">
        <v>-2.15030286888819E-2</v>
      </c>
      <c r="K233">
        <v>-8.5007629362760604E-3</v>
      </c>
      <c r="L233">
        <v>-128.13758259699199</v>
      </c>
      <c r="M233">
        <v>-168.271264024679</v>
      </c>
      <c r="N233">
        <v>16.615548850876699</v>
      </c>
      <c r="O233">
        <v>28.098268291289202</v>
      </c>
      <c r="P233">
        <v>35.575698110821698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 s="1">
        <v>42634</v>
      </c>
      <c r="B234">
        <v>0.35270000000000001</v>
      </c>
      <c r="C234">
        <v>0.3599</v>
      </c>
      <c r="D234">
        <v>0.3513</v>
      </c>
      <c r="E234">
        <v>0.35470000000000002</v>
      </c>
      <c r="F234">
        <v>-1.2800327921413199E-2</v>
      </c>
      <c r="G234">
        <v>-6.47455657342484E-3</v>
      </c>
      <c r="H234">
        <v>-6.3257713479883699E-3</v>
      </c>
      <c r="I234">
        <v>-3.0852900717230101E-2</v>
      </c>
      <c r="J234">
        <v>-2.4619652698331301E-2</v>
      </c>
      <c r="K234">
        <v>-6.2332480188988003E-3</v>
      </c>
      <c r="L234">
        <v>-102.028103723019</v>
      </c>
      <c r="M234">
        <v>-134.06371951389201</v>
      </c>
      <c r="N234">
        <v>24.052103184504801</v>
      </c>
      <c r="O234">
        <v>31.398950962519201</v>
      </c>
      <c r="P234">
        <v>37.452976125409599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100</v>
      </c>
      <c r="Z234">
        <v>0</v>
      </c>
      <c r="AA234">
        <v>0</v>
      </c>
    </row>
    <row r="235" spans="1:27" x14ac:dyDescent="0.2">
      <c r="A235" s="1">
        <v>42635</v>
      </c>
      <c r="B235">
        <v>0.35899999999999999</v>
      </c>
      <c r="C235">
        <v>0.37419999999999998</v>
      </c>
      <c r="D235">
        <v>0.35899999999999999</v>
      </c>
      <c r="E235">
        <v>0.37290000000000001</v>
      </c>
      <c r="F235">
        <v>-1.21063834686165E-2</v>
      </c>
      <c r="G235">
        <v>-7.6009219524631796E-3</v>
      </c>
      <c r="H235">
        <v>-4.5054615161533402E-3</v>
      </c>
      <c r="I235">
        <v>-2.5760619391549101E-2</v>
      </c>
      <c r="J235">
        <v>-2.4999974929403899E-2</v>
      </c>
      <c r="K235">
        <v>-7.6064446214519396E-4</v>
      </c>
      <c r="L235">
        <v>-53.5405980888846</v>
      </c>
      <c r="M235">
        <v>-78.405259430721799</v>
      </c>
      <c r="N235">
        <v>46.199884793941102</v>
      </c>
      <c r="O235">
        <v>42.6219396577469</v>
      </c>
      <c r="P235">
        <v>44.206984058915999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 s="1">
        <v>42636</v>
      </c>
      <c r="B236">
        <v>0.3705</v>
      </c>
      <c r="C236">
        <v>0.37469999999999998</v>
      </c>
      <c r="D236">
        <v>0.3664</v>
      </c>
      <c r="E236">
        <v>0.37</v>
      </c>
      <c r="F236">
        <v>-1.16560693421391E-2</v>
      </c>
      <c r="G236">
        <v>-8.4119514303983706E-3</v>
      </c>
      <c r="H236">
        <v>-3.2441179117407601E-3</v>
      </c>
      <c r="I236">
        <v>-2.2882875234795302E-2</v>
      </c>
      <c r="J236">
        <v>-2.4294275031201001E-2</v>
      </c>
      <c r="K236">
        <v>1.41139979640573E-3</v>
      </c>
      <c r="L236">
        <v>-41.872488399138703</v>
      </c>
      <c r="M236">
        <v>-65.180191724720203</v>
      </c>
      <c r="N236">
        <v>43.824132235250097</v>
      </c>
      <c r="O236">
        <v>41.458086171794399</v>
      </c>
      <c r="P236">
        <v>43.422497291575503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100</v>
      </c>
      <c r="W236">
        <v>0</v>
      </c>
      <c r="X236">
        <v>0</v>
      </c>
      <c r="Y236">
        <v>-100</v>
      </c>
      <c r="Z236">
        <v>0</v>
      </c>
      <c r="AA236">
        <v>0</v>
      </c>
    </row>
    <row r="237" spans="1:27" x14ac:dyDescent="0.2">
      <c r="A237" s="1">
        <v>42639</v>
      </c>
      <c r="B237">
        <v>0.36520000000000002</v>
      </c>
      <c r="C237">
        <v>0.36670000000000003</v>
      </c>
      <c r="D237">
        <v>0.34960000000000002</v>
      </c>
      <c r="E237">
        <v>0.3553</v>
      </c>
      <c r="F237">
        <v>-1.23430760026809E-2</v>
      </c>
      <c r="G237">
        <v>-9.1981763448548901E-3</v>
      </c>
      <c r="H237">
        <v>-3.1448996578260701E-3</v>
      </c>
      <c r="I237">
        <v>-2.4730538631750398E-2</v>
      </c>
      <c r="J237">
        <v>-2.44396962313841E-2</v>
      </c>
      <c r="K237">
        <v>-2.9084240036623201E-4</v>
      </c>
      <c r="L237">
        <v>-79.136021322873106</v>
      </c>
      <c r="M237">
        <v>-94.404147660709398</v>
      </c>
      <c r="N237">
        <v>33.604705520919801</v>
      </c>
      <c r="O237">
        <v>36.079914921169397</v>
      </c>
      <c r="P237">
        <v>39.675165730416701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 s="1">
        <v>42640</v>
      </c>
      <c r="B238">
        <v>0.3599</v>
      </c>
      <c r="C238">
        <v>0.3604</v>
      </c>
      <c r="D238">
        <v>0.34299999999999897</v>
      </c>
      <c r="E238">
        <v>0.34899999999999998</v>
      </c>
      <c r="F238">
        <v>-1.32432313520777E-2</v>
      </c>
      <c r="G238">
        <v>-1.00071873462994E-2</v>
      </c>
      <c r="H238">
        <v>-3.2360440057782598E-3</v>
      </c>
      <c r="I238">
        <v>-2.71859093144304E-2</v>
      </c>
      <c r="J238">
        <v>-2.5355100592399499E-2</v>
      </c>
      <c r="K238">
        <v>-1.83080872203084E-3</v>
      </c>
      <c r="L238">
        <v>-96.324222431668403</v>
      </c>
      <c r="M238">
        <v>-102.390779991055</v>
      </c>
      <c r="N238">
        <v>30.0956738765632</v>
      </c>
      <c r="O238">
        <v>34.041724183721698</v>
      </c>
      <c r="P238">
        <v>38.191991592976301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s="1">
        <v>42641</v>
      </c>
      <c r="B239">
        <v>0.34639999999999999</v>
      </c>
      <c r="C239">
        <v>0.35589999999999999</v>
      </c>
      <c r="D239">
        <v>0.3453</v>
      </c>
      <c r="E239">
        <v>0.34770000000000001</v>
      </c>
      <c r="F239">
        <v>-1.3901264957991599E-2</v>
      </c>
      <c r="G239">
        <v>-1.0786002868637901E-2</v>
      </c>
      <c r="H239">
        <v>-3.1152620893537498E-3</v>
      </c>
      <c r="I239">
        <v>-2.8589551793998799E-2</v>
      </c>
      <c r="J239">
        <v>-2.6433250992932599E-2</v>
      </c>
      <c r="K239">
        <v>-2.15630080106614E-3</v>
      </c>
      <c r="L239">
        <v>-97.053206901093006</v>
      </c>
      <c r="M239">
        <v>-96.864422139599498</v>
      </c>
      <c r="N239">
        <v>29.357670456702898</v>
      </c>
      <c r="O239">
        <v>33.619677638140502</v>
      </c>
      <c r="P239">
        <v>37.885135787309203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 s="1">
        <v>42642</v>
      </c>
      <c r="B240">
        <v>0.36449999999999999</v>
      </c>
      <c r="C240">
        <v>0.37719999999999998</v>
      </c>
      <c r="D240">
        <v>0.36299999999999999</v>
      </c>
      <c r="E240">
        <v>0.36649999999999999</v>
      </c>
      <c r="F240">
        <v>-1.27586842793431E-2</v>
      </c>
      <c r="G240">
        <v>-1.11805391507789E-2</v>
      </c>
      <c r="H240">
        <v>-1.57814512856422E-3</v>
      </c>
      <c r="I240">
        <v>-2.37216683219863E-2</v>
      </c>
      <c r="J240">
        <v>-2.5529390102617198E-2</v>
      </c>
      <c r="K240">
        <v>1.8077217806309E-3</v>
      </c>
      <c r="L240">
        <v>15.1839211224874</v>
      </c>
      <c r="M240">
        <v>-35.860073373637299</v>
      </c>
      <c r="N240">
        <v>50.031195950735899</v>
      </c>
      <c r="O240">
        <v>44.362441832800002</v>
      </c>
      <c r="P240">
        <v>44.639241672714903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s="1">
        <v>42643</v>
      </c>
      <c r="B241">
        <v>0.36009999999999998</v>
      </c>
      <c r="C241">
        <v>0.37680000000000002</v>
      </c>
      <c r="D241">
        <v>0.35870000000000002</v>
      </c>
      <c r="E241">
        <v>0.37669999999999998</v>
      </c>
      <c r="F241">
        <v>-1.09044266618339E-2</v>
      </c>
      <c r="G241">
        <v>-1.11253166529899E-2</v>
      </c>
      <c r="H241">
        <v>2.20889991155966E-4</v>
      </c>
      <c r="I241">
        <v>-1.7384081166978701E-2</v>
      </c>
      <c r="J241">
        <v>-2.2814287124070999E-2</v>
      </c>
      <c r="K241">
        <v>5.4302059570923303E-3</v>
      </c>
      <c r="L241">
        <v>47.4551175272995</v>
      </c>
      <c r="M241">
        <v>-26.197490905570099</v>
      </c>
      <c r="N241">
        <v>57.8408301843467</v>
      </c>
      <c r="O241">
        <v>49.168981223838699</v>
      </c>
      <c r="P241">
        <v>47.868509658046101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s="1">
        <v>42646</v>
      </c>
      <c r="B242">
        <v>0.37969999999999998</v>
      </c>
      <c r="C242">
        <v>0.38400000000000001</v>
      </c>
      <c r="D242">
        <v>0.3735</v>
      </c>
      <c r="E242">
        <v>0.37869999999999998</v>
      </c>
      <c r="F242">
        <v>-9.1678495921407293E-3</v>
      </c>
      <c r="G242">
        <v>-1.07338232408201E-2</v>
      </c>
      <c r="H242">
        <v>1.56597364867938E-3</v>
      </c>
      <c r="I242">
        <v>-1.2516265529252E-2</v>
      </c>
      <c r="J242">
        <v>-1.9381613259131299E-2</v>
      </c>
      <c r="K242">
        <v>6.8653477298793201E-3</v>
      </c>
      <c r="L242">
        <v>116.931675821528</v>
      </c>
      <c r="M242">
        <v>7.6186521717248397</v>
      </c>
      <c r="N242">
        <v>59.296102761296297</v>
      </c>
      <c r="O242">
        <v>50.079642024422398</v>
      </c>
      <c r="P242">
        <v>48.487147917782501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s="1">
        <v>42647</v>
      </c>
      <c r="B243">
        <v>0.38080000000000003</v>
      </c>
      <c r="C243">
        <v>0.38700000000000001</v>
      </c>
      <c r="D243">
        <v>0.37909999999999999</v>
      </c>
      <c r="E243">
        <v>0.38600000000000001</v>
      </c>
      <c r="F243">
        <v>-7.1204704111315596E-3</v>
      </c>
      <c r="G243">
        <v>-1.0011152674882401E-2</v>
      </c>
      <c r="H243">
        <v>2.8906822637508401E-3</v>
      </c>
      <c r="I243">
        <v>-7.1917840994010201E-3</v>
      </c>
      <c r="J243">
        <v>-1.5318336872554499E-2</v>
      </c>
      <c r="K243">
        <v>8.1265527731535694E-3</v>
      </c>
      <c r="L243">
        <v>147.39526411657499</v>
      </c>
      <c r="M243">
        <v>37.392441370001201</v>
      </c>
      <c r="N243">
        <v>64.512465427925306</v>
      </c>
      <c r="O243">
        <v>53.363831741817499</v>
      </c>
      <c r="P243">
        <v>50.728028622162398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s="1">
        <v>42648</v>
      </c>
      <c r="B244">
        <v>0.38590000000000002</v>
      </c>
      <c r="C244">
        <v>0.39200000000000002</v>
      </c>
      <c r="D244">
        <v>0.38219999999999998</v>
      </c>
      <c r="E244">
        <v>0.39200000000000002</v>
      </c>
      <c r="F244">
        <v>-4.9566209626356597E-3</v>
      </c>
      <c r="G244">
        <v>-9.0002463324330498E-3</v>
      </c>
      <c r="H244">
        <v>4.0436253697973901E-3</v>
      </c>
      <c r="I244">
        <v>-2.0394849750613999E-3</v>
      </c>
      <c r="J244">
        <v>-1.0892052906723499E-2</v>
      </c>
      <c r="K244">
        <v>8.8525679316621194E-3</v>
      </c>
      <c r="L244">
        <v>154.63119709794401</v>
      </c>
      <c r="M244">
        <v>67.953989005404594</v>
      </c>
      <c r="N244">
        <v>68.396173945263001</v>
      </c>
      <c r="O244">
        <v>55.930120283272799</v>
      </c>
      <c r="P244">
        <v>52.5108792538662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s="1">
        <v>42649</v>
      </c>
      <c r="B245">
        <v>0.39290000000000003</v>
      </c>
      <c r="C245">
        <v>0.3977</v>
      </c>
      <c r="D245">
        <v>0.39</v>
      </c>
      <c r="E245">
        <v>0.39550000000000002</v>
      </c>
      <c r="F245">
        <v>-2.92560933247354E-3</v>
      </c>
      <c r="G245">
        <v>-7.7853189324411497E-3</v>
      </c>
      <c r="H245">
        <v>4.8597095999676097E-3</v>
      </c>
      <c r="I245">
        <v>2.2145456768387002E-3</v>
      </c>
      <c r="J245">
        <v>-6.5231867122027797E-3</v>
      </c>
      <c r="K245">
        <v>8.7377323890414898E-3</v>
      </c>
      <c r="L245">
        <v>154.67501706210601</v>
      </c>
      <c r="M245">
        <v>107.215217427705</v>
      </c>
      <c r="N245">
        <v>70.586839479579695</v>
      </c>
      <c r="O245">
        <v>57.402658573535099</v>
      </c>
      <c r="P245">
        <v>53.540542585648303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 s="1">
        <v>42650</v>
      </c>
      <c r="B246">
        <v>0.39779999999999999</v>
      </c>
      <c r="C246">
        <v>0.40179999999999999</v>
      </c>
      <c r="D246">
        <v>0.38929999999999998</v>
      </c>
      <c r="E246">
        <v>0.38929999999999998</v>
      </c>
      <c r="F246">
        <v>-1.79560752157759E-3</v>
      </c>
      <c r="G246">
        <v>-6.5873766502684396E-3</v>
      </c>
      <c r="H246">
        <v>4.7917691286908501E-3</v>
      </c>
      <c r="I246">
        <v>3.1297770932788198E-3</v>
      </c>
      <c r="J246">
        <v>-3.3055321103755701E-3</v>
      </c>
      <c r="K246">
        <v>6.4353092036543999E-3</v>
      </c>
      <c r="L246">
        <v>122.38580596451401</v>
      </c>
      <c r="M246">
        <v>117.26027397260199</v>
      </c>
      <c r="N246">
        <v>61.742043013436998</v>
      </c>
      <c r="O246">
        <v>53.962897178309198</v>
      </c>
      <c r="P246">
        <v>51.465025766891301</v>
      </c>
      <c r="Q246">
        <v>0</v>
      </c>
      <c r="R246">
        <v>0</v>
      </c>
      <c r="S246">
        <v>0</v>
      </c>
      <c r="T246">
        <v>-100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s="1">
        <v>42653</v>
      </c>
      <c r="B247">
        <v>0.38719999999999999</v>
      </c>
      <c r="C247">
        <v>0.40329999999999999</v>
      </c>
      <c r="D247">
        <v>0.38400000000000001</v>
      </c>
      <c r="E247">
        <v>0.40179999999999999</v>
      </c>
      <c r="F247">
        <v>1.0733529347284301E-4</v>
      </c>
      <c r="G247">
        <v>-5.2484342615201802E-3</v>
      </c>
      <c r="H247">
        <v>5.3557695549930201E-3</v>
      </c>
      <c r="I247">
        <v>7.1202972981988999E-3</v>
      </c>
      <c r="J247">
        <v>1.6974435914924899E-4</v>
      </c>
      <c r="K247">
        <v>6.9505529390496501E-3</v>
      </c>
      <c r="L247">
        <v>112.38793806031001</v>
      </c>
      <c r="M247">
        <v>133.85393752749701</v>
      </c>
      <c r="N247">
        <v>70.451090796685406</v>
      </c>
      <c r="O247">
        <v>59.263043908908998</v>
      </c>
      <c r="P247">
        <v>55.1459178555587</v>
      </c>
      <c r="Q247">
        <v>0</v>
      </c>
      <c r="R247">
        <v>0</v>
      </c>
      <c r="S247">
        <v>0</v>
      </c>
      <c r="T247">
        <v>100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s="1">
        <v>42654</v>
      </c>
      <c r="B248">
        <v>0.40410000000000001</v>
      </c>
      <c r="C248">
        <v>0.4168</v>
      </c>
      <c r="D248">
        <v>0.40089999999999998</v>
      </c>
      <c r="E248">
        <v>0.40089999999999998</v>
      </c>
      <c r="F248">
        <v>1.52522684038158E-3</v>
      </c>
      <c r="G248">
        <v>-3.89370204113983E-3</v>
      </c>
      <c r="H248">
        <v>5.4189288815214096E-3</v>
      </c>
      <c r="I248">
        <v>9.2509896994782403E-3</v>
      </c>
      <c r="J248">
        <v>3.1968261392589098E-3</v>
      </c>
      <c r="K248">
        <v>6.0541635602193201E-3</v>
      </c>
      <c r="L248">
        <v>132.468655425853</v>
      </c>
      <c r="M248">
        <v>164.40253450106101</v>
      </c>
      <c r="N248">
        <v>69.129217510733298</v>
      </c>
      <c r="O248">
        <v>58.738693788321697</v>
      </c>
      <c r="P248">
        <v>54.8315410262637</v>
      </c>
      <c r="Q248">
        <v>0</v>
      </c>
      <c r="R248">
        <v>0</v>
      </c>
      <c r="S248">
        <v>0</v>
      </c>
      <c r="T248">
        <v>0</v>
      </c>
      <c r="U248">
        <v>-100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 s="1">
        <v>42655</v>
      </c>
      <c r="B249">
        <v>0.40260000000000001</v>
      </c>
      <c r="C249">
        <v>0.41189999999999999</v>
      </c>
      <c r="D249">
        <v>0.40250000000000002</v>
      </c>
      <c r="E249">
        <v>0.41189999999999999</v>
      </c>
      <c r="F249">
        <v>3.4962219060180001E-3</v>
      </c>
      <c r="G249">
        <v>-2.4157172517082601E-3</v>
      </c>
      <c r="H249">
        <v>5.9119391577262597E-3</v>
      </c>
      <c r="I249">
        <v>1.34767776984415E-2</v>
      </c>
      <c r="J249">
        <v>6.6234766589864397E-3</v>
      </c>
      <c r="K249">
        <v>6.8533010394550703E-3</v>
      </c>
      <c r="L249">
        <v>119.503546099291</v>
      </c>
      <c r="M249">
        <v>148.45510723373201</v>
      </c>
      <c r="N249">
        <v>75.645244134128404</v>
      </c>
      <c r="O249">
        <v>63.042696653048999</v>
      </c>
      <c r="P249">
        <v>57.9108072017751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 s="1">
        <v>42656</v>
      </c>
      <c r="B250">
        <v>0.40920000000000001</v>
      </c>
      <c r="C250">
        <v>0.41120000000000001</v>
      </c>
      <c r="D250">
        <v>0.4007</v>
      </c>
      <c r="E250">
        <v>0.40500000000000003</v>
      </c>
      <c r="F250">
        <v>4.4501784741830998E-3</v>
      </c>
      <c r="G250">
        <v>-1.0425381065299799E-3</v>
      </c>
      <c r="H250">
        <v>5.4927165807130904E-3</v>
      </c>
      <c r="I250">
        <v>1.39712224070769E-2</v>
      </c>
      <c r="J250">
        <v>9.0727252416832709E-3</v>
      </c>
      <c r="K250">
        <v>4.8984971653936501E-3</v>
      </c>
      <c r="L250">
        <v>91.572822822822999</v>
      </c>
      <c r="M250">
        <v>115.434935537103</v>
      </c>
      <c r="N250">
        <v>65.523900910913397</v>
      </c>
      <c r="O250">
        <v>58.892839366951797</v>
      </c>
      <c r="P250">
        <v>55.422281875143398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-100</v>
      </c>
      <c r="Z250">
        <v>0</v>
      </c>
      <c r="AA250">
        <v>0</v>
      </c>
    </row>
    <row r="251" spans="1:27" x14ac:dyDescent="0.2">
      <c r="A251" s="1">
        <v>42657</v>
      </c>
      <c r="B251">
        <v>0.40339999999999998</v>
      </c>
      <c r="C251">
        <v>0.4158</v>
      </c>
      <c r="D251">
        <v>0.40339999999999998</v>
      </c>
      <c r="E251">
        <v>0.41449999999999998</v>
      </c>
      <c r="F251">
        <v>5.90470081705679E-3</v>
      </c>
      <c r="G251">
        <v>3.46909678187367E-4</v>
      </c>
      <c r="H251">
        <v>5.5577911388694197E-3</v>
      </c>
      <c r="I251">
        <v>1.6662701993864399E-2</v>
      </c>
      <c r="J251">
        <v>1.16027174924103E-2</v>
      </c>
      <c r="K251">
        <v>5.0599845014540996E-3</v>
      </c>
      <c r="L251">
        <v>101.586972162267</v>
      </c>
      <c r="M251">
        <v>120.407342062091</v>
      </c>
      <c r="N251">
        <v>71.622752852566506</v>
      </c>
      <c r="O251">
        <v>62.548200328273403</v>
      </c>
      <c r="P251">
        <v>58.029573687165403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 s="1">
        <v>42660</v>
      </c>
      <c r="B252">
        <v>0.41489999999999999</v>
      </c>
      <c r="C252">
        <v>0.41789999999999999</v>
      </c>
      <c r="D252">
        <v>0.40720000000000001</v>
      </c>
      <c r="E252">
        <v>0.41310000000000002</v>
      </c>
      <c r="F252">
        <v>6.8653128997406797E-3</v>
      </c>
      <c r="G252">
        <v>1.65059032249803E-3</v>
      </c>
      <c r="H252">
        <v>5.2147225772426501E-3</v>
      </c>
      <c r="I252">
        <v>1.7659879844918399E-2</v>
      </c>
      <c r="J252">
        <v>1.3621771609913E-2</v>
      </c>
      <c r="K252">
        <v>4.0381082350053801E-3</v>
      </c>
      <c r="L252">
        <v>99.580645161290406</v>
      </c>
      <c r="M252">
        <v>111.044460127028</v>
      </c>
      <c r="N252">
        <v>69.508678668163896</v>
      </c>
      <c r="O252">
        <v>61.677776815505602</v>
      </c>
      <c r="P252">
        <v>57.509096045984499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 s="1">
        <v>42661</v>
      </c>
      <c r="B253">
        <v>0.41639999999999999</v>
      </c>
      <c r="C253">
        <v>0.42059999999999997</v>
      </c>
      <c r="D253">
        <v>0.4133</v>
      </c>
      <c r="E253">
        <v>0.41399999999999998</v>
      </c>
      <c r="F253">
        <v>7.6114868915899596E-3</v>
      </c>
      <c r="G253">
        <v>2.8427696363164099E-3</v>
      </c>
      <c r="H253">
        <v>4.7687172552735501E-3</v>
      </c>
      <c r="I253">
        <v>1.8210697754009401E-2</v>
      </c>
      <c r="J253">
        <v>1.51514136579451E-2</v>
      </c>
      <c r="K253">
        <v>3.0592840960642501E-3</v>
      </c>
      <c r="L253">
        <v>107.788395478109</v>
      </c>
      <c r="M253">
        <v>111.04076907295</v>
      </c>
      <c r="N253">
        <v>70.169063909314502</v>
      </c>
      <c r="O253">
        <v>62.043457147083103</v>
      </c>
      <c r="P253">
        <v>57.764796243910901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 s="1">
        <v>42662</v>
      </c>
      <c r="B254">
        <v>0.41930000000000001</v>
      </c>
      <c r="C254">
        <v>0.43269999999999997</v>
      </c>
      <c r="D254">
        <v>0.41849999999999998</v>
      </c>
      <c r="E254">
        <v>0.43080000000000002</v>
      </c>
      <c r="F254">
        <v>9.4495264932771203E-3</v>
      </c>
      <c r="G254">
        <v>4.1641210077085601E-3</v>
      </c>
      <c r="H254">
        <v>5.2854054855685602E-3</v>
      </c>
      <c r="I254">
        <v>2.2886940553177599E-2</v>
      </c>
      <c r="J254">
        <v>1.7729922623022601E-2</v>
      </c>
      <c r="K254">
        <v>5.1570179301550197E-3</v>
      </c>
      <c r="L254">
        <v>142.717138306995</v>
      </c>
      <c r="M254">
        <v>135.96953618729901</v>
      </c>
      <c r="N254">
        <v>79.729820632490103</v>
      </c>
      <c r="O254">
        <v>68.152553543950006</v>
      </c>
      <c r="P254">
        <v>62.220785077968301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s="1">
        <v>42663</v>
      </c>
      <c r="B255">
        <v>0.43330000000000002</v>
      </c>
      <c r="C255">
        <v>0.43959999999999999</v>
      </c>
      <c r="D255">
        <v>0.42659999999999998</v>
      </c>
      <c r="E255">
        <v>0.43530000000000002</v>
      </c>
      <c r="F255">
        <v>1.1140873457638501E-2</v>
      </c>
      <c r="G255">
        <v>5.5594714976945504E-3</v>
      </c>
      <c r="H255">
        <v>5.5814019599439704E-3</v>
      </c>
      <c r="I255">
        <v>2.6657409342409899E-2</v>
      </c>
      <c r="J255">
        <v>2.0705751529484999E-2</v>
      </c>
      <c r="K255">
        <v>5.9516578129248602E-3</v>
      </c>
      <c r="L255">
        <v>156.10143762835901</v>
      </c>
      <c r="M255">
        <v>140.42609326561501</v>
      </c>
      <c r="N255">
        <v>81.575171145926404</v>
      </c>
      <c r="O255">
        <v>69.565558175123897</v>
      </c>
      <c r="P255">
        <v>63.309503617904603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 s="1">
        <v>42664</v>
      </c>
      <c r="B256">
        <v>0.44240000000000002</v>
      </c>
      <c r="C256">
        <v>0.44700000000000001</v>
      </c>
      <c r="D256">
        <v>0.43630000000000002</v>
      </c>
      <c r="E256">
        <v>0.43630000000000002</v>
      </c>
      <c r="F256">
        <v>1.2418813404558301E-2</v>
      </c>
      <c r="G256">
        <v>6.9313398790672998E-3</v>
      </c>
      <c r="H256">
        <v>5.4874735254909898E-3</v>
      </c>
      <c r="I256">
        <v>2.8815530258918899E-2</v>
      </c>
      <c r="J256">
        <v>2.3409011105962999E-2</v>
      </c>
      <c r="K256">
        <v>5.4065191529559199E-3</v>
      </c>
      <c r="L256">
        <v>161.99250660278801</v>
      </c>
      <c r="M256">
        <v>142.85412875491099</v>
      </c>
      <c r="N256">
        <v>82.000013430147405</v>
      </c>
      <c r="O256">
        <v>69.885314738262593</v>
      </c>
      <c r="P256">
        <v>63.554569335474604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s="1">
        <v>42667</v>
      </c>
      <c r="B257">
        <v>0.43940000000000001</v>
      </c>
      <c r="C257">
        <v>0.44240000000000002</v>
      </c>
      <c r="D257">
        <v>0.42730000000000001</v>
      </c>
      <c r="E257">
        <v>0.435</v>
      </c>
      <c r="F257">
        <v>1.3174819762919201E-2</v>
      </c>
      <c r="G257">
        <v>8.1800358558376893E-3</v>
      </c>
      <c r="H257">
        <v>4.9947839070815401E-3</v>
      </c>
      <c r="I257">
        <v>2.9279615090444602E-2</v>
      </c>
      <c r="J257">
        <v>2.53658791007902E-2</v>
      </c>
      <c r="K257">
        <v>3.9137359896544198E-3</v>
      </c>
      <c r="L257">
        <v>115.616159525287</v>
      </c>
      <c r="M257">
        <v>115.013206550448</v>
      </c>
      <c r="N257">
        <v>79.229246840404798</v>
      </c>
      <c r="O257">
        <v>68.872274749080603</v>
      </c>
      <c r="P257">
        <v>62.980364565350598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s="1">
        <v>42668</v>
      </c>
      <c r="B258">
        <v>0.43719999999999998</v>
      </c>
      <c r="C258">
        <v>0.439</v>
      </c>
      <c r="D258">
        <v>0.41849999999999998</v>
      </c>
      <c r="E258">
        <v>0.41849999999999998</v>
      </c>
      <c r="F258">
        <v>1.23007527244508E-2</v>
      </c>
      <c r="G258">
        <v>9.0041792295603197E-3</v>
      </c>
      <c r="H258">
        <v>3.2965734948905302E-3</v>
      </c>
      <c r="I258">
        <v>2.4446268223434001E-2</v>
      </c>
      <c r="J258">
        <v>2.5059342141671499E-2</v>
      </c>
      <c r="K258">
        <v>-6.1307391823744604E-4</v>
      </c>
      <c r="L258">
        <v>55.709645177410998</v>
      </c>
      <c r="M258">
        <v>78.184682693506304</v>
      </c>
      <c r="N258">
        <v>52.807196651381602</v>
      </c>
      <c r="O258">
        <v>57.4827965511709</v>
      </c>
      <c r="P258">
        <v>56.212066749086702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 s="1">
        <v>42669</v>
      </c>
      <c r="B259">
        <v>0.4032</v>
      </c>
      <c r="C259">
        <v>0.40699999999999997</v>
      </c>
      <c r="D259">
        <v>0.38719999999999999</v>
      </c>
      <c r="E259">
        <v>0.40600000000000003</v>
      </c>
      <c r="F259">
        <v>1.04786118512981E-2</v>
      </c>
      <c r="G259">
        <v>9.2990657539078793E-3</v>
      </c>
      <c r="H259">
        <v>1.1795460973902301E-3</v>
      </c>
      <c r="I259">
        <v>1.7478118932660099E-2</v>
      </c>
      <c r="J259">
        <v>2.2532267738667702E-2</v>
      </c>
      <c r="K259">
        <v>-5.0541488060076196E-3</v>
      </c>
      <c r="L259">
        <v>-81.215824433923899</v>
      </c>
      <c r="M259">
        <v>-18.991415246601001</v>
      </c>
      <c r="N259">
        <v>40.785631057737199</v>
      </c>
      <c r="O259">
        <v>50.649291398305301</v>
      </c>
      <c r="P259">
        <v>51.785210649484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s="1">
        <v>42670</v>
      </c>
      <c r="B260">
        <v>0.40450000000000003</v>
      </c>
      <c r="C260">
        <v>0.40450000000000003</v>
      </c>
      <c r="D260">
        <v>0.39329999999999998</v>
      </c>
      <c r="E260">
        <v>0.39550000000000002</v>
      </c>
      <c r="F260">
        <v>8.0939873854228798E-3</v>
      </c>
      <c r="G260">
        <v>9.0580500802108794E-3</v>
      </c>
      <c r="H260">
        <v>-9.6406269478799701E-4</v>
      </c>
      <c r="I260">
        <v>9.8504301397160897E-3</v>
      </c>
      <c r="J260">
        <v>1.83049885390171E-2</v>
      </c>
      <c r="K260">
        <v>-8.4545583993010896E-3</v>
      </c>
      <c r="L260">
        <v>-97.354556874214694</v>
      </c>
      <c r="M260">
        <v>-37.150243474414502</v>
      </c>
      <c r="N260">
        <v>33.346191311952502</v>
      </c>
      <c r="O260">
        <v>45.731347139307601</v>
      </c>
      <c r="P260">
        <v>48.4218327938013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 s="1">
        <v>42671</v>
      </c>
      <c r="B261">
        <v>0.39799999999999902</v>
      </c>
      <c r="C261">
        <v>0.39799999999999902</v>
      </c>
      <c r="D261">
        <v>0.3851</v>
      </c>
      <c r="E261">
        <v>0.38600000000000001</v>
      </c>
      <c r="F261">
        <v>5.3756179334075701E-3</v>
      </c>
      <c r="G261">
        <v>8.3215636508502198E-3</v>
      </c>
      <c r="H261">
        <v>-2.9459457174426402E-3</v>
      </c>
      <c r="I261">
        <v>2.2265070082381198E-3</v>
      </c>
      <c r="J261">
        <v>1.29454946954241E-2</v>
      </c>
      <c r="K261">
        <v>-1.0718987687186E-2</v>
      </c>
      <c r="L261">
        <v>-134.65005350309201</v>
      </c>
      <c r="M261">
        <v>-80.879755486953002</v>
      </c>
      <c r="N261">
        <v>27.962396186752901</v>
      </c>
      <c r="O261">
        <v>41.778732474488301</v>
      </c>
      <c r="P261">
        <v>45.607778713575897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 s="1">
        <v>42674</v>
      </c>
      <c r="B262">
        <v>0.38490000000000002</v>
      </c>
      <c r="C262">
        <v>0.38600000000000001</v>
      </c>
      <c r="D262">
        <v>0.375</v>
      </c>
      <c r="E262">
        <v>0.375</v>
      </c>
      <c r="F262">
        <v>2.3070878164906301E-3</v>
      </c>
      <c r="G262">
        <v>7.1186684839783E-3</v>
      </c>
      <c r="H262">
        <v>-4.81158066748766E-3</v>
      </c>
      <c r="I262">
        <v>-5.67052805617834E-3</v>
      </c>
      <c r="J262">
        <v>6.7401537782233196E-3</v>
      </c>
      <c r="K262">
        <v>-1.24106818344016E-2</v>
      </c>
      <c r="L262">
        <v>-161.25361589234601</v>
      </c>
      <c r="M262">
        <v>-131.67492034243099</v>
      </c>
      <c r="N262">
        <v>22.955724050267701</v>
      </c>
      <c r="O262">
        <v>37.714043295838003</v>
      </c>
      <c r="P262">
        <v>42.597972570896601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U262"/>
  <sheetViews>
    <sheetView workbookViewId="0">
      <selection activeCell="A262" sqref="A262"/>
    </sheetView>
  </sheetViews>
  <sheetFormatPr baseColWidth="10" defaultColWidth="8.83203125" defaultRowHeight="15" x14ac:dyDescent="0.2"/>
  <cols>
    <col min="1" max="1" width="10.6640625" customWidth="1"/>
    <col min="6" max="6" width="31.83203125" style="2" bestFit="1" customWidth="1"/>
    <col min="7" max="7" width="11" style="2" bestFit="1" customWidth="1"/>
    <col min="8" max="8" width="11.5" style="2" bestFit="1" customWidth="1"/>
    <col min="9" max="9" width="8.5" style="2" bestFit="1" customWidth="1"/>
    <col min="10" max="10" width="15.1640625" style="2" bestFit="1" customWidth="1"/>
    <col min="11" max="11" width="4.1640625" style="2" bestFit="1" customWidth="1"/>
    <col min="12" max="12" width="7.83203125" style="2" bestFit="1" customWidth="1"/>
    <col min="13" max="13" width="11.5" style="2" bestFit="1" customWidth="1"/>
    <col min="14" max="14" width="6.6640625" style="2" bestFit="1" customWidth="1"/>
    <col min="15" max="15" width="11.1640625" style="2" bestFit="1" customWidth="1"/>
    <col min="16" max="16" width="11.83203125" style="2" bestFit="1" customWidth="1"/>
    <col min="17" max="17" width="8.83203125" style="2"/>
    <col min="18" max="20" width="34.5" hidden="1" customWidth="1"/>
    <col min="21" max="21" width="0" hidden="1" customWidth="1"/>
  </cols>
  <sheetData>
    <row r="1" spans="1:21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7" thickTop="1" thickBot="1" x14ac:dyDescent="0.25">
      <c r="A2" s="1">
        <f>RAW!A2</f>
        <v>42310</v>
      </c>
      <c r="B2">
        <f>RAW!B2</f>
        <v>1.06748</v>
      </c>
      <c r="C2">
        <f>RAW!C2</f>
        <v>1.07314</v>
      </c>
      <c r="D2">
        <f>RAW!D2</f>
        <v>1.03223</v>
      </c>
      <c r="E2">
        <f>RAW!E2</f>
        <v>1.05237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3" t="s">
        <v>54</v>
      </c>
      <c r="S2" s="164"/>
      <c r="T2" s="164"/>
      <c r="U2" s="165"/>
    </row>
    <row r="3" spans="1:21" x14ac:dyDescent="0.2">
      <c r="A3" s="1">
        <f>RAW!A3</f>
        <v>42311</v>
      </c>
      <c r="B3">
        <f>RAW!B3</f>
        <v>1.0511200000000001</v>
      </c>
      <c r="C3">
        <f>RAW!C3</f>
        <v>1.09392</v>
      </c>
      <c r="D3">
        <f>RAW!D3</f>
        <v>1.0460799999999999</v>
      </c>
      <c r="E3">
        <f>RAW!E3</f>
        <v>1.0913999999999999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>UP</v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 x14ac:dyDescent="0.2">
      <c r="A4" s="1">
        <f>RAW!A4</f>
        <v>42312</v>
      </c>
      <c r="B4">
        <f>RAW!B4</f>
        <v>1.0825899999999999</v>
      </c>
      <c r="C4">
        <f>RAW!C4</f>
        <v>1.1140600000000001</v>
      </c>
      <c r="D4">
        <f>RAW!D4</f>
        <v>1.07</v>
      </c>
      <c r="E4">
        <f>RAW!E4</f>
        <v>1.0970599999999999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0</v>
      </c>
      <c r="T4" s="7">
        <f ca="1">SUMPRODUCT(SUBTOTAL(3,OFFSET(A2:A262,ROW(A2:A262)-MIN(ROW(A2:A262)),,1))*(F2:F262="UP"))</f>
        <v>0</v>
      </c>
      <c r="U4" s="5">
        <f ca="1">SUM(S4,T4)</f>
        <v>0</v>
      </c>
    </row>
    <row r="5" spans="1:21" x14ac:dyDescent="0.2">
      <c r="A5" s="1">
        <f>RAW!A5</f>
        <v>42313</v>
      </c>
      <c r="B5">
        <f>RAW!B5</f>
        <v>1.0976900000000001</v>
      </c>
      <c r="C5">
        <f>RAW!C5</f>
        <v>1.09832</v>
      </c>
      <c r="D5">
        <f>RAW!D5</f>
        <v>1.0548899999999899</v>
      </c>
      <c r="E5">
        <f>RAW!E5</f>
        <v>1.06182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>DOWN</v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1</v>
      </c>
      <c r="T5" s="7">
        <f ca="1">SUMPRODUCT(SUBTOTAL(3,OFFSET(A2:A262,ROW(A2:A262)-MIN(ROW(A2:A262)),,1))*(G2:G262="UP"))</f>
        <v>0</v>
      </c>
      <c r="U5" s="5">
        <f t="shared" ref="U5:U14" ca="1" si="0">SUM(S5,T5)</f>
        <v>1</v>
      </c>
    </row>
    <row r="6" spans="1:21" x14ac:dyDescent="0.2">
      <c r="A6" s="1">
        <f>RAW!A6</f>
        <v>42314</v>
      </c>
      <c r="B6">
        <f>RAW!B6</f>
        <v>1.06182</v>
      </c>
      <c r="C6">
        <f>RAW!C6</f>
        <v>1.0681099999999999</v>
      </c>
      <c r="D6">
        <f>RAW!D6</f>
        <v>1.0379</v>
      </c>
      <c r="E6">
        <f>RAW!E6</f>
        <v>1.0529999999999999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0</v>
      </c>
      <c r="U6" s="5">
        <f t="shared" ca="1" si="0"/>
        <v>0</v>
      </c>
    </row>
    <row r="7" spans="1:21" x14ac:dyDescent="0.2">
      <c r="A7" s="1">
        <f>RAW!A7</f>
        <v>42317</v>
      </c>
      <c r="B7">
        <f>RAW!B7</f>
        <v>1.05867</v>
      </c>
      <c r="C7">
        <f>RAW!C7</f>
        <v>1.09517</v>
      </c>
      <c r="D7">
        <f>RAW!D7</f>
        <v>1.05867</v>
      </c>
      <c r="E7">
        <f>RAW!E7</f>
        <v>1.0624400000000001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>UP</v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14</v>
      </c>
      <c r="T7" s="7">
        <f ca="1">SUMPRODUCT(SUBTOTAL(3,OFFSET(A2:A262,ROW(A2:A262)-MIN(ROW(A2:A262)),,1))*(I2:I262="UP"))</f>
        <v>10</v>
      </c>
      <c r="U7" s="5">
        <f t="shared" ca="1" si="0"/>
        <v>24</v>
      </c>
    </row>
    <row r="8" spans="1:21" x14ac:dyDescent="0.2">
      <c r="A8" s="1">
        <f>RAW!A8</f>
        <v>42318</v>
      </c>
      <c r="B8">
        <f>RAW!B8</f>
        <v>1.0737699999999999</v>
      </c>
      <c r="C8">
        <f>RAW!C8</f>
        <v>1.0756600000000001</v>
      </c>
      <c r="D8">
        <f>RAW!D8</f>
        <v>1.04986</v>
      </c>
      <c r="E8">
        <f>RAW!E8</f>
        <v>1.06433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>UP</v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 x14ac:dyDescent="0.2">
      <c r="A9" s="1">
        <f>RAW!A9</f>
        <v>42319</v>
      </c>
      <c r="B9">
        <f>RAW!B9</f>
        <v>1.06748</v>
      </c>
      <c r="C9">
        <f>RAW!C9</f>
        <v>1.0725199999999999</v>
      </c>
      <c r="D9">
        <f>RAW!D9</f>
        <v>1.0448200000000001</v>
      </c>
      <c r="E9">
        <f>RAW!E9</f>
        <v>1.04986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38</v>
      </c>
      <c r="U9" s="5">
        <f t="shared" ca="1" si="0"/>
        <v>38</v>
      </c>
    </row>
    <row r="10" spans="1:21" x14ac:dyDescent="0.2">
      <c r="A10" s="1">
        <f>RAW!A10</f>
        <v>42320</v>
      </c>
      <c r="B10">
        <f>RAW!B10</f>
        <v>1.0448200000000001</v>
      </c>
      <c r="C10">
        <f>RAW!C10</f>
        <v>1.0492299999999899</v>
      </c>
      <c r="D10">
        <f>RAW!D10</f>
        <v>0.99698999999999904</v>
      </c>
      <c r="E10">
        <f>RAW!E10</f>
        <v>1.00265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11</v>
      </c>
      <c r="U10" s="5">
        <f t="shared" ca="1" si="0"/>
        <v>11</v>
      </c>
    </row>
    <row r="11" spans="1:21" x14ac:dyDescent="0.2">
      <c r="A11" s="1">
        <f>RAW!A11</f>
        <v>42321</v>
      </c>
      <c r="B11">
        <f>RAW!B11</f>
        <v>1.0007600000000001</v>
      </c>
      <c r="C11">
        <f>RAW!C11</f>
        <v>1.01902</v>
      </c>
      <c r="D11">
        <f>RAW!D11</f>
        <v>0.99006000000000005</v>
      </c>
      <c r="E11">
        <f>RAW!E11</f>
        <v>0.99824000000000002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>UP</v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2</v>
      </c>
      <c r="T11" s="7">
        <f ca="1">SUMPRODUCT(SUBTOTAL(3,OFFSET(A2:A262,ROW(A2:A262)-MIN(ROW(A2:A262)),,1))*(M2:M262="UP"))</f>
        <v>0</v>
      </c>
      <c r="U11" s="5">
        <f t="shared" ca="1" si="0"/>
        <v>2</v>
      </c>
    </row>
    <row r="12" spans="1:21" x14ac:dyDescent="0.2">
      <c r="A12" s="1">
        <f>RAW!A12</f>
        <v>42324</v>
      </c>
      <c r="B12">
        <f>RAW!B12</f>
        <v>0.99068999999999996</v>
      </c>
      <c r="C12">
        <f>RAW!C12</f>
        <v>1.02468</v>
      </c>
      <c r="D12">
        <f>RAW!D12</f>
        <v>0.97936000000000001</v>
      </c>
      <c r="E12">
        <f>RAW!E12</f>
        <v>1.0020199999999999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>UP</v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9</v>
      </c>
      <c r="T12" s="7">
        <f ca="1">SUMPRODUCT(SUBTOTAL(3,OFFSET(A2:A262,ROW(A2:A262)-MIN(ROW(A2:A262)),,1))*(N2:N262="UP"))</f>
        <v>16</v>
      </c>
      <c r="U12" s="5">
        <f t="shared" ca="1" si="0"/>
        <v>25</v>
      </c>
    </row>
    <row r="13" spans="1:21" x14ac:dyDescent="0.2">
      <c r="A13" s="1">
        <f>RAW!A13</f>
        <v>42325</v>
      </c>
      <c r="B13">
        <f>RAW!B13</f>
        <v>1.01335</v>
      </c>
      <c r="C13">
        <f>RAW!C13</f>
        <v>1.0253099999999999</v>
      </c>
      <c r="D13">
        <f>RAW!D13</f>
        <v>1.0102</v>
      </c>
      <c r="E13">
        <f>RAW!E13</f>
        <v>1.01776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>DOWN</v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1</v>
      </c>
      <c r="U13" s="5">
        <f t="shared" ca="1" si="0"/>
        <v>1</v>
      </c>
    </row>
    <row r="14" spans="1:21" ht="16" thickBot="1" x14ac:dyDescent="0.25">
      <c r="A14" s="1">
        <f>RAW!A14</f>
        <v>42326</v>
      </c>
      <c r="B14">
        <f>RAW!B14</f>
        <v>1.01461</v>
      </c>
      <c r="C14">
        <f>RAW!C14</f>
        <v>1.03538</v>
      </c>
      <c r="D14">
        <f>RAW!D14</f>
        <v>1.0108299999999999</v>
      </c>
      <c r="E14">
        <f>RAW!E14</f>
        <v>1.02468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3</v>
      </c>
      <c r="T14" s="7">
        <f ca="1">SUMPRODUCT(SUBTOTAL(3,OFFSET(A2:A262,ROW(A2:A262)-MIN(ROW(A2:A262)),,1))*(P2:P262="UP"))</f>
        <v>0</v>
      </c>
      <c r="U14" s="5">
        <f t="shared" ca="1" si="0"/>
        <v>3</v>
      </c>
    </row>
    <row r="15" spans="1:21" ht="16" thickBot="1" x14ac:dyDescent="0.25">
      <c r="A15" s="1">
        <f>RAW!A15</f>
        <v>42327</v>
      </c>
      <c r="B15">
        <f>RAW!B15</f>
        <v>1.03223</v>
      </c>
      <c r="C15">
        <f>RAW!C15</f>
        <v>1.0492299999999899</v>
      </c>
      <c r="D15">
        <f>RAW!D15</f>
        <v>1.0171299999999901</v>
      </c>
      <c r="E15">
        <f>RAW!E15</f>
        <v>1.02027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33</v>
      </c>
      <c r="T15" s="8">
        <f t="shared" ref="T15:U15" ca="1" si="1">SUM(T4:T14)</f>
        <v>76</v>
      </c>
      <c r="U15" s="9">
        <f t="shared" ca="1" si="1"/>
        <v>109</v>
      </c>
    </row>
    <row r="16" spans="1:21" x14ac:dyDescent="0.2">
      <c r="A16" s="1">
        <f>RAW!A16</f>
        <v>42328</v>
      </c>
      <c r="B16">
        <f>RAW!B16</f>
        <v>1.02216</v>
      </c>
      <c r="C16">
        <f>RAW!C16</f>
        <v>1.02216</v>
      </c>
      <c r="D16">
        <f>RAW!D16</f>
        <v>1.0007600000000001</v>
      </c>
      <c r="E16">
        <f>RAW!E16</f>
        <v>1.00139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 x14ac:dyDescent="0.2">
      <c r="A17" s="1">
        <f>RAW!A17</f>
        <v>42331</v>
      </c>
      <c r="B17">
        <f>RAW!B17</f>
        <v>0.99950000000000006</v>
      </c>
      <c r="C17">
        <f>RAW!C17</f>
        <v>1.02027</v>
      </c>
      <c r="D17">
        <f>RAW!D17</f>
        <v>0.98880000000000001</v>
      </c>
      <c r="E17">
        <f>RAW!E17</f>
        <v>1.0139799999999899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>UP</v>
      </c>
      <c r="P17" s="2" t="str">
        <f>IF(RAW!AA17=0,"",IF(RAW!AA17=100,"UP","DOWN"))</f>
        <v/>
      </c>
    </row>
    <row r="18" spans="1:20" x14ac:dyDescent="0.2">
      <c r="A18" s="1">
        <f>RAW!A18</f>
        <v>42332</v>
      </c>
      <c r="B18">
        <f>RAW!B18</f>
        <v>1.0089399999999999</v>
      </c>
      <c r="C18">
        <f>RAW!C18</f>
        <v>1.0171299999999901</v>
      </c>
      <c r="D18">
        <f>RAW!D18</f>
        <v>0.99887000000000004</v>
      </c>
      <c r="E18">
        <f>RAW!E18</f>
        <v>1.0083200000000001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>UP</v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>DOWN</v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 x14ac:dyDescent="0.2">
      <c r="A19" s="1">
        <f>RAW!A19</f>
        <v>42333</v>
      </c>
      <c r="B19">
        <f>RAW!B19</f>
        <v>1.0083200000000001</v>
      </c>
      <c r="C19">
        <f>RAW!C19</f>
        <v>1.01902</v>
      </c>
      <c r="D19">
        <f>RAW!D19</f>
        <v>1.00265</v>
      </c>
      <c r="E19">
        <f>RAW!E19</f>
        <v>1.0089399999999999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>UP</v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 x14ac:dyDescent="0.2">
      <c r="A20" s="1">
        <f>RAW!A20</f>
        <v>42334</v>
      </c>
      <c r="B20">
        <f>RAW!B20</f>
        <v>1.0102</v>
      </c>
      <c r="C20">
        <f>RAW!C20</f>
        <v>1.03853</v>
      </c>
      <c r="D20">
        <f>RAW!D20</f>
        <v>1.0083200000000001</v>
      </c>
      <c r="E20">
        <f>RAW!E20</f>
        <v>1.0316000000000001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 x14ac:dyDescent="0.2">
      <c r="A21" s="1">
        <f>RAW!A21</f>
        <v>42335</v>
      </c>
      <c r="B21">
        <f>RAW!B21</f>
        <v>1.02657</v>
      </c>
      <c r="C21">
        <f>RAW!C21</f>
        <v>1.0372699999999999</v>
      </c>
      <c r="D21">
        <f>RAW!D21</f>
        <v>1.0196399999999901</v>
      </c>
      <c r="E21">
        <f>RAW!E21</f>
        <v>1.02342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>DOWN</v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 x14ac:dyDescent="0.2">
      <c r="A22" s="1">
        <f>RAW!A22</f>
        <v>42338</v>
      </c>
      <c r="B22">
        <f>RAW!B22</f>
        <v>1.02342</v>
      </c>
      <c r="C22">
        <f>RAW!C22</f>
        <v>1.0309699999999999</v>
      </c>
      <c r="D22">
        <f>RAW!D22</f>
        <v>1.0139799999999899</v>
      </c>
      <c r="E22">
        <f>RAW!E22</f>
        <v>1.02972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>UP</v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 x14ac:dyDescent="0.2">
      <c r="A23" s="1">
        <f>RAW!A23</f>
        <v>42339</v>
      </c>
      <c r="B23">
        <f>RAW!B23</f>
        <v>1.03349</v>
      </c>
      <c r="C23">
        <f>RAW!C23</f>
        <v>1.0486</v>
      </c>
      <c r="D23">
        <f>RAW!D23</f>
        <v>1.02216</v>
      </c>
      <c r="E23">
        <f>RAW!E23</f>
        <v>1.02216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>DOWN</v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 x14ac:dyDescent="0.2">
      <c r="A24" s="1">
        <f>RAW!A24</f>
        <v>42340</v>
      </c>
      <c r="B24">
        <f>RAW!B24</f>
        <v>1.0316000000000001</v>
      </c>
      <c r="C24">
        <f>RAW!C24</f>
        <v>1.03223</v>
      </c>
      <c r="D24">
        <f>RAW!D24</f>
        <v>1.0083200000000001</v>
      </c>
      <c r="E24">
        <f>RAW!E24</f>
        <v>1.0183899999999999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 x14ac:dyDescent="0.2">
      <c r="A25" s="1">
        <f>RAW!A25</f>
        <v>42341</v>
      </c>
      <c r="B25">
        <f>RAW!B25</f>
        <v>1.0095700000000001</v>
      </c>
      <c r="C25">
        <f>RAW!C25</f>
        <v>1.0208999999999999</v>
      </c>
      <c r="D25">
        <f>RAW!D25</f>
        <v>0.99321000000000004</v>
      </c>
      <c r="E25">
        <f>RAW!E25</f>
        <v>0.99321000000000004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 x14ac:dyDescent="0.2">
      <c r="A26" s="1">
        <f>RAW!A26</f>
        <v>42342</v>
      </c>
      <c r="B26">
        <f>RAW!B26</f>
        <v>0.99446999999999997</v>
      </c>
      <c r="C26">
        <f>RAW!C26</f>
        <v>1.0183899999999999</v>
      </c>
      <c r="D26">
        <f>RAW!D26</f>
        <v>0.95040999999999998</v>
      </c>
      <c r="E26">
        <f>RAW!E26</f>
        <v>0.97621999999999998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 x14ac:dyDescent="0.2">
      <c r="A27" s="1">
        <f>RAW!A27</f>
        <v>42345</v>
      </c>
      <c r="B27">
        <f>RAW!B27</f>
        <v>0.97746999999999995</v>
      </c>
      <c r="C27">
        <f>RAW!C27</f>
        <v>0.97936000000000001</v>
      </c>
      <c r="D27">
        <f>RAW!D27</f>
        <v>0.93530000000000002</v>
      </c>
      <c r="E27">
        <f>RAW!E27</f>
        <v>0.95355999999999996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 x14ac:dyDescent="0.2">
      <c r="A28" s="1">
        <f>RAW!A28</f>
        <v>42346</v>
      </c>
      <c r="B28">
        <f>RAW!B28</f>
        <v>0.95545000000000002</v>
      </c>
      <c r="C28">
        <f>RAW!C28</f>
        <v>0.95545000000000002</v>
      </c>
      <c r="D28">
        <f>RAW!D28</f>
        <v>0.91957</v>
      </c>
      <c r="E28">
        <f>RAW!E28</f>
        <v>0.92901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 x14ac:dyDescent="0.2">
      <c r="A29" s="1">
        <f>RAW!A29</f>
        <v>42347</v>
      </c>
      <c r="B29">
        <f>RAW!B29</f>
        <v>0.94662999999999997</v>
      </c>
      <c r="C29">
        <f>RAW!C29</f>
        <v>0.95984999999999998</v>
      </c>
      <c r="D29">
        <f>RAW!D29</f>
        <v>0.92586000000000002</v>
      </c>
      <c r="E29">
        <f>RAW!E29</f>
        <v>0.94537000000000004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>UP</v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>UP</v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 x14ac:dyDescent="0.2">
      <c r="A30" s="1">
        <f>RAW!A30</f>
        <v>42348</v>
      </c>
      <c r="B30">
        <f>RAW!B30</f>
        <v>0.94222999999999901</v>
      </c>
      <c r="C30">
        <f>RAW!C30</f>
        <v>0.96802999999999995</v>
      </c>
      <c r="D30">
        <f>RAW!D30</f>
        <v>0.94159999999999999</v>
      </c>
      <c r="E30">
        <f>RAW!E30</f>
        <v>0.95984999999999998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>UP</v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 x14ac:dyDescent="0.2">
      <c r="A31" s="1">
        <f>RAW!A31</f>
        <v>42349</v>
      </c>
      <c r="B31">
        <f>RAW!B31</f>
        <v>0.95482</v>
      </c>
      <c r="C31">
        <f>RAW!C31</f>
        <v>0.960479999999999</v>
      </c>
      <c r="D31">
        <f>RAW!D31</f>
        <v>0.92586000000000002</v>
      </c>
      <c r="E31">
        <f>RAW!E31</f>
        <v>0.94033999999999995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 x14ac:dyDescent="0.2">
      <c r="A32" s="1">
        <f>RAW!A32</f>
        <v>42352</v>
      </c>
      <c r="B32">
        <f>RAW!B32</f>
        <v>0.93971000000000005</v>
      </c>
      <c r="C32">
        <f>RAW!C32</f>
        <v>0.94348999999999905</v>
      </c>
      <c r="D32">
        <f>RAW!D32</f>
        <v>0.92020000000000002</v>
      </c>
      <c r="E32">
        <f>RAW!E32</f>
        <v>0.92208999999999997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 x14ac:dyDescent="0.2">
      <c r="A33" s="1">
        <f>RAW!A33</f>
        <v>42353</v>
      </c>
      <c r="B33">
        <f>RAW!B33</f>
        <v>0.93405000000000005</v>
      </c>
      <c r="C33">
        <f>RAW!C33</f>
        <v>0.95482</v>
      </c>
      <c r="D33">
        <f>RAW!D33</f>
        <v>0.92901</v>
      </c>
      <c r="E33">
        <f>RAW!E33</f>
        <v>0.95482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 x14ac:dyDescent="0.2">
      <c r="A34" s="1">
        <f>RAW!A34</f>
        <v>42354</v>
      </c>
      <c r="B34">
        <f>RAW!B34</f>
        <v>0.95732999999999902</v>
      </c>
      <c r="C34">
        <f>RAW!C34</f>
        <v>0.97496000000000005</v>
      </c>
      <c r="D34">
        <f>RAW!D34</f>
        <v>0.93907999999999903</v>
      </c>
      <c r="E34">
        <f>RAW!E34</f>
        <v>0.96173999999999904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 x14ac:dyDescent="0.2">
      <c r="A35" s="1">
        <f>RAW!A35</f>
        <v>42355</v>
      </c>
      <c r="B35">
        <f>RAW!B35</f>
        <v>0.97621999999999998</v>
      </c>
      <c r="C35">
        <f>RAW!C35</f>
        <v>0.97683999999999904</v>
      </c>
      <c r="D35">
        <f>RAW!D35</f>
        <v>0.93342000000000003</v>
      </c>
      <c r="E35">
        <f>RAW!E35</f>
        <v>0.93655999999999995</v>
      </c>
      <c r="F35" s="2" t="str">
        <f>IF(RAW!Q35=0,"",IF(RAW!Q35=100,"UP","DOWN"))</f>
        <v/>
      </c>
      <c r="G35" s="2" t="str">
        <f>IF(RAW!R35=0,"",IF(RAW!R35=100,"UP","DOWN"))</f>
        <v>DOWN</v>
      </c>
      <c r="H35" s="2" t="str">
        <f>IF(RAW!S35=0,"",IF(RAW!S35=100,"UP","DOWN"))</f>
        <v/>
      </c>
      <c r="I35" s="2" t="str">
        <f>IF(RAW!T35=0,"",IF(RAW!T35=100,"UP","DOWN"))</f>
        <v>DOWN</v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 x14ac:dyDescent="0.2">
      <c r="A36" s="1">
        <f>RAW!A36</f>
        <v>42356</v>
      </c>
      <c r="B36">
        <f>RAW!B36</f>
        <v>0.93089999999999995</v>
      </c>
      <c r="C36">
        <f>RAW!C36</f>
        <v>0.95606999999999998</v>
      </c>
      <c r="D36">
        <f>RAW!D36</f>
        <v>0.92901</v>
      </c>
      <c r="E36">
        <f>RAW!E36</f>
        <v>0.94599999999999995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 x14ac:dyDescent="0.2">
      <c r="A37" s="1">
        <f>RAW!A37</f>
        <v>42359</v>
      </c>
      <c r="B37">
        <f>RAW!B37</f>
        <v>0.94033999999999995</v>
      </c>
      <c r="C37">
        <f>RAW!C37</f>
        <v>0.95230000000000004</v>
      </c>
      <c r="D37">
        <f>RAW!D37</f>
        <v>0.93530000000000002</v>
      </c>
      <c r="E37">
        <f>RAW!E37</f>
        <v>0.93530000000000002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 x14ac:dyDescent="0.2">
      <c r="A38" s="1">
        <f>RAW!A38</f>
        <v>42360</v>
      </c>
      <c r="B38">
        <f>RAW!B38</f>
        <v>0.94096999999999997</v>
      </c>
      <c r="C38">
        <f>RAW!C38</f>
        <v>0.94789000000000001</v>
      </c>
      <c r="D38">
        <f>RAW!D38</f>
        <v>0.93530000000000002</v>
      </c>
      <c r="E38">
        <f>RAW!E38</f>
        <v>0.94222999999999901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>UP</v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 x14ac:dyDescent="0.2">
      <c r="A39" s="1">
        <f>RAW!A39</f>
        <v>42361</v>
      </c>
      <c r="B39">
        <f>RAW!B39</f>
        <v>0.94852000000000003</v>
      </c>
      <c r="C39">
        <f>RAW!C39</f>
        <v>0.98565999999999998</v>
      </c>
      <c r="D39">
        <f>RAW!D39</f>
        <v>0.94599999999999995</v>
      </c>
      <c r="E39">
        <f>RAW!E39</f>
        <v>0.97683999999999904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 x14ac:dyDescent="0.2">
      <c r="A40" s="1">
        <f>RAW!A40</f>
        <v>42362</v>
      </c>
      <c r="B40">
        <f>RAW!B40</f>
        <v>0.97683999999999904</v>
      </c>
      <c r="C40">
        <f>RAW!C40</f>
        <v>0.97683999999999904</v>
      </c>
      <c r="D40">
        <f>RAW!D40</f>
        <v>0.97683999999999904</v>
      </c>
      <c r="E40">
        <f>RAW!E40</f>
        <v>0.97683999999999904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 x14ac:dyDescent="0.2">
      <c r="A41" s="1">
        <f>RAW!A41</f>
        <v>42363</v>
      </c>
      <c r="B41">
        <f>RAW!B41</f>
        <v>0.97683999999999904</v>
      </c>
      <c r="C41">
        <f>RAW!C41</f>
        <v>0.97683999999999904</v>
      </c>
      <c r="D41">
        <f>RAW!D41</f>
        <v>0.97683999999999904</v>
      </c>
      <c r="E41">
        <f>RAW!E41</f>
        <v>0.97683999999999904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 x14ac:dyDescent="0.2">
      <c r="A42" s="1">
        <f>RAW!A42</f>
        <v>42366</v>
      </c>
      <c r="B42">
        <f>RAW!B42</f>
        <v>0.97558999999999996</v>
      </c>
      <c r="C42">
        <f>RAW!C42</f>
        <v>0.97683999999999904</v>
      </c>
      <c r="D42">
        <f>RAW!D42</f>
        <v>0.96426000000000001</v>
      </c>
      <c r="E42">
        <f>RAW!E42</f>
        <v>0.96426000000000001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 x14ac:dyDescent="0.2">
      <c r="A43" s="1">
        <f>RAW!A43</f>
        <v>42367</v>
      </c>
      <c r="B43">
        <f>RAW!B43</f>
        <v>0.97683999999999904</v>
      </c>
      <c r="C43">
        <f>RAW!C43</f>
        <v>0.97936000000000001</v>
      </c>
      <c r="D43">
        <f>RAW!D43</f>
        <v>0.95984999999999998</v>
      </c>
      <c r="E43">
        <f>RAW!E43</f>
        <v>0.96614999999999995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 x14ac:dyDescent="0.2">
      <c r="A44" s="1">
        <f>RAW!A44</f>
        <v>42368</v>
      </c>
      <c r="B44">
        <f>RAW!B44</f>
        <v>0.96865999999999997</v>
      </c>
      <c r="C44">
        <f>RAW!C44</f>
        <v>0.96928999999999998</v>
      </c>
      <c r="D44">
        <f>RAW!D44</f>
        <v>0.94159999999999999</v>
      </c>
      <c r="E44">
        <f>RAW!E44</f>
        <v>0.94286000000000003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 x14ac:dyDescent="0.2">
      <c r="A45" s="1">
        <f>RAW!A45</f>
        <v>42369</v>
      </c>
      <c r="B45">
        <f>RAW!B45</f>
        <v>0.94286000000000003</v>
      </c>
      <c r="C45">
        <f>RAW!C45</f>
        <v>0.94286000000000003</v>
      </c>
      <c r="D45">
        <f>RAW!D45</f>
        <v>0.94286000000000003</v>
      </c>
      <c r="E45">
        <f>RAW!E45</f>
        <v>0.94286000000000003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 x14ac:dyDescent="0.2">
      <c r="A46" s="1">
        <f>RAW!A46</f>
        <v>42370</v>
      </c>
      <c r="B46">
        <f>RAW!B46</f>
        <v>0.94286000000000003</v>
      </c>
      <c r="C46">
        <f>RAW!C46</f>
        <v>0.94286000000000003</v>
      </c>
      <c r="D46">
        <f>RAW!D46</f>
        <v>0.94286000000000003</v>
      </c>
      <c r="E46">
        <f>RAW!E46</f>
        <v>0.94286000000000003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 x14ac:dyDescent="0.2">
      <c r="A47" s="1">
        <f>RAW!A47</f>
        <v>42373</v>
      </c>
      <c r="B47">
        <f>RAW!B47</f>
        <v>0.94096999999999997</v>
      </c>
      <c r="C47">
        <f>RAW!C47</f>
        <v>0.94286000000000003</v>
      </c>
      <c r="D47">
        <f>RAW!D47</f>
        <v>0.89627999999999997</v>
      </c>
      <c r="E47">
        <f>RAW!E47</f>
        <v>0.91138999999999903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 x14ac:dyDescent="0.2">
      <c r="A48" s="1">
        <f>RAW!A48</f>
        <v>42374</v>
      </c>
      <c r="B48">
        <f>RAW!B48</f>
        <v>0.91642000000000001</v>
      </c>
      <c r="C48">
        <f>RAW!C48</f>
        <v>0.92459999999999998</v>
      </c>
      <c r="D48">
        <f>RAW!D48</f>
        <v>0.89880000000000004</v>
      </c>
      <c r="E48">
        <f>RAW!E48</f>
        <v>0.92459999999999998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>UP</v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 x14ac:dyDescent="0.2">
      <c r="A49" s="1">
        <f>RAW!A49</f>
        <v>42375</v>
      </c>
      <c r="B49">
        <f>RAW!B49</f>
        <v>0.91642000000000001</v>
      </c>
      <c r="C49">
        <f>RAW!C49</f>
        <v>0.91893999999999998</v>
      </c>
      <c r="D49">
        <f>RAW!D49</f>
        <v>0.87298999999999904</v>
      </c>
      <c r="E49">
        <f>RAW!E49</f>
        <v>0.88936000000000004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 x14ac:dyDescent="0.2">
      <c r="A50" s="1">
        <f>RAW!A50</f>
        <v>42376</v>
      </c>
      <c r="B50">
        <f>RAW!B50</f>
        <v>0.86417999999999995</v>
      </c>
      <c r="C50">
        <f>RAW!C50</f>
        <v>0.87929000000000002</v>
      </c>
      <c r="D50">
        <f>RAW!D50</f>
        <v>0.84214999999999995</v>
      </c>
      <c r="E50">
        <f>RAW!E50</f>
        <v>0.87361999999999995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 x14ac:dyDescent="0.2">
      <c r="A51" s="1">
        <f>RAW!A51</f>
        <v>42377</v>
      </c>
      <c r="B51">
        <f>RAW!B51</f>
        <v>0.87802999999999998</v>
      </c>
      <c r="C51">
        <f>RAW!C51</f>
        <v>0.88117000000000001</v>
      </c>
      <c r="D51">
        <f>RAW!D51</f>
        <v>0.85096000000000005</v>
      </c>
      <c r="E51">
        <f>RAW!E51</f>
        <v>0.85158999999999996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>DOWN</v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 x14ac:dyDescent="0.2">
      <c r="A52" s="1">
        <f>RAW!A52</f>
        <v>42380</v>
      </c>
      <c r="B52">
        <f>RAW!B52</f>
        <v>0.85599999999999998</v>
      </c>
      <c r="C52">
        <f>RAW!C52</f>
        <v>0.89376</v>
      </c>
      <c r="D52">
        <f>RAW!D52</f>
        <v>0.85158999999999996</v>
      </c>
      <c r="E52">
        <f>RAW!E52</f>
        <v>0.856629999999999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>UP</v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>UP</v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 x14ac:dyDescent="0.2">
      <c r="A53" s="1">
        <f>RAW!A53</f>
        <v>42381</v>
      </c>
      <c r="B53">
        <f>RAW!B53</f>
        <v>0.85473999999999895</v>
      </c>
      <c r="C53">
        <f>RAW!C53</f>
        <v>0.91390000000000005</v>
      </c>
      <c r="D53">
        <f>RAW!D53</f>
        <v>0.85096000000000005</v>
      </c>
      <c r="E53">
        <f>RAW!E53</f>
        <v>0.89312999999999998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 x14ac:dyDescent="0.2">
      <c r="A54" s="1">
        <f>RAW!A54</f>
        <v>42382</v>
      </c>
      <c r="B54">
        <f>RAW!B54</f>
        <v>0.90005999999999997</v>
      </c>
      <c r="C54">
        <f>RAW!C54</f>
        <v>0.91390000000000005</v>
      </c>
      <c r="D54">
        <f>RAW!D54</f>
        <v>0.87109999999999999</v>
      </c>
      <c r="E54">
        <f>RAW!E54</f>
        <v>0.88305999999999996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 x14ac:dyDescent="0.2">
      <c r="A55" s="1">
        <f>RAW!A55</f>
        <v>42383</v>
      </c>
      <c r="B55">
        <f>RAW!B55</f>
        <v>0.87613999999999903</v>
      </c>
      <c r="C55">
        <f>RAW!C55</f>
        <v>0.89817000000000002</v>
      </c>
      <c r="D55">
        <f>RAW!D55</f>
        <v>0.86355000000000004</v>
      </c>
      <c r="E55">
        <f>RAW!E55</f>
        <v>0.88368999999999998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 x14ac:dyDescent="0.2">
      <c r="A56" s="1">
        <f>RAW!A56</f>
        <v>42384</v>
      </c>
      <c r="B56">
        <f>RAW!B56</f>
        <v>0.87929000000000002</v>
      </c>
      <c r="C56">
        <f>RAW!C56</f>
        <v>0.88431999999999999</v>
      </c>
      <c r="D56">
        <f>RAW!D56</f>
        <v>0.82389999999999997</v>
      </c>
      <c r="E56">
        <f>RAW!E56</f>
        <v>0.83333999999999997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 x14ac:dyDescent="0.2">
      <c r="A57" s="1">
        <f>RAW!A57</f>
        <v>42387</v>
      </c>
      <c r="B57">
        <f>RAW!B57</f>
        <v>0.82892999999999994</v>
      </c>
      <c r="C57">
        <f>RAW!C57</f>
        <v>0.83207999999999904</v>
      </c>
      <c r="D57">
        <f>RAW!D57</f>
        <v>0.77732000000000001</v>
      </c>
      <c r="E57">
        <f>RAW!E57</f>
        <v>0.79053999999999902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 x14ac:dyDescent="0.2">
      <c r="A58" s="1">
        <f>RAW!A58</f>
        <v>42388</v>
      </c>
      <c r="B58">
        <f>RAW!B58</f>
        <v>0.80815999999999999</v>
      </c>
      <c r="C58">
        <f>RAW!C58</f>
        <v>0.81194</v>
      </c>
      <c r="D58">
        <f>RAW!D58</f>
        <v>0.77605999999999997</v>
      </c>
      <c r="E58">
        <f>RAW!E58</f>
        <v>0.78991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 x14ac:dyDescent="0.2">
      <c r="A59" s="1">
        <f>RAW!A59</f>
        <v>42389</v>
      </c>
      <c r="B59">
        <f>RAW!B59</f>
        <v>0.75780999999999998</v>
      </c>
      <c r="C59">
        <f>RAW!C59</f>
        <v>0.76346999999999998</v>
      </c>
      <c r="D59">
        <f>RAW!D59</f>
        <v>0.67976000000000003</v>
      </c>
      <c r="E59">
        <f>RAW!E59</f>
        <v>0.70745999999999998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 x14ac:dyDescent="0.2">
      <c r="A60" s="1">
        <f>RAW!A60</f>
        <v>42390</v>
      </c>
      <c r="B60">
        <f>RAW!B60</f>
        <v>0.66718</v>
      </c>
      <c r="C60">
        <f>RAW!C60</f>
        <v>0.68353999999999904</v>
      </c>
      <c r="D60">
        <f>RAW!D60</f>
        <v>0.63256000000000001</v>
      </c>
      <c r="E60">
        <f>RAW!E60</f>
        <v>0.66591999999999996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>UP</v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 x14ac:dyDescent="0.2">
      <c r="A61" s="1">
        <f>RAW!A61</f>
        <v>42391</v>
      </c>
      <c r="B61">
        <f>RAW!B61</f>
        <v>0.65081</v>
      </c>
      <c r="C61">
        <f>RAW!C61</f>
        <v>0.69108999999999998</v>
      </c>
      <c r="D61">
        <f>RAW!D61</f>
        <v>0.52895999999999999</v>
      </c>
      <c r="E61">
        <f>RAW!E61</f>
        <v>0.52895999999999999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 x14ac:dyDescent="0.2">
      <c r="A62" s="1">
        <f>RAW!A62</f>
        <v>42394</v>
      </c>
      <c r="B62">
        <f>RAW!B62</f>
        <v>0.55049999999999999</v>
      </c>
      <c r="C62">
        <f>RAW!C62</f>
        <v>0.627</v>
      </c>
      <c r="D62">
        <f>RAW!D62</f>
        <v>0.54949999999999999</v>
      </c>
      <c r="E62">
        <f>RAW!E62</f>
        <v>0.627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 x14ac:dyDescent="0.2">
      <c r="A63" s="1">
        <f>RAW!A63</f>
        <v>42395</v>
      </c>
      <c r="B63">
        <f>RAW!B63</f>
        <v>0.64500000000000002</v>
      </c>
      <c r="C63">
        <f>RAW!C63</f>
        <v>0.65349999999999997</v>
      </c>
      <c r="D63">
        <f>RAW!D63</f>
        <v>0.55000000000000004</v>
      </c>
      <c r="E63">
        <f>RAW!E63</f>
        <v>0.62050000000000005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>DOWN</v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 x14ac:dyDescent="0.2">
      <c r="A64" s="1">
        <f>RAW!A64</f>
        <v>42396</v>
      </c>
      <c r="B64">
        <f>RAW!B64</f>
        <v>0.61950000000000005</v>
      </c>
      <c r="C64">
        <f>RAW!C64</f>
        <v>0.62</v>
      </c>
      <c r="D64">
        <f>RAW!D64</f>
        <v>0.51049999999999995</v>
      </c>
      <c r="E64">
        <f>RAW!E64</f>
        <v>0.55000000000000004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 x14ac:dyDescent="0.2">
      <c r="A65" s="1">
        <f>RAW!A65</f>
        <v>42397</v>
      </c>
      <c r="B65">
        <f>RAW!B65</f>
        <v>0.55899999999999905</v>
      </c>
      <c r="C65">
        <f>RAW!C65</f>
        <v>0.58599999999999997</v>
      </c>
      <c r="D65">
        <f>RAW!D65</f>
        <v>0.55049999999999999</v>
      </c>
      <c r="E65">
        <f>RAW!E65</f>
        <v>0.5665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>UP</v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>UP</v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 x14ac:dyDescent="0.2">
      <c r="A66" s="1">
        <f>RAW!A66</f>
        <v>42398</v>
      </c>
      <c r="B66">
        <f>RAW!B66</f>
        <v>0.57799999999999996</v>
      </c>
      <c r="C66">
        <f>RAW!C66</f>
        <v>0.57899999999999996</v>
      </c>
      <c r="D66">
        <f>RAW!D66</f>
        <v>0.56000000000000005</v>
      </c>
      <c r="E66">
        <f>RAW!E66</f>
        <v>0.57050000000000001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>UP</v>
      </c>
      <c r="M66" s="2" t="str">
        <f>IF(RAW!X66=0,"",IF(RAW!X66=100,"UP","DOWN"))</f>
        <v>DOWN</v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 x14ac:dyDescent="0.2">
      <c r="A67" s="1">
        <f>RAW!A67</f>
        <v>42401</v>
      </c>
      <c r="B67">
        <f>RAW!B67</f>
        <v>0.57150000000000001</v>
      </c>
      <c r="C67">
        <f>RAW!C67</f>
        <v>0.57799999999999996</v>
      </c>
      <c r="D67">
        <f>RAW!D67</f>
        <v>0.54500000000000004</v>
      </c>
      <c r="E67">
        <f>RAW!E67</f>
        <v>0.57199999999999995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>UP</v>
      </c>
      <c r="M67" s="2" t="str">
        <f>IF(RAW!X67=0,"",IF(RAW!X67=100,"UP","DOWN"))</f>
        <v>DOWN</v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 x14ac:dyDescent="0.2">
      <c r="A68" s="1">
        <f>RAW!A68</f>
        <v>42402</v>
      </c>
      <c r="B68">
        <f>RAW!B68</f>
        <v>0.56399999999999995</v>
      </c>
      <c r="C68">
        <f>RAW!C68</f>
        <v>0.56999999999999995</v>
      </c>
      <c r="D68">
        <f>RAW!D68</f>
        <v>0.53700000000000003</v>
      </c>
      <c r="E68">
        <f>RAW!E68</f>
        <v>0.55299999999999905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>UP</v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 x14ac:dyDescent="0.2">
      <c r="A69" s="1">
        <f>RAW!A69</f>
        <v>42403</v>
      </c>
      <c r="B69">
        <f>RAW!B69</f>
        <v>0.55299999999999905</v>
      </c>
      <c r="C69">
        <f>RAW!C69</f>
        <v>0.56699999999999995</v>
      </c>
      <c r="D69">
        <f>RAW!D69</f>
        <v>0.52100000000000002</v>
      </c>
      <c r="E69">
        <f>RAW!E69</f>
        <v>0.53799999999999903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 x14ac:dyDescent="0.2">
      <c r="A70" s="1">
        <f>RAW!A70</f>
        <v>42404</v>
      </c>
      <c r="B70">
        <f>RAW!B70</f>
        <v>0.54249999999999998</v>
      </c>
      <c r="C70">
        <f>RAW!C70</f>
        <v>0.54799999999999904</v>
      </c>
      <c r="D70">
        <f>RAW!D70</f>
        <v>0.4995</v>
      </c>
      <c r="E70">
        <f>RAW!E70</f>
        <v>0.52949999999999997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>UP</v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 x14ac:dyDescent="0.2">
      <c r="A71" s="1">
        <f>RAW!A71</f>
        <v>42405</v>
      </c>
      <c r="B71">
        <f>RAW!B71</f>
        <v>0.505</v>
      </c>
      <c r="C71">
        <f>RAW!C71</f>
        <v>0.53600000000000003</v>
      </c>
      <c r="D71">
        <f>RAW!D71</f>
        <v>0.48</v>
      </c>
      <c r="E71">
        <f>RAW!E71</f>
        <v>0.52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 x14ac:dyDescent="0.2">
      <c r="A72" s="1">
        <f>RAW!A72</f>
        <v>42408</v>
      </c>
      <c r="B72">
        <f>RAW!B72</f>
        <v>0.44700000000000001</v>
      </c>
      <c r="C72">
        <f>RAW!C72</f>
        <v>0.47189999999999999</v>
      </c>
      <c r="D72">
        <f>RAW!D72</f>
        <v>0.38550000000000001</v>
      </c>
      <c r="E72">
        <f>RAW!E72</f>
        <v>0.38850000000000001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 x14ac:dyDescent="0.2">
      <c r="A73" s="1">
        <f>RAW!A73</f>
        <v>42409</v>
      </c>
      <c r="B73">
        <f>RAW!B73</f>
        <v>0.3886</v>
      </c>
      <c r="C73">
        <f>RAW!C73</f>
        <v>0.39700000000000002</v>
      </c>
      <c r="D73">
        <f>RAW!D73</f>
        <v>0.3654</v>
      </c>
      <c r="E73">
        <f>RAW!E73</f>
        <v>0.3669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 x14ac:dyDescent="0.2">
      <c r="A74" s="1">
        <f>RAW!A74</f>
        <v>42410</v>
      </c>
      <c r="B74">
        <f>RAW!B74</f>
        <v>0.36199999999999999</v>
      </c>
      <c r="C74">
        <f>RAW!C74</f>
        <v>0.36919999999999997</v>
      </c>
      <c r="D74">
        <f>RAW!D74</f>
        <v>0.35870000000000002</v>
      </c>
      <c r="E74">
        <f>RAW!E74</f>
        <v>0.36199999999999999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>UP</v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 x14ac:dyDescent="0.2">
      <c r="A75" s="1">
        <f>RAW!A75</f>
        <v>42411</v>
      </c>
      <c r="B75">
        <f>RAW!B75</f>
        <v>0.36209999999999998</v>
      </c>
      <c r="C75">
        <f>RAW!C75</f>
        <v>0.36499999999999999</v>
      </c>
      <c r="D75">
        <f>RAW!D75</f>
        <v>0.31850000000000001</v>
      </c>
      <c r="E75">
        <f>RAW!E75</f>
        <v>0.31850000000000001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>DOWN</v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 x14ac:dyDescent="0.2">
      <c r="A76" s="1">
        <f>RAW!A76</f>
        <v>42412</v>
      </c>
      <c r="B76">
        <f>RAW!B76</f>
        <v>0.32519999999999999</v>
      </c>
      <c r="C76">
        <f>RAW!C76</f>
        <v>0.33</v>
      </c>
      <c r="D76">
        <f>RAW!D76</f>
        <v>0.2828</v>
      </c>
      <c r="E76">
        <f>RAW!E76</f>
        <v>0.3014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 x14ac:dyDescent="0.2">
      <c r="A77" s="1">
        <f>RAW!A77</f>
        <v>42415</v>
      </c>
      <c r="B77">
        <f>RAW!B77</f>
        <v>0.3145</v>
      </c>
      <c r="C77">
        <f>RAW!C77</f>
        <v>0.34260000000000002</v>
      </c>
      <c r="D77">
        <f>RAW!D77</f>
        <v>0.30159999999999998</v>
      </c>
      <c r="E77">
        <f>RAW!E77</f>
        <v>0.30299999999999999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>UP</v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 x14ac:dyDescent="0.2">
      <c r="A78" s="1">
        <f>RAW!A78</f>
        <v>42416</v>
      </c>
      <c r="B78">
        <f>RAW!B78</f>
        <v>0.31569999999999998</v>
      </c>
      <c r="C78">
        <f>RAW!C78</f>
        <v>0.33739999999999998</v>
      </c>
      <c r="D78">
        <f>RAW!D78</f>
        <v>0.30719999999999997</v>
      </c>
      <c r="E78">
        <f>RAW!E78</f>
        <v>0.309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 x14ac:dyDescent="0.2">
      <c r="A79" s="1">
        <f>RAW!A79</f>
        <v>42417</v>
      </c>
      <c r="B79">
        <f>RAW!B79</f>
        <v>0.31990000000000002</v>
      </c>
      <c r="C79">
        <f>RAW!C79</f>
        <v>0.33799999999999902</v>
      </c>
      <c r="D79">
        <f>RAW!D79</f>
        <v>0.31</v>
      </c>
      <c r="E79">
        <f>RAW!E79</f>
        <v>0.33750000000000002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 x14ac:dyDescent="0.2">
      <c r="A80" s="1">
        <f>RAW!A80</f>
        <v>42418</v>
      </c>
      <c r="B80">
        <f>RAW!B80</f>
        <v>0.34589999999999999</v>
      </c>
      <c r="C80">
        <f>RAW!C80</f>
        <v>0.36180000000000001</v>
      </c>
      <c r="D80">
        <f>RAW!D80</f>
        <v>0.34229999999999999</v>
      </c>
      <c r="E80">
        <f>RAW!E80</f>
        <v>0.34610000000000002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>UP</v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>DOWN</v>
      </c>
    </row>
    <row r="81" spans="1:16" x14ac:dyDescent="0.2">
      <c r="A81" s="1">
        <f>RAW!A81</f>
        <v>42419</v>
      </c>
      <c r="B81">
        <f>RAW!B81</f>
        <v>0.34549999999999997</v>
      </c>
      <c r="C81">
        <f>RAW!C81</f>
        <v>0.3533</v>
      </c>
      <c r="D81">
        <f>RAW!D81</f>
        <v>0.3201</v>
      </c>
      <c r="E81">
        <f>RAW!E81</f>
        <v>0.33069999999999999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 x14ac:dyDescent="0.2">
      <c r="A82" s="1">
        <f>RAW!A82</f>
        <v>42422</v>
      </c>
      <c r="B82">
        <f>RAW!B82</f>
        <v>0.3367</v>
      </c>
      <c r="C82">
        <f>RAW!C82</f>
        <v>0.35489999999999999</v>
      </c>
      <c r="D82">
        <f>RAW!D82</f>
        <v>0.33160000000000001</v>
      </c>
      <c r="E82">
        <f>RAW!E82</f>
        <v>0.35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 x14ac:dyDescent="0.2">
      <c r="A83" s="1">
        <f>RAW!A83</f>
        <v>42423</v>
      </c>
      <c r="B83">
        <f>RAW!B83</f>
        <v>0.3478</v>
      </c>
      <c r="C83">
        <f>RAW!C83</f>
        <v>0.36470000000000002</v>
      </c>
      <c r="D83">
        <f>RAW!D83</f>
        <v>0.34299999999999897</v>
      </c>
      <c r="E83">
        <f>RAW!E83</f>
        <v>0.35549999999999998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 x14ac:dyDescent="0.2">
      <c r="A84" s="1">
        <f>RAW!A84</f>
        <v>42424</v>
      </c>
      <c r="B84">
        <f>RAW!B84</f>
        <v>0.3548</v>
      </c>
      <c r="C84">
        <f>RAW!C84</f>
        <v>0.35499999999999998</v>
      </c>
      <c r="D84">
        <f>RAW!D84</f>
        <v>0.33239999999999997</v>
      </c>
      <c r="E84">
        <f>RAW!E84</f>
        <v>0.35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 x14ac:dyDescent="0.2">
      <c r="A85" s="1">
        <f>RAW!A85</f>
        <v>42425</v>
      </c>
      <c r="B85">
        <f>RAW!B85</f>
        <v>0.3589</v>
      </c>
      <c r="C85">
        <f>RAW!C85</f>
        <v>0.37230000000000002</v>
      </c>
      <c r="D85">
        <f>RAW!D85</f>
        <v>0.34499999999999997</v>
      </c>
      <c r="E85">
        <f>RAW!E85</f>
        <v>0.34499999999999997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 x14ac:dyDescent="0.2">
      <c r="A86" s="1">
        <f>RAW!A86</f>
        <v>42426</v>
      </c>
      <c r="B86">
        <f>RAW!B86</f>
        <v>0.35199999999999998</v>
      </c>
      <c r="C86">
        <f>RAW!C86</f>
        <v>0.3609</v>
      </c>
      <c r="D86">
        <f>RAW!D86</f>
        <v>0.34399999999999997</v>
      </c>
      <c r="E86">
        <f>RAW!E86</f>
        <v>0.36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 x14ac:dyDescent="0.2">
      <c r="A87" s="1">
        <f>RAW!A87</f>
        <v>42429</v>
      </c>
      <c r="B87">
        <f>RAW!B87</f>
        <v>0.36299999999999999</v>
      </c>
      <c r="C87">
        <f>RAW!C87</f>
        <v>0.39</v>
      </c>
      <c r="D87">
        <f>RAW!D87</f>
        <v>0.35899999999999999</v>
      </c>
      <c r="E87">
        <f>RAW!E87</f>
        <v>0.38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 x14ac:dyDescent="0.2">
      <c r="A88" s="1">
        <f>RAW!A88</f>
        <v>42430</v>
      </c>
      <c r="B88">
        <f>RAW!B88</f>
        <v>0.38400000000000001</v>
      </c>
      <c r="C88">
        <f>RAW!C88</f>
        <v>0.39899999999999902</v>
      </c>
      <c r="D88">
        <f>RAW!D88</f>
        <v>0.38</v>
      </c>
      <c r="E88">
        <f>RAW!E88</f>
        <v>0.38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 x14ac:dyDescent="0.2">
      <c r="A89" s="1">
        <f>RAW!A89</f>
        <v>42431</v>
      </c>
      <c r="B89">
        <f>RAW!B89</f>
        <v>0.38769999999999999</v>
      </c>
      <c r="C89">
        <f>RAW!C89</f>
        <v>0.39369999999999999</v>
      </c>
      <c r="D89">
        <f>RAW!D89</f>
        <v>0.38</v>
      </c>
      <c r="E89">
        <f>RAW!E89</f>
        <v>0.38819999999999999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>UP</v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 x14ac:dyDescent="0.2">
      <c r="A90" s="1">
        <f>RAW!A90</f>
        <v>42432</v>
      </c>
      <c r="B90">
        <f>RAW!B90</f>
        <v>0.38700000000000001</v>
      </c>
      <c r="C90">
        <f>RAW!C90</f>
        <v>0.3947</v>
      </c>
      <c r="D90">
        <f>RAW!D90</f>
        <v>0.38519999999999999</v>
      </c>
      <c r="E90">
        <f>RAW!E90</f>
        <v>0.38550000000000001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>UP</v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 x14ac:dyDescent="0.2">
      <c r="A91" s="1">
        <f>RAW!A91</f>
        <v>42433</v>
      </c>
      <c r="B91">
        <f>RAW!B91</f>
        <v>0.38890000000000002</v>
      </c>
      <c r="C91">
        <f>RAW!C91</f>
        <v>0.39700000000000002</v>
      </c>
      <c r="D91">
        <f>RAW!D91</f>
        <v>0.38159999999999999</v>
      </c>
      <c r="E91">
        <f>RAW!E91</f>
        <v>0.39700000000000002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 x14ac:dyDescent="0.2">
      <c r="A92" s="1">
        <f>RAW!A92</f>
        <v>42436</v>
      </c>
      <c r="B92">
        <f>RAW!B92</f>
        <v>0.40329999999999999</v>
      </c>
      <c r="C92">
        <f>RAW!C92</f>
        <v>0.42580000000000001</v>
      </c>
      <c r="D92">
        <f>RAW!D92</f>
        <v>0.40310000000000001</v>
      </c>
      <c r="E92">
        <f>RAW!E92</f>
        <v>0.42580000000000001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 x14ac:dyDescent="0.2">
      <c r="A93" s="1">
        <f>RAW!A93</f>
        <v>42437</v>
      </c>
      <c r="B93">
        <f>RAW!B93</f>
        <v>0.39</v>
      </c>
      <c r="C93">
        <f>RAW!C93</f>
        <v>0.39839999999999998</v>
      </c>
      <c r="D93">
        <f>RAW!D93</f>
        <v>0.36070000000000002</v>
      </c>
      <c r="E93">
        <f>RAW!E93</f>
        <v>0.3629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 x14ac:dyDescent="0.2">
      <c r="A94" s="1">
        <f>RAW!A94</f>
        <v>42438</v>
      </c>
      <c r="B94">
        <f>RAW!B94</f>
        <v>0.36199999999999999</v>
      </c>
      <c r="C94">
        <f>RAW!C94</f>
        <v>0.37869999999999998</v>
      </c>
      <c r="D94">
        <f>RAW!D94</f>
        <v>0.35780000000000001</v>
      </c>
      <c r="E94">
        <f>RAW!E94</f>
        <v>0.3735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 x14ac:dyDescent="0.2">
      <c r="A95" s="1">
        <f>RAW!A95</f>
        <v>42439</v>
      </c>
      <c r="B95">
        <f>RAW!B95</f>
        <v>0.37459999999999999</v>
      </c>
      <c r="C95">
        <f>RAW!C95</f>
        <v>0.38279999999999997</v>
      </c>
      <c r="D95">
        <f>RAW!D95</f>
        <v>0.35589999999999999</v>
      </c>
      <c r="E95">
        <f>RAW!E95</f>
        <v>0.3589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>DOWN</v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 x14ac:dyDescent="0.2">
      <c r="A96" s="1">
        <f>RAW!A96</f>
        <v>42440</v>
      </c>
      <c r="B96">
        <f>RAW!B96</f>
        <v>0.3735</v>
      </c>
      <c r="C96">
        <f>RAW!C96</f>
        <v>0.38640000000000002</v>
      </c>
      <c r="D96">
        <f>RAW!D96</f>
        <v>0.36270000000000002</v>
      </c>
      <c r="E96">
        <f>RAW!E96</f>
        <v>0.38469999999999999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 x14ac:dyDescent="0.2">
      <c r="A97" s="1">
        <f>RAW!A97</f>
        <v>42443</v>
      </c>
      <c r="B97">
        <f>RAW!B97</f>
        <v>0.38890000000000002</v>
      </c>
      <c r="C97">
        <f>RAW!C97</f>
        <v>0.39200000000000002</v>
      </c>
      <c r="D97">
        <f>RAW!D97</f>
        <v>0.3755</v>
      </c>
      <c r="E97">
        <f>RAW!E97</f>
        <v>0.38579999999999998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 x14ac:dyDescent="0.2">
      <c r="A98" s="1">
        <f>RAW!A98</f>
        <v>42444</v>
      </c>
      <c r="B98">
        <f>RAW!B98</f>
        <v>0.38390000000000002</v>
      </c>
      <c r="C98">
        <f>RAW!C98</f>
        <v>0.38469999999999999</v>
      </c>
      <c r="D98">
        <f>RAW!D98</f>
        <v>0.36890000000000001</v>
      </c>
      <c r="E98">
        <f>RAW!E98</f>
        <v>0.37269999999999998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 x14ac:dyDescent="0.2">
      <c r="A99" s="1">
        <f>RAW!A99</f>
        <v>42445</v>
      </c>
      <c r="B99">
        <f>RAW!B99</f>
        <v>0.37419999999999998</v>
      </c>
      <c r="C99">
        <f>RAW!C99</f>
        <v>0.37719999999999998</v>
      </c>
      <c r="D99">
        <f>RAW!D99</f>
        <v>0.36630000000000001</v>
      </c>
      <c r="E99">
        <f>RAW!E99</f>
        <v>0.36899999999999999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 x14ac:dyDescent="0.2">
      <c r="A100" s="1">
        <f>RAW!A100</f>
        <v>42446</v>
      </c>
      <c r="B100">
        <f>RAW!B100</f>
        <v>0.37890000000000001</v>
      </c>
      <c r="C100">
        <f>RAW!C100</f>
        <v>0.38450000000000001</v>
      </c>
      <c r="D100">
        <f>RAW!D100</f>
        <v>0.36909999999999998</v>
      </c>
      <c r="E100">
        <f>RAW!E100</f>
        <v>0.37369999999999998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 x14ac:dyDescent="0.2">
      <c r="A101" s="1">
        <f>RAW!A101</f>
        <v>42447</v>
      </c>
      <c r="B101">
        <f>RAW!B101</f>
        <v>0.3805</v>
      </c>
      <c r="C101">
        <f>RAW!C101</f>
        <v>0.38869999999999999</v>
      </c>
      <c r="D101">
        <f>RAW!D101</f>
        <v>0.37580000000000002</v>
      </c>
      <c r="E101">
        <f>RAW!E101</f>
        <v>0.37940000000000002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>UP</v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 x14ac:dyDescent="0.2">
      <c r="A102" s="1">
        <f>RAW!A102</f>
        <v>42450</v>
      </c>
      <c r="B102">
        <f>RAW!B102</f>
        <v>0.37809999999999999</v>
      </c>
      <c r="C102">
        <f>RAW!C102</f>
        <v>0.3785</v>
      </c>
      <c r="D102">
        <f>RAW!D102</f>
        <v>0.36359999999999998</v>
      </c>
      <c r="E102">
        <f>RAW!E102</f>
        <v>0.36649999999999999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 x14ac:dyDescent="0.2">
      <c r="A103" s="1">
        <f>RAW!A103</f>
        <v>42451</v>
      </c>
      <c r="B103">
        <f>RAW!B103</f>
        <v>0.3679</v>
      </c>
      <c r="C103">
        <f>RAW!C103</f>
        <v>0.37280000000000002</v>
      </c>
      <c r="D103">
        <f>RAW!D103</f>
        <v>0.36149999999999999</v>
      </c>
      <c r="E103">
        <f>RAW!E103</f>
        <v>0.36980000000000002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>UP</v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 x14ac:dyDescent="0.2">
      <c r="A104" s="1">
        <f>RAW!A104</f>
        <v>42452</v>
      </c>
      <c r="B104">
        <f>RAW!B104</f>
        <v>0.37069999999999997</v>
      </c>
      <c r="C104">
        <f>RAW!C104</f>
        <v>0.37240000000000001</v>
      </c>
      <c r="D104">
        <f>RAW!D104</f>
        <v>0.36199999999999999</v>
      </c>
      <c r="E104">
        <f>RAW!E104</f>
        <v>0.36870000000000003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 x14ac:dyDescent="0.2">
      <c r="A105" s="1">
        <f>RAW!A105</f>
        <v>42453</v>
      </c>
      <c r="B105">
        <f>RAW!B105</f>
        <v>0.36309999999999998</v>
      </c>
      <c r="C105">
        <f>RAW!C105</f>
        <v>0.36699999999999999</v>
      </c>
      <c r="D105">
        <f>RAW!D105</f>
        <v>0.3422</v>
      </c>
      <c r="E105">
        <f>RAW!E105</f>
        <v>0.3483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 x14ac:dyDescent="0.2">
      <c r="A106" s="1">
        <f>RAW!A106</f>
        <v>42454</v>
      </c>
      <c r="B106">
        <f>RAW!B106</f>
        <v>0.3483</v>
      </c>
      <c r="C106">
        <f>RAW!C106</f>
        <v>0.3483</v>
      </c>
      <c r="D106">
        <f>RAW!D106</f>
        <v>0.3483</v>
      </c>
      <c r="E106">
        <f>RAW!E106</f>
        <v>0.3483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 x14ac:dyDescent="0.2">
      <c r="A107" s="1">
        <f>RAW!A107</f>
        <v>42457</v>
      </c>
      <c r="B107">
        <f>RAW!B107</f>
        <v>0.3483</v>
      </c>
      <c r="C107">
        <f>RAW!C107</f>
        <v>0.3483</v>
      </c>
      <c r="D107">
        <f>RAW!D107</f>
        <v>0.3483</v>
      </c>
      <c r="E107">
        <f>RAW!E107</f>
        <v>0.3483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 x14ac:dyDescent="0.2">
      <c r="A108" s="1">
        <f>RAW!A108</f>
        <v>42458</v>
      </c>
      <c r="B108">
        <f>RAW!B108</f>
        <v>0.35</v>
      </c>
      <c r="C108">
        <f>RAW!C108</f>
        <v>0.35360000000000003</v>
      </c>
      <c r="D108">
        <f>RAW!D108</f>
        <v>0.32629999999999998</v>
      </c>
      <c r="E108">
        <f>RAW!E108</f>
        <v>0.33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>DOWN</v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 x14ac:dyDescent="0.2">
      <c r="A109" s="1">
        <f>RAW!A109</f>
        <v>42459</v>
      </c>
      <c r="B109">
        <f>RAW!B109</f>
        <v>0.3347</v>
      </c>
      <c r="C109">
        <f>RAW!C109</f>
        <v>0.35699999999999998</v>
      </c>
      <c r="D109">
        <f>RAW!D109</f>
        <v>0.33169999999999999</v>
      </c>
      <c r="E109">
        <f>RAW!E109</f>
        <v>0.35599999999999998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 x14ac:dyDescent="0.2">
      <c r="A110" s="1">
        <f>RAW!A110</f>
        <v>42460</v>
      </c>
      <c r="B110">
        <f>RAW!B110</f>
        <v>0.35110000000000002</v>
      </c>
      <c r="C110">
        <f>RAW!C110</f>
        <v>0.36280000000000001</v>
      </c>
      <c r="D110">
        <f>RAW!D110</f>
        <v>0.34420000000000001</v>
      </c>
      <c r="E110">
        <f>RAW!E110</f>
        <v>0.35210000000000002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>UP</v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>DOWN</v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 x14ac:dyDescent="0.2">
      <c r="A111" s="1">
        <f>RAW!A111</f>
        <v>42461</v>
      </c>
      <c r="B111">
        <f>RAW!B111</f>
        <v>0.34649999999999997</v>
      </c>
      <c r="C111">
        <f>RAW!C111</f>
        <v>0.35799999999999998</v>
      </c>
      <c r="D111">
        <f>RAW!D111</f>
        <v>0.33829999999999999</v>
      </c>
      <c r="E111">
        <f>RAW!E111</f>
        <v>0.34410000000000002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 x14ac:dyDescent="0.2">
      <c r="A112" s="1">
        <f>RAW!A112</f>
        <v>42464</v>
      </c>
      <c r="B112">
        <f>RAW!B112</f>
        <v>0.3407</v>
      </c>
      <c r="C112">
        <f>RAW!C112</f>
        <v>0.34399999999999997</v>
      </c>
      <c r="D112">
        <f>RAW!D112</f>
        <v>0.32779999999999998</v>
      </c>
      <c r="E112">
        <f>RAW!E112</f>
        <v>0.32899999999999902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 x14ac:dyDescent="0.2">
      <c r="A113" s="1">
        <f>RAW!A113</f>
        <v>42465</v>
      </c>
      <c r="B113">
        <f>RAW!B113</f>
        <v>0.32679999999999998</v>
      </c>
      <c r="C113">
        <f>RAW!C113</f>
        <v>0.3271</v>
      </c>
      <c r="D113">
        <f>RAW!D113</f>
        <v>0.308</v>
      </c>
      <c r="E113">
        <f>RAW!E113</f>
        <v>0.31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 x14ac:dyDescent="0.2">
      <c r="A114" s="1">
        <f>RAW!A114</f>
        <v>42466</v>
      </c>
      <c r="B114">
        <f>RAW!B114</f>
        <v>0.31540000000000001</v>
      </c>
      <c r="C114">
        <f>RAW!C114</f>
        <v>0.32279999999999998</v>
      </c>
      <c r="D114">
        <f>RAW!D114</f>
        <v>0.31219999999999998</v>
      </c>
      <c r="E114">
        <f>RAW!E114</f>
        <v>0.316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>UP</v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>UP</v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 x14ac:dyDescent="0.2">
      <c r="A115" s="1">
        <f>RAW!A115</f>
        <v>42467</v>
      </c>
      <c r="B115">
        <f>RAW!B115</f>
        <v>0.32050000000000001</v>
      </c>
      <c r="C115">
        <f>RAW!C115</f>
        <v>0.32250000000000001</v>
      </c>
      <c r="D115">
        <f>RAW!D115</f>
        <v>0.30030000000000001</v>
      </c>
      <c r="E115">
        <f>RAW!E115</f>
        <v>0.30330000000000001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>DOWN</v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 x14ac:dyDescent="0.2">
      <c r="A116" s="1">
        <f>RAW!A116</f>
        <v>42468</v>
      </c>
      <c r="B116">
        <f>RAW!B116</f>
        <v>0.30690000000000001</v>
      </c>
      <c r="C116">
        <f>RAW!C116</f>
        <v>0.3291</v>
      </c>
      <c r="D116">
        <f>RAW!D116</f>
        <v>0.30530000000000002</v>
      </c>
      <c r="E116">
        <f>RAW!E116</f>
        <v>0.32679999999999998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 x14ac:dyDescent="0.2">
      <c r="A117" s="1">
        <f>RAW!A117</f>
        <v>42471</v>
      </c>
      <c r="B117">
        <f>RAW!B117</f>
        <v>0.32650000000000001</v>
      </c>
      <c r="C117">
        <f>RAW!C117</f>
        <v>0.34499999999999997</v>
      </c>
      <c r="D117">
        <f>RAW!D117</f>
        <v>0.32240000000000002</v>
      </c>
      <c r="E117">
        <f>RAW!E117</f>
        <v>0.34499999999999997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 x14ac:dyDescent="0.2">
      <c r="A118" s="1">
        <f>RAW!A118</f>
        <v>42472</v>
      </c>
      <c r="B118">
        <f>RAW!B118</f>
        <v>0.34670000000000001</v>
      </c>
      <c r="C118">
        <f>RAW!C118</f>
        <v>0.35909999999999997</v>
      </c>
      <c r="D118">
        <f>RAW!D118</f>
        <v>0.33150000000000002</v>
      </c>
      <c r="E118">
        <f>RAW!E118</f>
        <v>0.34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>DOWN</v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 x14ac:dyDescent="0.2">
      <c r="A119" s="1">
        <f>RAW!A119</f>
        <v>42473</v>
      </c>
      <c r="B119">
        <f>RAW!B119</f>
        <v>0.34699999999999998</v>
      </c>
      <c r="C119">
        <f>RAW!C119</f>
        <v>0.3589</v>
      </c>
      <c r="D119">
        <f>RAW!D119</f>
        <v>0.34320000000000001</v>
      </c>
      <c r="E119">
        <f>RAW!E119</f>
        <v>0.3533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 x14ac:dyDescent="0.2">
      <c r="A120" s="1">
        <f>RAW!A120</f>
        <v>42474</v>
      </c>
      <c r="B120">
        <f>RAW!B120</f>
        <v>0.35239999999999999</v>
      </c>
      <c r="C120">
        <f>RAW!C120</f>
        <v>0.36990000000000001</v>
      </c>
      <c r="D120">
        <f>RAW!D120</f>
        <v>0.34599999999999997</v>
      </c>
      <c r="E120">
        <f>RAW!E120</f>
        <v>0.3639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 x14ac:dyDescent="0.2">
      <c r="A121" s="1">
        <f>RAW!A121</f>
        <v>42475</v>
      </c>
      <c r="B121">
        <f>RAW!B121</f>
        <v>0.36449999999999999</v>
      </c>
      <c r="C121">
        <f>RAW!C121</f>
        <v>0.36680000000000001</v>
      </c>
      <c r="D121">
        <f>RAW!D121</f>
        <v>0.34910000000000002</v>
      </c>
      <c r="E121">
        <f>RAW!E121</f>
        <v>0.35339999999999999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 x14ac:dyDescent="0.2">
      <c r="A122" s="1">
        <f>RAW!A122</f>
        <v>42478</v>
      </c>
      <c r="B122">
        <f>RAW!B122</f>
        <v>0.33700000000000002</v>
      </c>
      <c r="C122">
        <f>RAW!C122</f>
        <v>0.37180000000000002</v>
      </c>
      <c r="D122">
        <f>RAW!D122</f>
        <v>0.33169999999999999</v>
      </c>
      <c r="E122">
        <f>RAW!E122</f>
        <v>0.37180000000000002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 x14ac:dyDescent="0.2">
      <c r="A123" s="1">
        <f>RAW!A123</f>
        <v>42479</v>
      </c>
      <c r="B123">
        <f>RAW!B123</f>
        <v>0.37490000000000001</v>
      </c>
      <c r="C123">
        <f>RAW!C123</f>
        <v>0.38400000000000001</v>
      </c>
      <c r="D123">
        <f>RAW!D123</f>
        <v>0.36770000000000003</v>
      </c>
      <c r="E123">
        <f>RAW!E123</f>
        <v>0.37259999999999999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 x14ac:dyDescent="0.2">
      <c r="A124" s="1">
        <f>RAW!A124</f>
        <v>42480</v>
      </c>
      <c r="B124">
        <f>RAW!B124</f>
        <v>0.37</v>
      </c>
      <c r="C124">
        <f>RAW!C124</f>
        <v>0.37990000000000002</v>
      </c>
      <c r="D124">
        <f>RAW!D124</f>
        <v>0.36890000000000001</v>
      </c>
      <c r="E124">
        <f>RAW!E124</f>
        <v>0.37990000000000002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>UP</v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 x14ac:dyDescent="0.2">
      <c r="A125" s="1">
        <f>RAW!A125</f>
        <v>42481</v>
      </c>
      <c r="B125">
        <f>RAW!B125</f>
        <v>0.38550000000000001</v>
      </c>
      <c r="C125">
        <f>RAW!C125</f>
        <v>0.38950000000000001</v>
      </c>
      <c r="D125">
        <f>RAW!D125</f>
        <v>0.372</v>
      </c>
      <c r="E125">
        <f>RAW!E125</f>
        <v>0.37459999999999999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 x14ac:dyDescent="0.2">
      <c r="A126" s="1">
        <f>RAW!A126</f>
        <v>42482</v>
      </c>
      <c r="B126">
        <f>RAW!B126</f>
        <v>0.37480000000000002</v>
      </c>
      <c r="C126">
        <f>RAW!C126</f>
        <v>0.377999999999999</v>
      </c>
      <c r="D126">
        <f>RAW!D126</f>
        <v>0.3624</v>
      </c>
      <c r="E126">
        <f>RAW!E126</f>
        <v>0.36849999999999999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 x14ac:dyDescent="0.2">
      <c r="A127" s="1">
        <f>RAW!A127</f>
        <v>42485</v>
      </c>
      <c r="B127">
        <f>RAW!B127</f>
        <v>0.36930000000000002</v>
      </c>
      <c r="C127">
        <f>RAW!C127</f>
        <v>0.3745</v>
      </c>
      <c r="D127">
        <f>RAW!D127</f>
        <v>0.36099999999999999</v>
      </c>
      <c r="E127">
        <f>RAW!E127</f>
        <v>0.37440000000000001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 x14ac:dyDescent="0.2">
      <c r="A128" s="1">
        <f>RAW!A128</f>
        <v>42486</v>
      </c>
      <c r="B128">
        <f>RAW!B128</f>
        <v>0.377</v>
      </c>
      <c r="C128">
        <f>RAW!C128</f>
        <v>0.38390000000000002</v>
      </c>
      <c r="D128">
        <f>RAW!D128</f>
        <v>0.37180000000000002</v>
      </c>
      <c r="E128">
        <f>RAW!E128</f>
        <v>0.3805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 x14ac:dyDescent="0.2">
      <c r="A129" s="1">
        <f>RAW!A129</f>
        <v>42487</v>
      </c>
      <c r="B129">
        <f>RAW!B129</f>
        <v>0.38279999999999997</v>
      </c>
      <c r="C129">
        <f>RAW!C129</f>
        <v>0.39179999999999998</v>
      </c>
      <c r="D129">
        <f>RAW!D129</f>
        <v>0.372</v>
      </c>
      <c r="E129">
        <f>RAW!E129</f>
        <v>0.38769999999999999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 x14ac:dyDescent="0.2">
      <c r="A130" s="1">
        <f>RAW!A130</f>
        <v>42488</v>
      </c>
      <c r="B130">
        <f>RAW!B130</f>
        <v>0.40699999999999997</v>
      </c>
      <c r="C130">
        <f>RAW!C130</f>
        <v>0.435</v>
      </c>
      <c r="D130">
        <f>RAW!D130</f>
        <v>0.40500000000000003</v>
      </c>
      <c r="E130">
        <f>RAW!E130</f>
        <v>0.435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 x14ac:dyDescent="0.2">
      <c r="A131" s="1">
        <f>RAW!A131</f>
        <v>42489</v>
      </c>
      <c r="B131">
        <f>RAW!B131</f>
        <v>0.42949999999999999</v>
      </c>
      <c r="C131">
        <f>RAW!C131</f>
        <v>0.44600000000000001</v>
      </c>
      <c r="D131">
        <f>RAW!D131</f>
        <v>0.41760000000000003</v>
      </c>
      <c r="E131">
        <f>RAW!E131</f>
        <v>0.41799999999999998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>DOWN</v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 x14ac:dyDescent="0.2">
      <c r="A132" s="1">
        <f>RAW!A132</f>
        <v>42492</v>
      </c>
      <c r="B132">
        <f>RAW!B132</f>
        <v>0.42330000000000001</v>
      </c>
      <c r="C132">
        <f>RAW!C132</f>
        <v>0.42330000000000001</v>
      </c>
      <c r="D132">
        <f>RAW!D132</f>
        <v>0.39219999999999999</v>
      </c>
      <c r="E132">
        <f>RAW!E132</f>
        <v>0.39639999999999997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 x14ac:dyDescent="0.2">
      <c r="A133" s="1">
        <f>RAW!A133</f>
        <v>42493</v>
      </c>
      <c r="B133">
        <f>RAW!B133</f>
        <v>0.39689999999999998</v>
      </c>
      <c r="C133">
        <f>RAW!C133</f>
        <v>0.40250000000000002</v>
      </c>
      <c r="D133">
        <f>RAW!D133</f>
        <v>0.37709999999999999</v>
      </c>
      <c r="E133">
        <f>RAW!E133</f>
        <v>0.38369999999999999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 x14ac:dyDescent="0.2">
      <c r="A134" s="1">
        <f>RAW!A134</f>
        <v>42494</v>
      </c>
      <c r="B134">
        <f>RAW!B134</f>
        <v>0.38669999999999999</v>
      </c>
      <c r="C134">
        <f>RAW!C134</f>
        <v>0.39629999999999999</v>
      </c>
      <c r="D134">
        <f>RAW!D134</f>
        <v>0.37530000000000002</v>
      </c>
      <c r="E134">
        <f>RAW!E134</f>
        <v>0.39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>UP</v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 x14ac:dyDescent="0.2">
      <c r="A135" s="1">
        <f>RAW!A135</f>
        <v>42495</v>
      </c>
      <c r="B135">
        <f>RAW!B135</f>
        <v>0.39479999999999998</v>
      </c>
      <c r="C135">
        <f>RAW!C135</f>
        <v>0.40150000000000002</v>
      </c>
      <c r="D135">
        <f>RAW!D135</f>
        <v>0.38790000000000002</v>
      </c>
      <c r="E135">
        <f>RAW!E135</f>
        <v>0.39090000000000003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 x14ac:dyDescent="0.2">
      <c r="A136" s="1">
        <f>RAW!A136</f>
        <v>42496</v>
      </c>
      <c r="B136">
        <f>RAW!B136</f>
        <v>0.39600000000000002</v>
      </c>
      <c r="C136">
        <f>RAW!C136</f>
        <v>0.3962</v>
      </c>
      <c r="D136">
        <f>RAW!D136</f>
        <v>0.38100000000000001</v>
      </c>
      <c r="E136">
        <f>RAW!E136</f>
        <v>0.39090000000000003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>UP</v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 x14ac:dyDescent="0.2">
      <c r="A137" s="1">
        <f>RAW!A137</f>
        <v>42499</v>
      </c>
      <c r="B137">
        <f>RAW!B137</f>
        <v>0.39579999999999999</v>
      </c>
      <c r="C137">
        <f>RAW!C137</f>
        <v>0.39579999999999999</v>
      </c>
      <c r="D137">
        <f>RAW!D137</f>
        <v>0.37019999999999997</v>
      </c>
      <c r="E137">
        <f>RAW!E137</f>
        <v>0.37319999999999998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 x14ac:dyDescent="0.2">
      <c r="A138" s="1">
        <f>RAW!A138</f>
        <v>42500</v>
      </c>
      <c r="B138">
        <f>RAW!B138</f>
        <v>0.37390000000000001</v>
      </c>
      <c r="C138">
        <f>RAW!C138</f>
        <v>0.37869999999999998</v>
      </c>
      <c r="D138">
        <f>RAW!D138</f>
        <v>0.36280000000000001</v>
      </c>
      <c r="E138">
        <f>RAW!E138</f>
        <v>0.36670000000000003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 x14ac:dyDescent="0.2">
      <c r="A139" s="1">
        <f>RAW!A139</f>
        <v>42501</v>
      </c>
      <c r="B139">
        <f>RAW!B139</f>
        <v>0.36840000000000001</v>
      </c>
      <c r="C139">
        <f>RAW!C139</f>
        <v>0.36880000000000002</v>
      </c>
      <c r="D139">
        <f>RAW!D139</f>
        <v>0.35549999999999998</v>
      </c>
      <c r="E139">
        <f>RAW!E139</f>
        <v>0.36609999999999998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>UP</v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 x14ac:dyDescent="0.2">
      <c r="A140" s="1">
        <f>RAW!A140</f>
        <v>42502</v>
      </c>
      <c r="B140">
        <f>RAW!B140</f>
        <v>0.3639</v>
      </c>
      <c r="C140">
        <f>RAW!C140</f>
        <v>0.38719999999999999</v>
      </c>
      <c r="D140">
        <f>RAW!D140</f>
        <v>0.36120000000000002</v>
      </c>
      <c r="E140">
        <f>RAW!E140</f>
        <v>0.38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>UP</v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 x14ac:dyDescent="0.2">
      <c r="A141" s="1">
        <f>RAW!A141</f>
        <v>42503</v>
      </c>
      <c r="B141">
        <f>RAW!B141</f>
        <v>0.37780000000000002</v>
      </c>
      <c r="C141">
        <f>RAW!C141</f>
        <v>0.37780000000000002</v>
      </c>
      <c r="D141">
        <f>RAW!D141</f>
        <v>0.3649</v>
      </c>
      <c r="E141">
        <f>RAW!E141</f>
        <v>0.3715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>DOWN</v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 x14ac:dyDescent="0.2">
      <c r="A142" s="1">
        <f>RAW!A142</f>
        <v>42506</v>
      </c>
      <c r="B142">
        <f>RAW!B142</f>
        <v>0.37009999999999998</v>
      </c>
      <c r="C142">
        <f>RAW!C142</f>
        <v>0.37969999999999998</v>
      </c>
      <c r="D142">
        <f>RAW!D142</f>
        <v>0.36370000000000002</v>
      </c>
      <c r="E142">
        <f>RAW!E142</f>
        <v>0.37719999999999998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 x14ac:dyDescent="0.2">
      <c r="A143" s="1">
        <f>RAW!A143</f>
        <v>42507</v>
      </c>
      <c r="B143">
        <f>RAW!B143</f>
        <v>0.38290000000000002</v>
      </c>
      <c r="C143">
        <f>RAW!C143</f>
        <v>0.3906</v>
      </c>
      <c r="D143">
        <f>RAW!D143</f>
        <v>0.37219999999999998</v>
      </c>
      <c r="E143">
        <f>RAW!E143</f>
        <v>0.37380000000000002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 x14ac:dyDescent="0.2">
      <c r="A144" s="1">
        <f>RAW!A144</f>
        <v>42508</v>
      </c>
      <c r="B144">
        <f>RAW!B144</f>
        <v>0.37440000000000001</v>
      </c>
      <c r="C144">
        <f>RAW!C144</f>
        <v>0.37630000000000002</v>
      </c>
      <c r="D144">
        <f>RAW!D144</f>
        <v>0.36859999999999998</v>
      </c>
      <c r="E144">
        <f>RAW!E144</f>
        <v>0.372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 x14ac:dyDescent="0.2">
      <c r="A145" s="1">
        <f>RAW!A145</f>
        <v>42509</v>
      </c>
      <c r="B145">
        <f>RAW!B145</f>
        <v>0.37390000000000001</v>
      </c>
      <c r="C145">
        <f>RAW!C145</f>
        <v>0.38490000000000002</v>
      </c>
      <c r="D145">
        <f>RAW!D145</f>
        <v>0.35809999999999997</v>
      </c>
      <c r="E145">
        <f>RAW!E145</f>
        <v>0.35880000000000001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 x14ac:dyDescent="0.2">
      <c r="A146" s="1">
        <f>RAW!A146</f>
        <v>42510</v>
      </c>
      <c r="B146">
        <f>RAW!B146</f>
        <v>0.3644</v>
      </c>
      <c r="C146">
        <f>RAW!C146</f>
        <v>0.36899999999999999</v>
      </c>
      <c r="D146">
        <f>RAW!D146</f>
        <v>0.35610000000000003</v>
      </c>
      <c r="E146">
        <f>RAW!E146</f>
        <v>0.35930000000000001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>UP</v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 x14ac:dyDescent="0.2">
      <c r="A147" s="1">
        <f>RAW!A147</f>
        <v>42513</v>
      </c>
      <c r="B147">
        <f>RAW!B147</f>
        <v>0.36</v>
      </c>
      <c r="C147">
        <f>RAW!C147</f>
        <v>0.36259999999999998</v>
      </c>
      <c r="D147">
        <f>RAW!D147</f>
        <v>0.35020000000000001</v>
      </c>
      <c r="E147">
        <f>RAW!E147</f>
        <v>0.35570000000000002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 x14ac:dyDescent="0.2">
      <c r="A148" s="1">
        <f>RAW!A148</f>
        <v>42514</v>
      </c>
      <c r="B148">
        <f>RAW!B148</f>
        <v>0.35249999999999998</v>
      </c>
      <c r="C148">
        <f>RAW!C148</f>
        <v>0.36459999999999998</v>
      </c>
      <c r="D148">
        <f>RAW!D148</f>
        <v>0.34849999999999998</v>
      </c>
      <c r="E148">
        <f>RAW!E148</f>
        <v>0.36420000000000002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>UP</v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 x14ac:dyDescent="0.2">
      <c r="A149" s="1">
        <f>RAW!A149</f>
        <v>42515</v>
      </c>
      <c r="B149">
        <f>RAW!B149</f>
        <v>0.36799999999999999</v>
      </c>
      <c r="C149">
        <f>RAW!C149</f>
        <v>0.38469999999999999</v>
      </c>
      <c r="D149">
        <f>RAW!D149</f>
        <v>0.36659999999999998</v>
      </c>
      <c r="E149">
        <f>RAW!E149</f>
        <v>0.38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 x14ac:dyDescent="0.2">
      <c r="A150" s="1">
        <f>RAW!A150</f>
        <v>42516</v>
      </c>
      <c r="B150">
        <f>RAW!B150</f>
        <v>0.38100000000000001</v>
      </c>
      <c r="C150">
        <f>RAW!C150</f>
        <v>0.38790000000000002</v>
      </c>
      <c r="D150">
        <f>RAW!D150</f>
        <v>0.373</v>
      </c>
      <c r="E150">
        <f>RAW!E150</f>
        <v>0.37730000000000002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 x14ac:dyDescent="0.2">
      <c r="A151" s="1">
        <f>RAW!A151</f>
        <v>42517</v>
      </c>
      <c r="B151">
        <f>RAW!B151</f>
        <v>0.37359999999999999</v>
      </c>
      <c r="C151">
        <f>RAW!C151</f>
        <v>0.37730000000000002</v>
      </c>
      <c r="D151">
        <f>RAW!D151</f>
        <v>0.36809999999999998</v>
      </c>
      <c r="E151">
        <f>RAW!E151</f>
        <v>0.36980000000000002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 x14ac:dyDescent="0.2">
      <c r="A152" s="1">
        <f>RAW!A152</f>
        <v>42520</v>
      </c>
      <c r="B152">
        <f>RAW!B152</f>
        <v>0.37319999999999998</v>
      </c>
      <c r="C152">
        <f>RAW!C152</f>
        <v>0.37319999999999998</v>
      </c>
      <c r="D152">
        <f>RAW!D152</f>
        <v>0.36849999999999999</v>
      </c>
      <c r="E152">
        <f>RAW!E152</f>
        <v>0.37169999999999997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>UP</v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 x14ac:dyDescent="0.2">
      <c r="A153" s="1">
        <f>RAW!A153</f>
        <v>42521</v>
      </c>
      <c r="B153">
        <f>RAW!B153</f>
        <v>0.37059999999999998</v>
      </c>
      <c r="C153">
        <f>RAW!C153</f>
        <v>0.37280000000000002</v>
      </c>
      <c r="D153">
        <f>RAW!D153</f>
        <v>0.36230000000000001</v>
      </c>
      <c r="E153">
        <f>RAW!E153</f>
        <v>0.3679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 x14ac:dyDescent="0.2">
      <c r="A154" s="1">
        <f>RAW!A154</f>
        <v>42522</v>
      </c>
      <c r="B154">
        <f>RAW!B154</f>
        <v>0.3664</v>
      </c>
      <c r="C154">
        <f>RAW!C154</f>
        <v>0.3664</v>
      </c>
      <c r="D154">
        <f>RAW!D154</f>
        <v>0.35820000000000002</v>
      </c>
      <c r="E154">
        <f>RAW!E154</f>
        <v>0.36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 x14ac:dyDescent="0.2">
      <c r="A155" s="1">
        <f>RAW!A155</f>
        <v>42523</v>
      </c>
      <c r="B155">
        <f>RAW!B155</f>
        <v>0.36070000000000002</v>
      </c>
      <c r="C155">
        <f>RAW!C155</f>
        <v>0.36919999999999997</v>
      </c>
      <c r="D155">
        <f>RAW!D155</f>
        <v>0.35820000000000002</v>
      </c>
      <c r="E155">
        <f>RAW!E155</f>
        <v>0.36049999999999999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>UP</v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>UP</v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 x14ac:dyDescent="0.2">
      <c r="A156" s="1">
        <f>RAW!A156</f>
        <v>42524</v>
      </c>
      <c r="B156">
        <f>RAW!B156</f>
        <v>0.36249999999999999</v>
      </c>
      <c r="C156">
        <f>RAW!C156</f>
        <v>0.3674</v>
      </c>
      <c r="D156">
        <f>RAW!D156</f>
        <v>0.34949999999999998</v>
      </c>
      <c r="E156">
        <f>RAW!E156</f>
        <v>0.34949999999999998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 x14ac:dyDescent="0.2">
      <c r="A157" s="1">
        <f>RAW!A157</f>
        <v>42527</v>
      </c>
      <c r="B157">
        <f>RAW!B157</f>
        <v>0.3503</v>
      </c>
      <c r="C157">
        <f>RAW!C157</f>
        <v>0.36209999999999998</v>
      </c>
      <c r="D157">
        <f>RAW!D157</f>
        <v>0.34379999999999999</v>
      </c>
      <c r="E157">
        <f>RAW!E157</f>
        <v>0.35930000000000001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 x14ac:dyDescent="0.2">
      <c r="A158" s="1">
        <f>RAW!A158</f>
        <v>42528</v>
      </c>
      <c r="B158">
        <f>RAW!B158</f>
        <v>0.3644</v>
      </c>
      <c r="C158">
        <f>RAW!C158</f>
        <v>0.3795</v>
      </c>
      <c r="D158">
        <f>RAW!D158</f>
        <v>0.36259999999999998</v>
      </c>
      <c r="E158">
        <f>RAW!E158</f>
        <v>0.3795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 x14ac:dyDescent="0.2">
      <c r="A159" s="1">
        <f>RAW!A159</f>
        <v>42529</v>
      </c>
      <c r="B159">
        <f>RAW!B159</f>
        <v>0.379</v>
      </c>
      <c r="C159">
        <f>RAW!C159</f>
        <v>0.39860000000000001</v>
      </c>
      <c r="D159">
        <f>RAW!D159</f>
        <v>0.37759999999999999</v>
      </c>
      <c r="E159">
        <f>RAW!E159</f>
        <v>0.39799999999999902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 x14ac:dyDescent="0.2">
      <c r="A160" s="1">
        <f>RAW!A160</f>
        <v>42530</v>
      </c>
      <c r="B160">
        <f>RAW!B160</f>
        <v>0.39979999999999999</v>
      </c>
      <c r="C160">
        <f>RAW!C160</f>
        <v>0.4027</v>
      </c>
      <c r="D160">
        <f>RAW!D160</f>
        <v>0.38400000000000001</v>
      </c>
      <c r="E160">
        <f>RAW!E160</f>
        <v>0.38969999999999999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>DOWN</v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 x14ac:dyDescent="0.2">
      <c r="A161" s="1">
        <f>RAW!A161</f>
        <v>42531</v>
      </c>
      <c r="B161">
        <f>RAW!B161</f>
        <v>0.38700000000000001</v>
      </c>
      <c r="C161">
        <f>RAW!C161</f>
        <v>0.39489999999999997</v>
      </c>
      <c r="D161">
        <f>RAW!D161</f>
        <v>0.36599999999999999</v>
      </c>
      <c r="E161">
        <f>RAW!E161</f>
        <v>0.36969999999999997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 x14ac:dyDescent="0.2">
      <c r="A162" s="1">
        <f>RAW!A162</f>
        <v>42534</v>
      </c>
      <c r="B162">
        <f>RAW!B162</f>
        <v>0.36109999999999998</v>
      </c>
      <c r="C162">
        <f>RAW!C162</f>
        <v>0.36299999999999999</v>
      </c>
      <c r="D162">
        <f>RAW!D162</f>
        <v>0.34100000000000003</v>
      </c>
      <c r="E162">
        <f>RAW!E162</f>
        <v>0.34699999999999998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 x14ac:dyDescent="0.2">
      <c r="A163" s="1">
        <f>RAW!A163</f>
        <v>42535</v>
      </c>
      <c r="B163">
        <f>RAW!B163</f>
        <v>0.34539999999999998</v>
      </c>
      <c r="C163">
        <f>RAW!C163</f>
        <v>0.36969999999999997</v>
      </c>
      <c r="D163">
        <f>RAW!D163</f>
        <v>0.33500000000000002</v>
      </c>
      <c r="E163">
        <f>RAW!E163</f>
        <v>0.34760000000000002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 x14ac:dyDescent="0.2">
      <c r="A164" s="1">
        <f>RAW!A164</f>
        <v>42536</v>
      </c>
      <c r="B164">
        <f>RAW!B164</f>
        <v>0.3548</v>
      </c>
      <c r="C164">
        <f>RAW!C164</f>
        <v>0.36359999999999998</v>
      </c>
      <c r="D164">
        <f>RAW!D164</f>
        <v>0.34210000000000002</v>
      </c>
      <c r="E164">
        <f>RAW!E164</f>
        <v>0.35799999999999998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 x14ac:dyDescent="0.2">
      <c r="A165" s="1">
        <f>RAW!A165</f>
        <v>42537</v>
      </c>
      <c r="B165">
        <f>RAW!B165</f>
        <v>0.35199999999999998</v>
      </c>
      <c r="C165">
        <f>RAW!C165</f>
        <v>0.35460000000000003</v>
      </c>
      <c r="D165">
        <f>RAW!D165</f>
        <v>0.3453</v>
      </c>
      <c r="E165">
        <f>RAW!E165</f>
        <v>0.34960000000000002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 x14ac:dyDescent="0.2">
      <c r="A166" s="1">
        <f>RAW!A166</f>
        <v>42538</v>
      </c>
      <c r="B166">
        <f>RAW!B166</f>
        <v>0.35070000000000001</v>
      </c>
      <c r="C166">
        <f>RAW!C166</f>
        <v>0.37559999999999999</v>
      </c>
      <c r="D166">
        <f>RAW!D166</f>
        <v>0.34899999999999998</v>
      </c>
      <c r="E166">
        <f>RAW!E166</f>
        <v>0.36870000000000003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 x14ac:dyDescent="0.2">
      <c r="A167" s="1">
        <f>RAW!A167</f>
        <v>42541</v>
      </c>
      <c r="B167">
        <f>RAW!B167</f>
        <v>0.379</v>
      </c>
      <c r="C167">
        <f>RAW!C167</f>
        <v>0.39240000000000003</v>
      </c>
      <c r="D167">
        <f>RAW!D167</f>
        <v>0.37659999999999999</v>
      </c>
      <c r="E167">
        <f>RAW!E167</f>
        <v>0.39050000000000001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 x14ac:dyDescent="0.2">
      <c r="A168" s="1">
        <f>RAW!A168</f>
        <v>42542</v>
      </c>
      <c r="B168">
        <f>RAW!B168</f>
        <v>0.39200000000000002</v>
      </c>
      <c r="C168">
        <f>RAW!C168</f>
        <v>0.40489999999999998</v>
      </c>
      <c r="D168">
        <f>RAW!D168</f>
        <v>0.3881</v>
      </c>
      <c r="E168">
        <f>RAW!E168</f>
        <v>0.40350000000000003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 x14ac:dyDescent="0.2">
      <c r="A169" s="1">
        <f>RAW!A169</f>
        <v>42543</v>
      </c>
      <c r="B169">
        <f>RAW!B169</f>
        <v>0.4032</v>
      </c>
      <c r="C169">
        <f>RAW!C169</f>
        <v>0.40899999999999997</v>
      </c>
      <c r="D169">
        <f>RAW!D169</f>
        <v>0.39379999999999998</v>
      </c>
      <c r="E169">
        <f>RAW!E169</f>
        <v>0.39379999999999998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>DOWN</v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 x14ac:dyDescent="0.2">
      <c r="A170" s="1">
        <f>RAW!A170</f>
        <v>42544</v>
      </c>
      <c r="B170">
        <f>RAW!B170</f>
        <v>0.39399999999999902</v>
      </c>
      <c r="C170">
        <f>RAW!C170</f>
        <v>0.40639999999999998</v>
      </c>
      <c r="D170">
        <f>RAW!D170</f>
        <v>0.39169999999999999</v>
      </c>
      <c r="E170">
        <f>RAW!E170</f>
        <v>0.4047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 x14ac:dyDescent="0.2">
      <c r="A171" s="1">
        <f>RAW!A171</f>
        <v>42545</v>
      </c>
      <c r="B171">
        <f>RAW!B171</f>
        <v>0.35</v>
      </c>
      <c r="C171">
        <f>RAW!C171</f>
        <v>0.37969999999999998</v>
      </c>
      <c r="D171">
        <f>RAW!D171</f>
        <v>0.34189999999999998</v>
      </c>
      <c r="E171">
        <f>RAW!E171</f>
        <v>0.36209999999999998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 x14ac:dyDescent="0.2">
      <c r="A172" s="1">
        <f>RAW!A172</f>
        <v>42548</v>
      </c>
      <c r="B172">
        <f>RAW!B172</f>
        <v>0.36499999999999999</v>
      </c>
      <c r="C172">
        <f>RAW!C172</f>
        <v>0.36770000000000003</v>
      </c>
      <c r="D172">
        <f>RAW!D172</f>
        <v>0.33799999999999902</v>
      </c>
      <c r="E172">
        <f>RAW!E172</f>
        <v>0.34110000000000001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>DOWN</v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 x14ac:dyDescent="0.2">
      <c r="A173" s="1">
        <f>RAW!A173</f>
        <v>42549</v>
      </c>
      <c r="B173">
        <f>RAW!B173</f>
        <v>0.35</v>
      </c>
      <c r="C173">
        <f>RAW!C173</f>
        <v>0.3589</v>
      </c>
      <c r="D173">
        <f>RAW!D173</f>
        <v>0.34379999999999999</v>
      </c>
      <c r="E173">
        <f>RAW!E173</f>
        <v>0.3498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>UP</v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 x14ac:dyDescent="0.2">
      <c r="A174" s="1">
        <f>RAW!A174</f>
        <v>42550</v>
      </c>
      <c r="B174">
        <f>RAW!B174</f>
        <v>0.35730000000000001</v>
      </c>
      <c r="C174">
        <f>RAW!C174</f>
        <v>0.36049999999999999</v>
      </c>
      <c r="D174">
        <f>RAW!D174</f>
        <v>0.34870000000000001</v>
      </c>
      <c r="E174">
        <f>RAW!E174</f>
        <v>0.35310000000000002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 x14ac:dyDescent="0.2">
      <c r="A175" s="1">
        <f>RAW!A175</f>
        <v>42551</v>
      </c>
      <c r="B175">
        <f>RAW!B175</f>
        <v>0.35360000000000003</v>
      </c>
      <c r="C175">
        <f>RAW!C175</f>
        <v>0.36870000000000003</v>
      </c>
      <c r="D175">
        <f>RAW!D175</f>
        <v>0.34560000000000002</v>
      </c>
      <c r="E175">
        <f>RAW!E175</f>
        <v>0.35849999999999999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 x14ac:dyDescent="0.2">
      <c r="A176" s="1">
        <f>RAW!A176</f>
        <v>42552</v>
      </c>
      <c r="B176">
        <f>RAW!B176</f>
        <v>0.36209999999999998</v>
      </c>
      <c r="C176">
        <f>RAW!C176</f>
        <v>0.372</v>
      </c>
      <c r="D176">
        <f>RAW!D176</f>
        <v>0.35670000000000002</v>
      </c>
      <c r="E176">
        <f>RAW!E176</f>
        <v>0.37019999999999997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 x14ac:dyDescent="0.2">
      <c r="A177" s="1">
        <f>RAW!A177</f>
        <v>42555</v>
      </c>
      <c r="B177">
        <f>RAW!B177</f>
        <v>0.372</v>
      </c>
      <c r="C177">
        <f>RAW!C177</f>
        <v>0.39179999999999998</v>
      </c>
      <c r="D177">
        <f>RAW!D177</f>
        <v>0.3715</v>
      </c>
      <c r="E177">
        <f>RAW!E177</f>
        <v>0.38269999999999998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 x14ac:dyDescent="0.2">
      <c r="A178" s="1">
        <f>RAW!A178</f>
        <v>42556</v>
      </c>
      <c r="B178">
        <f>RAW!B178</f>
        <v>0.38479999999999998</v>
      </c>
      <c r="C178">
        <f>RAW!C178</f>
        <v>0.38819999999999999</v>
      </c>
      <c r="D178">
        <f>RAW!D178</f>
        <v>0.36470000000000002</v>
      </c>
      <c r="E178">
        <f>RAW!E178</f>
        <v>0.36649999999999999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>DOWN</v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 x14ac:dyDescent="0.2">
      <c r="A179" s="1">
        <f>RAW!A179</f>
        <v>42557</v>
      </c>
      <c r="B179">
        <f>RAW!B179</f>
        <v>0.36509999999999998</v>
      </c>
      <c r="C179">
        <f>RAW!C179</f>
        <v>0.36549999999999999</v>
      </c>
      <c r="D179">
        <f>RAW!D179</f>
        <v>0.34210000000000002</v>
      </c>
      <c r="E179">
        <f>RAW!E179</f>
        <v>0.35149999999999998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 x14ac:dyDescent="0.2">
      <c r="A180" s="1">
        <f>RAW!A180</f>
        <v>42558</v>
      </c>
      <c r="B180">
        <f>RAW!B180</f>
        <v>0.36259999999999998</v>
      </c>
      <c r="C180">
        <f>RAW!C180</f>
        <v>0.37380000000000002</v>
      </c>
      <c r="D180">
        <f>RAW!D180</f>
        <v>0.3528</v>
      </c>
      <c r="E180">
        <f>RAW!E180</f>
        <v>0.36020000000000002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>UP</v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 x14ac:dyDescent="0.2">
      <c r="A181" s="1">
        <f>RAW!A181</f>
        <v>42559</v>
      </c>
      <c r="B181">
        <f>RAW!B181</f>
        <v>0.36680000000000001</v>
      </c>
      <c r="C181">
        <f>RAW!C181</f>
        <v>0.37790000000000001</v>
      </c>
      <c r="D181">
        <f>RAW!D181</f>
        <v>0.36020000000000002</v>
      </c>
      <c r="E181">
        <f>RAW!E181</f>
        <v>0.37609999999999999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 x14ac:dyDescent="0.2">
      <c r="A182" s="1">
        <f>RAW!A182</f>
        <v>42562</v>
      </c>
      <c r="B182">
        <f>RAW!B182</f>
        <v>0.38419999999999999</v>
      </c>
      <c r="C182">
        <f>RAW!C182</f>
        <v>0.39200000000000002</v>
      </c>
      <c r="D182">
        <f>RAW!D182</f>
        <v>0.38030000000000003</v>
      </c>
      <c r="E182">
        <f>RAW!E182</f>
        <v>0.39140000000000003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 x14ac:dyDescent="0.2">
      <c r="A183" s="1">
        <f>RAW!A183</f>
        <v>42563</v>
      </c>
      <c r="B183">
        <f>RAW!B183</f>
        <v>0.39290000000000003</v>
      </c>
      <c r="C183">
        <f>RAW!C183</f>
        <v>0.41820000000000002</v>
      </c>
      <c r="D183">
        <f>RAW!D183</f>
        <v>0.39200000000000002</v>
      </c>
      <c r="E183">
        <f>RAW!E183</f>
        <v>0.40589999999999998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 x14ac:dyDescent="0.2">
      <c r="A184" s="1">
        <f>RAW!A184</f>
        <v>42564</v>
      </c>
      <c r="B184">
        <f>RAW!B184</f>
        <v>0.40679999999999999</v>
      </c>
      <c r="C184">
        <f>RAW!C184</f>
        <v>0.437</v>
      </c>
      <c r="D184">
        <f>RAW!D184</f>
        <v>0.4</v>
      </c>
      <c r="E184">
        <f>RAW!E184</f>
        <v>0.4158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 x14ac:dyDescent="0.2">
      <c r="A185" s="1">
        <f>RAW!A185</f>
        <v>42565</v>
      </c>
      <c r="B185">
        <f>RAW!B185</f>
        <v>0.41909999999999997</v>
      </c>
      <c r="C185">
        <f>RAW!C185</f>
        <v>0.42880000000000001</v>
      </c>
      <c r="D185">
        <f>RAW!D185</f>
        <v>0.41</v>
      </c>
      <c r="E185">
        <f>RAW!E185</f>
        <v>0.41899999999999998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>UP</v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 x14ac:dyDescent="0.2">
      <c r="A186" s="1">
        <f>RAW!A186</f>
        <v>42566</v>
      </c>
      <c r="B186">
        <f>RAW!B186</f>
        <v>0.41710000000000003</v>
      </c>
      <c r="C186">
        <f>RAW!C186</f>
        <v>0.42280000000000001</v>
      </c>
      <c r="D186">
        <f>RAW!D186</f>
        <v>0.41049999999999998</v>
      </c>
      <c r="E186">
        <f>RAW!E186</f>
        <v>0.41339999999999999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 x14ac:dyDescent="0.2">
      <c r="A187" s="1">
        <f>RAW!A187</f>
        <v>42569</v>
      </c>
      <c r="B187">
        <f>RAW!B187</f>
        <v>0.41339999999999999</v>
      </c>
      <c r="C187">
        <f>RAW!C187</f>
        <v>0.42270000000000002</v>
      </c>
      <c r="D187">
        <f>RAW!D187</f>
        <v>0.41299999999999998</v>
      </c>
      <c r="E187">
        <f>RAW!E187</f>
        <v>0.42099999999999999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 x14ac:dyDescent="0.2">
      <c r="A188" s="1">
        <f>RAW!A188</f>
        <v>42570</v>
      </c>
      <c r="B188">
        <f>RAW!B188</f>
        <v>0.41959999999999997</v>
      </c>
      <c r="C188">
        <f>RAW!C188</f>
        <v>0.432</v>
      </c>
      <c r="D188">
        <f>RAW!D188</f>
        <v>0.41249999999999998</v>
      </c>
      <c r="E188">
        <f>RAW!E188</f>
        <v>0.42949999999999999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 x14ac:dyDescent="0.2">
      <c r="A189" s="1">
        <f>RAW!A189</f>
        <v>42571</v>
      </c>
      <c r="B189">
        <f>RAW!B189</f>
        <v>0.43480000000000002</v>
      </c>
      <c r="C189">
        <f>RAW!C189</f>
        <v>0.45850000000000002</v>
      </c>
      <c r="D189">
        <f>RAW!D189</f>
        <v>0.43030000000000002</v>
      </c>
      <c r="E189">
        <f>RAW!E189</f>
        <v>0.43730000000000002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 x14ac:dyDescent="0.2">
      <c r="A190" s="1">
        <f>RAW!A190</f>
        <v>42572</v>
      </c>
      <c r="B190">
        <f>RAW!B190</f>
        <v>0.44090000000000001</v>
      </c>
      <c r="C190">
        <f>RAW!C190</f>
        <v>0.44500000000000001</v>
      </c>
      <c r="D190">
        <f>RAW!D190</f>
        <v>0.42549999999999999</v>
      </c>
      <c r="E190">
        <f>RAW!E190</f>
        <v>0.43259999999999998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>DOWN</v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 x14ac:dyDescent="0.2">
      <c r="A191" s="1">
        <f>RAW!A191</f>
        <v>42573</v>
      </c>
      <c r="B191">
        <f>RAW!B191</f>
        <v>0.42970000000000003</v>
      </c>
      <c r="C191">
        <f>RAW!C191</f>
        <v>0.44190000000000002</v>
      </c>
      <c r="D191">
        <f>RAW!D191</f>
        <v>0.42609999999999998</v>
      </c>
      <c r="E191">
        <f>RAW!E191</f>
        <v>0.43530000000000002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 x14ac:dyDescent="0.2">
      <c r="A192" s="1">
        <f>RAW!A192</f>
        <v>42576</v>
      </c>
      <c r="B192">
        <f>RAW!B192</f>
        <v>0.43540000000000001</v>
      </c>
      <c r="C192">
        <f>RAW!C192</f>
        <v>0.437999999999999</v>
      </c>
      <c r="D192">
        <f>RAW!D192</f>
        <v>0.41099999999999998</v>
      </c>
      <c r="E192">
        <f>RAW!E192</f>
        <v>0.41270000000000001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>DOWN</v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 x14ac:dyDescent="0.2">
      <c r="A193" s="1">
        <f>RAW!A193</f>
        <v>42577</v>
      </c>
      <c r="B193">
        <f>RAW!B193</f>
        <v>0.4219</v>
      </c>
      <c r="C193">
        <f>RAW!C193</f>
        <v>0.4299</v>
      </c>
      <c r="D193">
        <f>RAW!D193</f>
        <v>0.40600000000000003</v>
      </c>
      <c r="E193">
        <f>RAW!E193</f>
        <v>0.42599999999999999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>UP</v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 x14ac:dyDescent="0.2">
      <c r="A194" s="1">
        <f>RAW!A194</f>
        <v>42578</v>
      </c>
      <c r="B194">
        <f>RAW!B194</f>
        <v>0.43049999999999999</v>
      </c>
      <c r="C194">
        <f>RAW!C194</f>
        <v>0.44359999999999999</v>
      </c>
      <c r="D194">
        <f>RAW!D194</f>
        <v>0.43030000000000002</v>
      </c>
      <c r="E194">
        <f>RAW!E194</f>
        <v>0.43959999999999999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 x14ac:dyDescent="0.2">
      <c r="A195" s="1">
        <f>RAW!A195</f>
        <v>42579</v>
      </c>
      <c r="B195">
        <f>RAW!B195</f>
        <v>0.4178</v>
      </c>
      <c r="C195">
        <f>RAW!C195</f>
        <v>0.42</v>
      </c>
      <c r="D195">
        <f>RAW!D195</f>
        <v>0.3957</v>
      </c>
      <c r="E195">
        <f>RAW!E195</f>
        <v>0.39660000000000001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 x14ac:dyDescent="0.2">
      <c r="A196" s="1">
        <f>RAW!A196</f>
        <v>42580</v>
      </c>
      <c r="B196">
        <f>RAW!B196</f>
        <v>0.3997</v>
      </c>
      <c r="C196">
        <f>RAW!C196</f>
        <v>0.39989999999999998</v>
      </c>
      <c r="D196">
        <f>RAW!D196</f>
        <v>0.38200000000000001</v>
      </c>
      <c r="E196">
        <f>RAW!E196</f>
        <v>0.39090000000000003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>UP</v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 x14ac:dyDescent="0.2">
      <c r="A197" s="1">
        <f>RAW!A197</f>
        <v>42583</v>
      </c>
      <c r="B197">
        <f>RAW!B197</f>
        <v>0.39689999999999998</v>
      </c>
      <c r="C197">
        <f>RAW!C197</f>
        <v>0.4</v>
      </c>
      <c r="D197">
        <f>RAW!D197</f>
        <v>0.38009999999999999</v>
      </c>
      <c r="E197">
        <f>RAW!E197</f>
        <v>0.38159999999999999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 x14ac:dyDescent="0.2">
      <c r="A198" s="1">
        <f>RAW!A198</f>
        <v>42584</v>
      </c>
      <c r="B198">
        <f>RAW!B198</f>
        <v>0.38</v>
      </c>
      <c r="C198">
        <f>RAW!C198</f>
        <v>0.38369999999999999</v>
      </c>
      <c r="D198">
        <f>RAW!D198</f>
        <v>0.36109999999999998</v>
      </c>
      <c r="E198">
        <f>RAW!E198</f>
        <v>0.37180000000000002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 x14ac:dyDescent="0.2">
      <c r="A199" s="1">
        <f>RAW!A199</f>
        <v>42585</v>
      </c>
      <c r="B199">
        <f>RAW!B199</f>
        <v>0.37290000000000001</v>
      </c>
      <c r="C199">
        <f>RAW!C199</f>
        <v>0.37719999999999998</v>
      </c>
      <c r="D199">
        <f>RAW!D199</f>
        <v>0.36359999999999998</v>
      </c>
      <c r="E199">
        <f>RAW!E199</f>
        <v>0.374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>UP</v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 x14ac:dyDescent="0.2">
      <c r="A200" s="1">
        <f>RAW!A200</f>
        <v>42586</v>
      </c>
      <c r="B200">
        <f>RAW!B200</f>
        <v>0.379</v>
      </c>
      <c r="C200">
        <f>RAW!C200</f>
        <v>0.38950000000000001</v>
      </c>
      <c r="D200">
        <f>RAW!D200</f>
        <v>0.373</v>
      </c>
      <c r="E200">
        <f>RAW!E200</f>
        <v>0.37359999999999999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 x14ac:dyDescent="0.2">
      <c r="A201" s="1">
        <f>RAW!A201</f>
        <v>42587</v>
      </c>
      <c r="B201">
        <f>RAW!B201</f>
        <v>0.375</v>
      </c>
      <c r="C201">
        <f>RAW!C201</f>
        <v>0.38500000000000001</v>
      </c>
      <c r="D201">
        <f>RAW!D201</f>
        <v>0.37459999999999999</v>
      </c>
      <c r="E201">
        <f>RAW!E201</f>
        <v>0.38290000000000002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 x14ac:dyDescent="0.2">
      <c r="A202" s="1">
        <f>RAW!A202</f>
        <v>42590</v>
      </c>
      <c r="B202">
        <f>RAW!B202</f>
        <v>0.38350000000000001</v>
      </c>
      <c r="C202">
        <f>RAW!C202</f>
        <v>0.39439999999999997</v>
      </c>
      <c r="D202">
        <f>RAW!D202</f>
        <v>0.38299999999999901</v>
      </c>
      <c r="E202">
        <f>RAW!E202</f>
        <v>0.39439999999999997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 x14ac:dyDescent="0.2">
      <c r="A203" s="1">
        <f>RAW!A203</f>
        <v>42591</v>
      </c>
      <c r="B203">
        <f>RAW!B203</f>
        <v>0.39399999999999902</v>
      </c>
      <c r="C203">
        <f>RAW!C203</f>
        <v>0.40129999999999999</v>
      </c>
      <c r="D203">
        <f>RAW!D203</f>
        <v>0.39029999999999998</v>
      </c>
      <c r="E203">
        <f>RAW!E203</f>
        <v>0.39860000000000001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 x14ac:dyDescent="0.2">
      <c r="A204" s="1">
        <f>RAW!A204</f>
        <v>42592</v>
      </c>
      <c r="B204">
        <f>RAW!B204</f>
        <v>0.39829999999999999</v>
      </c>
      <c r="C204">
        <f>RAW!C204</f>
        <v>0.40399999999999903</v>
      </c>
      <c r="D204">
        <f>RAW!D204</f>
        <v>0.39419999999999999</v>
      </c>
      <c r="E204">
        <f>RAW!E204</f>
        <v>0.39429999999999998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 x14ac:dyDescent="0.2">
      <c r="A205" s="1">
        <f>RAW!A205</f>
        <v>42593</v>
      </c>
      <c r="B205">
        <f>RAW!B205</f>
        <v>0.3982</v>
      </c>
      <c r="C205">
        <f>RAW!C205</f>
        <v>0.40500000000000003</v>
      </c>
      <c r="D205">
        <f>RAW!D205</f>
        <v>0.3896</v>
      </c>
      <c r="E205">
        <f>RAW!E205</f>
        <v>0.40489999999999998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 x14ac:dyDescent="0.2">
      <c r="A206" s="1">
        <f>RAW!A206</f>
        <v>42594</v>
      </c>
      <c r="B206">
        <f>RAW!B206</f>
        <v>0.40799999999999997</v>
      </c>
      <c r="C206">
        <f>RAW!C206</f>
        <v>0.41349999999999998</v>
      </c>
      <c r="D206">
        <f>RAW!D206</f>
        <v>0.40629999999999999</v>
      </c>
      <c r="E206">
        <f>RAW!E206</f>
        <v>0.41139999999999999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 x14ac:dyDescent="0.2">
      <c r="A207" s="1">
        <f>RAW!A207</f>
        <v>42597</v>
      </c>
      <c r="B207">
        <f>RAW!B207</f>
        <v>0.41139999999999999</v>
      </c>
      <c r="C207">
        <f>RAW!C207</f>
        <v>0.41139999999999999</v>
      </c>
      <c r="D207">
        <f>RAW!D207</f>
        <v>0.41139999999999999</v>
      </c>
      <c r="E207">
        <f>RAW!E207</f>
        <v>0.41139999999999999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 x14ac:dyDescent="0.2">
      <c r="A208" s="1">
        <f>RAW!A208</f>
        <v>42598</v>
      </c>
      <c r="B208">
        <f>RAW!B208</f>
        <v>0.41499999999999998</v>
      </c>
      <c r="C208">
        <f>RAW!C208</f>
        <v>0.42049999999999998</v>
      </c>
      <c r="D208">
        <f>RAW!D208</f>
        <v>0.41099999999999998</v>
      </c>
      <c r="E208">
        <f>RAW!E208</f>
        <v>0.41449999999999998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>UP</v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 x14ac:dyDescent="0.2">
      <c r="A209" s="1">
        <f>RAW!A209</f>
        <v>42599</v>
      </c>
      <c r="B209">
        <f>RAW!B209</f>
        <v>0.41399999999999998</v>
      </c>
      <c r="C209">
        <f>RAW!C209</f>
        <v>0.41549999999999998</v>
      </c>
      <c r="D209">
        <f>RAW!D209</f>
        <v>0.40310000000000001</v>
      </c>
      <c r="E209">
        <f>RAW!E209</f>
        <v>0.41220000000000001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 x14ac:dyDescent="0.2">
      <c r="A210" s="1">
        <f>RAW!A210</f>
        <v>42600</v>
      </c>
      <c r="B210">
        <f>RAW!B210</f>
        <v>0.41670000000000001</v>
      </c>
      <c r="C210">
        <f>RAW!C210</f>
        <v>0.41849999999999998</v>
      </c>
      <c r="D210">
        <f>RAW!D210</f>
        <v>0.40799999999999997</v>
      </c>
      <c r="E210">
        <f>RAW!E210</f>
        <v>0.41589999999999999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>UP</v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 x14ac:dyDescent="0.2">
      <c r="A211" s="1">
        <f>RAW!A211</f>
        <v>42601</v>
      </c>
      <c r="B211">
        <f>RAW!B211</f>
        <v>0.41099999999999998</v>
      </c>
      <c r="C211">
        <f>RAW!C211</f>
        <v>0.4173</v>
      </c>
      <c r="D211">
        <f>RAW!D211</f>
        <v>0.40429999999999999</v>
      </c>
      <c r="E211">
        <f>RAW!E211</f>
        <v>0.40600000000000003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 x14ac:dyDescent="0.2">
      <c r="A212" s="1">
        <f>RAW!A212</f>
        <v>42604</v>
      </c>
      <c r="B212">
        <f>RAW!B212</f>
        <v>0.40500000000000003</v>
      </c>
      <c r="C212">
        <f>RAW!C212</f>
        <v>0.40960000000000002</v>
      </c>
      <c r="D212">
        <f>RAW!D212</f>
        <v>0.39410000000000001</v>
      </c>
      <c r="E212">
        <f>RAW!E212</f>
        <v>0.3977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 x14ac:dyDescent="0.2">
      <c r="A213" s="1">
        <f>RAW!A213</f>
        <v>42605</v>
      </c>
      <c r="B213">
        <f>RAW!B213</f>
        <v>0.3952</v>
      </c>
      <c r="C213">
        <f>RAW!C213</f>
        <v>0.41810000000000003</v>
      </c>
      <c r="D213">
        <f>RAW!D213</f>
        <v>0.3952</v>
      </c>
      <c r="E213">
        <f>RAW!E213</f>
        <v>0.41610000000000003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>UP</v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 x14ac:dyDescent="0.2">
      <c r="A214" s="1">
        <f>RAW!A214</f>
        <v>42606</v>
      </c>
      <c r="B214">
        <f>RAW!B214</f>
        <v>0.4123</v>
      </c>
      <c r="C214">
        <f>RAW!C214</f>
        <v>0.42099999999999999</v>
      </c>
      <c r="D214">
        <f>RAW!D214</f>
        <v>0.41020000000000001</v>
      </c>
      <c r="E214">
        <f>RAW!E214</f>
        <v>0.41410000000000002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>DOWN</v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 x14ac:dyDescent="0.2">
      <c r="A215" s="1">
        <f>RAW!A215</f>
        <v>42607</v>
      </c>
      <c r="B215">
        <f>RAW!B215</f>
        <v>0.41199999999999998</v>
      </c>
      <c r="C215">
        <f>RAW!C215</f>
        <v>0.41299999999999998</v>
      </c>
      <c r="D215">
        <f>RAW!D215</f>
        <v>0.40500000000000003</v>
      </c>
      <c r="E215">
        <f>RAW!E215</f>
        <v>0.40870000000000001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>UP</v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 x14ac:dyDescent="0.2">
      <c r="A216" s="1">
        <f>RAW!A216</f>
        <v>42608</v>
      </c>
      <c r="B216">
        <f>RAW!B216</f>
        <v>0.41020000000000001</v>
      </c>
      <c r="C216">
        <f>RAW!C216</f>
        <v>0.41739999999999999</v>
      </c>
      <c r="D216">
        <f>RAW!D216</f>
        <v>0.40239999999999998</v>
      </c>
      <c r="E216">
        <f>RAW!E216</f>
        <v>0.41599999999999998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 x14ac:dyDescent="0.2">
      <c r="A217" s="1">
        <f>RAW!A217</f>
        <v>42611</v>
      </c>
      <c r="B217">
        <f>RAW!B217</f>
        <v>0.41270000000000001</v>
      </c>
      <c r="C217">
        <f>RAW!C217</f>
        <v>0.41370000000000001</v>
      </c>
      <c r="D217">
        <f>RAW!D217</f>
        <v>0.40510000000000002</v>
      </c>
      <c r="E217">
        <f>RAW!E217</f>
        <v>0.40799999999999997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 x14ac:dyDescent="0.2">
      <c r="A218" s="1">
        <f>RAW!A218</f>
        <v>42612</v>
      </c>
      <c r="B218">
        <f>RAW!B218</f>
        <v>0.40910000000000002</v>
      </c>
      <c r="C218">
        <f>RAW!C218</f>
        <v>0.41520000000000001</v>
      </c>
      <c r="D218">
        <f>RAW!D218</f>
        <v>0.40799999999999997</v>
      </c>
      <c r="E218">
        <f>RAW!E218</f>
        <v>0.41199999999999998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 x14ac:dyDescent="0.2">
      <c r="A219" s="1">
        <f>RAW!A219</f>
        <v>42613</v>
      </c>
      <c r="B219">
        <f>RAW!B219</f>
        <v>0.4113</v>
      </c>
      <c r="C219">
        <f>RAW!C219</f>
        <v>0.41739999999999999</v>
      </c>
      <c r="D219">
        <f>RAW!D219</f>
        <v>0.40810000000000002</v>
      </c>
      <c r="E219">
        <f>RAW!E219</f>
        <v>0.41089999999999999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>UP</v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 x14ac:dyDescent="0.2">
      <c r="A220" s="1">
        <f>RAW!A220</f>
        <v>42614</v>
      </c>
      <c r="B220">
        <f>RAW!B220</f>
        <v>0.41199999999999998</v>
      </c>
      <c r="C220">
        <f>RAW!C220</f>
        <v>0.4224</v>
      </c>
      <c r="D220">
        <f>RAW!D220</f>
        <v>0.4032</v>
      </c>
      <c r="E220">
        <f>RAW!E220</f>
        <v>0.40849999999999997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 x14ac:dyDescent="0.2">
      <c r="A221" s="1">
        <f>RAW!A221</f>
        <v>42615</v>
      </c>
      <c r="B221">
        <f>RAW!B221</f>
        <v>0.41</v>
      </c>
      <c r="C221">
        <f>RAW!C221</f>
        <v>0.41160000000000002</v>
      </c>
      <c r="D221">
        <f>RAW!D221</f>
        <v>0.40010000000000001</v>
      </c>
      <c r="E221">
        <f>RAW!E221</f>
        <v>0.41099999999999998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>UP</v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 x14ac:dyDescent="0.2">
      <c r="A222" s="1">
        <f>RAW!A222</f>
        <v>42618</v>
      </c>
      <c r="B222">
        <f>RAW!B222</f>
        <v>0.41199999999999998</v>
      </c>
      <c r="C222">
        <f>RAW!C222</f>
        <v>0.4234</v>
      </c>
      <c r="D222">
        <f>RAW!D222</f>
        <v>0.4108</v>
      </c>
      <c r="E222">
        <f>RAW!E222</f>
        <v>0.41660000000000003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>DOWN</v>
      </c>
    </row>
    <row r="223" spans="1:16" x14ac:dyDescent="0.2">
      <c r="A223" s="1">
        <f>RAW!A223</f>
        <v>42619</v>
      </c>
      <c r="B223">
        <f>RAW!B223</f>
        <v>0.42070000000000002</v>
      </c>
      <c r="C223">
        <f>RAW!C223</f>
        <v>0.4244</v>
      </c>
      <c r="D223">
        <f>RAW!D223</f>
        <v>0.40849999999999997</v>
      </c>
      <c r="E223">
        <f>RAW!E223</f>
        <v>0.41199999999999998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 x14ac:dyDescent="0.2">
      <c r="A224" s="1">
        <f>RAW!A224</f>
        <v>42620</v>
      </c>
      <c r="B224">
        <f>RAW!B224</f>
        <v>0.41199999999999998</v>
      </c>
      <c r="C224">
        <f>RAW!C224</f>
        <v>0.41499999999999998</v>
      </c>
      <c r="D224">
        <f>RAW!D224</f>
        <v>0.40620000000000001</v>
      </c>
      <c r="E224">
        <f>RAW!E224</f>
        <v>0.41370000000000001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 x14ac:dyDescent="0.2">
      <c r="A225" s="1">
        <f>RAW!A225</f>
        <v>42621</v>
      </c>
      <c r="B225">
        <f>RAW!B225</f>
        <v>0.41389999999999999</v>
      </c>
      <c r="C225">
        <f>RAW!C225</f>
        <v>0.41930000000000001</v>
      </c>
      <c r="D225">
        <f>RAW!D225</f>
        <v>0.40699999999999997</v>
      </c>
      <c r="E225">
        <f>RAW!E225</f>
        <v>0.41489999999999999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>UP</v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 x14ac:dyDescent="0.2">
      <c r="A226" s="1">
        <f>RAW!A226</f>
        <v>42622</v>
      </c>
      <c r="B226">
        <f>RAW!B226</f>
        <v>0.41539999999999999</v>
      </c>
      <c r="C226">
        <f>RAW!C226</f>
        <v>0.41930000000000001</v>
      </c>
      <c r="D226">
        <f>RAW!D226</f>
        <v>0.40949999999999998</v>
      </c>
      <c r="E226">
        <f>RAW!E226</f>
        <v>0.41099999999999998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>DOWN</v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 x14ac:dyDescent="0.2">
      <c r="A227" s="1">
        <f>RAW!A227</f>
        <v>42625</v>
      </c>
      <c r="B227">
        <f>RAW!B227</f>
        <v>0.40399999999999903</v>
      </c>
      <c r="C227">
        <f>RAW!C227</f>
        <v>0.40500000000000003</v>
      </c>
      <c r="D227">
        <f>RAW!D227</f>
        <v>0.39100000000000001</v>
      </c>
      <c r="E227">
        <f>RAW!E227</f>
        <v>0.39550000000000002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 x14ac:dyDescent="0.2">
      <c r="A228" s="1">
        <f>RAW!A228</f>
        <v>42626</v>
      </c>
      <c r="B228">
        <f>RAW!B228</f>
        <v>0.3987</v>
      </c>
      <c r="C228">
        <f>RAW!C228</f>
        <v>0.39879999999999999</v>
      </c>
      <c r="D228">
        <f>RAW!D228</f>
        <v>0.37530000000000002</v>
      </c>
      <c r="E228">
        <f>RAW!E228</f>
        <v>0.37640000000000001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 x14ac:dyDescent="0.2">
      <c r="A229" s="1">
        <f>RAW!A229</f>
        <v>42627</v>
      </c>
      <c r="B229">
        <f>RAW!B229</f>
        <v>0.37940000000000002</v>
      </c>
      <c r="C229">
        <f>RAW!C229</f>
        <v>0.38299999999999901</v>
      </c>
      <c r="D229">
        <f>RAW!D229</f>
        <v>0.37209999999999999</v>
      </c>
      <c r="E229">
        <f>RAW!E229</f>
        <v>0.37690000000000001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>UP</v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 x14ac:dyDescent="0.2">
      <c r="A230" s="1">
        <f>RAW!A230</f>
        <v>42628</v>
      </c>
      <c r="B230">
        <f>RAW!B230</f>
        <v>0.376</v>
      </c>
      <c r="C230">
        <f>RAW!C230</f>
        <v>0.38</v>
      </c>
      <c r="D230">
        <f>RAW!D230</f>
        <v>0.36670000000000003</v>
      </c>
      <c r="E230">
        <f>RAW!E230</f>
        <v>0.372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 x14ac:dyDescent="0.2">
      <c r="A231" s="1">
        <f>RAW!A231</f>
        <v>42629</v>
      </c>
      <c r="B231">
        <f>RAW!B231</f>
        <v>0.37030000000000002</v>
      </c>
      <c r="C231">
        <f>RAW!C231</f>
        <v>0.37309999999999999</v>
      </c>
      <c r="D231">
        <f>RAW!D231</f>
        <v>0.3569</v>
      </c>
      <c r="E231">
        <f>RAW!E231</f>
        <v>0.3569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 x14ac:dyDescent="0.2">
      <c r="A232" s="1">
        <f>RAW!A232</f>
        <v>42632</v>
      </c>
      <c r="B232">
        <f>RAW!B232</f>
        <v>0.36020000000000002</v>
      </c>
      <c r="C232">
        <f>RAW!C232</f>
        <v>0.36969999999999997</v>
      </c>
      <c r="D232">
        <f>RAW!D232</f>
        <v>0.36</v>
      </c>
      <c r="E232">
        <f>RAW!E232</f>
        <v>0.36170000000000002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>UP</v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 x14ac:dyDescent="0.2">
      <c r="A233" s="1">
        <f>RAW!A233</f>
        <v>42633</v>
      </c>
      <c r="B233">
        <f>RAW!B233</f>
        <v>0.3594</v>
      </c>
      <c r="C233">
        <f>RAW!C233</f>
        <v>0.35980000000000001</v>
      </c>
      <c r="D233">
        <f>RAW!D233</f>
        <v>0.35010000000000002</v>
      </c>
      <c r="E233">
        <f>RAW!E233</f>
        <v>0.35010000000000002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 x14ac:dyDescent="0.2">
      <c r="A234" s="1">
        <f>RAW!A234</f>
        <v>42634</v>
      </c>
      <c r="B234">
        <f>RAW!B234</f>
        <v>0.35270000000000001</v>
      </c>
      <c r="C234">
        <f>RAW!C234</f>
        <v>0.3599</v>
      </c>
      <c r="D234">
        <f>RAW!D234</f>
        <v>0.3513</v>
      </c>
      <c r="E234">
        <f>RAW!E234</f>
        <v>0.35470000000000002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>UP</v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 x14ac:dyDescent="0.2">
      <c r="A235" s="1">
        <f>RAW!A235</f>
        <v>42635</v>
      </c>
      <c r="B235">
        <f>RAW!B235</f>
        <v>0.35899999999999999</v>
      </c>
      <c r="C235">
        <f>RAW!C235</f>
        <v>0.37419999999999998</v>
      </c>
      <c r="D235">
        <f>RAW!D235</f>
        <v>0.35899999999999999</v>
      </c>
      <c r="E235">
        <f>RAW!E235</f>
        <v>0.37290000000000001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 x14ac:dyDescent="0.2">
      <c r="A236" s="1">
        <f>RAW!A236</f>
        <v>42636</v>
      </c>
      <c r="B236">
        <f>RAW!B236</f>
        <v>0.3705</v>
      </c>
      <c r="C236">
        <f>RAW!C236</f>
        <v>0.37469999999999998</v>
      </c>
      <c r="D236">
        <f>RAW!D236</f>
        <v>0.3664</v>
      </c>
      <c r="E236">
        <f>RAW!E236</f>
        <v>0.37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>UP</v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>DOWN</v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 x14ac:dyDescent="0.2">
      <c r="A237" s="1">
        <f>RAW!A237</f>
        <v>42639</v>
      </c>
      <c r="B237">
        <f>RAW!B237</f>
        <v>0.36520000000000002</v>
      </c>
      <c r="C237">
        <f>RAW!C237</f>
        <v>0.36670000000000003</v>
      </c>
      <c r="D237">
        <f>RAW!D237</f>
        <v>0.34960000000000002</v>
      </c>
      <c r="E237">
        <f>RAW!E237</f>
        <v>0.3553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 x14ac:dyDescent="0.2">
      <c r="A238" s="1">
        <f>RAW!A238</f>
        <v>42640</v>
      </c>
      <c r="B238">
        <f>RAW!B238</f>
        <v>0.3599</v>
      </c>
      <c r="C238">
        <f>RAW!C238</f>
        <v>0.3604</v>
      </c>
      <c r="D238">
        <f>RAW!D238</f>
        <v>0.34299999999999897</v>
      </c>
      <c r="E238">
        <f>RAW!E238</f>
        <v>0.34899999999999998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 x14ac:dyDescent="0.2">
      <c r="A239" s="1">
        <f>RAW!A239</f>
        <v>42641</v>
      </c>
      <c r="B239">
        <f>RAW!B239</f>
        <v>0.34639999999999999</v>
      </c>
      <c r="C239">
        <f>RAW!C239</f>
        <v>0.35589999999999999</v>
      </c>
      <c r="D239">
        <f>RAW!D239</f>
        <v>0.3453</v>
      </c>
      <c r="E239">
        <f>RAW!E239</f>
        <v>0.34770000000000001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 x14ac:dyDescent="0.2">
      <c r="A240" s="1">
        <f>RAW!A240</f>
        <v>42642</v>
      </c>
      <c r="B240">
        <f>RAW!B240</f>
        <v>0.36449999999999999</v>
      </c>
      <c r="C240">
        <f>RAW!C240</f>
        <v>0.37719999999999998</v>
      </c>
      <c r="D240">
        <f>RAW!D240</f>
        <v>0.36299999999999999</v>
      </c>
      <c r="E240">
        <f>RAW!E240</f>
        <v>0.36649999999999999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 x14ac:dyDescent="0.2">
      <c r="A241" s="1">
        <f>RAW!A241</f>
        <v>42643</v>
      </c>
      <c r="B241">
        <f>RAW!B241</f>
        <v>0.36009999999999998</v>
      </c>
      <c r="C241">
        <f>RAW!C241</f>
        <v>0.37680000000000002</v>
      </c>
      <c r="D241">
        <f>RAW!D241</f>
        <v>0.35870000000000002</v>
      </c>
      <c r="E241">
        <f>RAW!E241</f>
        <v>0.37669999999999998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 x14ac:dyDescent="0.2">
      <c r="A242" s="1">
        <f>RAW!A242</f>
        <v>42646</v>
      </c>
      <c r="B242">
        <f>RAW!B242</f>
        <v>0.37969999999999998</v>
      </c>
      <c r="C242">
        <f>RAW!C242</f>
        <v>0.38400000000000001</v>
      </c>
      <c r="D242">
        <f>RAW!D242</f>
        <v>0.3735</v>
      </c>
      <c r="E242">
        <f>RAW!E242</f>
        <v>0.37869999999999998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>UP</v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 x14ac:dyDescent="0.2">
      <c r="A243" s="1">
        <f>RAW!A243</f>
        <v>42647</v>
      </c>
      <c r="B243">
        <f>RAW!B243</f>
        <v>0.38080000000000003</v>
      </c>
      <c r="C243">
        <f>RAW!C243</f>
        <v>0.38700000000000001</v>
      </c>
      <c r="D243">
        <f>RAW!D243</f>
        <v>0.37909999999999999</v>
      </c>
      <c r="E243">
        <f>RAW!E243</f>
        <v>0.38600000000000001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 x14ac:dyDescent="0.2">
      <c r="A244" s="1">
        <f>RAW!A244</f>
        <v>42648</v>
      </c>
      <c r="B244">
        <f>RAW!B244</f>
        <v>0.38590000000000002</v>
      </c>
      <c r="C244">
        <f>RAW!C244</f>
        <v>0.39200000000000002</v>
      </c>
      <c r="D244">
        <f>RAW!D244</f>
        <v>0.38219999999999998</v>
      </c>
      <c r="E244">
        <f>RAW!E244</f>
        <v>0.39200000000000002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 x14ac:dyDescent="0.2">
      <c r="A245" s="1">
        <f>RAW!A245</f>
        <v>42649</v>
      </c>
      <c r="B245">
        <f>RAW!B245</f>
        <v>0.39290000000000003</v>
      </c>
      <c r="C245">
        <f>RAW!C245</f>
        <v>0.3977</v>
      </c>
      <c r="D245">
        <f>RAW!D245</f>
        <v>0.39</v>
      </c>
      <c r="E245">
        <f>RAW!E245</f>
        <v>0.39550000000000002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 x14ac:dyDescent="0.2">
      <c r="A246" s="1">
        <f>RAW!A246</f>
        <v>42650</v>
      </c>
      <c r="B246">
        <f>RAW!B246</f>
        <v>0.39779999999999999</v>
      </c>
      <c r="C246">
        <f>RAW!C246</f>
        <v>0.40179999999999999</v>
      </c>
      <c r="D246">
        <f>RAW!D246</f>
        <v>0.38929999999999998</v>
      </c>
      <c r="E246">
        <f>RAW!E246</f>
        <v>0.38929999999999998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>DOWN</v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 x14ac:dyDescent="0.2">
      <c r="A247" s="1">
        <f>RAW!A247</f>
        <v>42653</v>
      </c>
      <c r="B247">
        <f>RAW!B247</f>
        <v>0.38719999999999999</v>
      </c>
      <c r="C247">
        <f>RAW!C247</f>
        <v>0.40329999999999999</v>
      </c>
      <c r="D247">
        <f>RAW!D247</f>
        <v>0.38400000000000001</v>
      </c>
      <c r="E247">
        <f>RAW!E247</f>
        <v>0.40179999999999999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>UP</v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 x14ac:dyDescent="0.2">
      <c r="A248" s="1">
        <f>RAW!A248</f>
        <v>42654</v>
      </c>
      <c r="B248">
        <f>RAW!B248</f>
        <v>0.40410000000000001</v>
      </c>
      <c r="C248">
        <f>RAW!C248</f>
        <v>0.4168</v>
      </c>
      <c r="D248">
        <f>RAW!D248</f>
        <v>0.40089999999999998</v>
      </c>
      <c r="E248">
        <f>RAW!E248</f>
        <v>0.40089999999999998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>DOWN</v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 x14ac:dyDescent="0.2">
      <c r="A249" s="1">
        <f>RAW!A249</f>
        <v>42655</v>
      </c>
      <c r="B249">
        <f>RAW!B249</f>
        <v>0.40260000000000001</v>
      </c>
      <c r="C249">
        <f>RAW!C249</f>
        <v>0.41189999999999999</v>
      </c>
      <c r="D249">
        <f>RAW!D249</f>
        <v>0.40250000000000002</v>
      </c>
      <c r="E249">
        <f>RAW!E249</f>
        <v>0.41189999999999999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 x14ac:dyDescent="0.2">
      <c r="A250" s="1">
        <f>RAW!A250</f>
        <v>42656</v>
      </c>
      <c r="B250">
        <f>RAW!B250</f>
        <v>0.40920000000000001</v>
      </c>
      <c r="C250">
        <f>RAW!C250</f>
        <v>0.41120000000000001</v>
      </c>
      <c r="D250">
        <f>RAW!D250</f>
        <v>0.4007</v>
      </c>
      <c r="E250">
        <f>RAW!E250</f>
        <v>0.40500000000000003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>DOWN</v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 x14ac:dyDescent="0.2">
      <c r="A251" s="1">
        <f>RAW!A251</f>
        <v>42657</v>
      </c>
      <c r="B251">
        <f>RAW!B251</f>
        <v>0.40339999999999998</v>
      </c>
      <c r="C251">
        <f>RAW!C251</f>
        <v>0.4158</v>
      </c>
      <c r="D251">
        <f>RAW!D251</f>
        <v>0.40339999999999998</v>
      </c>
      <c r="E251">
        <f>RAW!E251</f>
        <v>0.41449999999999998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>UP</v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 x14ac:dyDescent="0.2">
      <c r="A252" s="1">
        <f>RAW!A252</f>
        <v>42660</v>
      </c>
      <c r="B252">
        <f>RAW!B252</f>
        <v>0.41489999999999999</v>
      </c>
      <c r="C252">
        <f>RAW!C252</f>
        <v>0.41789999999999999</v>
      </c>
      <c r="D252">
        <f>RAW!D252</f>
        <v>0.40720000000000001</v>
      </c>
      <c r="E252">
        <f>RAW!E252</f>
        <v>0.41310000000000002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 x14ac:dyDescent="0.2">
      <c r="A253" s="1">
        <f>RAW!A253</f>
        <v>42661</v>
      </c>
      <c r="B253">
        <f>RAW!B253</f>
        <v>0.41639999999999999</v>
      </c>
      <c r="C253">
        <f>RAW!C253</f>
        <v>0.42059999999999997</v>
      </c>
      <c r="D253">
        <f>RAW!D253</f>
        <v>0.4133</v>
      </c>
      <c r="E253">
        <f>RAW!E253</f>
        <v>0.41399999999999998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 x14ac:dyDescent="0.2">
      <c r="A254" s="1">
        <f>RAW!A254</f>
        <v>42662</v>
      </c>
      <c r="B254">
        <f>RAW!B254</f>
        <v>0.41930000000000001</v>
      </c>
      <c r="C254">
        <f>RAW!C254</f>
        <v>0.43269999999999997</v>
      </c>
      <c r="D254">
        <f>RAW!D254</f>
        <v>0.41849999999999998</v>
      </c>
      <c r="E254">
        <f>RAW!E254</f>
        <v>0.43080000000000002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 x14ac:dyDescent="0.2">
      <c r="A255" s="1">
        <f>RAW!A255</f>
        <v>42663</v>
      </c>
      <c r="B255">
        <f>RAW!B255</f>
        <v>0.43330000000000002</v>
      </c>
      <c r="C255">
        <f>RAW!C255</f>
        <v>0.43959999999999999</v>
      </c>
      <c r="D255">
        <f>RAW!D255</f>
        <v>0.42659999999999998</v>
      </c>
      <c r="E255">
        <f>RAW!E255</f>
        <v>0.43530000000000002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 x14ac:dyDescent="0.2">
      <c r="A256" s="1">
        <f>RAW!A256</f>
        <v>42664</v>
      </c>
      <c r="B256">
        <f>RAW!B256</f>
        <v>0.44240000000000002</v>
      </c>
      <c r="C256">
        <f>RAW!C256</f>
        <v>0.44700000000000001</v>
      </c>
      <c r="D256">
        <f>RAW!D256</f>
        <v>0.43630000000000002</v>
      </c>
      <c r="E256">
        <f>RAW!E256</f>
        <v>0.43630000000000002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 x14ac:dyDescent="0.2">
      <c r="A257" s="1">
        <f>RAW!A257</f>
        <v>42667</v>
      </c>
      <c r="B257">
        <f>RAW!B257</f>
        <v>0.43940000000000001</v>
      </c>
      <c r="C257">
        <f>RAW!C257</f>
        <v>0.44240000000000002</v>
      </c>
      <c r="D257">
        <f>RAW!D257</f>
        <v>0.42730000000000001</v>
      </c>
      <c r="E257">
        <f>RAW!E257</f>
        <v>0.435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 x14ac:dyDescent="0.2">
      <c r="A258" s="1">
        <f>RAW!A258</f>
        <v>42668</v>
      </c>
      <c r="B258">
        <f>RAW!B258</f>
        <v>0.43719999999999998</v>
      </c>
      <c r="C258">
        <f>RAW!C258</f>
        <v>0.439</v>
      </c>
      <c r="D258">
        <f>RAW!D258</f>
        <v>0.41849999999999998</v>
      </c>
      <c r="E258">
        <f>RAW!E258</f>
        <v>0.41849999999999998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 x14ac:dyDescent="0.2">
      <c r="A259" s="1">
        <f>RAW!A259</f>
        <v>42669</v>
      </c>
      <c r="B259">
        <f>RAW!B259</f>
        <v>0.4032</v>
      </c>
      <c r="C259">
        <f>RAW!C259</f>
        <v>0.40699999999999997</v>
      </c>
      <c r="D259">
        <f>RAW!D259</f>
        <v>0.38719999999999999</v>
      </c>
      <c r="E259">
        <f>RAW!E259</f>
        <v>0.40600000000000003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>UP</v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 x14ac:dyDescent="0.2">
      <c r="A260" s="1">
        <f>RAW!A260</f>
        <v>42670</v>
      </c>
      <c r="B260">
        <f>RAW!B260</f>
        <v>0.40450000000000003</v>
      </c>
      <c r="C260">
        <f>RAW!C260</f>
        <v>0.40450000000000003</v>
      </c>
      <c r="D260">
        <f>RAW!D260</f>
        <v>0.39329999999999998</v>
      </c>
      <c r="E260">
        <f>RAW!E260</f>
        <v>0.39550000000000002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 x14ac:dyDescent="0.2">
      <c r="A261" s="1">
        <f>RAW!A261</f>
        <v>42671</v>
      </c>
      <c r="B261">
        <f>RAW!B261</f>
        <v>0.39799999999999902</v>
      </c>
      <c r="C261">
        <f>RAW!C261</f>
        <v>0.39799999999999902</v>
      </c>
      <c r="D261">
        <f>RAW!D261</f>
        <v>0.3851</v>
      </c>
      <c r="E261">
        <f>RAW!E261</f>
        <v>0.38600000000000001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 x14ac:dyDescent="0.2">
      <c r="A262" s="1">
        <f>RAW!A262</f>
        <v>42674</v>
      </c>
      <c r="B262">
        <f>RAW!B262</f>
        <v>0.38490000000000002</v>
      </c>
      <c r="C262">
        <f>RAW!C262</f>
        <v>0.38600000000000001</v>
      </c>
      <c r="D262">
        <f>RAW!D262</f>
        <v>0.375</v>
      </c>
      <c r="E262">
        <f>RAW!E262</f>
        <v>0.375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 enableFormatConditionsCalculation="0"/>
  <dimension ref="C1:L38"/>
  <sheetViews>
    <sheetView showGridLines="0" workbookViewId="0"/>
  </sheetViews>
  <sheetFormatPr baseColWidth="10" defaultColWidth="8.83203125" defaultRowHeight="15" x14ac:dyDescent="0.2"/>
  <cols>
    <col min="6" max="6" width="35" bestFit="1" customWidth="1"/>
    <col min="7" max="7" width="29.83203125" bestFit="1" customWidth="1"/>
    <col min="8" max="8" width="25.5" bestFit="1" customWidth="1"/>
    <col min="9" max="9" width="6.5" bestFit="1" customWidth="1"/>
    <col min="10" max="10" width="45" bestFit="1" customWidth="1"/>
    <col min="11" max="11" width="24.1640625" bestFit="1" customWidth="1"/>
  </cols>
  <sheetData>
    <row r="1" spans="6:9" ht="16" thickBot="1" x14ac:dyDescent="0.25"/>
    <row r="2" spans="6:9" ht="16" thickBot="1" x14ac:dyDescent="0.25">
      <c r="F2" s="166" t="s">
        <v>54</v>
      </c>
      <c r="G2" s="167"/>
      <c r="H2" s="167"/>
      <c r="I2" s="168"/>
    </row>
    <row r="3" spans="6:9" x14ac:dyDescent="0.2">
      <c r="F3" s="97" t="s">
        <v>55</v>
      </c>
      <c r="G3" s="98" t="s">
        <v>51</v>
      </c>
      <c r="H3" s="98" t="s">
        <v>52</v>
      </c>
      <c r="I3" s="99" t="s">
        <v>53</v>
      </c>
    </row>
    <row r="4" spans="6:9" x14ac:dyDescent="0.2">
      <c r="F4" s="71" t="s">
        <v>40</v>
      </c>
      <c r="G4" s="49">
        <v>0</v>
      </c>
      <c r="H4" s="49">
        <v>0</v>
      </c>
      <c r="I4" s="74">
        <v>0</v>
      </c>
    </row>
    <row r="5" spans="6:9" x14ac:dyDescent="0.2">
      <c r="F5" s="71" t="s">
        <v>41</v>
      </c>
      <c r="G5" s="49">
        <v>0</v>
      </c>
      <c r="H5" s="49">
        <v>0</v>
      </c>
      <c r="I5" s="74">
        <v>0</v>
      </c>
    </row>
    <row r="6" spans="6:9" x14ac:dyDescent="0.2">
      <c r="F6" s="71" t="s">
        <v>42</v>
      </c>
      <c r="G6" s="49">
        <v>0</v>
      </c>
      <c r="H6" s="49">
        <v>2</v>
      </c>
      <c r="I6" s="74">
        <v>2</v>
      </c>
    </row>
    <row r="7" spans="6:9" x14ac:dyDescent="0.2">
      <c r="F7" s="71" t="s">
        <v>43</v>
      </c>
      <c r="G7" s="49">
        <v>13</v>
      </c>
      <c r="H7" s="49">
        <v>6</v>
      </c>
      <c r="I7" s="74">
        <v>19</v>
      </c>
    </row>
    <row r="8" spans="6:9" x14ac:dyDescent="0.2">
      <c r="F8" s="71" t="s">
        <v>44</v>
      </c>
      <c r="G8" s="49">
        <v>3</v>
      </c>
      <c r="H8" s="49">
        <v>0</v>
      </c>
      <c r="I8" s="74">
        <v>3</v>
      </c>
    </row>
    <row r="9" spans="6:9" x14ac:dyDescent="0.2">
      <c r="F9" s="71" t="s">
        <v>45</v>
      </c>
      <c r="G9" s="49">
        <v>0</v>
      </c>
      <c r="H9" s="49">
        <v>44</v>
      </c>
      <c r="I9" s="74">
        <v>44</v>
      </c>
    </row>
    <row r="10" spans="6:9" x14ac:dyDescent="0.2">
      <c r="F10" s="71" t="s">
        <v>46</v>
      </c>
      <c r="G10" s="49">
        <v>0</v>
      </c>
      <c r="H10" s="49">
        <v>5</v>
      </c>
      <c r="I10" s="74">
        <v>5</v>
      </c>
    </row>
    <row r="11" spans="6:9" x14ac:dyDescent="0.2">
      <c r="F11" s="71" t="s">
        <v>47</v>
      </c>
      <c r="G11" s="49">
        <v>10</v>
      </c>
      <c r="H11" s="49">
        <v>0</v>
      </c>
      <c r="I11" s="74">
        <v>10</v>
      </c>
    </row>
    <row r="12" spans="6:9" x14ac:dyDescent="0.2">
      <c r="F12" s="71" t="s">
        <v>48</v>
      </c>
      <c r="G12" s="49">
        <v>5</v>
      </c>
      <c r="H12" s="49">
        <v>9</v>
      </c>
      <c r="I12" s="74">
        <v>14</v>
      </c>
    </row>
    <row r="13" spans="6:9" x14ac:dyDescent="0.2">
      <c r="F13" s="71" t="s">
        <v>49</v>
      </c>
      <c r="G13" s="49">
        <v>0</v>
      </c>
      <c r="H13" s="49">
        <v>0</v>
      </c>
      <c r="I13" s="74">
        <v>0</v>
      </c>
    </row>
    <row r="14" spans="6:9" ht="16" thickBot="1" x14ac:dyDescent="0.25">
      <c r="F14" s="100" t="s">
        <v>50</v>
      </c>
      <c r="G14" s="94">
        <v>4</v>
      </c>
      <c r="H14" s="94">
        <v>0</v>
      </c>
      <c r="I14" s="96">
        <v>4</v>
      </c>
    </row>
    <row r="15" spans="6:9" ht="16" thickBot="1" x14ac:dyDescent="0.25">
      <c r="F15" s="101" t="s">
        <v>53</v>
      </c>
      <c r="G15" s="90">
        <v>35</v>
      </c>
      <c r="H15" s="90">
        <v>66</v>
      </c>
      <c r="I15" s="95">
        <v>101</v>
      </c>
    </row>
    <row r="17" spans="3:12" ht="16" thickBot="1" x14ac:dyDescent="0.25"/>
    <row r="18" spans="3:12" x14ac:dyDescent="0.2">
      <c r="C18" s="169" t="s">
        <v>100</v>
      </c>
      <c r="D18" s="170"/>
      <c r="E18" s="170"/>
      <c r="F18" s="170"/>
      <c r="G18" s="170"/>
      <c r="H18" s="170"/>
      <c r="I18" s="170"/>
      <c r="J18" s="170"/>
      <c r="K18" s="170"/>
      <c r="L18" s="171"/>
    </row>
    <row r="19" spans="3:12" x14ac:dyDescent="0.2">
      <c r="C19" s="172"/>
      <c r="D19" s="173"/>
      <c r="E19" s="173"/>
      <c r="F19" s="173"/>
      <c r="G19" s="173"/>
      <c r="H19" s="173"/>
      <c r="I19" s="173"/>
      <c r="J19" s="173"/>
      <c r="K19" s="173"/>
      <c r="L19" s="174"/>
    </row>
    <row r="20" spans="3:12" x14ac:dyDescent="0.2">
      <c r="C20" s="79"/>
      <c r="D20" s="80"/>
      <c r="E20" s="175" t="s">
        <v>89</v>
      </c>
      <c r="F20" s="175"/>
      <c r="G20" s="176" t="s">
        <v>92</v>
      </c>
      <c r="H20" s="177"/>
      <c r="I20" s="177"/>
      <c r="J20" s="177"/>
      <c r="K20" s="178"/>
      <c r="L20" s="81"/>
    </row>
    <row r="21" spans="3:12" x14ac:dyDescent="0.2">
      <c r="C21" s="79"/>
      <c r="D21" s="80"/>
      <c r="E21" s="175"/>
      <c r="F21" s="175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 x14ac:dyDescent="0.2">
      <c r="C22" s="79"/>
      <c r="D22" s="80"/>
      <c r="E22" s="175"/>
      <c r="F22" s="175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 x14ac:dyDescent="0.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6" thickBot="1" x14ac:dyDescent="0.25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6" thickBot="1" x14ac:dyDescent="0.25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 x14ac:dyDescent="0.2">
      <c r="C26" s="79"/>
      <c r="D26" s="80"/>
      <c r="E26" s="80"/>
      <c r="F26" s="111" t="s">
        <v>40</v>
      </c>
      <c r="G26" s="112">
        <f ca="1">PATTERNS!S4</f>
        <v>0</v>
      </c>
      <c r="H26" s="112">
        <f ca="1">PATTERNS!T4</f>
        <v>0</v>
      </c>
      <c r="I26" s="113">
        <f ca="1">SUM(G26,H26)</f>
        <v>0</v>
      </c>
      <c r="J26" s="80"/>
      <c r="K26" s="80"/>
      <c r="L26" s="81"/>
    </row>
    <row r="27" spans="3:12" x14ac:dyDescent="0.2">
      <c r="C27" s="79"/>
      <c r="D27" s="80"/>
      <c r="E27" s="80"/>
      <c r="F27" s="114" t="s">
        <v>41</v>
      </c>
      <c r="G27" s="106">
        <f ca="1">PATTERNS!S5</f>
        <v>1</v>
      </c>
      <c r="H27" s="106">
        <f ca="1">PATTERNS!T5</f>
        <v>0</v>
      </c>
      <c r="I27" s="115">
        <f t="shared" ref="I27:I36" ca="1" si="0">SUM(G27,H27)</f>
        <v>1</v>
      </c>
      <c r="J27" s="80"/>
      <c r="K27" s="80"/>
      <c r="L27" s="81"/>
    </row>
    <row r="28" spans="3:12" x14ac:dyDescent="0.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0</v>
      </c>
      <c r="I28" s="115">
        <f t="shared" ca="1" si="0"/>
        <v>0</v>
      </c>
      <c r="J28" s="80"/>
      <c r="K28" s="80"/>
      <c r="L28" s="81"/>
    </row>
    <row r="29" spans="3:12" x14ac:dyDescent="0.2">
      <c r="C29" s="79"/>
      <c r="D29" s="80"/>
      <c r="E29" s="80"/>
      <c r="F29" s="114" t="s">
        <v>43</v>
      </c>
      <c r="G29" s="106">
        <f ca="1">PATTERNS!S7</f>
        <v>14</v>
      </c>
      <c r="H29" s="106">
        <f ca="1">PATTERNS!T7</f>
        <v>10</v>
      </c>
      <c r="I29" s="115">
        <f t="shared" ca="1" si="0"/>
        <v>24</v>
      </c>
      <c r="J29" s="80"/>
      <c r="K29" s="80"/>
      <c r="L29" s="81"/>
    </row>
    <row r="30" spans="3:12" x14ac:dyDescent="0.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 x14ac:dyDescent="0.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38</v>
      </c>
      <c r="I31" s="115">
        <f t="shared" ca="1" si="0"/>
        <v>38</v>
      </c>
      <c r="J31" s="80"/>
      <c r="K31" s="80"/>
      <c r="L31" s="81"/>
    </row>
    <row r="32" spans="3:12" x14ac:dyDescent="0.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11</v>
      </c>
      <c r="I32" s="115">
        <f t="shared" ca="1" si="0"/>
        <v>11</v>
      </c>
      <c r="J32" s="80"/>
      <c r="K32" s="80"/>
      <c r="L32" s="81"/>
    </row>
    <row r="33" spans="3:12" x14ac:dyDescent="0.2">
      <c r="C33" s="79"/>
      <c r="D33" s="80"/>
      <c r="E33" s="80"/>
      <c r="F33" s="114" t="s">
        <v>47</v>
      </c>
      <c r="G33" s="106">
        <f ca="1">PATTERNS!S11</f>
        <v>2</v>
      </c>
      <c r="H33" s="106">
        <f ca="1">PATTERNS!T11</f>
        <v>0</v>
      </c>
      <c r="I33" s="115">
        <f t="shared" ca="1" si="0"/>
        <v>2</v>
      </c>
      <c r="J33" s="80"/>
      <c r="K33" s="80"/>
      <c r="L33" s="81"/>
    </row>
    <row r="34" spans="3:12" x14ac:dyDescent="0.2">
      <c r="C34" s="79"/>
      <c r="D34" s="80"/>
      <c r="E34" s="80"/>
      <c r="F34" s="114" t="s">
        <v>48</v>
      </c>
      <c r="G34" s="106">
        <f ca="1">PATTERNS!S12</f>
        <v>9</v>
      </c>
      <c r="H34" s="106">
        <f ca="1">PATTERNS!T12</f>
        <v>16</v>
      </c>
      <c r="I34" s="115">
        <f t="shared" ca="1" si="0"/>
        <v>25</v>
      </c>
      <c r="J34" s="80"/>
      <c r="K34" s="80"/>
      <c r="L34" s="81"/>
    </row>
    <row r="35" spans="3:12" x14ac:dyDescent="0.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1</v>
      </c>
      <c r="I35" s="115">
        <f t="shared" ca="1" si="0"/>
        <v>1</v>
      </c>
      <c r="J35" s="80"/>
      <c r="K35" s="80"/>
      <c r="L35" s="81"/>
    </row>
    <row r="36" spans="3:12" ht="16" thickBot="1" x14ac:dyDescent="0.25">
      <c r="C36" s="79"/>
      <c r="D36" s="80"/>
      <c r="E36" s="80"/>
      <c r="F36" s="116" t="s">
        <v>50</v>
      </c>
      <c r="G36" s="102">
        <f ca="1">PATTERNS!S14</f>
        <v>3</v>
      </c>
      <c r="H36" s="102">
        <f ca="1">PATTERNS!T14</f>
        <v>0</v>
      </c>
      <c r="I36" s="117">
        <f t="shared" ca="1" si="0"/>
        <v>3</v>
      </c>
      <c r="J36" s="80"/>
      <c r="K36" s="80"/>
      <c r="L36" s="81"/>
    </row>
    <row r="37" spans="3:12" ht="16" thickBot="1" x14ac:dyDescent="0.25">
      <c r="C37" s="79"/>
      <c r="D37" s="80"/>
      <c r="E37" s="80"/>
      <c r="F37" s="103" t="s">
        <v>53</v>
      </c>
      <c r="G37" s="104">
        <f ca="1">PATTERNS!S15</f>
        <v>33</v>
      </c>
      <c r="H37" s="105">
        <f t="shared" ref="H37:I37" ca="1" si="1">SUM(H26:H36)</f>
        <v>76</v>
      </c>
      <c r="I37" s="118">
        <f t="shared" ca="1" si="1"/>
        <v>109</v>
      </c>
      <c r="J37" s="80"/>
      <c r="K37" s="80"/>
      <c r="L37" s="81"/>
    </row>
    <row r="38" spans="3:12" ht="16" thickBot="1" x14ac:dyDescent="0.25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A263"/>
  <sheetViews>
    <sheetView workbookViewId="0">
      <selection activeCell="AL6" sqref="AL6"/>
    </sheetView>
  </sheetViews>
  <sheetFormatPr baseColWidth="10" defaultColWidth="8.83203125" defaultRowHeight="15" x14ac:dyDescent="0.2"/>
  <cols>
    <col min="1" max="1" width="10.5" bestFit="1" customWidth="1"/>
    <col min="6" max="6" width="8.83203125" style="3"/>
    <col min="7" max="7" width="8.83203125" style="4"/>
    <col min="8" max="8" width="12.5" style="4" bestFit="1" customWidth="1"/>
    <col min="9" max="9" width="2.5" style="5" customWidth="1"/>
    <col min="10" max="11" width="8.83203125" style="4"/>
    <col min="12" max="12" width="12.5" style="4" bestFit="1" customWidth="1"/>
    <col min="13" max="13" width="2.5" style="5" customWidth="1"/>
    <col min="14" max="14" width="4.5" bestFit="1" customWidth="1"/>
    <col min="15" max="25" width="9.1640625" hidden="1" customWidth="1"/>
    <col min="26" max="26" width="18.33203125" hidden="1" customWidth="1"/>
    <col min="27" max="27" width="9.1640625" hidden="1" customWidth="1"/>
  </cols>
  <sheetData>
    <row r="1" spans="1:27" ht="16" thickBot="1" x14ac:dyDescent="0.25">
      <c r="F1" s="179" t="s">
        <v>31</v>
      </c>
      <c r="G1" s="180"/>
      <c r="H1" s="180"/>
      <c r="I1" s="181"/>
      <c r="J1" s="182" t="s">
        <v>30</v>
      </c>
      <c r="K1" s="182"/>
      <c r="L1" s="182"/>
      <c r="M1" s="183"/>
    </row>
    <row r="2" spans="1:27" ht="16" thickBot="1" x14ac:dyDescent="0.25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6" t="s">
        <v>54</v>
      </c>
      <c r="AA2" s="168"/>
    </row>
    <row r="3" spans="1:27" x14ac:dyDescent="0.2">
      <c r="A3" s="1">
        <f>RAW!A2</f>
        <v>42310</v>
      </c>
      <c r="B3">
        <f>RAW!B2</f>
        <v>1.06748</v>
      </c>
      <c r="C3">
        <f>RAW!C2</f>
        <v>1.07314</v>
      </c>
      <c r="D3">
        <f>RAW!D2</f>
        <v>1.03223</v>
      </c>
      <c r="E3">
        <f>RAW!E2</f>
        <v>1.05237</v>
      </c>
      <c r="F3" s="3">
        <f>RAW!F2</f>
        <v>1.5627821163746999E-2</v>
      </c>
      <c r="G3" s="4">
        <f>RAW!G2</f>
        <v>1.48921522549724E-2</v>
      </c>
      <c r="H3" s="4">
        <f>RAW!H2</f>
        <v>7.3566890877455895E-4</v>
      </c>
      <c r="J3" s="4">
        <f>RAW!I2</f>
        <v>3.3730924225534101E-2</v>
      </c>
      <c r="K3" s="4">
        <f>RAW!J2</f>
        <v>3.1658335124185803E-2</v>
      </c>
      <c r="L3" s="4">
        <f>RAW!K2</f>
        <v>2.07258910134833E-3</v>
      </c>
      <c r="N3">
        <v>0</v>
      </c>
      <c r="Z3" s="13" t="s">
        <v>56</v>
      </c>
      <c r="AA3" s="5">
        <f ca="1">SUMPRODUCT(SUBTOTAL(3,OFFSET(A2:A262,ROW(A2:A262)-MIN(ROW(A2:A262)),,1))*(I3:I263=" "))</f>
        <v>19</v>
      </c>
    </row>
    <row r="4" spans="1:27" ht="16" thickBot="1" x14ac:dyDescent="0.25">
      <c r="A4" s="1">
        <f>RAW!A3</f>
        <v>42311</v>
      </c>
      <c r="B4">
        <f>RAW!B3</f>
        <v>1.0511200000000001</v>
      </c>
      <c r="C4">
        <f>RAW!C3</f>
        <v>1.09392</v>
      </c>
      <c r="D4">
        <f>RAW!D3</f>
        <v>1.0460799999999999</v>
      </c>
      <c r="E4">
        <f>RAW!E3</f>
        <v>1.0913999999999999</v>
      </c>
      <c r="F4" s="3">
        <f>RAW!F3</f>
        <v>1.77219308516933E-2</v>
      </c>
      <c r="G4" s="4">
        <f>RAW!G3</f>
        <v>1.54581079743166E-2</v>
      </c>
      <c r="H4" s="4">
        <f>RAW!H3</f>
        <v>2.2638228773766999E-3</v>
      </c>
      <c r="I4" s="5" t="str">
        <f>IF(SIGN(H3)&lt;&gt;SIGN(H4)," ","")</f>
        <v/>
      </c>
      <c r="J4" s="4">
        <f>RAW!I3</f>
        <v>4.0492183413023401E-2</v>
      </c>
      <c r="K4" s="4">
        <f>RAW!J3</f>
        <v>3.4602951220465E-2</v>
      </c>
      <c r="L4" s="4">
        <f>RAW!K3</f>
        <v>5.8892321925584001E-3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41</v>
      </c>
    </row>
    <row r="5" spans="1:27" x14ac:dyDescent="0.2">
      <c r="A5" s="1">
        <f>RAW!A4</f>
        <v>42312</v>
      </c>
      <c r="B5">
        <f>RAW!B4</f>
        <v>1.0825899999999999</v>
      </c>
      <c r="C5">
        <f>RAW!C4</f>
        <v>1.1140600000000001</v>
      </c>
      <c r="D5">
        <f>RAW!D4</f>
        <v>1.07</v>
      </c>
      <c r="E5">
        <f>RAW!E4</f>
        <v>1.0970599999999999</v>
      </c>
      <c r="F5" s="3">
        <f>RAW!F4</f>
        <v>1.9612165725706201E-2</v>
      </c>
      <c r="G5" s="4">
        <f>RAW!G4</f>
        <v>1.6288919524594499E-2</v>
      </c>
      <c r="H5" s="4">
        <f>RAW!H4</f>
        <v>3.3232462011116401E-3</v>
      </c>
      <c r="I5" s="5" t="str">
        <f t="shared" ref="I5:I68" si="0">IF(SIGN(H4)&lt;&gt;SIGN(H5)," ","")</f>
        <v/>
      </c>
      <c r="J5" s="4">
        <f>RAW!I4</f>
        <v>4.5571639504905198E-2</v>
      </c>
      <c r="K5" s="4">
        <f>RAW!J4</f>
        <v>3.8259180648611703E-2</v>
      </c>
      <c r="L5" s="4">
        <f>RAW!K4</f>
        <v>7.31245885629351E-3</v>
      </c>
      <c r="M5" s="5" t="str">
        <f t="shared" ref="M5:M68" si="1">IF(SIGN(L4)&lt;&gt;SIGN(L5)," ","")</f>
        <v/>
      </c>
      <c r="N5">
        <v>0</v>
      </c>
    </row>
    <row r="6" spans="1:27" x14ac:dyDescent="0.2">
      <c r="A6" s="1">
        <f>RAW!A5</f>
        <v>42313</v>
      </c>
      <c r="B6">
        <f>RAW!B5</f>
        <v>1.0976900000000001</v>
      </c>
      <c r="C6">
        <f>RAW!C5</f>
        <v>1.09832</v>
      </c>
      <c r="D6">
        <f>RAW!D5</f>
        <v>1.0548899999999899</v>
      </c>
      <c r="E6">
        <f>RAW!E5</f>
        <v>1.06182</v>
      </c>
      <c r="F6" s="3">
        <f>RAW!F5</f>
        <v>1.8058450419297701E-2</v>
      </c>
      <c r="G6" s="4">
        <f>RAW!G5</f>
        <v>1.6642825703535199E-2</v>
      </c>
      <c r="H6" s="4">
        <f>RAW!H5</f>
        <v>1.41562471576254E-3</v>
      </c>
      <c r="I6" s="5" t="str">
        <f t="shared" si="0"/>
        <v/>
      </c>
      <c r="J6" s="4">
        <f>RAW!I5</f>
        <v>3.8137007423777E-2</v>
      </c>
      <c r="K6" s="4">
        <f>RAW!J5</f>
        <v>3.8218456240333501E-2</v>
      </c>
      <c r="L6" s="4">
        <f>RAW!K5</f>
        <v>-8.1448816556500798E-5</v>
      </c>
      <c r="M6" s="5" t="str">
        <f t="shared" si="1"/>
        <v xml:space="preserve"> </v>
      </c>
      <c r="N6">
        <v>0</v>
      </c>
    </row>
    <row r="7" spans="1:27" x14ac:dyDescent="0.2">
      <c r="A7" s="1">
        <f>RAW!A6</f>
        <v>42314</v>
      </c>
      <c r="B7">
        <f>RAW!B6</f>
        <v>1.06182</v>
      </c>
      <c r="C7">
        <f>RAW!C6</f>
        <v>1.0681099999999999</v>
      </c>
      <c r="D7">
        <f>RAW!D6</f>
        <v>1.0379</v>
      </c>
      <c r="E7">
        <f>RAW!E6</f>
        <v>1.0529999999999999</v>
      </c>
      <c r="F7" s="3">
        <f>RAW!F6</f>
        <v>1.5931768051948798E-2</v>
      </c>
      <c r="G7" s="4">
        <f>RAW!G6</f>
        <v>1.6500614173217899E-2</v>
      </c>
      <c r="H7" s="4">
        <f>RAW!H6</f>
        <v>-5.6884612126910004E-4</v>
      </c>
      <c r="I7" s="5" t="str">
        <f t="shared" si="0"/>
        <v xml:space="preserve"> </v>
      </c>
      <c r="J7" s="4">
        <f>RAW!I6</f>
        <v>3.0299701901885499E-2</v>
      </c>
      <c r="K7" s="4">
        <f>RAW!J6</f>
        <v>3.55788714608508E-2</v>
      </c>
      <c r="L7" s="4">
        <f>RAW!K6</f>
        <v>-5.2791695589652901E-3</v>
      </c>
      <c r="M7" s="5" t="str">
        <f t="shared" si="1"/>
        <v/>
      </c>
      <c r="N7">
        <v>0</v>
      </c>
    </row>
    <row r="8" spans="1:27" x14ac:dyDescent="0.2">
      <c r="A8" s="1">
        <f>RAW!A7</f>
        <v>42317</v>
      </c>
      <c r="B8">
        <f>RAW!B7</f>
        <v>1.05867</v>
      </c>
      <c r="C8">
        <f>RAW!C7</f>
        <v>1.09517</v>
      </c>
      <c r="D8">
        <f>RAW!D7</f>
        <v>1.05867</v>
      </c>
      <c r="E8">
        <f>RAW!E7</f>
        <v>1.0624400000000001</v>
      </c>
      <c r="F8" s="3">
        <f>RAW!F7</f>
        <v>1.48370537407558E-2</v>
      </c>
      <c r="G8" s="4">
        <f>RAW!G7</f>
        <v>1.61679020867255E-2</v>
      </c>
      <c r="H8" s="4">
        <f>RAW!H7</f>
        <v>-1.3308483459696799E-3</v>
      </c>
      <c r="I8" s="5" t="str">
        <f t="shared" si="0"/>
        <v/>
      </c>
      <c r="J8" s="4">
        <f>RAW!I7</f>
        <v>2.7426218760289299E-2</v>
      </c>
      <c r="K8" s="4">
        <f>RAW!J7</f>
        <v>3.2861320560663702E-2</v>
      </c>
      <c r="L8" s="4">
        <f>RAW!K7</f>
        <v>-5.4351018003743201E-3</v>
      </c>
      <c r="M8" s="5" t="str">
        <f t="shared" si="1"/>
        <v/>
      </c>
      <c r="N8">
        <v>0</v>
      </c>
    </row>
    <row r="9" spans="1:27" x14ac:dyDescent="0.2">
      <c r="A9" s="1">
        <f>RAW!A8</f>
        <v>42318</v>
      </c>
      <c r="B9">
        <f>RAW!B8</f>
        <v>1.0737699999999999</v>
      </c>
      <c r="C9">
        <f>RAW!C8</f>
        <v>1.0756600000000001</v>
      </c>
      <c r="D9">
        <f>RAW!D8</f>
        <v>1.04986</v>
      </c>
      <c r="E9">
        <f>RAW!E8</f>
        <v>1.06433</v>
      </c>
      <c r="F9" s="3">
        <f>RAW!F8</f>
        <v>1.3961057585367901E-2</v>
      </c>
      <c r="G9" s="4">
        <f>RAW!G8</f>
        <v>1.5726533186453999E-2</v>
      </c>
      <c r="H9" s="4">
        <f>RAW!H8</f>
        <v>-1.7654756010860801E-3</v>
      </c>
      <c r="I9" s="5" t="str">
        <f t="shared" si="0"/>
        <v/>
      </c>
      <c r="J9" s="4">
        <f>RAW!I8</f>
        <v>2.56340956940939E-2</v>
      </c>
      <c r="K9" s="4">
        <f>RAW!J8</f>
        <v>3.0452245605140399E-2</v>
      </c>
      <c r="L9" s="4">
        <f>RAW!K8</f>
        <v>-4.8181499110465202E-3</v>
      </c>
      <c r="M9" s="5" t="str">
        <f t="shared" si="1"/>
        <v/>
      </c>
      <c r="N9">
        <v>0</v>
      </c>
    </row>
    <row r="10" spans="1:27" x14ac:dyDescent="0.2">
      <c r="A10" s="1">
        <f>RAW!A9</f>
        <v>42319</v>
      </c>
      <c r="B10">
        <f>RAW!B9</f>
        <v>1.06748</v>
      </c>
      <c r="C10">
        <f>RAW!C9</f>
        <v>1.0725199999999999</v>
      </c>
      <c r="D10">
        <f>RAW!D9</f>
        <v>1.0448200000000001</v>
      </c>
      <c r="E10">
        <f>RAW!E9</f>
        <v>1.04986</v>
      </c>
      <c r="F10" s="3">
        <f>RAW!F9</f>
        <v>1.19613334455586E-2</v>
      </c>
      <c r="G10" s="4">
        <f>RAW!G9</f>
        <v>1.4973493238274901E-2</v>
      </c>
      <c r="H10" s="4">
        <f>RAW!H9</f>
        <v>-3.0121597927163101E-3</v>
      </c>
      <c r="I10" s="5" t="str">
        <f t="shared" si="0"/>
        <v/>
      </c>
      <c r="J10" s="4">
        <f>RAW!I9</f>
        <v>2.0011571991413301E-2</v>
      </c>
      <c r="K10" s="4">
        <f>RAW!J9</f>
        <v>2.69720210672314E-2</v>
      </c>
      <c r="L10" s="4">
        <f>RAW!K9</f>
        <v>-6.9604490758180598E-3</v>
      </c>
      <c r="M10" s="5" t="str">
        <f t="shared" si="1"/>
        <v/>
      </c>
      <c r="N10">
        <v>0</v>
      </c>
    </row>
    <row r="11" spans="1:27" x14ac:dyDescent="0.2">
      <c r="A11" s="1">
        <f>RAW!A10</f>
        <v>42320</v>
      </c>
      <c r="B11">
        <f>RAW!B10</f>
        <v>1.0448200000000001</v>
      </c>
      <c r="C11">
        <f>RAW!C10</f>
        <v>1.0492299999999899</v>
      </c>
      <c r="D11">
        <f>RAW!D10</f>
        <v>0.99698999999999904</v>
      </c>
      <c r="E11">
        <f>RAW!E10</f>
        <v>1.00265</v>
      </c>
      <c r="F11" s="3">
        <f>RAW!F10</f>
        <v>6.4922466300889603E-3</v>
      </c>
      <c r="G11" s="4">
        <f>RAW!G10</f>
        <v>1.3277243916637701E-2</v>
      </c>
      <c r="H11" s="4">
        <f>RAW!H10</f>
        <v>-6.78499728654877E-3</v>
      </c>
      <c r="I11" s="5" t="str">
        <f t="shared" si="0"/>
        <v/>
      </c>
      <c r="J11" s="4">
        <f>RAW!I10</f>
        <v>2.9869909195141498E-3</v>
      </c>
      <c r="K11" s="4">
        <f>RAW!J10</f>
        <v>1.8977011017992301E-2</v>
      </c>
      <c r="L11" s="4">
        <f>RAW!K10</f>
        <v>-1.5990020098478101E-2</v>
      </c>
      <c r="M11" s="5" t="str">
        <f t="shared" si="1"/>
        <v/>
      </c>
      <c r="N11">
        <v>0</v>
      </c>
    </row>
    <row r="12" spans="1:27" x14ac:dyDescent="0.2">
      <c r="A12" s="1">
        <f>RAW!A11</f>
        <v>42321</v>
      </c>
      <c r="B12">
        <f>RAW!B11</f>
        <v>1.0007600000000001</v>
      </c>
      <c r="C12">
        <f>RAW!C11</f>
        <v>1.01902</v>
      </c>
      <c r="D12">
        <f>RAW!D11</f>
        <v>0.99006000000000005</v>
      </c>
      <c r="E12">
        <f>RAW!E11</f>
        <v>0.99824000000000002</v>
      </c>
      <c r="F12" s="3">
        <f>RAW!F11</f>
        <v>1.7815689640647799E-3</v>
      </c>
      <c r="G12" s="4">
        <f>RAW!G11</f>
        <v>1.09781089261231E-2</v>
      </c>
      <c r="H12" s="4">
        <f>RAW!H11</f>
        <v>-9.1965399620583498E-3</v>
      </c>
      <c r="I12" s="5" t="str">
        <f t="shared" si="0"/>
        <v/>
      </c>
      <c r="J12" s="4">
        <f>RAW!I11</f>
        <v>-9.0125044020430405E-3</v>
      </c>
      <c r="K12" s="4">
        <f>RAW!J11</f>
        <v>9.6471725446471996E-3</v>
      </c>
      <c r="L12" s="4">
        <f>RAW!K11</f>
        <v>-1.8659676946690198E-2</v>
      </c>
      <c r="M12" s="5" t="str">
        <f t="shared" si="1"/>
        <v/>
      </c>
      <c r="N12">
        <v>0</v>
      </c>
    </row>
    <row r="13" spans="1:27" x14ac:dyDescent="0.2">
      <c r="A13" s="1">
        <f>RAW!A12</f>
        <v>42324</v>
      </c>
      <c r="B13">
        <f>RAW!B12</f>
        <v>0.99068999999999996</v>
      </c>
      <c r="C13">
        <f>RAW!C12</f>
        <v>1.02468</v>
      </c>
      <c r="D13">
        <f>RAW!D12</f>
        <v>0.97936000000000001</v>
      </c>
      <c r="E13">
        <f>RAW!E12</f>
        <v>1.0020199999999999</v>
      </c>
      <c r="F13" s="3">
        <f>RAW!F12</f>
        <v>-1.6278972297043501E-3</v>
      </c>
      <c r="G13" s="4">
        <f>RAW!G12</f>
        <v>8.4569076949576397E-3</v>
      </c>
      <c r="H13" s="4">
        <f>RAW!H12</f>
        <v>-1.00848049246619E-2</v>
      </c>
      <c r="I13" s="5" t="str">
        <f t="shared" si="0"/>
        <v/>
      </c>
      <c r="J13" s="4">
        <f>RAW!I12</f>
        <v>-1.53508439674299E-2</v>
      </c>
      <c r="K13" s="4">
        <f>RAW!J12</f>
        <v>1.3145003739548299E-3</v>
      </c>
      <c r="L13" s="4">
        <f>RAW!K12</f>
        <v>-1.66653443413847E-2</v>
      </c>
      <c r="M13" s="5" t="str">
        <f t="shared" si="1"/>
        <v/>
      </c>
      <c r="N13">
        <v>0</v>
      </c>
    </row>
    <row r="14" spans="1:27" x14ac:dyDescent="0.2">
      <c r="A14" s="1">
        <f>RAW!A13</f>
        <v>42325</v>
      </c>
      <c r="B14">
        <f>RAW!B13</f>
        <v>1.01335</v>
      </c>
      <c r="C14">
        <f>RAW!C13</f>
        <v>1.0253099999999999</v>
      </c>
      <c r="D14">
        <f>RAW!D13</f>
        <v>1.0102</v>
      </c>
      <c r="E14">
        <f>RAW!E13</f>
        <v>1.01776</v>
      </c>
      <c r="F14" s="3">
        <f>RAW!F13</f>
        <v>-3.0249673561080202E-3</v>
      </c>
      <c r="G14" s="4">
        <f>RAW!G13</f>
        <v>6.1605326847444996E-3</v>
      </c>
      <c r="H14" s="4">
        <f>RAW!H13</f>
        <v>-9.1855000408525306E-3</v>
      </c>
      <c r="I14" s="5" t="str">
        <f t="shared" si="0"/>
        <v/>
      </c>
      <c r="J14" s="4">
        <f>RAW!I13</f>
        <v>-1.4685153249943199E-2</v>
      </c>
      <c r="K14" s="4">
        <f>RAW!J13</f>
        <v>-4.0187175006778496E-3</v>
      </c>
      <c r="L14" s="4">
        <f>RAW!K13</f>
        <v>-1.0666435749265299E-2</v>
      </c>
      <c r="M14" s="5" t="str">
        <f t="shared" si="1"/>
        <v/>
      </c>
      <c r="N14">
        <v>0</v>
      </c>
    </row>
    <row r="15" spans="1:27" x14ac:dyDescent="0.2">
      <c r="A15" s="1">
        <f>RAW!A14</f>
        <v>42326</v>
      </c>
      <c r="B15">
        <f>RAW!B14</f>
        <v>1.01461</v>
      </c>
      <c r="C15">
        <f>RAW!C14</f>
        <v>1.03538</v>
      </c>
      <c r="D15">
        <f>RAW!D14</f>
        <v>1.0108299999999999</v>
      </c>
      <c r="E15">
        <f>RAW!E14</f>
        <v>1.02468</v>
      </c>
      <c r="F15" s="3">
        <f>RAW!F14</f>
        <v>-3.5330426134769699E-3</v>
      </c>
      <c r="G15" s="4">
        <f>RAW!G14</f>
        <v>4.2218176251002104E-3</v>
      </c>
      <c r="H15" s="4">
        <f>RAW!H14</f>
        <v>-7.7548602385771898E-3</v>
      </c>
      <c r="I15" s="5" t="str">
        <f t="shared" si="0"/>
        <v/>
      </c>
      <c r="J15" s="4">
        <f>RAW!I14</f>
        <v>-1.20718451454158E-2</v>
      </c>
      <c r="K15" s="4">
        <f>RAW!J14</f>
        <v>-6.7030933822571697E-3</v>
      </c>
      <c r="L15" s="4">
        <f>RAW!K14</f>
        <v>-5.3687517631586298E-3</v>
      </c>
      <c r="M15" s="5" t="str">
        <f t="shared" si="1"/>
        <v/>
      </c>
      <c r="N15">
        <v>0</v>
      </c>
    </row>
    <row r="16" spans="1:27" x14ac:dyDescent="0.2">
      <c r="A16" s="1">
        <f>RAW!A15</f>
        <v>42327</v>
      </c>
      <c r="B16">
        <f>RAW!B15</f>
        <v>1.03223</v>
      </c>
      <c r="C16">
        <f>RAW!C15</f>
        <v>1.0492299999999899</v>
      </c>
      <c r="D16">
        <f>RAW!D15</f>
        <v>1.0171299999999901</v>
      </c>
      <c r="E16">
        <f>RAW!E15</f>
        <v>1.02027</v>
      </c>
      <c r="F16" s="3">
        <f>RAW!F15</f>
        <v>-4.24263955171788E-3</v>
      </c>
      <c r="G16" s="4">
        <f>RAW!G15</f>
        <v>2.5289261897365901E-3</v>
      </c>
      <c r="H16" s="4">
        <f>RAW!H15</f>
        <v>-6.7715657414544701E-3</v>
      </c>
      <c r="I16" s="5" t="str">
        <f t="shared" si="0"/>
        <v/>
      </c>
      <c r="J16" s="4">
        <f>RAW!I15</f>
        <v>-1.1427876243575901E-2</v>
      </c>
      <c r="K16" s="4">
        <f>RAW!J15</f>
        <v>-8.2780210026967803E-3</v>
      </c>
      <c r="L16" s="4">
        <f>RAW!K15</f>
        <v>-3.1498552408792098E-3</v>
      </c>
      <c r="M16" s="5" t="str">
        <f t="shared" si="1"/>
        <v/>
      </c>
      <c r="N16">
        <v>0</v>
      </c>
    </row>
    <row r="17" spans="1:14" x14ac:dyDescent="0.2">
      <c r="A17" s="1">
        <f>RAW!A16</f>
        <v>42328</v>
      </c>
      <c r="B17">
        <f>RAW!B16</f>
        <v>1.02216</v>
      </c>
      <c r="C17">
        <f>RAW!C16</f>
        <v>1.02216</v>
      </c>
      <c r="D17">
        <f>RAW!D16</f>
        <v>1.0007600000000001</v>
      </c>
      <c r="E17">
        <f>RAW!E16</f>
        <v>1.00139</v>
      </c>
      <c r="F17" s="3">
        <f>RAW!F16</f>
        <v>-6.25633926627466E-3</v>
      </c>
      <c r="G17" s="4">
        <f>RAW!G16</f>
        <v>7.7187309853434004E-4</v>
      </c>
      <c r="H17" s="4">
        <f>RAW!H16</f>
        <v>-7.0282123648089997E-3</v>
      </c>
      <c r="I17" s="5" t="str">
        <f t="shared" si="0"/>
        <v/>
      </c>
      <c r="J17" s="4">
        <f>RAW!I16</f>
        <v>-1.60552314490181E-2</v>
      </c>
      <c r="K17" s="4">
        <f>RAW!J16</f>
        <v>-1.08704244848038E-2</v>
      </c>
      <c r="L17" s="4">
        <f>RAW!K16</f>
        <v>-5.1848069642142103E-3</v>
      </c>
      <c r="M17" s="5" t="str">
        <f t="shared" si="1"/>
        <v/>
      </c>
      <c r="N17">
        <v>0</v>
      </c>
    </row>
    <row r="18" spans="1:14" x14ac:dyDescent="0.2">
      <c r="A18" s="1">
        <f>RAW!A17</f>
        <v>42331</v>
      </c>
      <c r="B18">
        <f>RAW!B17</f>
        <v>0.99950000000000006</v>
      </c>
      <c r="C18">
        <f>RAW!C17</f>
        <v>1.02027</v>
      </c>
      <c r="D18">
        <f>RAW!D17</f>
        <v>0.98880000000000001</v>
      </c>
      <c r="E18">
        <f>RAW!E17</f>
        <v>1.0139799999999899</v>
      </c>
      <c r="F18" s="3">
        <f>RAW!F17</f>
        <v>-6.7583964299158198E-3</v>
      </c>
      <c r="G18" s="4">
        <f>RAW!G17</f>
        <v>-7.3418080715569197E-4</v>
      </c>
      <c r="H18" s="4">
        <f>RAW!H17</f>
        <v>-6.0242156227601302E-3</v>
      </c>
      <c r="I18" s="5" t="str">
        <f t="shared" si="0"/>
        <v/>
      </c>
      <c r="J18" s="4">
        <f>RAW!I17</f>
        <v>-1.5174210070055301E-2</v>
      </c>
      <c r="K18" s="4">
        <f>RAW!J17</f>
        <v>-1.23050196798877E-2</v>
      </c>
      <c r="L18" s="4">
        <f>RAW!K17</f>
        <v>-2.8691903901676501E-3</v>
      </c>
      <c r="M18" s="5" t="str">
        <f t="shared" si="1"/>
        <v/>
      </c>
      <c r="N18">
        <v>0</v>
      </c>
    </row>
    <row r="19" spans="1:14" x14ac:dyDescent="0.2">
      <c r="A19" s="1">
        <f>RAW!A18</f>
        <v>42332</v>
      </c>
      <c r="B19">
        <f>RAW!B18</f>
        <v>1.0089399999999999</v>
      </c>
      <c r="C19">
        <f>RAW!C18</f>
        <v>1.0171299999999901</v>
      </c>
      <c r="D19">
        <f>RAW!D18</f>
        <v>0.99887000000000004</v>
      </c>
      <c r="E19">
        <f>RAW!E18</f>
        <v>1.0083200000000001</v>
      </c>
      <c r="F19" s="3">
        <f>RAW!F18</f>
        <v>-7.5262372683249004E-3</v>
      </c>
      <c r="G19" s="4">
        <f>RAW!G18</f>
        <v>-2.0925920993895299E-3</v>
      </c>
      <c r="H19" s="4">
        <f>RAW!H18</f>
        <v>-5.43364516893537E-3</v>
      </c>
      <c r="I19" s="5" t="str">
        <f t="shared" si="0"/>
        <v/>
      </c>
      <c r="J19" s="4">
        <f>RAW!I18</f>
        <v>-1.5910711237559098E-2</v>
      </c>
      <c r="K19" s="4">
        <f>RAW!J18</f>
        <v>-1.3506916865778099E-2</v>
      </c>
      <c r="L19" s="4">
        <f>RAW!K18</f>
        <v>-2.4037943717809601E-3</v>
      </c>
      <c r="M19" s="5" t="str">
        <f t="shared" si="1"/>
        <v/>
      </c>
      <c r="N19">
        <v>0</v>
      </c>
    </row>
    <row r="20" spans="1:14" x14ac:dyDescent="0.2">
      <c r="A20" s="1">
        <f>RAW!A19</f>
        <v>42333</v>
      </c>
      <c r="B20">
        <f>RAW!B19</f>
        <v>1.0083200000000001</v>
      </c>
      <c r="C20">
        <f>RAW!C19</f>
        <v>1.01902</v>
      </c>
      <c r="D20">
        <f>RAW!D19</f>
        <v>1.00265</v>
      </c>
      <c r="E20">
        <f>RAW!E19</f>
        <v>1.0089399999999999</v>
      </c>
      <c r="F20" s="3">
        <f>RAW!F19</f>
        <v>-7.9925941956444594E-3</v>
      </c>
      <c r="G20" s="4">
        <f>RAW!G19</f>
        <v>-3.2725925186405198E-3</v>
      </c>
      <c r="H20" s="4">
        <f>RAW!H19</f>
        <v>-4.7200016770039396E-3</v>
      </c>
      <c r="I20" s="5" t="str">
        <f t="shared" si="0"/>
        <v/>
      </c>
      <c r="J20" s="4">
        <f>RAW!I19</f>
        <v>-1.5907569171958701E-2</v>
      </c>
      <c r="K20" s="4">
        <f>RAW!J19</f>
        <v>-1.43071343011717E-2</v>
      </c>
      <c r="L20" s="4">
        <f>RAW!K19</f>
        <v>-1.6004348707870601E-3</v>
      </c>
      <c r="M20" s="5" t="str">
        <f t="shared" si="1"/>
        <v/>
      </c>
      <c r="N20">
        <v>0</v>
      </c>
    </row>
    <row r="21" spans="1:14" x14ac:dyDescent="0.2">
      <c r="A21" s="1">
        <f>RAW!A20</f>
        <v>42334</v>
      </c>
      <c r="B21">
        <f>RAW!B20</f>
        <v>1.0102</v>
      </c>
      <c r="C21">
        <f>RAW!C20</f>
        <v>1.03853</v>
      </c>
      <c r="D21">
        <f>RAW!D20</f>
        <v>1.0083200000000001</v>
      </c>
      <c r="E21">
        <f>RAW!E20</f>
        <v>1.0316000000000001</v>
      </c>
      <c r="F21" s="3">
        <f>RAW!F20</f>
        <v>-6.4592545324830804E-3</v>
      </c>
      <c r="G21" s="4">
        <f>RAW!G20</f>
        <v>-3.9099249214090302E-3</v>
      </c>
      <c r="H21" s="4">
        <f>RAW!H20</f>
        <v>-2.5493296110740398E-3</v>
      </c>
      <c r="I21" s="5" t="str">
        <f t="shared" si="0"/>
        <v/>
      </c>
      <c r="J21" s="4">
        <f>RAW!I20</f>
        <v>-9.3165617756183396E-3</v>
      </c>
      <c r="K21" s="4">
        <f>RAW!J20</f>
        <v>-1.2643610125987199E-2</v>
      </c>
      <c r="L21" s="4">
        <f>RAW!K20</f>
        <v>3.3270483503689201E-3</v>
      </c>
      <c r="M21" s="5" t="str">
        <f t="shared" si="1"/>
        <v xml:space="preserve"> </v>
      </c>
      <c r="N21">
        <v>0</v>
      </c>
    </row>
    <row r="22" spans="1:14" x14ac:dyDescent="0.2">
      <c r="A22" s="1">
        <f>RAW!A21</f>
        <v>42335</v>
      </c>
      <c r="B22">
        <f>RAW!B21</f>
        <v>1.02657</v>
      </c>
      <c r="C22">
        <f>RAW!C21</f>
        <v>1.0372699999999999</v>
      </c>
      <c r="D22">
        <f>RAW!D21</f>
        <v>1.0196399999999901</v>
      </c>
      <c r="E22">
        <f>RAW!E21</f>
        <v>1.02342</v>
      </c>
      <c r="F22" s="3">
        <f>RAW!F21</f>
        <v>-5.8368459128268404E-3</v>
      </c>
      <c r="G22" s="4">
        <f>RAW!G21</f>
        <v>-4.2953091196925898E-3</v>
      </c>
      <c r="H22" s="4">
        <f>RAW!H21</f>
        <v>-1.5415367931342499E-3</v>
      </c>
      <c r="I22" s="5" t="str">
        <f t="shared" si="0"/>
        <v/>
      </c>
      <c r="J22" s="4">
        <f>RAW!I21</f>
        <v>-7.2663615302259697E-3</v>
      </c>
      <c r="K22" s="4">
        <f>RAW!J21</f>
        <v>-1.08511939274001E-2</v>
      </c>
      <c r="L22" s="4">
        <f>RAW!K21</f>
        <v>3.5848323971741898E-3</v>
      </c>
      <c r="M22" s="5" t="str">
        <f t="shared" si="1"/>
        <v/>
      </c>
      <c r="N22">
        <v>0</v>
      </c>
    </row>
    <row r="23" spans="1:14" x14ac:dyDescent="0.2">
      <c r="A23" s="1">
        <f>RAW!A22</f>
        <v>42338</v>
      </c>
      <c r="B23">
        <f>RAW!B22</f>
        <v>1.02342</v>
      </c>
      <c r="C23">
        <f>RAW!C22</f>
        <v>1.0309699999999999</v>
      </c>
      <c r="D23">
        <f>RAW!D22</f>
        <v>1.0139799999999899</v>
      </c>
      <c r="E23">
        <f>RAW!E22</f>
        <v>1.02972</v>
      </c>
      <c r="F23" s="3">
        <f>RAW!F22</f>
        <v>-4.7801229667962996E-3</v>
      </c>
      <c r="G23" s="4">
        <f>RAW!G22</f>
        <v>-4.3922718891133399E-3</v>
      </c>
      <c r="H23" s="4">
        <f>RAW!H22</f>
        <v>-3.8785107768296698E-4</v>
      </c>
      <c r="I23" s="5" t="str">
        <f t="shared" si="0"/>
        <v/>
      </c>
      <c r="J23" s="4">
        <f>RAW!I22</f>
        <v>-4.0909324584932297E-3</v>
      </c>
      <c r="K23" s="4">
        <f>RAW!J22</f>
        <v>-8.5977734377645203E-3</v>
      </c>
      <c r="L23" s="4">
        <f>RAW!K22</f>
        <v>4.5068409792712897E-3</v>
      </c>
      <c r="M23" s="5" t="str">
        <f t="shared" si="1"/>
        <v/>
      </c>
      <c r="N23">
        <v>0</v>
      </c>
    </row>
    <row r="24" spans="1:14" x14ac:dyDescent="0.2">
      <c r="A24" s="1">
        <f>RAW!A23</f>
        <v>42339</v>
      </c>
      <c r="B24">
        <f>RAW!B23</f>
        <v>1.03349</v>
      </c>
      <c r="C24">
        <f>RAW!C23</f>
        <v>1.0486</v>
      </c>
      <c r="D24">
        <f>RAW!D23</f>
        <v>1.02216</v>
      </c>
      <c r="E24">
        <f>RAW!E23</f>
        <v>1.02216</v>
      </c>
      <c r="F24" s="3">
        <f>RAW!F23</f>
        <v>-4.5008087160109903E-3</v>
      </c>
      <c r="G24" s="4">
        <f>RAW!G23</f>
        <v>-4.4139792544928697E-3</v>
      </c>
      <c r="H24" s="4">
        <f>RAW!H23</f>
        <v>-8.6829461518124097E-5</v>
      </c>
      <c r="I24" s="5" t="str">
        <f t="shared" si="0"/>
        <v/>
      </c>
      <c r="J24" s="4">
        <f>RAW!I23</f>
        <v>-4.1158302196524499E-3</v>
      </c>
      <c r="K24" s="4">
        <f>RAW!J23</f>
        <v>-7.1037923650605003E-3</v>
      </c>
      <c r="L24" s="4">
        <f>RAW!K23</f>
        <v>2.98796214540805E-3</v>
      </c>
      <c r="M24" s="5" t="str">
        <f t="shared" si="1"/>
        <v/>
      </c>
      <c r="N24">
        <v>0</v>
      </c>
    </row>
    <row r="25" spans="1:14" x14ac:dyDescent="0.2">
      <c r="A25" s="1">
        <f>RAW!A24</f>
        <v>42340</v>
      </c>
      <c r="B25">
        <f>RAW!B24</f>
        <v>1.0316000000000001</v>
      </c>
      <c r="C25">
        <f>RAW!C24</f>
        <v>1.03223</v>
      </c>
      <c r="D25">
        <f>RAW!D24</f>
        <v>1.0083200000000001</v>
      </c>
      <c r="E25">
        <f>RAW!E24</f>
        <v>1.0183899999999999</v>
      </c>
      <c r="F25" s="3">
        <f>RAW!F24</f>
        <v>-4.5314222378629501E-3</v>
      </c>
      <c r="G25" s="4">
        <f>RAW!G24</f>
        <v>-4.4374678511668797E-3</v>
      </c>
      <c r="H25" s="4">
        <f>RAW!H24</f>
        <v>-9.3954386696069495E-5</v>
      </c>
      <c r="I25" s="5" t="str">
        <f t="shared" si="0"/>
        <v/>
      </c>
      <c r="J25" s="4">
        <f>RAW!I24</f>
        <v>-5.1025097318701997E-3</v>
      </c>
      <c r="K25" s="4">
        <f>RAW!J24</f>
        <v>-6.4366981539970697E-3</v>
      </c>
      <c r="L25" s="4">
        <f>RAW!K24</f>
        <v>1.33418842212686E-3</v>
      </c>
      <c r="M25" s="5" t="str">
        <f t="shared" si="1"/>
        <v/>
      </c>
      <c r="N25">
        <v>0</v>
      </c>
    </row>
    <row r="26" spans="1:14" x14ac:dyDescent="0.2">
      <c r="A26" s="1">
        <f>RAW!A25</f>
        <v>42341</v>
      </c>
      <c r="B26">
        <f>RAW!B25</f>
        <v>1.0095700000000001</v>
      </c>
      <c r="C26">
        <f>RAW!C25</f>
        <v>1.0208999999999999</v>
      </c>
      <c r="D26">
        <f>RAW!D25</f>
        <v>0.99321000000000004</v>
      </c>
      <c r="E26">
        <f>RAW!E25</f>
        <v>0.99321000000000004</v>
      </c>
      <c r="F26" s="3">
        <f>RAW!F25</f>
        <v>-6.5124280200789999E-3</v>
      </c>
      <c r="G26" s="4">
        <f>RAW!G25</f>
        <v>-4.85245988494931E-3</v>
      </c>
      <c r="H26" s="4">
        <f>RAW!H25</f>
        <v>-1.6599681351296899E-3</v>
      </c>
      <c r="I26" s="5" t="str">
        <f t="shared" si="0"/>
        <v/>
      </c>
      <c r="J26" s="4">
        <f>RAW!I25</f>
        <v>-1.2623705911194801E-2</v>
      </c>
      <c r="K26" s="4">
        <f>RAW!J25</f>
        <v>-8.4990340730629992E-3</v>
      </c>
      <c r="L26" s="4">
        <f>RAW!K25</f>
        <v>-4.1246718381318702E-3</v>
      </c>
      <c r="M26" s="5" t="str">
        <f t="shared" si="1"/>
        <v xml:space="preserve"> </v>
      </c>
      <c r="N26">
        <v>0</v>
      </c>
    </row>
    <row r="27" spans="1:14" x14ac:dyDescent="0.2">
      <c r="A27" s="1">
        <f>RAW!A26</f>
        <v>42342</v>
      </c>
      <c r="B27">
        <f>RAW!B26</f>
        <v>0.99446999999999997</v>
      </c>
      <c r="C27">
        <f>RAW!C26</f>
        <v>1.0183899999999999</v>
      </c>
      <c r="D27">
        <f>RAW!D26</f>
        <v>0.95040999999999998</v>
      </c>
      <c r="E27">
        <f>RAW!E26</f>
        <v>0.97621999999999998</v>
      </c>
      <c r="F27" s="3">
        <f>RAW!F26</f>
        <v>-9.3456100087658794E-3</v>
      </c>
      <c r="G27" s="4">
        <f>RAW!G26</f>
        <v>-5.7510899097126204E-3</v>
      </c>
      <c r="H27" s="4">
        <f>RAW!H26</f>
        <v>-3.5945200990532499E-3</v>
      </c>
      <c r="I27" s="5" t="str">
        <f t="shared" si="0"/>
        <v/>
      </c>
      <c r="J27" s="4">
        <f>RAW!I26</f>
        <v>-2.1844945988710399E-2</v>
      </c>
      <c r="K27" s="4">
        <f>RAW!J26</f>
        <v>-1.29476713782788E-2</v>
      </c>
      <c r="L27" s="4">
        <f>RAW!K26</f>
        <v>-8.8972746104316307E-3</v>
      </c>
      <c r="M27" s="5" t="str">
        <f t="shared" si="1"/>
        <v/>
      </c>
      <c r="N27">
        <v>0</v>
      </c>
    </row>
    <row r="28" spans="1:14" x14ac:dyDescent="0.2">
      <c r="A28" s="1">
        <f>RAW!A27</f>
        <v>42345</v>
      </c>
      <c r="B28">
        <f>RAW!B27</f>
        <v>0.97746999999999995</v>
      </c>
      <c r="C28">
        <f>RAW!C27</f>
        <v>0.97936000000000001</v>
      </c>
      <c r="D28">
        <f>RAW!D27</f>
        <v>0.93530000000000002</v>
      </c>
      <c r="E28">
        <f>RAW!E27</f>
        <v>0.95355999999999996</v>
      </c>
      <c r="F28" s="3">
        <f>RAW!F27</f>
        <v>-1.32664721365545E-2</v>
      </c>
      <c r="G28" s="4">
        <f>RAW!G27</f>
        <v>-7.2541663550809996E-3</v>
      </c>
      <c r="H28" s="4">
        <f>RAW!H27</f>
        <v>-6.0123057814735099E-3</v>
      </c>
      <c r="I28" s="5" t="str">
        <f t="shared" si="0"/>
        <v/>
      </c>
      <c r="J28" s="4">
        <f>RAW!I27</f>
        <v>-3.3540820371059099E-2</v>
      </c>
      <c r="K28" s="4">
        <f>RAW!J27</f>
        <v>-1.9812054375872201E-2</v>
      </c>
      <c r="L28" s="4">
        <f>RAW!K27</f>
        <v>-1.37287659951868E-2</v>
      </c>
      <c r="M28" s="5" t="str">
        <f t="shared" si="1"/>
        <v/>
      </c>
      <c r="N28">
        <v>0</v>
      </c>
    </row>
    <row r="29" spans="1:14" x14ac:dyDescent="0.2">
      <c r="A29" s="1">
        <f>RAW!A28</f>
        <v>42346</v>
      </c>
      <c r="B29">
        <f>RAW!B28</f>
        <v>0.95545000000000002</v>
      </c>
      <c r="C29">
        <f>RAW!C28</f>
        <v>0.95545000000000002</v>
      </c>
      <c r="D29">
        <f>RAW!D28</f>
        <v>0.91957</v>
      </c>
      <c r="E29">
        <f>RAW!E28</f>
        <v>0.92901</v>
      </c>
      <c r="F29" s="3">
        <f>RAW!F28</f>
        <v>-1.8145592354775801E-2</v>
      </c>
      <c r="G29" s="4">
        <f>RAW!G28</f>
        <v>-9.4324515550199706E-3</v>
      </c>
      <c r="H29" s="4">
        <f>RAW!H28</f>
        <v>-8.7131407997558807E-3</v>
      </c>
      <c r="I29" s="5" t="str">
        <f t="shared" si="0"/>
        <v/>
      </c>
      <c r="J29" s="4">
        <f>RAW!I28</f>
        <v>-4.7103207567888501E-2</v>
      </c>
      <c r="K29" s="4">
        <f>RAW!J28</f>
        <v>-2.8909105439877601E-2</v>
      </c>
      <c r="L29" s="4">
        <f>RAW!K28</f>
        <v>-1.81941021280108E-2</v>
      </c>
      <c r="M29" s="5" t="str">
        <f t="shared" si="1"/>
        <v/>
      </c>
      <c r="N29">
        <v>0</v>
      </c>
    </row>
    <row r="30" spans="1:14" x14ac:dyDescent="0.2">
      <c r="A30" s="1">
        <f>RAW!A29</f>
        <v>42347</v>
      </c>
      <c r="B30">
        <f>RAW!B29</f>
        <v>0.94662999999999997</v>
      </c>
      <c r="C30">
        <f>RAW!C29</f>
        <v>0.95984999999999998</v>
      </c>
      <c r="D30">
        <f>RAW!D29</f>
        <v>0.92586000000000002</v>
      </c>
      <c r="E30">
        <f>RAW!E29</f>
        <v>0.94537000000000004</v>
      </c>
      <c r="F30" s="3">
        <f>RAW!F29</f>
        <v>-2.0456406288085701E-2</v>
      </c>
      <c r="G30" s="4">
        <f>RAW!G29</f>
        <v>-1.16372425016331E-2</v>
      </c>
      <c r="H30" s="4">
        <f>RAW!H29</f>
        <v>-8.8191637864526197E-3</v>
      </c>
      <c r="I30" s="5" t="str">
        <f t="shared" si="0"/>
        <v/>
      </c>
      <c r="J30" s="4">
        <f>RAW!I29</f>
        <v>-5.0225762329449801E-2</v>
      </c>
      <c r="K30" s="4">
        <f>RAW!J29</f>
        <v>-3.6014657736401702E-2</v>
      </c>
      <c r="L30" s="4">
        <f>RAW!K29</f>
        <v>-1.4211104593048101E-2</v>
      </c>
      <c r="M30" s="5" t="str">
        <f t="shared" si="1"/>
        <v/>
      </c>
      <c r="N30">
        <v>0</v>
      </c>
    </row>
    <row r="31" spans="1:14" x14ac:dyDescent="0.2">
      <c r="A31" s="1">
        <f>RAW!A30</f>
        <v>42348</v>
      </c>
      <c r="B31">
        <f>RAW!B30</f>
        <v>0.94222999999999901</v>
      </c>
      <c r="C31">
        <f>RAW!C30</f>
        <v>0.96802999999999995</v>
      </c>
      <c r="D31">
        <f>RAW!D30</f>
        <v>0.94159999999999999</v>
      </c>
      <c r="E31">
        <f>RAW!E30</f>
        <v>0.95984999999999998</v>
      </c>
      <c r="F31" s="3">
        <f>RAW!F30</f>
        <v>-2.08786518906721E-2</v>
      </c>
      <c r="G31" s="4">
        <f>RAW!G30</f>
        <v>-1.3485524379440899E-2</v>
      </c>
      <c r="H31" s="4">
        <f>RAW!H30</f>
        <v>-7.3931275112312303E-3</v>
      </c>
      <c r="I31" s="5" t="str">
        <f t="shared" si="0"/>
        <v/>
      </c>
      <c r="J31" s="4">
        <f>RAW!I30</f>
        <v>-4.7239486395443002E-2</v>
      </c>
      <c r="K31" s="4">
        <f>RAW!J30</f>
        <v>-3.9756267289415503E-2</v>
      </c>
      <c r="L31" s="4">
        <f>RAW!K30</f>
        <v>-7.4832191060275402E-3</v>
      </c>
      <c r="M31" s="5" t="str">
        <f t="shared" si="1"/>
        <v/>
      </c>
      <c r="N31">
        <v>0</v>
      </c>
    </row>
    <row r="32" spans="1:14" x14ac:dyDescent="0.2">
      <c r="A32" s="1">
        <f>RAW!A31</f>
        <v>42349</v>
      </c>
      <c r="B32">
        <f>RAW!B31</f>
        <v>0.95482</v>
      </c>
      <c r="C32">
        <f>RAW!C31</f>
        <v>0.960479999999999</v>
      </c>
      <c r="D32">
        <f>RAW!D31</f>
        <v>0.92586000000000002</v>
      </c>
      <c r="E32">
        <f>RAW!E31</f>
        <v>0.94033999999999995</v>
      </c>
      <c r="F32" s="3">
        <f>RAW!F31</f>
        <v>-2.2527891016451598E-2</v>
      </c>
      <c r="G32" s="4">
        <f>RAW!G31</f>
        <v>-1.5293997706842999E-2</v>
      </c>
      <c r="H32" s="4">
        <f>RAW!H31</f>
        <v>-7.2338933096086E-3</v>
      </c>
      <c r="I32" s="5" t="str">
        <f t="shared" si="0"/>
        <v/>
      </c>
      <c r="J32" s="4">
        <f>RAW!I31</f>
        <v>-4.9903877725967702E-2</v>
      </c>
      <c r="K32" s="4">
        <f>RAW!J31</f>
        <v>-4.3138804101599502E-2</v>
      </c>
      <c r="L32" s="4">
        <f>RAW!K31</f>
        <v>-6.76507362436813E-3</v>
      </c>
      <c r="M32" s="5" t="str">
        <f t="shared" si="1"/>
        <v/>
      </c>
      <c r="N32">
        <v>0</v>
      </c>
    </row>
    <row r="33" spans="1:14" x14ac:dyDescent="0.2">
      <c r="A33" s="1">
        <f>RAW!A32</f>
        <v>42352</v>
      </c>
      <c r="B33">
        <f>RAW!B32</f>
        <v>0.93971000000000005</v>
      </c>
      <c r="C33">
        <f>RAW!C32</f>
        <v>0.94348999999999905</v>
      </c>
      <c r="D33">
        <f>RAW!D32</f>
        <v>0.92020000000000002</v>
      </c>
      <c r="E33">
        <f>RAW!E32</f>
        <v>0.92208999999999997</v>
      </c>
      <c r="F33" s="3">
        <f>RAW!F32</f>
        <v>-2.5019142285749502E-2</v>
      </c>
      <c r="G33" s="4">
        <f>RAW!G32</f>
        <v>-1.72390266226243E-2</v>
      </c>
      <c r="H33" s="4">
        <f>RAW!H32</f>
        <v>-7.7801156631251396E-3</v>
      </c>
      <c r="I33" s="5" t="str">
        <f t="shared" si="0"/>
        <v/>
      </c>
      <c r="J33" s="4">
        <f>RAW!I32</f>
        <v>-5.57267560132245E-2</v>
      </c>
      <c r="K33" s="4">
        <f>RAW!J32</f>
        <v>-4.7334788072141198E-2</v>
      </c>
      <c r="L33" s="4">
        <f>RAW!K32</f>
        <v>-8.3919679410832792E-3</v>
      </c>
      <c r="M33" s="5" t="str">
        <f t="shared" si="1"/>
        <v/>
      </c>
      <c r="N33">
        <v>0</v>
      </c>
    </row>
    <row r="34" spans="1:14" x14ac:dyDescent="0.2">
      <c r="A34" s="1">
        <f>RAW!A33</f>
        <v>42353</v>
      </c>
      <c r="B34">
        <f>RAW!B33</f>
        <v>0.93405000000000005</v>
      </c>
      <c r="C34">
        <f>RAW!C33</f>
        <v>0.95482</v>
      </c>
      <c r="D34">
        <f>RAW!D33</f>
        <v>0.92901</v>
      </c>
      <c r="E34">
        <f>RAW!E33</f>
        <v>0.95482</v>
      </c>
      <c r="F34" s="3">
        <f>RAW!F33</f>
        <v>-2.4074918724250698E-2</v>
      </c>
      <c r="G34" s="4">
        <f>RAW!G33</f>
        <v>-1.8606205042949599E-2</v>
      </c>
      <c r="H34" s="4">
        <f>RAW!H33</f>
        <v>-5.4687136813010599E-3</v>
      </c>
      <c r="I34" s="5" t="str">
        <f t="shared" si="0"/>
        <v/>
      </c>
      <c r="J34" s="4">
        <f>RAW!I33</f>
        <v>-4.9269369082733799E-2</v>
      </c>
      <c r="K34" s="4">
        <f>RAW!J33</f>
        <v>-4.7979648409005399E-2</v>
      </c>
      <c r="L34" s="4">
        <f>RAW!K33</f>
        <v>-1.28972067372839E-3</v>
      </c>
      <c r="M34" s="5" t="str">
        <f t="shared" si="1"/>
        <v/>
      </c>
      <c r="N34">
        <v>0</v>
      </c>
    </row>
    <row r="35" spans="1:14" x14ac:dyDescent="0.2">
      <c r="A35" s="1">
        <f>RAW!A34</f>
        <v>42354</v>
      </c>
      <c r="B35">
        <f>RAW!B34</f>
        <v>0.95732999999999902</v>
      </c>
      <c r="C35">
        <f>RAW!C34</f>
        <v>0.97496000000000005</v>
      </c>
      <c r="D35">
        <f>RAW!D34</f>
        <v>0.93907999999999903</v>
      </c>
      <c r="E35">
        <f>RAW!E34</f>
        <v>0.96173999999999904</v>
      </c>
      <c r="F35" s="3">
        <f>RAW!F34</f>
        <v>-2.25087615894667E-2</v>
      </c>
      <c r="G35" s="4">
        <f>RAW!G34</f>
        <v>-1.9386716352252999E-2</v>
      </c>
      <c r="H35" s="4">
        <f>RAW!H34</f>
        <v>-3.12204523721371E-3</v>
      </c>
      <c r="I35" s="5" t="str">
        <f t="shared" si="0"/>
        <v/>
      </c>
      <c r="J35" s="4">
        <f>RAW!I34</f>
        <v>-4.2368988995337302E-2</v>
      </c>
      <c r="K35" s="4">
        <f>RAW!J34</f>
        <v>-4.6109428604449401E-2</v>
      </c>
      <c r="L35" s="4">
        <f>RAW!K34</f>
        <v>3.7404396091120398E-3</v>
      </c>
      <c r="M35" s="5" t="str">
        <f t="shared" si="1"/>
        <v xml:space="preserve"> </v>
      </c>
      <c r="N35">
        <v>0</v>
      </c>
    </row>
    <row r="36" spans="1:14" x14ac:dyDescent="0.2">
      <c r="A36" s="1">
        <f>RAW!A35</f>
        <v>42355</v>
      </c>
      <c r="B36">
        <f>RAW!B35</f>
        <v>0.97621999999999998</v>
      </c>
      <c r="C36">
        <f>RAW!C35</f>
        <v>0.97683999999999904</v>
      </c>
      <c r="D36">
        <f>RAW!D35</f>
        <v>0.93342000000000003</v>
      </c>
      <c r="E36">
        <f>RAW!E35</f>
        <v>0.93655999999999995</v>
      </c>
      <c r="F36" s="3">
        <f>RAW!F35</f>
        <v>-2.3033866266322901E-2</v>
      </c>
      <c r="G36" s="4">
        <f>RAW!G35</f>
        <v>-2.0116146335067E-2</v>
      </c>
      <c r="H36" s="4">
        <f>RAW!H35</f>
        <v>-2.9177199312559101E-3</v>
      </c>
      <c r="I36" s="5" t="str">
        <f t="shared" si="0"/>
        <v/>
      </c>
      <c r="J36" s="4">
        <f>RAW!I35</f>
        <v>-4.42341387737296E-2</v>
      </c>
      <c r="K36" s="4">
        <f>RAW!J35</f>
        <v>-4.5484331994209398E-2</v>
      </c>
      <c r="L36" s="4">
        <f>RAW!K35</f>
        <v>1.25019322047986E-3</v>
      </c>
      <c r="M36" s="5" t="str">
        <f t="shared" si="1"/>
        <v/>
      </c>
      <c r="N36">
        <v>0</v>
      </c>
    </row>
    <row r="37" spans="1:14" x14ac:dyDescent="0.2">
      <c r="A37" s="1">
        <f>RAW!A36</f>
        <v>42356</v>
      </c>
      <c r="B37">
        <f>RAW!B36</f>
        <v>0.93089999999999995</v>
      </c>
      <c r="C37">
        <f>RAW!C36</f>
        <v>0.95606999999999998</v>
      </c>
      <c r="D37">
        <f>RAW!D36</f>
        <v>0.92901</v>
      </c>
      <c r="E37">
        <f>RAW!E36</f>
        <v>0.94599999999999995</v>
      </c>
      <c r="F37" s="3">
        <f>RAW!F36</f>
        <v>-2.2429730428915998E-2</v>
      </c>
      <c r="G37" s="4">
        <f>RAW!G36</f>
        <v>-2.05788631538368E-2</v>
      </c>
      <c r="H37" s="4">
        <f>RAW!H36</f>
        <v>-1.8508672750791901E-3</v>
      </c>
      <c r="I37" s="5" t="str">
        <f t="shared" si="0"/>
        <v/>
      </c>
      <c r="J37" s="4">
        <f>RAW!I36</f>
        <v>-4.19671193976483E-2</v>
      </c>
      <c r="K37" s="4">
        <f>RAW!J36</f>
        <v>-4.4311927795355699E-2</v>
      </c>
      <c r="L37" s="4">
        <f>RAW!K36</f>
        <v>2.3448083977074402E-3</v>
      </c>
      <c r="M37" s="5" t="str">
        <f t="shared" si="1"/>
        <v/>
      </c>
      <c r="N37">
        <v>0</v>
      </c>
    </row>
    <row r="38" spans="1:14" x14ac:dyDescent="0.2">
      <c r="A38" s="1">
        <f>RAW!A37</f>
        <v>42359</v>
      </c>
      <c r="B38">
        <f>RAW!B37</f>
        <v>0.94033999999999995</v>
      </c>
      <c r="C38">
        <f>RAW!C37</f>
        <v>0.95230000000000004</v>
      </c>
      <c r="D38">
        <f>RAW!D37</f>
        <v>0.93530000000000002</v>
      </c>
      <c r="E38">
        <f>RAW!E37</f>
        <v>0.93530000000000002</v>
      </c>
      <c r="F38" s="3">
        <f>RAW!F37</f>
        <v>-2.2554356420361701E-2</v>
      </c>
      <c r="G38" s="4">
        <f>RAW!G37</f>
        <v>-2.0973961807141801E-2</v>
      </c>
      <c r="H38" s="4">
        <f>RAW!H37</f>
        <v>-1.5803946132199099E-3</v>
      </c>
      <c r="I38" s="5" t="str">
        <f t="shared" si="0"/>
        <v/>
      </c>
      <c r="J38" s="4">
        <f>RAW!I37</f>
        <v>-4.27347901720109E-2</v>
      </c>
      <c r="K38" s="4">
        <f>RAW!J37</f>
        <v>-4.3786215254240798E-2</v>
      </c>
      <c r="L38" s="4">
        <f>RAW!K37</f>
        <v>1.0514250822298401E-3</v>
      </c>
      <c r="M38" s="5" t="str">
        <f t="shared" si="1"/>
        <v/>
      </c>
      <c r="N38">
        <v>0</v>
      </c>
    </row>
    <row r="39" spans="1:14" x14ac:dyDescent="0.2">
      <c r="A39" s="1">
        <f>RAW!A38</f>
        <v>42360</v>
      </c>
      <c r="B39">
        <f>RAW!B38</f>
        <v>0.94096999999999997</v>
      </c>
      <c r="C39">
        <f>RAW!C38</f>
        <v>0.94789000000000001</v>
      </c>
      <c r="D39">
        <f>RAW!D38</f>
        <v>0.93530000000000002</v>
      </c>
      <c r="E39">
        <f>RAW!E38</f>
        <v>0.94222999999999901</v>
      </c>
      <c r="F39" s="3">
        <f>RAW!F38</f>
        <v>-2.1842147651034399E-2</v>
      </c>
      <c r="G39" s="4">
        <f>RAW!G38</f>
        <v>-2.11475989759203E-2</v>
      </c>
      <c r="H39" s="4">
        <f>RAW!H38</f>
        <v>-6.9454867511407501E-4</v>
      </c>
      <c r="I39" s="5" t="str">
        <f t="shared" si="0"/>
        <v/>
      </c>
      <c r="J39" s="4">
        <f>RAW!I38</f>
        <v>-4.0501753434164997E-2</v>
      </c>
      <c r="K39" s="4">
        <f>RAW!J38</f>
        <v>-4.2691394647548897E-2</v>
      </c>
      <c r="L39" s="4">
        <f>RAW!K38</f>
        <v>2.1896412133838301E-3</v>
      </c>
      <c r="M39" s="5" t="str">
        <f t="shared" si="1"/>
        <v/>
      </c>
      <c r="N39">
        <v>0</v>
      </c>
    </row>
    <row r="40" spans="1:14" x14ac:dyDescent="0.2">
      <c r="A40" s="1">
        <f>RAW!A39</f>
        <v>42361</v>
      </c>
      <c r="B40">
        <f>RAW!B39</f>
        <v>0.94852000000000003</v>
      </c>
      <c r="C40">
        <f>RAW!C39</f>
        <v>0.98565999999999998</v>
      </c>
      <c r="D40">
        <f>RAW!D39</f>
        <v>0.94599999999999995</v>
      </c>
      <c r="E40">
        <f>RAW!E39</f>
        <v>0.97683999999999904</v>
      </c>
      <c r="F40" s="3">
        <f>RAW!F39</f>
        <v>-1.8274324283031201E-2</v>
      </c>
      <c r="G40" s="4">
        <f>RAW!G39</f>
        <v>-2.05729440373425E-2</v>
      </c>
      <c r="H40" s="4">
        <f>RAW!H39</f>
        <v>2.2986197543113001E-3</v>
      </c>
      <c r="I40" s="5" t="str">
        <f t="shared" si="0"/>
        <v xml:space="preserve"> </v>
      </c>
      <c r="J40" s="4">
        <f>RAW!I39</f>
        <v>-2.8731845980073799E-2</v>
      </c>
      <c r="K40" s="4">
        <f>RAW!J39</f>
        <v>-3.8038211758390499E-2</v>
      </c>
      <c r="L40" s="4">
        <f>RAW!K39</f>
        <v>9.3063657783167102E-3</v>
      </c>
      <c r="M40" s="5" t="str">
        <f t="shared" si="1"/>
        <v/>
      </c>
      <c r="N40">
        <v>0</v>
      </c>
    </row>
    <row r="41" spans="1:14" x14ac:dyDescent="0.2">
      <c r="A41" s="1">
        <f>RAW!A40</f>
        <v>42362</v>
      </c>
      <c r="B41">
        <f>RAW!B40</f>
        <v>0.97683999999999904</v>
      </c>
      <c r="C41">
        <f>RAW!C40</f>
        <v>0.97683999999999904</v>
      </c>
      <c r="D41">
        <f>RAW!D40</f>
        <v>0.97683999999999904</v>
      </c>
      <c r="E41">
        <f>RAW!E40</f>
        <v>0.97683999999999904</v>
      </c>
      <c r="F41" s="3">
        <f>RAW!F40</f>
        <v>-1.5270766666697799E-2</v>
      </c>
      <c r="G41" s="4">
        <f>RAW!G40</f>
        <v>-1.9512508563213501E-2</v>
      </c>
      <c r="H41" s="4">
        <f>RAW!H40</f>
        <v>4.2417418965157699E-3</v>
      </c>
      <c r="I41" s="5" t="str">
        <f t="shared" si="0"/>
        <v/>
      </c>
      <c r="J41" s="4">
        <f>RAW!I40</f>
        <v>-2.0789092287126099E-2</v>
      </c>
      <c r="K41" s="4">
        <f>RAW!J40</f>
        <v>-3.2288505267969003E-2</v>
      </c>
      <c r="L41" s="4">
        <f>RAW!K40</f>
        <v>1.14994129808429E-2</v>
      </c>
      <c r="M41" s="5" t="str">
        <f t="shared" si="1"/>
        <v/>
      </c>
      <c r="N41">
        <v>0</v>
      </c>
    </row>
    <row r="42" spans="1:14" x14ac:dyDescent="0.2">
      <c r="A42" s="1">
        <f>RAW!A41</f>
        <v>42363</v>
      </c>
      <c r="B42">
        <f>RAW!B41</f>
        <v>0.97683999999999904</v>
      </c>
      <c r="C42">
        <f>RAW!C41</f>
        <v>0.97683999999999904</v>
      </c>
      <c r="D42">
        <f>RAW!D41</f>
        <v>0.97683999999999904</v>
      </c>
      <c r="E42">
        <f>RAW!E41</f>
        <v>0.97683999999999904</v>
      </c>
      <c r="F42" s="3">
        <f>RAW!F41</f>
        <v>-1.2743526179066799E-2</v>
      </c>
      <c r="G42" s="4">
        <f>RAW!G41</f>
        <v>-1.8158712086384199E-2</v>
      </c>
      <c r="H42" s="4">
        <f>RAW!H41</f>
        <v>5.4151859073174003E-3</v>
      </c>
      <c r="I42" s="5" t="str">
        <f t="shared" si="0"/>
        <v/>
      </c>
      <c r="J42" s="4">
        <f>RAW!I41</f>
        <v>-1.54031160306936E-2</v>
      </c>
      <c r="K42" s="4">
        <f>RAW!J41</f>
        <v>-2.66600421888772E-2</v>
      </c>
      <c r="L42" s="4">
        <f>RAW!K41</f>
        <v>1.12569261581836E-2</v>
      </c>
      <c r="M42" s="5" t="str">
        <f t="shared" si="1"/>
        <v/>
      </c>
      <c r="N42">
        <v>0</v>
      </c>
    </row>
    <row r="43" spans="1:14" x14ac:dyDescent="0.2">
      <c r="A43" s="1">
        <f>RAW!A42</f>
        <v>42366</v>
      </c>
      <c r="B43">
        <f>RAW!B42</f>
        <v>0.97558999999999996</v>
      </c>
      <c r="C43">
        <f>RAW!C42</f>
        <v>0.97683999999999904</v>
      </c>
      <c r="D43">
        <f>RAW!D42</f>
        <v>0.96426000000000001</v>
      </c>
      <c r="E43">
        <f>RAW!E42</f>
        <v>0.96426000000000001</v>
      </c>
      <c r="F43" s="3">
        <f>RAW!F42</f>
        <v>-1.16218018519591E-2</v>
      </c>
      <c r="G43" s="4">
        <f>RAW!G42</f>
        <v>-1.68513300394992E-2</v>
      </c>
      <c r="H43" s="4">
        <f>RAW!H42</f>
        <v>5.2295281875400501E-3</v>
      </c>
      <c r="I43" s="5" t="str">
        <f t="shared" si="0"/>
        <v/>
      </c>
      <c r="J43" s="4">
        <f>RAW!I42</f>
        <v>-1.5221147350149299E-2</v>
      </c>
      <c r="K43" s="4">
        <f>RAW!J42</f>
        <v>-2.28470772426346E-2</v>
      </c>
      <c r="L43" s="4">
        <f>RAW!K42</f>
        <v>7.6259298924852802E-3</v>
      </c>
      <c r="M43" s="5" t="str">
        <f t="shared" si="1"/>
        <v/>
      </c>
      <c r="N43">
        <v>0</v>
      </c>
    </row>
    <row r="44" spans="1:14" x14ac:dyDescent="0.2">
      <c r="A44" s="1">
        <f>RAW!A43</f>
        <v>42367</v>
      </c>
      <c r="B44">
        <f>RAW!B43</f>
        <v>0.97683999999999904</v>
      </c>
      <c r="C44">
        <f>RAW!C43</f>
        <v>0.97936000000000001</v>
      </c>
      <c r="D44">
        <f>RAW!D43</f>
        <v>0.95984999999999998</v>
      </c>
      <c r="E44">
        <f>RAW!E43</f>
        <v>0.96614999999999995</v>
      </c>
      <c r="F44" s="3">
        <f>RAW!F43</f>
        <v>-1.04597465888183E-2</v>
      </c>
      <c r="G44" s="4">
        <f>RAW!G43</f>
        <v>-1.5573013349363E-2</v>
      </c>
      <c r="H44" s="4">
        <f>RAW!H43</f>
        <v>5.1132667605447097E-3</v>
      </c>
      <c r="I44" s="5" t="str">
        <f t="shared" si="0"/>
        <v/>
      </c>
      <c r="J44" s="4">
        <f>RAW!I43</f>
        <v>-1.4299701378137099E-2</v>
      </c>
      <c r="K44" s="4">
        <f>RAW!J43</f>
        <v>-1.9997951954468799E-2</v>
      </c>
      <c r="L44" s="4">
        <f>RAW!K43</f>
        <v>5.6982505763316198E-3</v>
      </c>
      <c r="M44" s="5" t="str">
        <f t="shared" si="1"/>
        <v/>
      </c>
      <c r="N44">
        <v>0</v>
      </c>
    </row>
    <row r="45" spans="1:14" x14ac:dyDescent="0.2">
      <c r="A45" s="1">
        <f>RAW!A44</f>
        <v>42368</v>
      </c>
      <c r="B45">
        <f>RAW!B44</f>
        <v>0.96865999999999997</v>
      </c>
      <c r="C45">
        <f>RAW!C44</f>
        <v>0.96928999999999998</v>
      </c>
      <c r="D45">
        <f>RAW!D44</f>
        <v>0.94159999999999999</v>
      </c>
      <c r="E45">
        <f>RAW!E44</f>
        <v>0.94286000000000003</v>
      </c>
      <c r="F45" s="3">
        <f>RAW!F44</f>
        <v>-1.12879967776531E-2</v>
      </c>
      <c r="G45" s="4">
        <f>RAW!G44</f>
        <v>-1.4716010035021E-2</v>
      </c>
      <c r="H45" s="4">
        <f>RAW!H44</f>
        <v>3.4280132573679201E-3</v>
      </c>
      <c r="I45" s="5" t="str">
        <f t="shared" si="0"/>
        <v/>
      </c>
      <c r="J45" s="4">
        <f>RAW!I44</f>
        <v>-1.9924166851719601E-2</v>
      </c>
      <c r="K45" s="4">
        <f>RAW!J44</f>
        <v>-1.9973356920218999E-2</v>
      </c>
      <c r="L45" s="4">
        <f>RAW!K44</f>
        <v>4.9190068499471003E-5</v>
      </c>
      <c r="M45" s="5" t="str">
        <f t="shared" si="1"/>
        <v/>
      </c>
      <c r="N45">
        <v>0</v>
      </c>
    </row>
    <row r="46" spans="1:14" x14ac:dyDescent="0.2">
      <c r="A46" s="1">
        <f>RAW!A45</f>
        <v>42369</v>
      </c>
      <c r="B46">
        <f>RAW!B45</f>
        <v>0.94286000000000003</v>
      </c>
      <c r="C46">
        <f>RAW!C45</f>
        <v>0.94286000000000003</v>
      </c>
      <c r="D46">
        <f>RAW!D45</f>
        <v>0.94286000000000003</v>
      </c>
      <c r="E46">
        <f>RAW!E45</f>
        <v>0.94286000000000003</v>
      </c>
      <c r="F46" s="3">
        <f>RAW!F45</f>
        <v>-1.1808272603348101E-2</v>
      </c>
      <c r="G46" s="4">
        <f>RAW!G45</f>
        <v>-1.4134462548686401E-2</v>
      </c>
      <c r="H46" s="4">
        <f>RAW!H45</f>
        <v>2.32618994533831E-3</v>
      </c>
      <c r="I46" s="5" t="str">
        <f t="shared" si="0"/>
        <v/>
      </c>
      <c r="J46" s="4">
        <f>RAW!I45</f>
        <v>-2.30965309119062E-2</v>
      </c>
      <c r="K46" s="4">
        <f>RAW!J45</f>
        <v>-2.1014414917448099E-2</v>
      </c>
      <c r="L46" s="4">
        <f>RAW!K45</f>
        <v>-2.0821159944580899E-3</v>
      </c>
      <c r="M46" s="5" t="str">
        <f t="shared" si="1"/>
        <v xml:space="preserve"> </v>
      </c>
      <c r="N46">
        <v>0</v>
      </c>
    </row>
    <row r="47" spans="1:14" x14ac:dyDescent="0.2">
      <c r="A47" s="1">
        <f>RAW!A46</f>
        <v>42370</v>
      </c>
      <c r="B47">
        <f>RAW!B46</f>
        <v>0.94286000000000003</v>
      </c>
      <c r="C47">
        <f>RAW!C46</f>
        <v>0.94286000000000003</v>
      </c>
      <c r="D47">
        <f>RAW!D46</f>
        <v>0.94286000000000003</v>
      </c>
      <c r="E47">
        <f>RAW!E46</f>
        <v>0.94286000000000003</v>
      </c>
      <c r="F47" s="3">
        <f>RAW!F46</f>
        <v>-1.20813289043529E-2</v>
      </c>
      <c r="G47" s="4">
        <f>RAW!G46</f>
        <v>-1.37238358198197E-2</v>
      </c>
      <c r="H47" s="4">
        <f>RAW!H46</f>
        <v>1.64250691546679E-3</v>
      </c>
      <c r="I47" s="5" t="str">
        <f t="shared" si="0"/>
        <v/>
      </c>
      <c r="J47" s="4">
        <f>RAW!I46</f>
        <v>-2.46662317847662E-2</v>
      </c>
      <c r="K47" s="4">
        <f>RAW!J46</f>
        <v>-2.22316872065541E-2</v>
      </c>
      <c r="L47" s="4">
        <f>RAW!K46</f>
        <v>-2.4345445782120701E-3</v>
      </c>
      <c r="M47" s="5" t="str">
        <f t="shared" si="1"/>
        <v/>
      </c>
      <c r="N47">
        <v>0</v>
      </c>
    </row>
    <row r="48" spans="1:14" x14ac:dyDescent="0.2">
      <c r="A48" s="1">
        <f>RAW!A47</f>
        <v>42373</v>
      </c>
      <c r="B48">
        <f>RAW!B47</f>
        <v>0.94096999999999997</v>
      </c>
      <c r="C48">
        <f>RAW!C47</f>
        <v>0.94286000000000003</v>
      </c>
      <c r="D48">
        <f>RAW!D47</f>
        <v>0.89627999999999997</v>
      </c>
      <c r="E48">
        <f>RAW!E47</f>
        <v>0.91138999999999903</v>
      </c>
      <c r="F48" s="3">
        <f>RAW!F47</f>
        <v>-1.46680102922702E-2</v>
      </c>
      <c r="G48" s="4">
        <f>RAW!G47</f>
        <v>-1.3912670714309801E-2</v>
      </c>
      <c r="H48" s="4">
        <f>RAW!H47</f>
        <v>-7.5533957796039704E-4</v>
      </c>
      <c r="I48" s="5" t="str">
        <f t="shared" si="0"/>
        <v xml:space="preserve"> </v>
      </c>
      <c r="J48" s="4">
        <f>RAW!I47</f>
        <v>-3.3939446560552797E-2</v>
      </c>
      <c r="K48" s="4">
        <f>RAW!J47</f>
        <v>-2.6134273657887001E-2</v>
      </c>
      <c r="L48" s="4">
        <f>RAW!K47</f>
        <v>-7.8051729026657598E-3</v>
      </c>
      <c r="M48" s="5" t="str">
        <f t="shared" si="1"/>
        <v/>
      </c>
      <c r="N48">
        <v>0</v>
      </c>
    </row>
    <row r="49" spans="1:14" x14ac:dyDescent="0.2">
      <c r="A49" s="1">
        <f>RAW!A48</f>
        <v>42374</v>
      </c>
      <c r="B49">
        <f>RAW!B48</f>
        <v>0.91642000000000001</v>
      </c>
      <c r="C49">
        <f>RAW!C48</f>
        <v>0.92459999999999998</v>
      </c>
      <c r="D49">
        <f>RAW!D48</f>
        <v>0.89880000000000004</v>
      </c>
      <c r="E49">
        <f>RAW!E48</f>
        <v>0.92459999999999998</v>
      </c>
      <c r="F49" s="3">
        <f>RAW!F48</f>
        <v>-1.54736665330341E-2</v>
      </c>
      <c r="G49" s="4">
        <f>RAW!G48</f>
        <v>-1.4224869878054699E-2</v>
      </c>
      <c r="H49" s="4">
        <f>RAW!H48</f>
        <v>-1.24879665497943E-3</v>
      </c>
      <c r="I49" s="5" t="str">
        <f t="shared" si="0"/>
        <v/>
      </c>
      <c r="J49" s="4">
        <f>RAW!I48</f>
        <v>-3.5480184631223002E-2</v>
      </c>
      <c r="K49" s="4">
        <f>RAW!J48</f>
        <v>-2.9249577315665701E-2</v>
      </c>
      <c r="L49" s="4">
        <f>RAW!K48</f>
        <v>-6.2306073155573303E-3</v>
      </c>
      <c r="M49" s="5" t="str">
        <f t="shared" si="1"/>
        <v/>
      </c>
      <c r="N49">
        <v>0</v>
      </c>
    </row>
    <row r="50" spans="1:14" x14ac:dyDescent="0.2">
      <c r="A50" s="1">
        <f>RAW!A49</f>
        <v>42375</v>
      </c>
      <c r="B50">
        <f>RAW!B49</f>
        <v>0.91642000000000001</v>
      </c>
      <c r="C50">
        <f>RAW!C49</f>
        <v>0.91893999999999998</v>
      </c>
      <c r="D50">
        <f>RAW!D49</f>
        <v>0.87298999999999904</v>
      </c>
      <c r="E50">
        <f>RAW!E49</f>
        <v>0.88936000000000004</v>
      </c>
      <c r="F50" s="3">
        <f>RAW!F49</f>
        <v>-1.8739708698498302E-2</v>
      </c>
      <c r="G50" s="4">
        <f>RAW!G49</f>
        <v>-1.5127837642143401E-2</v>
      </c>
      <c r="H50" s="4">
        <f>RAW!H49</f>
        <v>-3.6118710563549199E-3</v>
      </c>
      <c r="I50" s="5" t="str">
        <f t="shared" si="0"/>
        <v/>
      </c>
      <c r="J50" s="4">
        <f>RAW!I49</f>
        <v>-4.5582127404770502E-2</v>
      </c>
      <c r="K50" s="4">
        <f>RAW!J49</f>
        <v>-3.46937606787006E-2</v>
      </c>
      <c r="L50" s="4">
        <f>RAW!K49</f>
        <v>-1.08883667260698E-2</v>
      </c>
      <c r="M50" s="5" t="str">
        <f t="shared" si="1"/>
        <v/>
      </c>
      <c r="N50">
        <v>0</v>
      </c>
    </row>
    <row r="51" spans="1:14" x14ac:dyDescent="0.2">
      <c r="A51" s="1">
        <f>RAW!A50</f>
        <v>42376</v>
      </c>
      <c r="B51">
        <f>RAW!B50</f>
        <v>0.86417999999999995</v>
      </c>
      <c r="C51">
        <f>RAW!C50</f>
        <v>0.87929000000000002</v>
      </c>
      <c r="D51">
        <f>RAW!D50</f>
        <v>0.84214999999999995</v>
      </c>
      <c r="E51">
        <f>RAW!E50</f>
        <v>0.87361999999999995</v>
      </c>
      <c r="F51" s="3">
        <f>RAW!F50</f>
        <v>-2.2340628244676902E-2</v>
      </c>
      <c r="G51" s="4">
        <f>RAW!G50</f>
        <v>-1.6570395762650101E-2</v>
      </c>
      <c r="H51" s="4">
        <f>RAW!H50</f>
        <v>-5.7702324820267997E-3</v>
      </c>
      <c r="I51" s="5" t="str">
        <f t="shared" si="0"/>
        <v/>
      </c>
      <c r="J51" s="4">
        <f>RAW!I50</f>
        <v>-5.5470718643582398E-2</v>
      </c>
      <c r="K51" s="4">
        <f>RAW!J50</f>
        <v>-4.1619413333661197E-2</v>
      </c>
      <c r="L51" s="4">
        <f>RAW!K50</f>
        <v>-1.38513053099211E-2</v>
      </c>
      <c r="M51" s="5" t="str">
        <f t="shared" si="1"/>
        <v/>
      </c>
      <c r="N51">
        <v>0</v>
      </c>
    </row>
    <row r="52" spans="1:14" x14ac:dyDescent="0.2">
      <c r="A52" s="1">
        <f>RAW!A51</f>
        <v>42377</v>
      </c>
      <c r="B52">
        <f>RAW!B51</f>
        <v>0.87802999999999998</v>
      </c>
      <c r="C52">
        <f>RAW!C51</f>
        <v>0.88117000000000001</v>
      </c>
      <c r="D52">
        <f>RAW!D51</f>
        <v>0.85096000000000005</v>
      </c>
      <c r="E52">
        <f>RAW!E51</f>
        <v>0.85158999999999996</v>
      </c>
      <c r="F52" s="3">
        <f>RAW!F51</f>
        <v>-2.6664646370660999E-2</v>
      </c>
      <c r="G52" s="4">
        <f>RAW!G51</f>
        <v>-1.8589245884252301E-2</v>
      </c>
      <c r="H52" s="4">
        <f>RAW!H51</f>
        <v>-8.0754004864086806E-3</v>
      </c>
      <c r="I52" s="5" t="str">
        <f t="shared" si="0"/>
        <v/>
      </c>
      <c r="J52" s="4">
        <f>RAW!I51</f>
        <v>-6.6789077596842106E-2</v>
      </c>
      <c r="K52" s="4">
        <f>RAW!J51</f>
        <v>-5.0009301421388201E-2</v>
      </c>
      <c r="L52" s="4">
        <f>RAW!K51</f>
        <v>-1.6779776175453901E-2</v>
      </c>
      <c r="M52" s="5" t="str">
        <f t="shared" si="1"/>
        <v/>
      </c>
      <c r="N52">
        <v>0</v>
      </c>
    </row>
    <row r="53" spans="1:14" x14ac:dyDescent="0.2">
      <c r="A53" s="1">
        <f>RAW!A52</f>
        <v>42380</v>
      </c>
      <c r="B53">
        <f>RAW!B52</f>
        <v>0.85599999999999998</v>
      </c>
      <c r="C53">
        <f>RAW!C52</f>
        <v>0.89376</v>
      </c>
      <c r="D53">
        <f>RAW!D52</f>
        <v>0.85158999999999996</v>
      </c>
      <c r="E53">
        <f>RAW!E52</f>
        <v>0.856629999999999</v>
      </c>
      <c r="F53" s="3">
        <f>RAW!F52</f>
        <v>-2.9346487963717902E-2</v>
      </c>
      <c r="G53" s="4">
        <f>RAW!G52</f>
        <v>-2.0740694300145399E-2</v>
      </c>
      <c r="H53" s="4">
        <f>RAW!H52</f>
        <v>-8.6057936635725099E-3</v>
      </c>
      <c r="I53" s="5" t="str">
        <f t="shared" si="0"/>
        <v/>
      </c>
      <c r="J53" s="4">
        <f>RAW!I52</f>
        <v>-7.1278616982286394E-2</v>
      </c>
      <c r="K53" s="4">
        <f>RAW!J52</f>
        <v>-5.7099073275020902E-2</v>
      </c>
      <c r="L53" s="4">
        <f>RAW!K52</f>
        <v>-1.41795437072654E-2</v>
      </c>
      <c r="M53" s="5" t="str">
        <f t="shared" si="1"/>
        <v/>
      </c>
      <c r="N53">
        <v>0</v>
      </c>
    </row>
    <row r="54" spans="1:14" x14ac:dyDescent="0.2">
      <c r="A54" s="1">
        <f>RAW!A53</f>
        <v>42381</v>
      </c>
      <c r="B54">
        <f>RAW!B53</f>
        <v>0.85473999999999895</v>
      </c>
      <c r="C54">
        <f>RAW!C53</f>
        <v>0.91390000000000005</v>
      </c>
      <c r="D54">
        <f>RAW!D53</f>
        <v>0.85096000000000005</v>
      </c>
      <c r="E54">
        <f>RAW!E53</f>
        <v>0.89312999999999998</v>
      </c>
      <c r="F54" s="3">
        <f>RAW!F53</f>
        <v>-2.8201532084047801E-2</v>
      </c>
      <c r="G54" s="4">
        <f>RAW!G53</f>
        <v>-2.2232861856925901E-2</v>
      </c>
      <c r="H54" s="4">
        <f>RAW!H53</f>
        <v>-5.9686702271219104E-3</v>
      </c>
      <c r="I54" s="5" t="str">
        <f t="shared" si="0"/>
        <v/>
      </c>
      <c r="J54" s="4">
        <f>RAW!I53</f>
        <v>-6.2646500725301493E-2</v>
      </c>
      <c r="K54" s="4">
        <f>RAW!J53</f>
        <v>-5.8948215758447803E-2</v>
      </c>
      <c r="L54" s="4">
        <f>RAW!K53</f>
        <v>-3.69828496685371E-3</v>
      </c>
      <c r="M54" s="5" t="str">
        <f t="shared" si="1"/>
        <v/>
      </c>
      <c r="N54">
        <v>0</v>
      </c>
    </row>
    <row r="55" spans="1:14" x14ac:dyDescent="0.2">
      <c r="A55" s="1">
        <f>RAW!A54</f>
        <v>42382</v>
      </c>
      <c r="B55">
        <f>RAW!B54</f>
        <v>0.90005999999999997</v>
      </c>
      <c r="C55">
        <f>RAW!C54</f>
        <v>0.91390000000000005</v>
      </c>
      <c r="D55">
        <f>RAW!D54</f>
        <v>0.87109999999999999</v>
      </c>
      <c r="E55">
        <f>RAW!E54</f>
        <v>0.88305999999999996</v>
      </c>
      <c r="F55" s="3">
        <f>RAW!F54</f>
        <v>-2.7786406741468098E-2</v>
      </c>
      <c r="G55" s="4">
        <f>RAW!G54</f>
        <v>-2.3343570833834301E-2</v>
      </c>
      <c r="H55" s="4">
        <f>RAW!H54</f>
        <v>-4.4428359076337598E-3</v>
      </c>
      <c r="I55" s="5" t="str">
        <f t="shared" si="0"/>
        <v/>
      </c>
      <c r="J55" s="4">
        <f>RAW!I54</f>
        <v>-5.8848566401916401E-2</v>
      </c>
      <c r="K55" s="4">
        <f>RAW!J54</f>
        <v>-5.8914999306270699E-2</v>
      </c>
      <c r="L55" s="4">
        <f>RAW!K54</f>
        <v>6.6432904354214701E-5</v>
      </c>
      <c r="M55" s="5" t="str">
        <f t="shared" si="1"/>
        <v xml:space="preserve"> </v>
      </c>
      <c r="N55">
        <v>0</v>
      </c>
    </row>
    <row r="56" spans="1:14" x14ac:dyDescent="0.2">
      <c r="A56" s="1">
        <f>RAW!A55</f>
        <v>42383</v>
      </c>
      <c r="B56">
        <f>RAW!B55</f>
        <v>0.87613999999999903</v>
      </c>
      <c r="C56">
        <f>RAW!C55</f>
        <v>0.89817000000000002</v>
      </c>
      <c r="D56">
        <f>RAW!D55</f>
        <v>0.86355000000000004</v>
      </c>
      <c r="E56">
        <f>RAW!E55</f>
        <v>0.88368999999999998</v>
      </c>
      <c r="F56" s="3">
        <f>RAW!F55</f>
        <v>-2.70942554703134E-2</v>
      </c>
      <c r="G56" s="4">
        <f>RAW!G55</f>
        <v>-2.4093707761130099E-2</v>
      </c>
      <c r="H56" s="4">
        <f>RAW!H55</f>
        <v>-3.0005477091832201E-3</v>
      </c>
      <c r="I56" s="5" t="str">
        <f t="shared" si="0"/>
        <v/>
      </c>
      <c r="J56" s="4">
        <f>RAW!I55</f>
        <v>-5.5192486153823703E-2</v>
      </c>
      <c r="K56" s="4">
        <f>RAW!J55</f>
        <v>-5.7674161588788297E-2</v>
      </c>
      <c r="L56" s="4">
        <f>RAW!K55</f>
        <v>2.4816754349646199E-3</v>
      </c>
      <c r="M56" s="5" t="str">
        <f t="shared" si="1"/>
        <v/>
      </c>
      <c r="N56">
        <v>0</v>
      </c>
    </row>
    <row r="57" spans="1:14" x14ac:dyDescent="0.2">
      <c r="A57" s="1">
        <f>RAW!A56</f>
        <v>42384</v>
      </c>
      <c r="B57">
        <f>RAW!B56</f>
        <v>0.87929000000000002</v>
      </c>
      <c r="C57">
        <f>RAW!C56</f>
        <v>0.88431999999999999</v>
      </c>
      <c r="D57">
        <f>RAW!D56</f>
        <v>0.82389999999999997</v>
      </c>
      <c r="E57">
        <f>RAW!E56</f>
        <v>0.83333999999999997</v>
      </c>
      <c r="F57" s="3">
        <f>RAW!F56</f>
        <v>-3.0259729483279801E-2</v>
      </c>
      <c r="G57" s="4">
        <f>RAW!G56</f>
        <v>-2.5326912105560099E-2</v>
      </c>
      <c r="H57" s="4">
        <f>RAW!H56</f>
        <v>-4.9328173777197001E-3</v>
      </c>
      <c r="I57" s="5" t="str">
        <f t="shared" si="0"/>
        <v/>
      </c>
      <c r="J57" s="4">
        <f>RAW!I56</f>
        <v>-6.5854537735509394E-2</v>
      </c>
      <c r="K57" s="4">
        <f>RAW!J56</f>
        <v>-6.0400953637695397E-2</v>
      </c>
      <c r="L57" s="4">
        <f>RAW!K56</f>
        <v>-5.4535840978140104E-3</v>
      </c>
      <c r="M57" s="5" t="str">
        <f t="shared" si="1"/>
        <v xml:space="preserve"> </v>
      </c>
      <c r="N57">
        <v>0</v>
      </c>
    </row>
    <row r="58" spans="1:14" x14ac:dyDescent="0.2">
      <c r="A58" s="1">
        <f>RAW!A57</f>
        <v>42387</v>
      </c>
      <c r="B58">
        <f>RAW!B57</f>
        <v>0.82892999999999994</v>
      </c>
      <c r="C58">
        <f>RAW!C57</f>
        <v>0.83207999999999904</v>
      </c>
      <c r="D58">
        <f>RAW!D57</f>
        <v>0.77732000000000001</v>
      </c>
      <c r="E58">
        <f>RAW!E57</f>
        <v>0.79053999999999902</v>
      </c>
      <c r="F58" s="3">
        <f>RAW!F57</f>
        <v>-3.5809206507874197E-2</v>
      </c>
      <c r="G58" s="4">
        <f>RAW!G57</f>
        <v>-2.7423370986022901E-2</v>
      </c>
      <c r="H58" s="4">
        <f>RAW!H57</f>
        <v>-8.3858355218512804E-3</v>
      </c>
      <c r="I58" s="5" t="str">
        <f t="shared" si="0"/>
        <v/>
      </c>
      <c r="J58" s="4">
        <f>RAW!I57</f>
        <v>-8.3237041736283601E-2</v>
      </c>
      <c r="K58" s="4">
        <f>RAW!J57</f>
        <v>-6.80129830038914E-2</v>
      </c>
      <c r="L58" s="4">
        <f>RAW!K57</f>
        <v>-1.52240587323921E-2</v>
      </c>
      <c r="M58" s="5" t="str">
        <f t="shared" si="1"/>
        <v/>
      </c>
      <c r="N58">
        <v>0</v>
      </c>
    </row>
    <row r="59" spans="1:14" x14ac:dyDescent="0.2">
      <c r="A59" s="1">
        <f>RAW!A58</f>
        <v>42388</v>
      </c>
      <c r="B59">
        <f>RAW!B58</f>
        <v>0.80815999999999999</v>
      </c>
      <c r="C59">
        <f>RAW!C58</f>
        <v>0.81194</v>
      </c>
      <c r="D59">
        <f>RAW!D58</f>
        <v>0.77605999999999997</v>
      </c>
      <c r="E59">
        <f>RAW!E58</f>
        <v>0.78991</v>
      </c>
      <c r="F59" s="3">
        <f>RAW!F58</f>
        <v>-3.9799261652409698E-2</v>
      </c>
      <c r="G59" s="4">
        <f>RAW!G58</f>
        <v>-2.9898549119300299E-2</v>
      </c>
      <c r="H59" s="4">
        <f>RAW!H58</f>
        <v>-9.9007125331094601E-3</v>
      </c>
      <c r="I59" s="5" t="str">
        <f t="shared" si="0"/>
        <v/>
      </c>
      <c r="J59" s="4">
        <f>RAW!I58</f>
        <v>-9.2815154593506505E-2</v>
      </c>
      <c r="K59" s="4">
        <f>RAW!J58</f>
        <v>-7.6280373533763102E-2</v>
      </c>
      <c r="L59" s="4">
        <f>RAW!K58</f>
        <v>-1.6534781059743299E-2</v>
      </c>
      <c r="M59" s="5" t="str">
        <f t="shared" si="1"/>
        <v/>
      </c>
      <c r="N59">
        <v>0</v>
      </c>
    </row>
    <row r="60" spans="1:14" x14ac:dyDescent="0.2">
      <c r="A60" s="1">
        <f>RAW!A59</f>
        <v>42389</v>
      </c>
      <c r="B60">
        <f>RAW!B59</f>
        <v>0.75780999999999998</v>
      </c>
      <c r="C60">
        <f>RAW!C59</f>
        <v>0.76346999999999998</v>
      </c>
      <c r="D60">
        <f>RAW!D59</f>
        <v>0.67976000000000003</v>
      </c>
      <c r="E60">
        <f>RAW!E59</f>
        <v>0.70745999999999998</v>
      </c>
      <c r="F60" s="3">
        <f>RAW!F59</f>
        <v>-4.9049028370750598E-2</v>
      </c>
      <c r="G60" s="4">
        <f>RAW!G59</f>
        <v>-3.3728644969590299E-2</v>
      </c>
      <c r="H60" s="4">
        <f>RAW!H59</f>
        <v>-1.53203834011602E-2</v>
      </c>
      <c r="I60" s="5" t="str">
        <f t="shared" si="0"/>
        <v/>
      </c>
      <c r="J60" s="4">
        <f>RAW!I59</f>
        <v>-0.12002979686298899</v>
      </c>
      <c r="K60" s="4">
        <f>RAW!J59</f>
        <v>-9.08635146435052E-2</v>
      </c>
      <c r="L60" s="4">
        <f>RAW!K59</f>
        <v>-2.9166282219484099E-2</v>
      </c>
      <c r="M60" s="5" t="str">
        <f t="shared" si="1"/>
        <v/>
      </c>
      <c r="N60">
        <v>0</v>
      </c>
    </row>
    <row r="61" spans="1:14" x14ac:dyDescent="0.2">
      <c r="A61" s="1">
        <f>RAW!A60</f>
        <v>42390</v>
      </c>
      <c r="B61">
        <f>RAW!B60</f>
        <v>0.66718</v>
      </c>
      <c r="C61">
        <f>RAW!C60</f>
        <v>0.68353999999999904</v>
      </c>
      <c r="D61">
        <f>RAW!D60</f>
        <v>0.63256000000000001</v>
      </c>
      <c r="E61">
        <f>RAW!E60</f>
        <v>0.66591999999999996</v>
      </c>
      <c r="F61" s="3">
        <f>RAW!F60</f>
        <v>-5.9050765504826797E-2</v>
      </c>
      <c r="G61" s="4">
        <f>RAW!G60</f>
        <v>-3.8793069076637599E-2</v>
      </c>
      <c r="H61" s="4">
        <f>RAW!H60</f>
        <v>-2.0257696428189101E-2</v>
      </c>
      <c r="I61" s="5" t="str">
        <f t="shared" si="0"/>
        <v/>
      </c>
      <c r="J61" s="4">
        <f>RAW!I60</f>
        <v>-0.14648105686853399</v>
      </c>
      <c r="K61" s="4">
        <f>RAW!J60</f>
        <v>-0.10940269538518101</v>
      </c>
      <c r="L61" s="4">
        <f>RAW!K60</f>
        <v>-3.7078361483352702E-2</v>
      </c>
      <c r="M61" s="5" t="str">
        <f t="shared" si="1"/>
        <v/>
      </c>
      <c r="N61">
        <v>0</v>
      </c>
    </row>
    <row r="62" spans="1:14" x14ac:dyDescent="0.2">
      <c r="A62" s="1">
        <f>RAW!A61</f>
        <v>42391</v>
      </c>
      <c r="B62">
        <f>RAW!B61</f>
        <v>0.65081</v>
      </c>
      <c r="C62">
        <f>RAW!C61</f>
        <v>0.69108999999999998</v>
      </c>
      <c r="D62">
        <f>RAW!D61</f>
        <v>0.52895999999999999</v>
      </c>
      <c r="E62">
        <f>RAW!E61</f>
        <v>0.52895999999999999</v>
      </c>
      <c r="F62" s="3">
        <f>RAW!F61</f>
        <v>-7.7139525191013705E-2</v>
      </c>
      <c r="G62" s="4">
        <f>RAW!G61</f>
        <v>-4.6462360299512798E-2</v>
      </c>
      <c r="H62" s="4">
        <f>RAW!H61</f>
        <v>-3.06771648915008E-2</v>
      </c>
      <c r="I62" s="5" t="str">
        <f t="shared" si="0"/>
        <v/>
      </c>
      <c r="J62" s="4">
        <f>RAW!I61</f>
        <v>-0.19846738618927401</v>
      </c>
      <c r="K62" s="4">
        <f>RAW!J61</f>
        <v>-0.13909092565321199</v>
      </c>
      <c r="L62" s="4">
        <f>RAW!K61</f>
        <v>-5.9376460536062201E-2</v>
      </c>
      <c r="M62" s="5" t="str">
        <f t="shared" si="1"/>
        <v/>
      </c>
      <c r="N62">
        <v>0</v>
      </c>
    </row>
    <row r="63" spans="1:14" x14ac:dyDescent="0.2">
      <c r="A63" s="1">
        <f>RAW!A62</f>
        <v>42394</v>
      </c>
      <c r="B63">
        <f>RAW!B62</f>
        <v>0.55049999999999999</v>
      </c>
      <c r="C63">
        <f>RAW!C62</f>
        <v>0.627</v>
      </c>
      <c r="D63">
        <f>RAW!D62</f>
        <v>0.54949999999999999</v>
      </c>
      <c r="E63">
        <f>RAW!E62</f>
        <v>0.627</v>
      </c>
      <c r="F63" s="3">
        <f>RAW!F62</f>
        <v>-8.2611692749239796E-2</v>
      </c>
      <c r="G63" s="4">
        <f>RAW!G62</f>
        <v>-5.3692226789458203E-2</v>
      </c>
      <c r="H63" s="4">
        <f>RAW!H62</f>
        <v>-2.8919465959781499E-2</v>
      </c>
      <c r="I63" s="5" t="str">
        <f t="shared" si="0"/>
        <v/>
      </c>
      <c r="J63" s="4">
        <f>RAW!I62</f>
        <v>-0.20029086416549499</v>
      </c>
      <c r="K63" s="4">
        <f>RAW!J62</f>
        <v>-0.15949090515730599</v>
      </c>
      <c r="L63" s="4">
        <f>RAW!K62</f>
        <v>-4.0799959008188502E-2</v>
      </c>
      <c r="M63" s="5" t="str">
        <f t="shared" si="1"/>
        <v/>
      </c>
      <c r="N63">
        <v>0</v>
      </c>
    </row>
    <row r="64" spans="1:14" x14ac:dyDescent="0.2">
      <c r="A64" s="1">
        <f>RAW!A63</f>
        <v>42395</v>
      </c>
      <c r="B64">
        <f>RAW!B63</f>
        <v>0.64500000000000002</v>
      </c>
      <c r="C64">
        <f>RAW!C63</f>
        <v>0.65349999999999997</v>
      </c>
      <c r="D64">
        <f>RAW!D63</f>
        <v>0.55000000000000004</v>
      </c>
      <c r="E64">
        <f>RAW!E63</f>
        <v>0.62050000000000005</v>
      </c>
      <c r="F64" s="3">
        <f>RAW!F63</f>
        <v>-8.6476078240736096E-2</v>
      </c>
      <c r="G64" s="4">
        <f>RAW!G63</f>
        <v>-6.0248997079713797E-2</v>
      </c>
      <c r="H64" s="4">
        <f>RAW!H63</f>
        <v>-2.6227081161022198E-2</v>
      </c>
      <c r="I64" s="5" t="str">
        <f t="shared" si="0"/>
        <v/>
      </c>
      <c r="J64" s="4">
        <f>RAW!I63</f>
        <v>-0.199535445406717</v>
      </c>
      <c r="K64" s="4">
        <f>RAW!J63</f>
        <v>-0.172839085240443</v>
      </c>
      <c r="L64" s="4">
        <f>RAW!K63</f>
        <v>-2.6696360166273699E-2</v>
      </c>
      <c r="M64" s="5" t="str">
        <f t="shared" si="1"/>
        <v/>
      </c>
      <c r="N64">
        <v>0</v>
      </c>
    </row>
    <row r="65" spans="1:14" x14ac:dyDescent="0.2">
      <c r="A65" s="1">
        <f>RAW!A64</f>
        <v>42396</v>
      </c>
      <c r="B65">
        <f>RAW!B64</f>
        <v>0.61950000000000005</v>
      </c>
      <c r="C65">
        <f>RAW!C64</f>
        <v>0.62</v>
      </c>
      <c r="D65">
        <f>RAW!D64</f>
        <v>0.51049999999999995</v>
      </c>
      <c r="E65">
        <f>RAW!E64</f>
        <v>0.55000000000000004</v>
      </c>
      <c r="F65" s="3">
        <f>RAW!F64</f>
        <v>-9.4142179942156498E-2</v>
      </c>
      <c r="G65" s="4">
        <f>RAW!G64</f>
        <v>-6.7027633652202295E-2</v>
      </c>
      <c r="H65" s="4">
        <f>RAW!H64</f>
        <v>-2.7114546289954099E-2</v>
      </c>
      <c r="I65" s="5" t="str">
        <f t="shared" si="0"/>
        <v/>
      </c>
      <c r="J65" s="4">
        <f>RAW!I64</f>
        <v>-0.21494804386588101</v>
      </c>
      <c r="K65" s="4">
        <f>RAW!J64</f>
        <v>-0.186875404782256</v>
      </c>
      <c r="L65" s="4">
        <f>RAW!K64</f>
        <v>-2.8072639083624899E-2</v>
      </c>
      <c r="M65" s="5" t="str">
        <f t="shared" si="1"/>
        <v/>
      </c>
      <c r="N65">
        <v>0</v>
      </c>
    </row>
    <row r="66" spans="1:14" x14ac:dyDescent="0.2">
      <c r="A66" s="1">
        <f>RAW!A65</f>
        <v>42397</v>
      </c>
      <c r="B66">
        <f>RAW!B65</f>
        <v>0.55899999999999905</v>
      </c>
      <c r="C66">
        <f>RAW!C65</f>
        <v>0.58599999999999997</v>
      </c>
      <c r="D66">
        <f>RAW!D65</f>
        <v>0.55049999999999999</v>
      </c>
      <c r="E66">
        <f>RAW!E65</f>
        <v>0.5665</v>
      </c>
      <c r="F66" s="3">
        <f>RAW!F65</f>
        <v>-9.7759300307176306E-2</v>
      </c>
      <c r="G66" s="4">
        <f>RAW!G65</f>
        <v>-7.31739669831971E-2</v>
      </c>
      <c r="H66" s="4">
        <f>RAW!H65</f>
        <v>-2.4585333323979199E-2</v>
      </c>
      <c r="I66" s="5" t="str">
        <f t="shared" si="0"/>
        <v/>
      </c>
      <c r="J66" s="4">
        <f>RAW!I65</f>
        <v>-0.216088419861171</v>
      </c>
      <c r="K66" s="4">
        <f>RAW!J65</f>
        <v>-0.19661307647522799</v>
      </c>
      <c r="L66" s="4">
        <f>RAW!K65</f>
        <v>-1.9475343385943599E-2</v>
      </c>
      <c r="M66" s="5" t="str">
        <f t="shared" si="1"/>
        <v/>
      </c>
      <c r="N66">
        <v>0</v>
      </c>
    </row>
    <row r="67" spans="1:14" x14ac:dyDescent="0.2">
      <c r="A67" s="1">
        <f>RAW!A66</f>
        <v>42398</v>
      </c>
      <c r="B67">
        <f>RAW!B66</f>
        <v>0.57799999999999996</v>
      </c>
      <c r="C67">
        <f>RAW!C66</f>
        <v>0.57899999999999996</v>
      </c>
      <c r="D67">
        <f>RAW!D66</f>
        <v>0.56000000000000005</v>
      </c>
      <c r="E67">
        <f>RAW!E66</f>
        <v>0.57050000000000001</v>
      </c>
      <c r="F67" s="3">
        <f>RAW!F66</f>
        <v>-9.9160072099631499E-2</v>
      </c>
      <c r="G67" s="4">
        <f>RAW!G66</f>
        <v>-7.8371188006484002E-2</v>
      </c>
      <c r="H67" s="4">
        <f>RAW!H66</f>
        <v>-2.07888840931474E-2</v>
      </c>
      <c r="I67" s="5" t="str">
        <f t="shared" si="0"/>
        <v/>
      </c>
      <c r="J67" s="4">
        <f>RAW!I66</f>
        <v>-0.211693685860777</v>
      </c>
      <c r="K67" s="4">
        <f>RAW!J66</f>
        <v>-0.20163994627041101</v>
      </c>
      <c r="L67" s="4">
        <f>RAW!K66</f>
        <v>-1.0053739590366101E-2</v>
      </c>
      <c r="M67" s="5" t="str">
        <f t="shared" si="1"/>
        <v/>
      </c>
      <c r="N67">
        <v>0</v>
      </c>
    </row>
    <row r="68" spans="1:14" x14ac:dyDescent="0.2">
      <c r="A68" s="1">
        <f>RAW!A67</f>
        <v>42401</v>
      </c>
      <c r="B68">
        <f>RAW!B67</f>
        <v>0.57150000000000001</v>
      </c>
      <c r="C68">
        <f>RAW!C67</f>
        <v>0.57799999999999996</v>
      </c>
      <c r="D68">
        <f>RAW!D67</f>
        <v>0.54500000000000004</v>
      </c>
      <c r="E68">
        <f>RAW!E67</f>
        <v>0.57199999999999995</v>
      </c>
      <c r="F68" s="3">
        <f>RAW!F67</f>
        <v>-9.9007855445861201E-2</v>
      </c>
      <c r="G68" s="4">
        <f>RAW!G67</f>
        <v>-8.2498521494359406E-2</v>
      </c>
      <c r="H68" s="4">
        <f>RAW!H67</f>
        <v>-1.6509333951501701E-2</v>
      </c>
      <c r="I68" s="5" t="str">
        <f t="shared" si="0"/>
        <v/>
      </c>
      <c r="J68" s="4">
        <f>RAW!I67</f>
        <v>-0.204589711011255</v>
      </c>
      <c r="K68" s="4">
        <f>RAW!J67</f>
        <v>-0.20262320118402499</v>
      </c>
      <c r="L68" s="4">
        <f>RAW!K67</f>
        <v>-1.9665098272294802E-3</v>
      </c>
      <c r="M68" s="5" t="str">
        <f t="shared" si="1"/>
        <v/>
      </c>
      <c r="N68">
        <v>0</v>
      </c>
    </row>
    <row r="69" spans="1:14" x14ac:dyDescent="0.2">
      <c r="A69" s="1">
        <f>RAW!A68</f>
        <v>42402</v>
      </c>
      <c r="B69">
        <f>RAW!B68</f>
        <v>0.56399999999999995</v>
      </c>
      <c r="C69">
        <f>RAW!C68</f>
        <v>0.56999999999999995</v>
      </c>
      <c r="D69">
        <f>RAW!D68</f>
        <v>0.53700000000000003</v>
      </c>
      <c r="E69">
        <f>RAW!E68</f>
        <v>0.55299999999999905</v>
      </c>
      <c r="F69" s="3">
        <f>RAW!F68</f>
        <v>-9.9275972250504302E-2</v>
      </c>
      <c r="G69" s="4">
        <f>RAW!G68</f>
        <v>-8.5854011645588396E-2</v>
      </c>
      <c r="H69" s="4">
        <f>RAW!H68</f>
        <v>-1.34219606049158E-2</v>
      </c>
      <c r="I69" s="5" t="str">
        <f t="shared" ref="I69:I132" si="2">IF(SIGN(H68)&lt;&gt;SIGN(H69)," ","")</f>
        <v/>
      </c>
      <c r="J69" s="4">
        <f>RAW!I68</f>
        <v>-0.20160591738357</v>
      </c>
      <c r="K69" s="4">
        <f>RAW!J68</f>
        <v>-0.202284106583874</v>
      </c>
      <c r="L69" s="4">
        <f>RAW!K68</f>
        <v>6.7818920030387998E-4</v>
      </c>
      <c r="M69" s="5" t="str">
        <f t="shared" ref="M69:M132" si="3">IF(SIGN(L68)&lt;&gt;SIGN(L69)," ","")</f>
        <v xml:space="preserve"> </v>
      </c>
      <c r="N69">
        <v>0</v>
      </c>
    </row>
    <row r="70" spans="1:14" x14ac:dyDescent="0.2">
      <c r="A70" s="1">
        <f>RAW!A69</f>
        <v>42403</v>
      </c>
      <c r="B70">
        <f>RAW!B69</f>
        <v>0.55299999999999905</v>
      </c>
      <c r="C70">
        <f>RAW!C69</f>
        <v>0.56699999999999995</v>
      </c>
      <c r="D70">
        <f>RAW!D69</f>
        <v>0.52100000000000002</v>
      </c>
      <c r="E70">
        <f>RAW!E69</f>
        <v>0.53799999999999903</v>
      </c>
      <c r="F70" s="3">
        <f>RAW!F69</f>
        <v>-9.9551266359549404E-2</v>
      </c>
      <c r="G70" s="4">
        <f>RAW!G69</f>
        <v>-8.8593462588380606E-2</v>
      </c>
      <c r="H70" s="4">
        <f>RAW!H69</f>
        <v>-1.0957803771168799E-2</v>
      </c>
      <c r="I70" s="5" t="str">
        <f t="shared" si="2"/>
        <v/>
      </c>
      <c r="J70" s="4">
        <f>RAW!I69</f>
        <v>-0.200160456259035</v>
      </c>
      <c r="K70" s="4">
        <f>RAW!J69</f>
        <v>-0.20157622314226101</v>
      </c>
      <c r="L70" s="4">
        <f>RAW!K69</f>
        <v>1.4157668832256399E-3</v>
      </c>
      <c r="M70" s="5" t="str">
        <f t="shared" si="3"/>
        <v/>
      </c>
      <c r="N70">
        <v>0</v>
      </c>
    </row>
    <row r="71" spans="1:14" x14ac:dyDescent="0.2">
      <c r="A71" s="1">
        <f>RAW!A70</f>
        <v>42404</v>
      </c>
      <c r="B71">
        <f>RAW!B70</f>
        <v>0.54249999999999998</v>
      </c>
      <c r="C71">
        <f>RAW!C70</f>
        <v>0.54799999999999904</v>
      </c>
      <c r="D71">
        <f>RAW!D70</f>
        <v>0.4995</v>
      </c>
      <c r="E71">
        <f>RAW!E70</f>
        <v>0.52949999999999997</v>
      </c>
      <c r="F71" s="3">
        <f>RAW!F70</f>
        <v>-9.9310527939461796E-2</v>
      </c>
      <c r="G71" s="4">
        <f>RAW!G70</f>
        <v>-9.0736875658596894E-2</v>
      </c>
      <c r="H71" s="4">
        <f>RAW!H70</f>
        <v>-8.5736522808649296E-3</v>
      </c>
      <c r="I71" s="5" t="str">
        <f t="shared" si="2"/>
        <v/>
      </c>
      <c r="J71" s="4">
        <f>RAW!I70</f>
        <v>-0.19790478710175299</v>
      </c>
      <c r="K71" s="4">
        <f>RAW!J70</f>
        <v>-0.20035241112875801</v>
      </c>
      <c r="L71" s="4">
        <f>RAW!K70</f>
        <v>2.4476240270048999E-3</v>
      </c>
      <c r="M71" s="5" t="str">
        <f t="shared" si="3"/>
        <v/>
      </c>
      <c r="N71">
        <v>0</v>
      </c>
    </row>
    <row r="72" spans="1:14" x14ac:dyDescent="0.2">
      <c r="A72" s="1">
        <f>RAW!A71</f>
        <v>42405</v>
      </c>
      <c r="B72">
        <f>RAW!B71</f>
        <v>0.505</v>
      </c>
      <c r="C72">
        <f>RAW!C71</f>
        <v>0.53600000000000003</v>
      </c>
      <c r="D72">
        <f>RAW!D71</f>
        <v>0.48</v>
      </c>
      <c r="E72">
        <f>RAW!E71</f>
        <v>0.52</v>
      </c>
      <c r="F72" s="3">
        <f>RAW!F71</f>
        <v>-9.8748006066863597E-2</v>
      </c>
      <c r="G72" s="4">
        <f>RAW!G71</f>
        <v>-9.2339101740250201E-2</v>
      </c>
      <c r="H72" s="4">
        <f>RAW!H71</f>
        <v>-6.4089043266133804E-3</v>
      </c>
      <c r="I72" s="5" t="str">
        <f t="shared" si="2"/>
        <v/>
      </c>
      <c r="J72" s="4">
        <f>RAW!I71</f>
        <v>-0.19545853638972899</v>
      </c>
      <c r="K72" s="4">
        <f>RAW!J71</f>
        <v>-0.198721119549082</v>
      </c>
      <c r="L72" s="4">
        <f>RAW!K71</f>
        <v>3.2625831593530402E-3</v>
      </c>
      <c r="M72" s="5" t="str">
        <f t="shared" si="3"/>
        <v/>
      </c>
      <c r="N72">
        <v>0</v>
      </c>
    </row>
    <row r="73" spans="1:14" x14ac:dyDescent="0.2">
      <c r="A73" s="1">
        <f>RAW!A72</f>
        <v>42408</v>
      </c>
      <c r="B73">
        <f>RAW!B72</f>
        <v>0.44700000000000001</v>
      </c>
      <c r="C73">
        <f>RAW!C72</f>
        <v>0.47189999999999999</v>
      </c>
      <c r="D73">
        <f>RAW!D72</f>
        <v>0.38550000000000001</v>
      </c>
      <c r="E73">
        <f>RAW!E72</f>
        <v>0.38850000000000001</v>
      </c>
      <c r="F73" s="3">
        <f>RAW!F72</f>
        <v>-0.10767197888956399</v>
      </c>
      <c r="G73" s="4">
        <f>RAW!G72</f>
        <v>-9.5405677170113098E-2</v>
      </c>
      <c r="H73" s="4">
        <f>RAW!H72</f>
        <v>-1.22663017194514E-2</v>
      </c>
      <c r="I73" s="5" t="str">
        <f t="shared" si="2"/>
        <v/>
      </c>
      <c r="J73" s="4">
        <f>RAW!I72</f>
        <v>-0.226826479711977</v>
      </c>
      <c r="K73" s="4">
        <f>RAW!J72</f>
        <v>-0.20808957293671401</v>
      </c>
      <c r="L73" s="4">
        <f>RAW!K72</f>
        <v>-1.8736906775263702E-2</v>
      </c>
      <c r="M73" s="5" t="str">
        <f t="shared" si="3"/>
        <v xml:space="preserve"> </v>
      </c>
      <c r="N73">
        <v>0</v>
      </c>
    </row>
    <row r="74" spans="1:14" x14ac:dyDescent="0.2">
      <c r="A74" s="1">
        <f>RAW!A73</f>
        <v>42409</v>
      </c>
      <c r="B74">
        <f>RAW!B73</f>
        <v>0.3886</v>
      </c>
      <c r="C74">
        <f>RAW!C73</f>
        <v>0.39700000000000002</v>
      </c>
      <c r="D74">
        <f>RAW!D73</f>
        <v>0.3654</v>
      </c>
      <c r="E74">
        <f>RAW!E73</f>
        <v>0.3669</v>
      </c>
      <c r="F74" s="3">
        <f>RAW!F73</f>
        <v>-0.115159741313167</v>
      </c>
      <c r="G74" s="4">
        <f>RAW!G73</f>
        <v>-9.9356489998723901E-2</v>
      </c>
      <c r="H74" s="4">
        <f>RAW!H73</f>
        <v>-1.5803251314443201E-2</v>
      </c>
      <c r="I74" s="5" t="str">
        <f t="shared" si="2"/>
        <v/>
      </c>
      <c r="J74" s="4">
        <f>RAW!I73</f>
        <v>-0.24837617588317201</v>
      </c>
      <c r="K74" s="4">
        <f>RAW!J73</f>
        <v>-0.22151844058553299</v>
      </c>
      <c r="L74" s="4">
        <f>RAW!K73</f>
        <v>-2.6857735297638598E-2</v>
      </c>
      <c r="M74" s="5" t="str">
        <f t="shared" si="3"/>
        <v/>
      </c>
      <c r="N74">
        <v>0</v>
      </c>
    </row>
    <row r="75" spans="1:14" x14ac:dyDescent="0.2">
      <c r="A75" s="1">
        <f>RAW!A74</f>
        <v>42410</v>
      </c>
      <c r="B75">
        <f>RAW!B74</f>
        <v>0.36199999999999999</v>
      </c>
      <c r="C75">
        <f>RAW!C74</f>
        <v>0.36919999999999997</v>
      </c>
      <c r="D75">
        <f>RAW!D74</f>
        <v>0.35870000000000002</v>
      </c>
      <c r="E75">
        <f>RAW!E74</f>
        <v>0.36199999999999999</v>
      </c>
      <c r="F75" s="3">
        <f>RAW!F74</f>
        <v>-0.12010474331099601</v>
      </c>
      <c r="G75" s="4">
        <f>RAW!G74</f>
        <v>-0.103506140661178</v>
      </c>
      <c r="H75" s="4">
        <f>RAW!H74</f>
        <v>-1.6598602649817901E-2</v>
      </c>
      <c r="I75" s="5" t="str">
        <f t="shared" si="2"/>
        <v/>
      </c>
      <c r="J75" s="4">
        <f>RAW!I74</f>
        <v>-0.25870605540053099</v>
      </c>
      <c r="K75" s="4">
        <f>RAW!J74</f>
        <v>-0.23391431219053199</v>
      </c>
      <c r="L75" s="4">
        <f>RAW!K74</f>
        <v>-2.4791743209998902E-2</v>
      </c>
      <c r="M75" s="5" t="str">
        <f t="shared" si="3"/>
        <v/>
      </c>
      <c r="N75">
        <v>0</v>
      </c>
    </row>
    <row r="76" spans="1:14" x14ac:dyDescent="0.2">
      <c r="A76" s="1">
        <f>RAW!A75</f>
        <v>42411</v>
      </c>
      <c r="B76">
        <f>RAW!B75</f>
        <v>0.36209999999999998</v>
      </c>
      <c r="C76">
        <f>RAW!C75</f>
        <v>0.36499999999999999</v>
      </c>
      <c r="D76">
        <f>RAW!D75</f>
        <v>0.31850000000000001</v>
      </c>
      <c r="E76">
        <f>RAW!E75</f>
        <v>0.31850000000000001</v>
      </c>
      <c r="F76" s="3">
        <f>RAW!F75</f>
        <v>-0.126080403072133</v>
      </c>
      <c r="G76" s="4">
        <f>RAW!G75</f>
        <v>-0.10802099314336901</v>
      </c>
      <c r="H76" s="4">
        <f>RAW!H75</f>
        <v>-1.80594099287638E-2</v>
      </c>
      <c r="I76" s="5" t="str">
        <f t="shared" si="2"/>
        <v/>
      </c>
      <c r="J76" s="4">
        <f>RAW!I75</f>
        <v>-0.27250253407071101</v>
      </c>
      <c r="K76" s="4">
        <f>RAW!J75</f>
        <v>-0.24677705281725901</v>
      </c>
      <c r="L76" s="4">
        <f>RAW!K75</f>
        <v>-2.5725481253452299E-2</v>
      </c>
      <c r="M76" s="5" t="str">
        <f t="shared" si="3"/>
        <v/>
      </c>
      <c r="N76">
        <v>0</v>
      </c>
    </row>
    <row r="77" spans="1:14" x14ac:dyDescent="0.2">
      <c r="A77" s="1">
        <f>RAW!A76</f>
        <v>42412</v>
      </c>
      <c r="B77">
        <f>RAW!B76</f>
        <v>0.32519999999999999</v>
      </c>
      <c r="C77">
        <f>RAW!C76</f>
        <v>0.33</v>
      </c>
      <c r="D77">
        <f>RAW!D76</f>
        <v>0.2828</v>
      </c>
      <c r="E77">
        <f>RAW!E76</f>
        <v>0.3014</v>
      </c>
      <c r="F77" s="3">
        <f>RAW!F76</f>
        <v>-0.13068947663915301</v>
      </c>
      <c r="G77" s="4">
        <f>RAW!G76</f>
        <v>-0.11255468984252601</v>
      </c>
      <c r="H77" s="4">
        <f>RAW!H76</f>
        <v>-1.8134786796627202E-2</v>
      </c>
      <c r="I77" s="5" t="str">
        <f t="shared" si="2"/>
        <v/>
      </c>
      <c r="J77" s="4">
        <f>RAW!I76</f>
        <v>-0.28089286260247798</v>
      </c>
      <c r="K77" s="4">
        <f>RAW!J76</f>
        <v>-0.258148989412332</v>
      </c>
      <c r="L77" s="4">
        <f>RAW!K76</f>
        <v>-2.27438731901459E-2</v>
      </c>
      <c r="M77" s="5" t="str">
        <f t="shared" si="3"/>
        <v/>
      </c>
      <c r="N77">
        <v>0</v>
      </c>
    </row>
    <row r="78" spans="1:14" x14ac:dyDescent="0.2">
      <c r="A78" s="1">
        <f>RAW!A77</f>
        <v>42415</v>
      </c>
      <c r="B78">
        <f>RAW!B77</f>
        <v>0.3145</v>
      </c>
      <c r="C78">
        <f>RAW!C77</f>
        <v>0.34260000000000002</v>
      </c>
      <c r="D78">
        <f>RAW!D77</f>
        <v>0.30159999999999998</v>
      </c>
      <c r="E78">
        <f>RAW!E77</f>
        <v>0.30299999999999999</v>
      </c>
      <c r="F78" s="3">
        <f>RAW!F77</f>
        <v>-0.13268360007041799</v>
      </c>
      <c r="G78" s="4">
        <f>RAW!G77</f>
        <v>-0.116580471888104</v>
      </c>
      <c r="H78" s="4">
        <f>RAW!H77</f>
        <v>-1.61031281823137E-2</v>
      </c>
      <c r="I78" s="5" t="str">
        <f t="shared" si="2"/>
        <v/>
      </c>
      <c r="J78" s="4">
        <f>RAW!I77</f>
        <v>-0.28052949792613702</v>
      </c>
      <c r="K78" s="4">
        <f>RAW!J77</f>
        <v>-0.26560915891693299</v>
      </c>
      <c r="L78" s="4">
        <f>RAW!K77</f>
        <v>-1.4920339009203301E-2</v>
      </c>
      <c r="M78" s="5" t="str">
        <f t="shared" si="3"/>
        <v/>
      </c>
      <c r="N78">
        <v>0</v>
      </c>
    </row>
    <row r="79" spans="1:14" x14ac:dyDescent="0.2">
      <c r="A79" s="1">
        <f>RAW!A78</f>
        <v>42416</v>
      </c>
      <c r="B79">
        <f>RAW!B78</f>
        <v>0.31569999999999998</v>
      </c>
      <c r="C79">
        <f>RAW!C78</f>
        <v>0.33739999999999998</v>
      </c>
      <c r="D79">
        <f>RAW!D78</f>
        <v>0.30719999999999997</v>
      </c>
      <c r="E79">
        <f>RAW!E78</f>
        <v>0.309</v>
      </c>
      <c r="F79" s="3">
        <f>RAW!F78</f>
        <v>-0.132255251190977</v>
      </c>
      <c r="G79" s="4">
        <f>RAW!G78</f>
        <v>-0.11971542774867899</v>
      </c>
      <c r="H79" s="4">
        <f>RAW!H78</f>
        <v>-1.2539823442298001E-2</v>
      </c>
      <c r="I79" s="5" t="str">
        <f t="shared" si="2"/>
        <v/>
      </c>
      <c r="J79" s="4">
        <f>RAW!I78</f>
        <v>-0.27343905539054902</v>
      </c>
      <c r="K79" s="4">
        <f>RAW!J78</f>
        <v>-0.268219124408138</v>
      </c>
      <c r="L79" s="4">
        <f>RAW!K78</f>
        <v>-5.21993098241047E-3</v>
      </c>
      <c r="M79" s="5" t="str">
        <f t="shared" si="3"/>
        <v/>
      </c>
      <c r="N79">
        <v>0</v>
      </c>
    </row>
    <row r="80" spans="1:14" x14ac:dyDescent="0.2">
      <c r="A80" s="1">
        <f>RAW!A79</f>
        <v>42417</v>
      </c>
      <c r="B80">
        <f>RAW!B79</f>
        <v>0.31990000000000002</v>
      </c>
      <c r="C80">
        <f>RAW!C79</f>
        <v>0.33799999999999902</v>
      </c>
      <c r="D80">
        <f>RAW!D79</f>
        <v>0.31</v>
      </c>
      <c r="E80">
        <f>RAW!E79</f>
        <v>0.33750000000000002</v>
      </c>
      <c r="F80" s="3">
        <f>RAW!F79</f>
        <v>-0.12813896359379701</v>
      </c>
      <c r="G80" s="4">
        <f>RAW!G79</f>
        <v>-0.121400134917702</v>
      </c>
      <c r="H80" s="4">
        <f>RAW!H79</f>
        <v>-6.7388286760943304E-3</v>
      </c>
      <c r="I80" s="5" t="str">
        <f t="shared" si="2"/>
        <v/>
      </c>
      <c r="J80" s="4">
        <f>RAW!I79</f>
        <v>-0.25599434980535402</v>
      </c>
      <c r="K80" s="4">
        <f>RAW!J79</f>
        <v>-0.26414419954054402</v>
      </c>
      <c r="L80" s="4">
        <f>RAW!K79</f>
        <v>8.1498497351896702E-3</v>
      </c>
      <c r="M80" s="5" t="str">
        <f t="shared" si="3"/>
        <v xml:space="preserve"> </v>
      </c>
      <c r="N80">
        <v>0</v>
      </c>
    </row>
    <row r="81" spans="1:14" x14ac:dyDescent="0.2">
      <c r="A81" s="1">
        <f>RAW!A80</f>
        <v>42418</v>
      </c>
      <c r="B81">
        <f>RAW!B80</f>
        <v>0.34589999999999999</v>
      </c>
      <c r="C81">
        <f>RAW!C80</f>
        <v>0.36180000000000001</v>
      </c>
      <c r="D81">
        <f>RAW!D80</f>
        <v>0.34229999999999999</v>
      </c>
      <c r="E81">
        <f>RAW!E80</f>
        <v>0.34610000000000002</v>
      </c>
      <c r="F81" s="3">
        <f>RAW!F80</f>
        <v>-0.122767638968156</v>
      </c>
      <c r="G81" s="4">
        <f>RAW!G80</f>
        <v>-0.12167363572779299</v>
      </c>
      <c r="H81" s="4">
        <f>RAW!H80</f>
        <v>-1.09400324036325E-3</v>
      </c>
      <c r="I81" s="5" t="str">
        <f t="shared" si="2"/>
        <v/>
      </c>
      <c r="J81" s="4">
        <f>RAW!I80</f>
        <v>-0.237881121292354</v>
      </c>
      <c r="K81" s="4">
        <f>RAW!J80</f>
        <v>-0.25538984012448102</v>
      </c>
      <c r="L81" s="4">
        <f>RAW!K80</f>
        <v>1.7508718832126201E-2</v>
      </c>
      <c r="M81" s="5" t="str">
        <f t="shared" si="3"/>
        <v/>
      </c>
      <c r="N81">
        <v>0</v>
      </c>
    </row>
    <row r="82" spans="1:14" x14ac:dyDescent="0.2">
      <c r="A82" s="1">
        <f>RAW!A81</f>
        <v>42419</v>
      </c>
      <c r="B82">
        <f>RAW!B81</f>
        <v>0.34549999999999997</v>
      </c>
      <c r="C82">
        <f>RAW!C81</f>
        <v>0.3533</v>
      </c>
      <c r="D82">
        <f>RAW!D81</f>
        <v>0.3201</v>
      </c>
      <c r="E82">
        <f>RAW!E81</f>
        <v>0.33069999999999999</v>
      </c>
      <c r="F82" s="3">
        <f>RAW!F81</f>
        <v>-0.11838876481452799</v>
      </c>
      <c r="G82" s="4">
        <f>RAW!G81</f>
        <v>-0.12101666154514</v>
      </c>
      <c r="H82" s="4">
        <f>RAW!H81</f>
        <v>2.6278967306123898E-3</v>
      </c>
      <c r="I82" s="5" t="str">
        <f t="shared" si="2"/>
        <v xml:space="preserve"> </v>
      </c>
      <c r="J82" s="4">
        <f>RAW!I81</f>
        <v>-0.226349067760237</v>
      </c>
      <c r="K82" s="4">
        <f>RAW!J81</f>
        <v>-0.245709582669733</v>
      </c>
      <c r="L82" s="4">
        <f>RAW!K81</f>
        <v>1.93605149094958E-2</v>
      </c>
      <c r="M82" s="5" t="str">
        <f t="shared" si="3"/>
        <v/>
      </c>
      <c r="N82">
        <v>0</v>
      </c>
    </row>
    <row r="83" spans="1:14" x14ac:dyDescent="0.2">
      <c r="A83" s="1">
        <f>RAW!A82</f>
        <v>42422</v>
      </c>
      <c r="B83">
        <f>RAW!B82</f>
        <v>0.3367</v>
      </c>
      <c r="C83">
        <f>RAW!C82</f>
        <v>0.35489999999999999</v>
      </c>
      <c r="D83">
        <f>RAW!D82</f>
        <v>0.33160000000000001</v>
      </c>
      <c r="E83">
        <f>RAW!E82</f>
        <v>0.35</v>
      </c>
      <c r="F83" s="3">
        <f>RAW!F82</f>
        <v>-0.11206926210368399</v>
      </c>
      <c r="G83" s="4">
        <f>RAW!G82</f>
        <v>-0.11922718165684899</v>
      </c>
      <c r="H83" s="4">
        <f>RAW!H82</f>
        <v>7.15791955316461E-3</v>
      </c>
      <c r="I83" s="5" t="str">
        <f t="shared" si="2"/>
        <v/>
      </c>
      <c r="J83" s="4">
        <f>RAW!I82</f>
        <v>-0.209535384651862</v>
      </c>
      <c r="K83" s="4">
        <f>RAW!J82</f>
        <v>-0.23365151666377601</v>
      </c>
      <c r="L83" s="4">
        <f>RAW!K82</f>
        <v>2.4116132011913601E-2</v>
      </c>
      <c r="M83" s="5" t="str">
        <f t="shared" si="3"/>
        <v/>
      </c>
      <c r="N83">
        <v>0</v>
      </c>
    </row>
    <row r="84" spans="1:14" x14ac:dyDescent="0.2">
      <c r="A84" s="1">
        <f>RAW!A83</f>
        <v>42423</v>
      </c>
      <c r="B84">
        <f>RAW!B83</f>
        <v>0.3478</v>
      </c>
      <c r="C84">
        <f>RAW!C83</f>
        <v>0.36470000000000002</v>
      </c>
      <c r="D84">
        <f>RAW!D83</f>
        <v>0.34299999999999897</v>
      </c>
      <c r="E84">
        <f>RAW!E83</f>
        <v>0.35549999999999998</v>
      </c>
      <c r="F84" s="3">
        <f>RAW!F83</f>
        <v>-0.105402195739306</v>
      </c>
      <c r="G84" s="4">
        <f>RAW!G83</f>
        <v>-0.11646218447334</v>
      </c>
      <c r="H84" s="4">
        <f>RAW!H83</f>
        <v>1.1059988734034E-2</v>
      </c>
      <c r="I84" s="5" t="str">
        <f t="shared" si="2"/>
        <v/>
      </c>
      <c r="J84" s="4">
        <f>RAW!I83</f>
        <v>-0.193540928904888</v>
      </c>
      <c r="K84" s="4">
        <f>RAW!J83</f>
        <v>-0.220281320744147</v>
      </c>
      <c r="L84" s="4">
        <f>RAW!K83</f>
        <v>2.6740391839258498E-2</v>
      </c>
      <c r="M84" s="5" t="str">
        <f t="shared" si="3"/>
        <v/>
      </c>
      <c r="N84">
        <v>0</v>
      </c>
    </row>
    <row r="85" spans="1:14" x14ac:dyDescent="0.2">
      <c r="A85" s="1">
        <f>RAW!A84</f>
        <v>42424</v>
      </c>
      <c r="B85">
        <f>RAW!B84</f>
        <v>0.3548</v>
      </c>
      <c r="C85">
        <f>RAW!C84</f>
        <v>0.35499999999999998</v>
      </c>
      <c r="D85">
        <f>RAW!D84</f>
        <v>0.33239999999999997</v>
      </c>
      <c r="E85">
        <f>RAW!E84</f>
        <v>0.35</v>
      </c>
      <c r="F85" s="3">
        <f>RAW!F84</f>
        <v>-9.9416292510927304E-2</v>
      </c>
      <c r="G85" s="4">
        <f>RAW!G84</f>
        <v>-0.113053006080858</v>
      </c>
      <c r="H85" s="4">
        <f>RAW!H84</f>
        <v>1.36367135699307E-2</v>
      </c>
      <c r="I85" s="5" t="str">
        <f t="shared" si="2"/>
        <v/>
      </c>
      <c r="J85" s="4">
        <f>RAW!I84</f>
        <v>-0.18141403215855501</v>
      </c>
      <c r="K85" s="4">
        <f>RAW!J84</f>
        <v>-0.20732555788228299</v>
      </c>
      <c r="L85" s="4">
        <f>RAW!K84</f>
        <v>2.5911525723727898E-2</v>
      </c>
      <c r="M85" s="5" t="str">
        <f t="shared" si="3"/>
        <v/>
      </c>
      <c r="N85">
        <v>0</v>
      </c>
    </row>
    <row r="86" spans="1:14" x14ac:dyDescent="0.2">
      <c r="A86" s="1">
        <f>RAW!A85</f>
        <v>42425</v>
      </c>
      <c r="B86">
        <f>RAW!B85</f>
        <v>0.3589</v>
      </c>
      <c r="C86">
        <f>RAW!C85</f>
        <v>0.37230000000000002</v>
      </c>
      <c r="D86">
        <f>RAW!D85</f>
        <v>0.34499999999999997</v>
      </c>
      <c r="E86">
        <f>RAW!E85</f>
        <v>0.34499999999999997</v>
      </c>
      <c r="F86" s="3">
        <f>RAW!F85</f>
        <v>-9.3992393485719195E-2</v>
      </c>
      <c r="G86" s="4">
        <f>RAW!G85</f>
        <v>-0.10924088356183</v>
      </c>
      <c r="H86" s="4">
        <f>RAW!H85</f>
        <v>1.5248490076110999E-2</v>
      </c>
      <c r="I86" s="5" t="str">
        <f t="shared" si="2"/>
        <v/>
      </c>
      <c r="J86" s="4">
        <f>RAW!I85</f>
        <v>-0.17180794842644501</v>
      </c>
      <c r="K86" s="4">
        <f>RAW!J85</f>
        <v>-0.19548635473033699</v>
      </c>
      <c r="L86" s="4">
        <f>RAW!K85</f>
        <v>2.3678406303891401E-2</v>
      </c>
      <c r="M86" s="5" t="str">
        <f t="shared" si="3"/>
        <v/>
      </c>
      <c r="N86">
        <v>0</v>
      </c>
    </row>
    <row r="87" spans="1:14" x14ac:dyDescent="0.2">
      <c r="A87" s="1">
        <f>RAW!A86</f>
        <v>42426</v>
      </c>
      <c r="B87">
        <f>RAW!B86</f>
        <v>0.35199999999999998</v>
      </c>
      <c r="C87">
        <f>RAW!C86</f>
        <v>0.3609</v>
      </c>
      <c r="D87">
        <f>RAW!D86</f>
        <v>0.34399999999999997</v>
      </c>
      <c r="E87">
        <f>RAW!E86</f>
        <v>0.36</v>
      </c>
      <c r="F87" s="3">
        <f>RAW!F86</f>
        <v>-8.7475180363567898E-2</v>
      </c>
      <c r="G87" s="4">
        <f>RAW!G86</f>
        <v>-0.10488774292217699</v>
      </c>
      <c r="H87" s="4">
        <f>RAW!H86</f>
        <v>1.7412562558609901E-2</v>
      </c>
      <c r="I87" s="5" t="str">
        <f t="shared" si="2"/>
        <v/>
      </c>
      <c r="J87" s="4">
        <f>RAW!I86</f>
        <v>-0.158411378142776</v>
      </c>
      <c r="K87" s="4">
        <f>RAW!J86</f>
        <v>-0.18312802920115001</v>
      </c>
      <c r="L87" s="4">
        <f>RAW!K86</f>
        <v>2.4716651058373999E-2</v>
      </c>
      <c r="M87" s="5" t="str">
        <f t="shared" si="3"/>
        <v/>
      </c>
      <c r="N87">
        <v>0</v>
      </c>
    </row>
    <row r="88" spans="1:14" x14ac:dyDescent="0.2">
      <c r="A88" s="1">
        <f>RAW!A87</f>
        <v>42429</v>
      </c>
      <c r="B88">
        <f>RAW!B87</f>
        <v>0.36299999999999999</v>
      </c>
      <c r="C88">
        <f>RAW!C87</f>
        <v>0.39</v>
      </c>
      <c r="D88">
        <f>RAW!D87</f>
        <v>0.35899999999999999</v>
      </c>
      <c r="E88">
        <f>RAW!E87</f>
        <v>0.38</v>
      </c>
      <c r="F88" s="3">
        <f>RAW!F87</f>
        <v>-7.9776791958878795E-2</v>
      </c>
      <c r="G88" s="4">
        <f>RAW!G87</f>
        <v>-9.9865552729517998E-2</v>
      </c>
      <c r="H88" s="4">
        <f>RAW!H87</f>
        <v>2.0088760770639199E-2</v>
      </c>
      <c r="I88" s="5" t="str">
        <f t="shared" si="2"/>
        <v/>
      </c>
      <c r="J88" s="4">
        <f>RAW!I87</f>
        <v>-0.14148740096152501</v>
      </c>
      <c r="K88" s="4">
        <f>RAW!J87</f>
        <v>-0.16924781978794201</v>
      </c>
      <c r="L88" s="4">
        <f>RAW!K87</f>
        <v>2.77604188264165E-2</v>
      </c>
      <c r="M88" s="5" t="str">
        <f t="shared" si="3"/>
        <v/>
      </c>
      <c r="N88">
        <v>0</v>
      </c>
    </row>
    <row r="89" spans="1:14" x14ac:dyDescent="0.2">
      <c r="A89" s="1">
        <f>RAW!A88</f>
        <v>42430</v>
      </c>
      <c r="B89">
        <f>RAW!B88</f>
        <v>0.38400000000000001</v>
      </c>
      <c r="C89">
        <f>RAW!C88</f>
        <v>0.39899999999999902</v>
      </c>
      <c r="D89">
        <f>RAW!D88</f>
        <v>0.38</v>
      </c>
      <c r="E89">
        <f>RAW!E88</f>
        <v>0.38</v>
      </c>
      <c r="F89" s="3">
        <f>RAW!F88</f>
        <v>-7.2836153841713394E-2</v>
      </c>
      <c r="G89" s="4">
        <f>RAW!G88</f>
        <v>-9.4459672951957105E-2</v>
      </c>
      <c r="H89" s="4">
        <f>RAW!H88</f>
        <v>2.16235191102436E-2</v>
      </c>
      <c r="I89" s="5" t="str">
        <f t="shared" si="2"/>
        <v/>
      </c>
      <c r="J89" s="4">
        <f>RAW!I88</f>
        <v>-0.12821142642219099</v>
      </c>
      <c r="K89" s="4">
        <f>RAW!J88</f>
        <v>-0.15556902199935799</v>
      </c>
      <c r="L89" s="4">
        <f>RAW!K88</f>
        <v>2.7357595577167201E-2</v>
      </c>
      <c r="M89" s="5" t="str">
        <f t="shared" si="3"/>
        <v/>
      </c>
      <c r="N89">
        <v>0</v>
      </c>
    </row>
    <row r="90" spans="1:14" x14ac:dyDescent="0.2">
      <c r="A90" s="1">
        <f>RAW!A89</f>
        <v>42431</v>
      </c>
      <c r="B90">
        <f>RAW!B89</f>
        <v>0.38769999999999999</v>
      </c>
      <c r="C90">
        <f>RAW!C89</f>
        <v>0.39369999999999999</v>
      </c>
      <c r="D90">
        <f>RAW!D89</f>
        <v>0.38</v>
      </c>
      <c r="E90">
        <f>RAW!E89</f>
        <v>0.38819999999999999</v>
      </c>
      <c r="F90" s="3">
        <f>RAW!F89</f>
        <v>-6.5914159261692695E-2</v>
      </c>
      <c r="G90" s="4">
        <f>RAW!G89</f>
        <v>-8.8750570213904201E-2</v>
      </c>
      <c r="H90" s="4">
        <f>RAW!H89</f>
        <v>2.2836410952211499E-2</v>
      </c>
      <c r="I90" s="5" t="str">
        <f t="shared" si="2"/>
        <v/>
      </c>
      <c r="J90" s="4">
        <f>RAW!I89</f>
        <v>-0.11520041603775499</v>
      </c>
      <c r="K90" s="4">
        <f>RAW!J89</f>
        <v>-0.142112820012157</v>
      </c>
      <c r="L90" s="4">
        <f>RAW!K89</f>
        <v>2.69124039744023E-2</v>
      </c>
      <c r="M90" s="5" t="str">
        <f t="shared" si="3"/>
        <v/>
      </c>
      <c r="N90">
        <v>0</v>
      </c>
    </row>
    <row r="91" spans="1:14" x14ac:dyDescent="0.2">
      <c r="A91" s="1">
        <f>RAW!A90</f>
        <v>42432</v>
      </c>
      <c r="B91">
        <f>RAW!B90</f>
        <v>0.38700000000000001</v>
      </c>
      <c r="C91">
        <f>RAW!C90</f>
        <v>0.3947</v>
      </c>
      <c r="D91">
        <f>RAW!D90</f>
        <v>0.38519999999999999</v>
      </c>
      <c r="E91">
        <f>RAW!E90</f>
        <v>0.38550000000000001</v>
      </c>
      <c r="F91" s="3">
        <f>RAW!F90</f>
        <v>-5.9955170240175597E-2</v>
      </c>
      <c r="G91" s="4">
        <f>RAW!G90</f>
        <v>-8.2991490219158498E-2</v>
      </c>
      <c r="H91" s="4">
        <f>RAW!H90</f>
        <v>2.3036319978982901E-2</v>
      </c>
      <c r="I91" s="5" t="str">
        <f t="shared" si="2"/>
        <v/>
      </c>
      <c r="J91" s="4">
        <f>RAW!I90</f>
        <v>-0.105624957350558</v>
      </c>
      <c r="K91" s="4">
        <f>RAW!J90</f>
        <v>-0.12995019912495701</v>
      </c>
      <c r="L91" s="4">
        <f>RAW!K90</f>
        <v>2.43252417743989E-2</v>
      </c>
      <c r="M91" s="5" t="str">
        <f t="shared" si="3"/>
        <v/>
      </c>
      <c r="N91">
        <v>0</v>
      </c>
    </row>
    <row r="92" spans="1:14" x14ac:dyDescent="0.2">
      <c r="A92" s="1">
        <f>RAW!A91</f>
        <v>42433</v>
      </c>
      <c r="B92">
        <f>RAW!B91</f>
        <v>0.38890000000000002</v>
      </c>
      <c r="C92">
        <f>RAW!C91</f>
        <v>0.39700000000000002</v>
      </c>
      <c r="D92">
        <f>RAW!D91</f>
        <v>0.38159999999999999</v>
      </c>
      <c r="E92">
        <f>RAW!E91</f>
        <v>0.39700000000000002</v>
      </c>
      <c r="F92" s="3">
        <f>RAW!F91</f>
        <v>-5.3685817927133103E-2</v>
      </c>
      <c r="G92" s="4">
        <f>RAW!G91</f>
        <v>-7.7130355760753402E-2</v>
      </c>
      <c r="H92" s="4">
        <f>RAW!H91</f>
        <v>2.3444537833620299E-2</v>
      </c>
      <c r="I92" s="5" t="str">
        <f t="shared" si="2"/>
        <v/>
      </c>
      <c r="J92" s="4">
        <f>RAW!I91</f>
        <v>-9.4445502670647302E-2</v>
      </c>
      <c r="K92" s="4">
        <f>RAW!J91</f>
        <v>-0.11811530030685399</v>
      </c>
      <c r="L92" s="4">
        <f>RAW!K91</f>
        <v>2.3669797636206899E-2</v>
      </c>
      <c r="M92" s="5" t="str">
        <f t="shared" si="3"/>
        <v/>
      </c>
      <c r="N92">
        <v>0</v>
      </c>
    </row>
    <row r="93" spans="1:14" x14ac:dyDescent="0.2">
      <c r="A93" s="1">
        <f>RAW!A92</f>
        <v>42436</v>
      </c>
      <c r="B93">
        <f>RAW!B92</f>
        <v>0.40329999999999999</v>
      </c>
      <c r="C93">
        <f>RAW!C92</f>
        <v>0.42580000000000001</v>
      </c>
      <c r="D93">
        <f>RAW!D92</f>
        <v>0.40310000000000001</v>
      </c>
      <c r="E93">
        <f>RAW!E92</f>
        <v>0.42580000000000001</v>
      </c>
      <c r="F93" s="3">
        <f>RAW!F92</f>
        <v>-4.5864692121448697E-2</v>
      </c>
      <c r="G93" s="4">
        <f>RAW!G92</f>
        <v>-7.0877223032892497E-2</v>
      </c>
      <c r="H93" s="4">
        <f>RAW!H92</f>
        <v>2.50125309114437E-2</v>
      </c>
      <c r="I93" s="5" t="str">
        <f t="shared" si="2"/>
        <v/>
      </c>
      <c r="J93" s="4">
        <f>RAW!I92</f>
        <v>-7.7657595970876195E-2</v>
      </c>
      <c r="K93" s="4">
        <f>RAW!J92</f>
        <v>-0.104629398861528</v>
      </c>
      <c r="L93" s="4">
        <f>RAW!K92</f>
        <v>2.6971802890652E-2</v>
      </c>
      <c r="M93" s="5" t="str">
        <f t="shared" si="3"/>
        <v/>
      </c>
      <c r="N93">
        <v>0</v>
      </c>
    </row>
    <row r="94" spans="1:14" x14ac:dyDescent="0.2">
      <c r="A94" s="1">
        <f>RAW!A93</f>
        <v>42437</v>
      </c>
      <c r="B94">
        <f>RAW!B93</f>
        <v>0.39</v>
      </c>
      <c r="C94">
        <f>RAW!C93</f>
        <v>0.39839999999999998</v>
      </c>
      <c r="D94">
        <f>RAW!D93</f>
        <v>0.36070000000000002</v>
      </c>
      <c r="E94">
        <f>RAW!E93</f>
        <v>0.3629</v>
      </c>
      <c r="F94" s="3">
        <f>RAW!F93</f>
        <v>-4.4232018716750802E-2</v>
      </c>
      <c r="G94" s="4">
        <f>RAW!G93</f>
        <v>-6.5548182169664099E-2</v>
      </c>
      <c r="H94" s="4">
        <f>RAW!H93</f>
        <v>2.13161634529133E-2</v>
      </c>
      <c r="I94" s="5" t="str">
        <f t="shared" si="2"/>
        <v/>
      </c>
      <c r="J94" s="4">
        <f>RAW!I93</f>
        <v>-8.3121551086374507E-2</v>
      </c>
      <c r="K94" s="4">
        <f>RAW!J93</f>
        <v>-9.7460116269810396E-2</v>
      </c>
      <c r="L94" s="4">
        <f>RAW!K93</f>
        <v>1.4338565183435801E-2</v>
      </c>
      <c r="M94" s="5" t="str">
        <f t="shared" si="3"/>
        <v/>
      </c>
      <c r="N94">
        <v>0</v>
      </c>
    </row>
    <row r="95" spans="1:14" x14ac:dyDescent="0.2">
      <c r="A95" s="1">
        <f>RAW!A94</f>
        <v>42438</v>
      </c>
      <c r="B95">
        <f>RAW!B94</f>
        <v>0.36199999999999999</v>
      </c>
      <c r="C95">
        <f>RAW!C94</f>
        <v>0.37869999999999998</v>
      </c>
      <c r="D95">
        <f>RAW!D94</f>
        <v>0.35780000000000001</v>
      </c>
      <c r="E95">
        <f>RAW!E94</f>
        <v>0.3735</v>
      </c>
      <c r="F95" s="3">
        <f>RAW!F94</f>
        <v>-4.1603206006896203E-2</v>
      </c>
      <c r="G95" s="4">
        <f>RAW!G94</f>
        <v>-6.07591869371105E-2</v>
      </c>
      <c r="H95" s="4">
        <f>RAW!H94</f>
        <v>1.9155980930214301E-2</v>
      </c>
      <c r="I95" s="5" t="str">
        <f t="shared" si="2"/>
        <v/>
      </c>
      <c r="J95" s="4">
        <f>RAW!I94</f>
        <v>-8.2078086694533106E-2</v>
      </c>
      <c r="K95" s="4">
        <f>RAW!J94</f>
        <v>-9.2332773078051295E-2</v>
      </c>
      <c r="L95" s="4">
        <f>RAW!K94</f>
        <v>1.02546863835181E-2</v>
      </c>
      <c r="M95" s="5" t="str">
        <f t="shared" si="3"/>
        <v/>
      </c>
      <c r="N95">
        <v>0</v>
      </c>
    </row>
    <row r="96" spans="1:14" x14ac:dyDescent="0.2">
      <c r="A96" s="1">
        <f>RAW!A95</f>
        <v>42439</v>
      </c>
      <c r="B96">
        <f>RAW!B95</f>
        <v>0.37459999999999999</v>
      </c>
      <c r="C96">
        <f>RAW!C95</f>
        <v>0.38279999999999997</v>
      </c>
      <c r="D96">
        <f>RAW!D95</f>
        <v>0.35589999999999999</v>
      </c>
      <c r="E96">
        <f>RAW!E95</f>
        <v>0.3589</v>
      </c>
      <c r="F96" s="3">
        <f>RAW!F95</f>
        <v>-4.0234156664338903E-2</v>
      </c>
      <c r="G96" s="4">
        <f>RAW!G95</f>
        <v>-5.66541808825562E-2</v>
      </c>
      <c r="H96" s="4">
        <f>RAW!H95</f>
        <v>1.64200242182173E-2</v>
      </c>
      <c r="I96" s="5" t="str">
        <f t="shared" si="2"/>
        <v/>
      </c>
      <c r="J96" s="4">
        <f>RAW!I95</f>
        <v>-8.3956681583104598E-2</v>
      </c>
      <c r="K96" s="4">
        <f>RAW!J95</f>
        <v>-8.9540742579735697E-2</v>
      </c>
      <c r="L96" s="4">
        <f>RAW!K95</f>
        <v>5.5840609966311397E-3</v>
      </c>
      <c r="M96" s="5" t="str">
        <f t="shared" si="3"/>
        <v/>
      </c>
      <c r="N96">
        <v>0</v>
      </c>
    </row>
    <row r="97" spans="1:14" x14ac:dyDescent="0.2">
      <c r="A97" s="1">
        <f>RAW!A96</f>
        <v>42440</v>
      </c>
      <c r="B97">
        <f>RAW!B96</f>
        <v>0.3735</v>
      </c>
      <c r="C97">
        <f>RAW!C96</f>
        <v>0.38640000000000002</v>
      </c>
      <c r="D97">
        <f>RAW!D96</f>
        <v>0.36270000000000002</v>
      </c>
      <c r="E97">
        <f>RAW!E96</f>
        <v>0.38469999999999999</v>
      </c>
      <c r="F97" s="3">
        <f>RAW!F96</f>
        <v>-3.66449110920865E-2</v>
      </c>
      <c r="G97" s="4">
        <f>RAW!G96</f>
        <v>-5.2652326924462298E-2</v>
      </c>
      <c r="H97" s="4">
        <f>RAW!H96</f>
        <v>1.60074158323757E-2</v>
      </c>
      <c r="I97" s="5" t="str">
        <f t="shared" si="2"/>
        <v/>
      </c>
      <c r="J97" s="4">
        <f>RAW!I96</f>
        <v>-7.6418080557703202E-2</v>
      </c>
      <c r="K97" s="4">
        <f>RAW!J96</f>
        <v>-8.5166521905724796E-2</v>
      </c>
      <c r="L97" s="4">
        <f>RAW!K96</f>
        <v>8.7484413480216697E-3</v>
      </c>
      <c r="M97" s="5" t="str">
        <f t="shared" si="3"/>
        <v/>
      </c>
      <c r="N97">
        <v>0</v>
      </c>
    </row>
    <row r="98" spans="1:14" x14ac:dyDescent="0.2">
      <c r="A98" s="1">
        <f>RAW!A97</f>
        <v>42443</v>
      </c>
      <c r="B98">
        <f>RAW!B97</f>
        <v>0.38890000000000002</v>
      </c>
      <c r="C98">
        <f>RAW!C97</f>
        <v>0.39200000000000002</v>
      </c>
      <c r="D98">
        <f>RAW!D97</f>
        <v>0.3755</v>
      </c>
      <c r="E98">
        <f>RAW!E97</f>
        <v>0.38579999999999998</v>
      </c>
      <c r="F98" s="3">
        <f>RAW!F97</f>
        <v>-3.3327468993118503E-2</v>
      </c>
      <c r="G98" s="4">
        <f>RAW!G97</f>
        <v>-4.8787355338193499E-2</v>
      </c>
      <c r="H98" s="4">
        <f>RAW!H97</f>
        <v>1.54598863450749E-2</v>
      </c>
      <c r="I98" s="5" t="str">
        <f t="shared" si="2"/>
        <v/>
      </c>
      <c r="J98" s="4">
        <f>RAW!I97</f>
        <v>-6.9950848790641201E-2</v>
      </c>
      <c r="K98" s="4">
        <f>RAW!J97</f>
        <v>-8.0094630867363598E-2</v>
      </c>
      <c r="L98" s="4">
        <f>RAW!K97</f>
        <v>1.01437820767224E-2</v>
      </c>
      <c r="M98" s="5" t="str">
        <f t="shared" si="3"/>
        <v/>
      </c>
      <c r="N98">
        <v>0</v>
      </c>
    </row>
    <row r="99" spans="1:14" x14ac:dyDescent="0.2">
      <c r="A99" s="1">
        <f>RAW!A98</f>
        <v>42444</v>
      </c>
      <c r="B99">
        <f>RAW!B98</f>
        <v>0.38390000000000002</v>
      </c>
      <c r="C99">
        <f>RAW!C98</f>
        <v>0.38469999999999999</v>
      </c>
      <c r="D99">
        <f>RAW!D98</f>
        <v>0.36890000000000001</v>
      </c>
      <c r="E99">
        <f>RAW!E98</f>
        <v>0.37269999999999998</v>
      </c>
      <c r="F99" s="3">
        <f>RAW!F98</f>
        <v>-3.1393547474062498E-2</v>
      </c>
      <c r="G99" s="4">
        <f>RAW!G98</f>
        <v>-4.5308593765367298E-2</v>
      </c>
      <c r="H99" s="4">
        <f>RAW!H98</f>
        <v>1.39150462913048E-2</v>
      </c>
      <c r="I99" s="5" t="str">
        <f t="shared" si="2"/>
        <v/>
      </c>
      <c r="J99" s="4">
        <f>RAW!I98</f>
        <v>-6.8222390848590206E-2</v>
      </c>
      <c r="K99" s="4">
        <f>RAW!J98</f>
        <v>-7.6137217527772499E-2</v>
      </c>
      <c r="L99" s="4">
        <f>RAW!K98</f>
        <v>7.9148266791822606E-3</v>
      </c>
      <c r="M99" s="5" t="str">
        <f t="shared" si="3"/>
        <v/>
      </c>
      <c r="N99">
        <v>0</v>
      </c>
    </row>
    <row r="100" spans="1:14" x14ac:dyDescent="0.2">
      <c r="A100" s="1">
        <f>RAW!A99</f>
        <v>42445</v>
      </c>
      <c r="B100">
        <f>RAW!B99</f>
        <v>0.37419999999999998</v>
      </c>
      <c r="C100">
        <f>RAW!C99</f>
        <v>0.37719999999999998</v>
      </c>
      <c r="D100">
        <f>RAW!D99</f>
        <v>0.36630000000000001</v>
      </c>
      <c r="E100">
        <f>RAW!E99</f>
        <v>0.36899999999999999</v>
      </c>
      <c r="F100" s="3">
        <f>RAW!F99</f>
        <v>-2.9815762267120498E-2</v>
      </c>
      <c r="G100" s="4">
        <f>RAW!G99</f>
        <v>-4.2210027465717899E-2</v>
      </c>
      <c r="H100" s="4">
        <f>RAW!H99</f>
        <v>1.23942651985974E-2</v>
      </c>
      <c r="I100" s="5" t="str">
        <f t="shared" si="2"/>
        <v/>
      </c>
      <c r="J100" s="4">
        <f>RAW!I99</f>
        <v>-6.6898502684176894E-2</v>
      </c>
      <c r="K100" s="4">
        <f>RAW!J99</f>
        <v>-7.3057645913240599E-2</v>
      </c>
      <c r="L100" s="4">
        <f>RAW!K99</f>
        <v>6.1591432290637599E-3</v>
      </c>
      <c r="M100" s="5" t="str">
        <f t="shared" si="3"/>
        <v/>
      </c>
      <c r="N100">
        <v>0</v>
      </c>
    </row>
    <row r="101" spans="1:14" x14ac:dyDescent="0.2">
      <c r="A101" s="1">
        <f>RAW!A100</f>
        <v>42446</v>
      </c>
      <c r="B101">
        <f>RAW!B100</f>
        <v>0.37890000000000001</v>
      </c>
      <c r="C101">
        <f>RAW!C100</f>
        <v>0.38450000000000001</v>
      </c>
      <c r="D101">
        <f>RAW!D100</f>
        <v>0.36909999999999998</v>
      </c>
      <c r="E101">
        <f>RAW!E100</f>
        <v>0.37369999999999998</v>
      </c>
      <c r="F101" s="3">
        <f>RAW!F100</f>
        <v>-2.78648962244494E-2</v>
      </c>
      <c r="G101" s="4">
        <f>RAW!G100</f>
        <v>-3.93410012174642E-2</v>
      </c>
      <c r="H101" s="4">
        <f>RAW!H100</f>
        <v>1.1476104993014701E-2</v>
      </c>
      <c r="I101" s="5" t="str">
        <f t="shared" si="2"/>
        <v/>
      </c>
      <c r="J101" s="4">
        <f>RAW!I100</f>
        <v>-6.3520526753172601E-2</v>
      </c>
      <c r="K101" s="4">
        <f>RAW!J100</f>
        <v>-6.9878606193217896E-2</v>
      </c>
      <c r="L101" s="4">
        <f>RAW!K100</f>
        <v>6.3580794400453699E-3</v>
      </c>
      <c r="M101" s="5" t="str">
        <f t="shared" si="3"/>
        <v/>
      </c>
      <c r="N101">
        <v>0</v>
      </c>
    </row>
    <row r="102" spans="1:14" x14ac:dyDescent="0.2">
      <c r="A102" s="1">
        <f>RAW!A101</f>
        <v>42447</v>
      </c>
      <c r="B102">
        <f>RAW!B101</f>
        <v>0.3805</v>
      </c>
      <c r="C102">
        <f>RAW!C101</f>
        <v>0.38869999999999999</v>
      </c>
      <c r="D102">
        <f>RAW!D101</f>
        <v>0.37580000000000002</v>
      </c>
      <c r="E102">
        <f>RAW!E101</f>
        <v>0.37940000000000002</v>
      </c>
      <c r="F102" s="3">
        <f>RAW!F101</f>
        <v>-2.5564190393588E-2</v>
      </c>
      <c r="G102" s="4">
        <f>RAW!G101</f>
        <v>-3.6585639052689002E-2</v>
      </c>
      <c r="H102" s="4">
        <f>RAW!H101</f>
        <v>1.10214486591009E-2</v>
      </c>
      <c r="I102" s="5" t="str">
        <f t="shared" si="2"/>
        <v/>
      </c>
      <c r="J102" s="4">
        <f>RAW!I101</f>
        <v>-5.8634013634518499E-2</v>
      </c>
      <c r="K102" s="4">
        <f>RAW!J101</f>
        <v>-6.6130408673651497E-2</v>
      </c>
      <c r="L102" s="4">
        <f>RAW!K101</f>
        <v>7.4963950391329602E-3</v>
      </c>
      <c r="M102" s="5" t="str">
        <f t="shared" si="3"/>
        <v/>
      </c>
      <c r="N102">
        <v>0</v>
      </c>
    </row>
    <row r="103" spans="1:14" x14ac:dyDescent="0.2">
      <c r="A103" s="1">
        <f>RAW!A102</f>
        <v>42450</v>
      </c>
      <c r="B103">
        <f>RAW!B102</f>
        <v>0.37809999999999999</v>
      </c>
      <c r="C103">
        <f>RAW!C102</f>
        <v>0.3785</v>
      </c>
      <c r="D103">
        <f>RAW!D102</f>
        <v>0.36359999999999998</v>
      </c>
      <c r="E103">
        <f>RAW!E102</f>
        <v>0.36649999999999999</v>
      </c>
      <c r="F103" s="3">
        <f>RAW!F102</f>
        <v>-2.4499373114211302E-2</v>
      </c>
      <c r="G103" s="4">
        <f>RAW!G102</f>
        <v>-3.4168385864993503E-2</v>
      </c>
      <c r="H103" s="4">
        <f>RAW!H102</f>
        <v>9.6690127507821494E-3</v>
      </c>
      <c r="I103" s="5" t="str">
        <f t="shared" si="2"/>
        <v/>
      </c>
      <c r="J103" s="4">
        <f>RAW!I102</f>
        <v>-5.8054838455467397E-2</v>
      </c>
      <c r="K103" s="4">
        <f>RAW!J102</f>
        <v>-6.3438551934256807E-2</v>
      </c>
      <c r="L103" s="4">
        <f>RAW!K102</f>
        <v>5.3837134787893398E-3</v>
      </c>
      <c r="M103" s="5" t="str">
        <f t="shared" si="3"/>
        <v/>
      </c>
      <c r="N103">
        <v>0</v>
      </c>
    </row>
    <row r="104" spans="1:14" x14ac:dyDescent="0.2">
      <c r="A104" s="1">
        <f>RAW!A103</f>
        <v>42451</v>
      </c>
      <c r="B104">
        <f>RAW!B103</f>
        <v>0.3679</v>
      </c>
      <c r="C104">
        <f>RAW!C103</f>
        <v>0.37280000000000002</v>
      </c>
      <c r="D104">
        <f>RAW!D103</f>
        <v>0.36149999999999999</v>
      </c>
      <c r="E104">
        <f>RAW!E103</f>
        <v>0.36980000000000002</v>
      </c>
      <c r="F104" s="3">
        <f>RAW!F103</f>
        <v>-2.31226715635405E-2</v>
      </c>
      <c r="G104" s="4">
        <f>RAW!G103</f>
        <v>-3.1959243004702903E-2</v>
      </c>
      <c r="H104" s="4">
        <f>RAW!H103</f>
        <v>8.8365714411623303E-3</v>
      </c>
      <c r="I104" s="5" t="str">
        <f t="shared" si="2"/>
        <v/>
      </c>
      <c r="J104" s="4">
        <f>RAW!I103</f>
        <v>-5.5698416334297E-2</v>
      </c>
      <c r="K104" s="4">
        <f>RAW!J103</f>
        <v>-6.08585067342702E-2</v>
      </c>
      <c r="L104" s="4">
        <f>RAW!K103</f>
        <v>5.16009039997317E-3</v>
      </c>
      <c r="M104" s="5" t="str">
        <f t="shared" si="3"/>
        <v/>
      </c>
      <c r="N104">
        <v>0</v>
      </c>
    </row>
    <row r="105" spans="1:14" x14ac:dyDescent="0.2">
      <c r="A105" s="1">
        <f>RAW!A104</f>
        <v>42452</v>
      </c>
      <c r="B105">
        <f>RAW!B104</f>
        <v>0.37069999999999997</v>
      </c>
      <c r="C105">
        <f>RAW!C104</f>
        <v>0.37240000000000001</v>
      </c>
      <c r="D105">
        <f>RAW!D104</f>
        <v>0.36199999999999999</v>
      </c>
      <c r="E105">
        <f>RAW!E104</f>
        <v>0.36870000000000003</v>
      </c>
      <c r="F105" s="3">
        <f>RAW!F104</f>
        <v>-2.18683022966214E-2</v>
      </c>
      <c r="G105" s="4">
        <f>RAW!G104</f>
        <v>-2.99410548630866E-2</v>
      </c>
      <c r="H105" s="4">
        <f>RAW!H104</f>
        <v>8.0727525664651602E-3</v>
      </c>
      <c r="I105" s="5" t="str">
        <f t="shared" si="2"/>
        <v/>
      </c>
      <c r="J105" s="4">
        <f>RAW!I104</f>
        <v>-5.3488846548110203E-2</v>
      </c>
      <c r="K105" s="4">
        <f>RAW!J104</f>
        <v>-5.8401953338883497E-2</v>
      </c>
      <c r="L105" s="4">
        <f>RAW!K104</f>
        <v>4.91310679077335E-3</v>
      </c>
      <c r="M105" s="5" t="str">
        <f t="shared" si="3"/>
        <v/>
      </c>
      <c r="N105">
        <v>0</v>
      </c>
    </row>
    <row r="106" spans="1:14" x14ac:dyDescent="0.2">
      <c r="A106" s="1">
        <f>RAW!A105</f>
        <v>42453</v>
      </c>
      <c r="B106">
        <f>RAW!B105</f>
        <v>0.36309999999999998</v>
      </c>
      <c r="C106">
        <f>RAW!C105</f>
        <v>0.36699999999999999</v>
      </c>
      <c r="D106">
        <f>RAW!D105</f>
        <v>0.3422</v>
      </c>
      <c r="E106">
        <f>RAW!E105</f>
        <v>0.3483</v>
      </c>
      <c r="F106" s="3">
        <f>RAW!F105</f>
        <v>-2.2263673357620702E-2</v>
      </c>
      <c r="G106" s="4">
        <f>RAW!G105</f>
        <v>-2.8405578561993401E-2</v>
      </c>
      <c r="H106" s="4">
        <f>RAW!H105</f>
        <v>6.1419052043726902E-3</v>
      </c>
      <c r="I106" s="5" t="str">
        <f t="shared" si="2"/>
        <v/>
      </c>
      <c r="J106" s="4">
        <f>RAW!I105</f>
        <v>-5.6773768413323801E-2</v>
      </c>
      <c r="K106" s="4">
        <f>RAW!J105</f>
        <v>-5.7859225030363601E-2</v>
      </c>
      <c r="L106" s="4">
        <f>RAW!K105</f>
        <v>1.0854566170398199E-3</v>
      </c>
      <c r="M106" s="5" t="str">
        <f t="shared" si="3"/>
        <v/>
      </c>
      <c r="N106">
        <v>0</v>
      </c>
    </row>
    <row r="107" spans="1:14" x14ac:dyDescent="0.2">
      <c r="A107" s="1">
        <f>RAW!A106</f>
        <v>42454</v>
      </c>
      <c r="B107">
        <f>RAW!B106</f>
        <v>0.3483</v>
      </c>
      <c r="C107">
        <f>RAW!C106</f>
        <v>0.3483</v>
      </c>
      <c r="D107">
        <f>RAW!D106</f>
        <v>0.3483</v>
      </c>
      <c r="E107">
        <f>RAW!E106</f>
        <v>0.3483</v>
      </c>
      <c r="F107" s="3">
        <f>RAW!F106</f>
        <v>-2.2319719934100202E-2</v>
      </c>
      <c r="G107" s="4">
        <f>RAW!G106</f>
        <v>-2.71884068364148E-2</v>
      </c>
      <c r="H107" s="4">
        <f>RAW!H106</f>
        <v>4.86868690231455E-3</v>
      </c>
      <c r="I107" s="5" t="str">
        <f t="shared" si="2"/>
        <v/>
      </c>
      <c r="J107" s="4">
        <f>RAW!I106</f>
        <v>-5.7790686468952301E-2</v>
      </c>
      <c r="K107" s="4">
        <f>RAW!J106</f>
        <v>-5.7836378843226503E-2</v>
      </c>
      <c r="L107" s="4">
        <f>RAW!K106</f>
        <v>4.5692374274194897E-5</v>
      </c>
      <c r="M107" s="5" t="str">
        <f t="shared" si="3"/>
        <v/>
      </c>
      <c r="N107">
        <v>0</v>
      </c>
    </row>
    <row r="108" spans="1:14" x14ac:dyDescent="0.2">
      <c r="A108" s="1">
        <f>RAW!A107</f>
        <v>42457</v>
      </c>
      <c r="B108">
        <f>RAW!B107</f>
        <v>0.3483</v>
      </c>
      <c r="C108">
        <f>RAW!C107</f>
        <v>0.3483</v>
      </c>
      <c r="D108">
        <f>RAW!D107</f>
        <v>0.3483</v>
      </c>
      <c r="E108">
        <f>RAW!E107</f>
        <v>0.3483</v>
      </c>
      <c r="F108" s="3">
        <f>RAW!F107</f>
        <v>-2.2109275286793899E-2</v>
      </c>
      <c r="G108" s="4">
        <f>RAW!G107</f>
        <v>-2.6172580526490598E-2</v>
      </c>
      <c r="H108" s="4">
        <f>RAW!H107</f>
        <v>4.0633052396967196E-3</v>
      </c>
      <c r="I108" s="5" t="str">
        <f t="shared" si="2"/>
        <v/>
      </c>
      <c r="J108" s="4">
        <f>RAW!I107</f>
        <v>-5.7360770310108201E-2</v>
      </c>
      <c r="K108" s="4">
        <f>RAW!J107</f>
        <v>-5.7677842665520403E-2</v>
      </c>
      <c r="L108" s="4">
        <f>RAW!K107</f>
        <v>3.1707235541222201E-4</v>
      </c>
      <c r="M108" s="5" t="str">
        <f t="shared" si="3"/>
        <v/>
      </c>
      <c r="N108">
        <v>0</v>
      </c>
    </row>
    <row r="109" spans="1:14" x14ac:dyDescent="0.2">
      <c r="A109" s="1">
        <f>RAW!A108</f>
        <v>42458</v>
      </c>
      <c r="B109">
        <f>RAW!B108</f>
        <v>0.35</v>
      </c>
      <c r="C109">
        <f>RAW!C108</f>
        <v>0.35360000000000003</v>
      </c>
      <c r="D109">
        <f>RAW!D108</f>
        <v>0.32629999999999998</v>
      </c>
      <c r="E109">
        <f>RAW!E108</f>
        <v>0.33</v>
      </c>
      <c r="F109" s="3">
        <f>RAW!F108</f>
        <v>-2.3152268508570401E-2</v>
      </c>
      <c r="G109" s="4">
        <f>RAW!G108</f>
        <v>-2.55685181229066E-2</v>
      </c>
      <c r="H109" s="4">
        <f>RAW!H108</f>
        <v>2.4162496143360999E-3</v>
      </c>
      <c r="I109" s="5" t="str">
        <f t="shared" si="2"/>
        <v/>
      </c>
      <c r="J109" s="4">
        <f>RAW!I108</f>
        <v>-6.1111179204352398E-2</v>
      </c>
      <c r="K109" s="4">
        <f>RAW!J108</f>
        <v>-5.8822288178464403E-2</v>
      </c>
      <c r="L109" s="4">
        <f>RAW!K108</f>
        <v>-2.2888910258880299E-3</v>
      </c>
      <c r="M109" s="5" t="str">
        <f t="shared" si="3"/>
        <v xml:space="preserve"> </v>
      </c>
      <c r="N109">
        <v>0</v>
      </c>
    </row>
    <row r="110" spans="1:14" x14ac:dyDescent="0.2">
      <c r="A110" s="1">
        <f>RAW!A109</f>
        <v>42459</v>
      </c>
      <c r="B110">
        <f>RAW!B109</f>
        <v>0.3347</v>
      </c>
      <c r="C110">
        <f>RAW!C109</f>
        <v>0.35699999999999998</v>
      </c>
      <c r="D110">
        <f>RAW!D109</f>
        <v>0.33169999999999999</v>
      </c>
      <c r="E110">
        <f>RAW!E109</f>
        <v>0.35599999999999998</v>
      </c>
      <c r="F110" s="3">
        <f>RAW!F109</f>
        <v>-2.1631510850320501E-2</v>
      </c>
      <c r="G110" s="4">
        <f>RAW!G109</f>
        <v>-2.4781116668389301E-2</v>
      </c>
      <c r="H110" s="4">
        <f>RAW!H109</f>
        <v>3.1496058180688299E-3</v>
      </c>
      <c r="I110" s="5" t="str">
        <f t="shared" si="2"/>
        <v/>
      </c>
      <c r="J110" s="4">
        <f>RAW!I109</f>
        <v>-5.5118637041388599E-2</v>
      </c>
      <c r="K110" s="4">
        <f>RAW!J109</f>
        <v>-5.7587737799439098E-2</v>
      </c>
      <c r="L110" s="4">
        <f>RAW!K109</f>
        <v>2.46910075805054E-3</v>
      </c>
      <c r="M110" s="5" t="str">
        <f t="shared" si="3"/>
        <v xml:space="preserve"> </v>
      </c>
      <c r="N110">
        <v>0</v>
      </c>
    </row>
    <row r="111" spans="1:14" x14ac:dyDescent="0.2">
      <c r="A111" s="1">
        <f>RAW!A110</f>
        <v>42460</v>
      </c>
      <c r="B111">
        <f>RAW!B110</f>
        <v>0.35110000000000002</v>
      </c>
      <c r="C111">
        <f>RAW!C110</f>
        <v>0.36280000000000001</v>
      </c>
      <c r="D111">
        <f>RAW!D110</f>
        <v>0.34420000000000001</v>
      </c>
      <c r="E111">
        <f>RAW!E110</f>
        <v>0.35210000000000002</v>
      </c>
      <c r="F111" s="3">
        <f>RAW!F110</f>
        <v>-2.05046322194943E-2</v>
      </c>
      <c r="G111" s="4">
        <f>RAW!G110</f>
        <v>-2.3925819778610299E-2</v>
      </c>
      <c r="H111" s="4">
        <f>RAW!H110</f>
        <v>3.4211875591160399E-3</v>
      </c>
      <c r="I111" s="5" t="str">
        <f t="shared" si="2"/>
        <v/>
      </c>
      <c r="J111" s="4">
        <f>RAW!I110</f>
        <v>-5.1408172771348598E-2</v>
      </c>
      <c r="K111" s="4">
        <f>RAW!J110</f>
        <v>-5.5527882790075603E-2</v>
      </c>
      <c r="L111" s="4">
        <f>RAW!K110</f>
        <v>4.1197100187270299E-3</v>
      </c>
      <c r="M111" s="5" t="str">
        <f t="shared" si="3"/>
        <v/>
      </c>
      <c r="N111">
        <v>0</v>
      </c>
    </row>
    <row r="112" spans="1:14" x14ac:dyDescent="0.2">
      <c r="A112" s="1">
        <f>RAW!A111</f>
        <v>42461</v>
      </c>
      <c r="B112">
        <f>RAW!B111</f>
        <v>0.34649999999999997</v>
      </c>
      <c r="C112">
        <f>RAW!C111</f>
        <v>0.35799999999999998</v>
      </c>
      <c r="D112">
        <f>RAW!D111</f>
        <v>0.33829999999999999</v>
      </c>
      <c r="E112">
        <f>RAW!E111</f>
        <v>0.34410000000000002</v>
      </c>
      <c r="F112" s="3">
        <f>RAW!F111</f>
        <v>-2.0026255717057899E-2</v>
      </c>
      <c r="G112" s="4">
        <f>RAW!G111</f>
        <v>-2.3145906966299801E-2</v>
      </c>
      <c r="H112" s="4">
        <f>RAW!H111</f>
        <v>3.1196512492419801E-3</v>
      </c>
      <c r="I112" s="5" t="str">
        <f t="shared" si="2"/>
        <v/>
      </c>
      <c r="J112" s="4">
        <f>RAW!I111</f>
        <v>-5.0342173550002201E-2</v>
      </c>
      <c r="K112" s="4">
        <f>RAW!J111</f>
        <v>-5.3799313043384499E-2</v>
      </c>
      <c r="L112" s="4">
        <f>RAW!K111</f>
        <v>3.45713949338231E-3</v>
      </c>
      <c r="M112" s="5" t="str">
        <f t="shared" si="3"/>
        <v/>
      </c>
      <c r="N112">
        <v>0</v>
      </c>
    </row>
    <row r="113" spans="1:14" x14ac:dyDescent="0.2">
      <c r="A113" s="1">
        <f>RAW!A112</f>
        <v>42464</v>
      </c>
      <c r="B113">
        <f>RAW!B112</f>
        <v>0.3407</v>
      </c>
      <c r="C113">
        <f>RAW!C112</f>
        <v>0.34399999999999997</v>
      </c>
      <c r="D113">
        <f>RAW!D112</f>
        <v>0.32779999999999998</v>
      </c>
      <c r="E113">
        <f>RAW!E112</f>
        <v>0.32899999999999902</v>
      </c>
      <c r="F113" s="3">
        <f>RAW!F112</f>
        <v>-2.0627798278202401E-2</v>
      </c>
      <c r="G113" s="4">
        <f>RAW!G112</f>
        <v>-2.2642285228680399E-2</v>
      </c>
      <c r="H113" s="4">
        <f>RAW!H112</f>
        <v>2.01448695047796E-3</v>
      </c>
      <c r="I113" s="5" t="str">
        <f t="shared" si="2"/>
        <v/>
      </c>
      <c r="J113" s="4">
        <f>RAW!I112</f>
        <v>-5.2933170826376601E-2</v>
      </c>
      <c r="K113" s="4">
        <f>RAW!J112</f>
        <v>-5.3510598971048498E-2</v>
      </c>
      <c r="L113" s="4">
        <f>RAW!K112</f>
        <v>5.7742814467193898E-4</v>
      </c>
      <c r="M113" s="5" t="str">
        <f t="shared" si="3"/>
        <v/>
      </c>
      <c r="N113">
        <v>0</v>
      </c>
    </row>
    <row r="114" spans="1:14" x14ac:dyDescent="0.2">
      <c r="A114" s="1">
        <f>RAW!A113</f>
        <v>42465</v>
      </c>
      <c r="B114">
        <f>RAW!B113</f>
        <v>0.32679999999999998</v>
      </c>
      <c r="C114">
        <f>RAW!C113</f>
        <v>0.3271</v>
      </c>
      <c r="D114">
        <f>RAW!D113</f>
        <v>0.308</v>
      </c>
      <c r="E114">
        <f>RAW!E113</f>
        <v>0.31</v>
      </c>
      <c r="F114" s="3">
        <f>RAW!F113</f>
        <v>-2.2379687199005599E-2</v>
      </c>
      <c r="G114" s="4">
        <f>RAW!G113</f>
        <v>-2.2589765622745402E-2</v>
      </c>
      <c r="H114" s="4">
        <f>RAW!H113</f>
        <v>2.10078423739774E-4</v>
      </c>
      <c r="I114" s="5" t="str">
        <f t="shared" si="2"/>
        <v/>
      </c>
      <c r="J114" s="4">
        <f>RAW!I113</f>
        <v>-5.8862073355457199E-2</v>
      </c>
      <c r="K114" s="4">
        <f>RAW!J113</f>
        <v>-5.5294423765851398E-2</v>
      </c>
      <c r="L114" s="4">
        <f>RAW!K113</f>
        <v>-3.56764958960579E-3</v>
      </c>
      <c r="M114" s="5" t="str">
        <f t="shared" si="3"/>
        <v xml:space="preserve"> </v>
      </c>
      <c r="N114">
        <v>0</v>
      </c>
    </row>
    <row r="115" spans="1:14" x14ac:dyDescent="0.2">
      <c r="A115" s="1">
        <f>RAW!A114</f>
        <v>42466</v>
      </c>
      <c r="B115">
        <f>RAW!B114</f>
        <v>0.31540000000000001</v>
      </c>
      <c r="C115">
        <f>RAW!C114</f>
        <v>0.32279999999999998</v>
      </c>
      <c r="D115">
        <f>RAW!D114</f>
        <v>0.31219999999999998</v>
      </c>
      <c r="E115">
        <f>RAW!E114</f>
        <v>0.316</v>
      </c>
      <c r="F115" s="3">
        <f>RAW!F114</f>
        <v>-2.3018578094803E-2</v>
      </c>
      <c r="G115" s="4">
        <f>RAW!G114</f>
        <v>-2.2675528117156899E-2</v>
      </c>
      <c r="H115" s="4">
        <f>RAW!H114</f>
        <v>-3.4304997764608703E-4</v>
      </c>
      <c r="I115" s="5" t="str">
        <f t="shared" si="2"/>
        <v xml:space="preserve"> </v>
      </c>
      <c r="J115" s="4">
        <f>RAW!I114</f>
        <v>-5.9838380996814301E-2</v>
      </c>
      <c r="K115" s="4">
        <f>RAW!J114</f>
        <v>-5.6809076176172403E-2</v>
      </c>
      <c r="L115" s="4">
        <f>RAW!K114</f>
        <v>-3.0293048206419099E-3</v>
      </c>
      <c r="M115" s="5" t="str">
        <f t="shared" si="3"/>
        <v/>
      </c>
      <c r="N115">
        <v>0</v>
      </c>
    </row>
    <row r="116" spans="1:14" x14ac:dyDescent="0.2">
      <c r="A116" s="1">
        <f>RAW!A115</f>
        <v>42467</v>
      </c>
      <c r="B116">
        <f>RAW!B115</f>
        <v>0.32050000000000001</v>
      </c>
      <c r="C116">
        <f>RAW!C115</f>
        <v>0.32250000000000001</v>
      </c>
      <c r="D116">
        <f>RAW!D115</f>
        <v>0.30030000000000001</v>
      </c>
      <c r="E116">
        <f>RAW!E115</f>
        <v>0.30330000000000001</v>
      </c>
      <c r="F116" s="3">
        <f>RAW!F115</f>
        <v>-2.4269919074760501E-2</v>
      </c>
      <c r="G116" s="4">
        <f>RAW!G115</f>
        <v>-2.2994406308677599E-2</v>
      </c>
      <c r="H116" s="4">
        <f>RAW!H115</f>
        <v>-1.2755127660828199E-3</v>
      </c>
      <c r="I116" s="5" t="str">
        <f t="shared" si="2"/>
        <v/>
      </c>
      <c r="J116" s="4">
        <f>RAW!I115</f>
        <v>-6.2872752826616696E-2</v>
      </c>
      <c r="K116" s="4">
        <f>RAW!J115</f>
        <v>-5.8830301726320498E-2</v>
      </c>
      <c r="L116" s="4">
        <f>RAW!K115</f>
        <v>-4.0424511002961896E-3</v>
      </c>
      <c r="M116" s="5" t="str">
        <f t="shared" si="3"/>
        <v/>
      </c>
      <c r="N116">
        <v>0</v>
      </c>
    </row>
    <row r="117" spans="1:14" x14ac:dyDescent="0.2">
      <c r="A117" s="1">
        <f>RAW!A116</f>
        <v>42468</v>
      </c>
      <c r="B117">
        <f>RAW!B116</f>
        <v>0.30690000000000001</v>
      </c>
      <c r="C117">
        <f>RAW!C116</f>
        <v>0.3291</v>
      </c>
      <c r="D117">
        <f>RAW!D116</f>
        <v>0.30530000000000002</v>
      </c>
      <c r="E117">
        <f>RAW!E116</f>
        <v>0.32679999999999998</v>
      </c>
      <c r="F117" s="3">
        <f>RAW!F116</f>
        <v>-2.3099090280427802E-2</v>
      </c>
      <c r="G117" s="4">
        <f>RAW!G116</f>
        <v>-2.3015343103027702E-2</v>
      </c>
      <c r="H117" s="4">
        <f>RAW!H116</f>
        <v>-8.3747177400166005E-5</v>
      </c>
      <c r="I117" s="5" t="str">
        <f t="shared" si="2"/>
        <v/>
      </c>
      <c r="J117" s="4">
        <f>RAW!I116</f>
        <v>-5.7091195222665897E-2</v>
      </c>
      <c r="K117" s="4">
        <f>RAW!J116</f>
        <v>-5.8250599558435603E-2</v>
      </c>
      <c r="L117" s="4">
        <f>RAW!K116</f>
        <v>1.15940433576967E-3</v>
      </c>
      <c r="M117" s="5" t="str">
        <f t="shared" si="3"/>
        <v xml:space="preserve"> </v>
      </c>
      <c r="N117">
        <v>0</v>
      </c>
    </row>
    <row r="118" spans="1:14" x14ac:dyDescent="0.2">
      <c r="A118" s="1">
        <f>RAW!A117</f>
        <v>42471</v>
      </c>
      <c r="B118">
        <f>RAW!B117</f>
        <v>0.32650000000000001</v>
      </c>
      <c r="C118">
        <f>RAW!C117</f>
        <v>0.34499999999999997</v>
      </c>
      <c r="D118">
        <f>RAW!D117</f>
        <v>0.32240000000000002</v>
      </c>
      <c r="E118">
        <f>RAW!E117</f>
        <v>0.34499999999999997</v>
      </c>
      <c r="F118" s="3">
        <f>RAW!F117</f>
        <v>-2.0466684925546999E-2</v>
      </c>
      <c r="G118" s="4">
        <f>RAW!G117</f>
        <v>-2.2505611467531501E-2</v>
      </c>
      <c r="H118" s="4">
        <f>RAW!H117</f>
        <v>2.0389265419845401E-3</v>
      </c>
      <c r="I118" s="5" t="str">
        <f t="shared" si="2"/>
        <v xml:space="preserve"> </v>
      </c>
      <c r="J118" s="4">
        <f>RAW!I117</f>
        <v>-4.7338155338277198E-2</v>
      </c>
      <c r="K118" s="4">
        <f>RAW!J117</f>
        <v>-5.4613118151716197E-2</v>
      </c>
      <c r="L118" s="4">
        <f>RAW!K117</f>
        <v>7.2749628134389102E-3</v>
      </c>
      <c r="M118" s="5" t="str">
        <f t="shared" si="3"/>
        <v/>
      </c>
      <c r="N118">
        <v>0</v>
      </c>
    </row>
    <row r="119" spans="1:14" x14ac:dyDescent="0.2">
      <c r="A119" s="1">
        <f>RAW!A118</f>
        <v>42472</v>
      </c>
      <c r="B119">
        <f>RAW!B118</f>
        <v>0.34670000000000001</v>
      </c>
      <c r="C119">
        <f>RAW!C118</f>
        <v>0.35909999999999997</v>
      </c>
      <c r="D119">
        <f>RAW!D118</f>
        <v>0.33150000000000002</v>
      </c>
      <c r="E119">
        <f>RAW!E118</f>
        <v>0.34</v>
      </c>
      <c r="F119" s="3">
        <f>RAW!F118</f>
        <v>-1.8569880901916198E-2</v>
      </c>
      <c r="G119" s="4">
        <f>RAW!G118</f>
        <v>-2.1718465354408498E-2</v>
      </c>
      <c r="H119" s="4">
        <f>RAW!H118</f>
        <v>3.1485844524922701E-3</v>
      </c>
      <c r="I119" s="5" t="str">
        <f t="shared" si="2"/>
        <v/>
      </c>
      <c r="J119" s="4">
        <f>RAW!I118</f>
        <v>-4.1709608830731097E-2</v>
      </c>
      <c r="K119" s="4">
        <f>RAW!J118</f>
        <v>-5.03119483780545E-2</v>
      </c>
      <c r="L119" s="4">
        <f>RAW!K118</f>
        <v>8.6023395473234007E-3</v>
      </c>
      <c r="M119" s="5" t="str">
        <f t="shared" si="3"/>
        <v/>
      </c>
      <c r="N119">
        <v>0</v>
      </c>
    </row>
    <row r="120" spans="1:14" x14ac:dyDescent="0.2">
      <c r="A120" s="1">
        <f>RAW!A119</f>
        <v>42473</v>
      </c>
      <c r="B120">
        <f>RAW!B119</f>
        <v>0.34699999999999998</v>
      </c>
      <c r="C120">
        <f>RAW!C119</f>
        <v>0.3589</v>
      </c>
      <c r="D120">
        <f>RAW!D119</f>
        <v>0.34320000000000001</v>
      </c>
      <c r="E120">
        <f>RAW!E119</f>
        <v>0.3533</v>
      </c>
      <c r="F120" s="3">
        <f>RAW!F119</f>
        <v>-1.5811189648052601E-2</v>
      </c>
      <c r="G120" s="4">
        <f>RAW!G119</f>
        <v>-2.0537010213137301E-2</v>
      </c>
      <c r="H120" s="4">
        <f>RAW!H119</f>
        <v>4.7258205650847198E-3</v>
      </c>
      <c r="I120" s="5" t="str">
        <f t="shared" si="2"/>
        <v/>
      </c>
      <c r="J120" s="4">
        <f>RAW!I119</f>
        <v>-3.3698864569855103E-2</v>
      </c>
      <c r="K120" s="4">
        <f>RAW!J119</f>
        <v>-4.47742537753213E-2</v>
      </c>
      <c r="L120" s="4">
        <f>RAW!K119</f>
        <v>1.1075389205466199E-2</v>
      </c>
      <c r="M120" s="5" t="str">
        <f t="shared" si="3"/>
        <v/>
      </c>
      <c r="N120">
        <v>0</v>
      </c>
    </row>
    <row r="121" spans="1:14" x14ac:dyDescent="0.2">
      <c r="A121" s="1">
        <f>RAW!A120</f>
        <v>42474</v>
      </c>
      <c r="B121">
        <f>RAW!B120</f>
        <v>0.35239999999999999</v>
      </c>
      <c r="C121">
        <f>RAW!C120</f>
        <v>0.36990000000000001</v>
      </c>
      <c r="D121">
        <f>RAW!D120</f>
        <v>0.34599999999999997</v>
      </c>
      <c r="E121">
        <f>RAW!E120</f>
        <v>0.3639</v>
      </c>
      <c r="F121" s="3">
        <f>RAW!F120</f>
        <v>-1.26240533135662E-2</v>
      </c>
      <c r="G121" s="4">
        <f>RAW!G120</f>
        <v>-1.8954418833223099E-2</v>
      </c>
      <c r="H121" s="4">
        <f>RAW!H120</f>
        <v>6.3303655196568697E-3</v>
      </c>
      <c r="I121" s="5" t="str">
        <f t="shared" si="2"/>
        <v/>
      </c>
      <c r="J121" s="4">
        <f>RAW!I120</f>
        <v>-2.5086565135787799E-2</v>
      </c>
      <c r="K121" s="4">
        <f>RAW!J120</f>
        <v>-3.8211690895476803E-2</v>
      </c>
      <c r="L121" s="4">
        <f>RAW!K120</f>
        <v>1.3125125759689001E-2</v>
      </c>
      <c r="M121" s="5" t="str">
        <f t="shared" si="3"/>
        <v/>
      </c>
      <c r="N121">
        <v>0</v>
      </c>
    </row>
    <row r="122" spans="1:14" x14ac:dyDescent="0.2">
      <c r="A122" s="1">
        <f>RAW!A121</f>
        <v>42475</v>
      </c>
      <c r="B122">
        <f>RAW!B121</f>
        <v>0.36449999999999999</v>
      </c>
      <c r="C122">
        <f>RAW!C121</f>
        <v>0.36680000000000001</v>
      </c>
      <c r="D122">
        <f>RAW!D121</f>
        <v>0.34910000000000002</v>
      </c>
      <c r="E122">
        <f>RAW!E121</f>
        <v>0.35339999999999999</v>
      </c>
      <c r="F122" s="3">
        <f>RAW!F121</f>
        <v>-1.0820752159041901E-2</v>
      </c>
      <c r="G122" s="4">
        <f>RAW!G121</f>
        <v>-1.73276854983868E-2</v>
      </c>
      <c r="H122" s="4">
        <f>RAW!H121</f>
        <v>6.5069333393448997E-3</v>
      </c>
      <c r="I122" s="5" t="str">
        <f t="shared" si="2"/>
        <v/>
      </c>
      <c r="J122" s="4">
        <f>RAW!I121</f>
        <v>-2.2116106878489999E-2</v>
      </c>
      <c r="K122" s="4">
        <f>RAW!J121</f>
        <v>-3.2846496223147899E-2</v>
      </c>
      <c r="L122" s="4">
        <f>RAW!K121</f>
        <v>1.07303893446578E-2</v>
      </c>
      <c r="M122" s="5" t="str">
        <f t="shared" si="3"/>
        <v/>
      </c>
      <c r="N122">
        <v>0</v>
      </c>
    </row>
    <row r="123" spans="1:14" x14ac:dyDescent="0.2">
      <c r="A123" s="1">
        <f>RAW!A122</f>
        <v>42478</v>
      </c>
      <c r="B123">
        <f>RAW!B122</f>
        <v>0.33700000000000002</v>
      </c>
      <c r="C123">
        <f>RAW!C122</f>
        <v>0.37180000000000002</v>
      </c>
      <c r="D123">
        <f>RAW!D122</f>
        <v>0.33169999999999999</v>
      </c>
      <c r="E123">
        <f>RAW!E122</f>
        <v>0.37180000000000002</v>
      </c>
      <c r="F123" s="3">
        <f>RAW!F122</f>
        <v>-7.8167896914341697E-3</v>
      </c>
      <c r="G123" s="4">
        <f>RAW!G122</f>
        <v>-1.5425506336996299E-2</v>
      </c>
      <c r="H123" s="4">
        <f>RAW!H122</f>
        <v>7.6087166455621703E-3</v>
      </c>
      <c r="I123" s="5" t="str">
        <f t="shared" si="2"/>
        <v/>
      </c>
      <c r="J123" s="4">
        <f>RAW!I122</f>
        <v>-1.47251497002194E-2</v>
      </c>
      <c r="K123" s="4">
        <f>RAW!J122</f>
        <v>-2.68060473821717E-2</v>
      </c>
      <c r="L123" s="4">
        <f>RAW!K122</f>
        <v>1.20808976819523E-2</v>
      </c>
      <c r="M123" s="5" t="str">
        <f t="shared" si="3"/>
        <v/>
      </c>
      <c r="N123">
        <v>0</v>
      </c>
    </row>
    <row r="124" spans="1:14" x14ac:dyDescent="0.2">
      <c r="A124" s="1">
        <f>RAW!A123</f>
        <v>42479</v>
      </c>
      <c r="B124">
        <f>RAW!B123</f>
        <v>0.37490000000000001</v>
      </c>
      <c r="C124">
        <f>RAW!C123</f>
        <v>0.38400000000000001</v>
      </c>
      <c r="D124">
        <f>RAW!D123</f>
        <v>0.36770000000000003</v>
      </c>
      <c r="E124">
        <f>RAW!E123</f>
        <v>0.37259999999999999</v>
      </c>
      <c r="F124" s="3">
        <f>RAW!F123</f>
        <v>-5.3103599553718196E-3</v>
      </c>
      <c r="G124" s="4">
        <f>RAW!G123</f>
        <v>-1.34024770606714E-2</v>
      </c>
      <c r="H124" s="4">
        <f>RAW!H123</f>
        <v>8.0921171052996208E-3</v>
      </c>
      <c r="I124" s="5" t="str">
        <f t="shared" si="2"/>
        <v/>
      </c>
      <c r="J124" s="4">
        <f>RAW!I123</f>
        <v>-9.5766738898227996E-3</v>
      </c>
      <c r="K124" s="4">
        <f>RAW!J123</f>
        <v>-2.1062922884722099E-2</v>
      </c>
      <c r="L124" s="4">
        <f>RAW!K123</f>
        <v>1.1486248994899299E-2</v>
      </c>
      <c r="M124" s="5" t="str">
        <f t="shared" si="3"/>
        <v/>
      </c>
      <c r="N124">
        <v>0</v>
      </c>
    </row>
    <row r="125" spans="1:14" x14ac:dyDescent="0.2">
      <c r="A125" s="1">
        <f>RAW!A124</f>
        <v>42480</v>
      </c>
      <c r="B125">
        <f>RAW!B124</f>
        <v>0.37</v>
      </c>
      <c r="C125">
        <f>RAW!C124</f>
        <v>0.37990000000000002</v>
      </c>
      <c r="D125">
        <f>RAW!D124</f>
        <v>0.36890000000000001</v>
      </c>
      <c r="E125">
        <f>RAW!E124</f>
        <v>0.37990000000000002</v>
      </c>
      <c r="F125" s="3">
        <f>RAW!F124</f>
        <v>-2.7037798492788802E-3</v>
      </c>
      <c r="G125" s="4">
        <f>RAW!G124</f>
        <v>-1.1262737618392899E-2</v>
      </c>
      <c r="H125" s="4">
        <f>RAW!H124</f>
        <v>8.5589577691140405E-3</v>
      </c>
      <c r="I125" s="5" t="str">
        <f t="shared" si="2"/>
        <v/>
      </c>
      <c r="J125" s="4">
        <f>RAW!I124</f>
        <v>-4.1299173816133896E-3</v>
      </c>
      <c r="K125" s="4">
        <f>RAW!J124</f>
        <v>-1.54185877170192E-2</v>
      </c>
      <c r="L125" s="4">
        <f>RAW!K124</f>
        <v>1.1288670335405799E-2</v>
      </c>
      <c r="M125" s="5" t="str">
        <f t="shared" si="3"/>
        <v/>
      </c>
      <c r="N125">
        <v>0</v>
      </c>
    </row>
    <row r="126" spans="1:14" x14ac:dyDescent="0.2">
      <c r="A126" s="1">
        <f>RAW!A125</f>
        <v>42481</v>
      </c>
      <c r="B126">
        <f>RAW!B125</f>
        <v>0.38550000000000001</v>
      </c>
      <c r="C126">
        <f>RAW!C125</f>
        <v>0.38950000000000001</v>
      </c>
      <c r="D126">
        <f>RAW!D125</f>
        <v>0.372</v>
      </c>
      <c r="E126">
        <f>RAW!E125</f>
        <v>0.37459999999999999</v>
      </c>
      <c r="F126" s="3">
        <f>RAW!F125</f>
        <v>-1.05356717528265E-3</v>
      </c>
      <c r="G126" s="4">
        <f>RAW!G125</f>
        <v>-9.2209035297708703E-3</v>
      </c>
      <c r="H126" s="4">
        <f>RAW!H125</f>
        <v>8.1673363544882208E-3</v>
      </c>
      <c r="I126" s="5" t="str">
        <f t="shared" si="2"/>
        <v/>
      </c>
      <c r="J126" s="4">
        <f>RAW!I125</f>
        <v>-2.09622036937756E-3</v>
      </c>
      <c r="K126" s="4">
        <f>RAW!J125</f>
        <v>-1.0977798601138599E-2</v>
      </c>
      <c r="L126" s="4">
        <f>RAW!K125</f>
        <v>8.8815782317610992E-3</v>
      </c>
      <c r="M126" s="5" t="str">
        <f t="shared" si="3"/>
        <v/>
      </c>
      <c r="N126">
        <v>0</v>
      </c>
    </row>
    <row r="127" spans="1:14" x14ac:dyDescent="0.2">
      <c r="A127" s="1">
        <f>RAW!A126</f>
        <v>42482</v>
      </c>
      <c r="B127">
        <f>RAW!B126</f>
        <v>0.37480000000000002</v>
      </c>
      <c r="C127">
        <f>RAW!C126</f>
        <v>0.377999999999999</v>
      </c>
      <c r="D127">
        <f>RAW!D126</f>
        <v>0.3624</v>
      </c>
      <c r="E127">
        <f>RAW!E126</f>
        <v>0.36849999999999999</v>
      </c>
      <c r="F127" s="3">
        <f>RAW!F126</f>
        <v>-2.3526873069545901E-4</v>
      </c>
      <c r="G127" s="4">
        <f>RAW!G126</f>
        <v>-7.42377656995579E-3</v>
      </c>
      <c r="H127" s="4">
        <f>RAW!H126</f>
        <v>7.1885078392603299E-3</v>
      </c>
      <c r="I127" s="5" t="str">
        <f t="shared" si="2"/>
        <v/>
      </c>
      <c r="J127" s="4">
        <f>RAW!I126</f>
        <v>-2.4713700214998302E-3</v>
      </c>
      <c r="K127" s="4">
        <f>RAW!J126</f>
        <v>-8.1423224079257197E-3</v>
      </c>
      <c r="L127" s="4">
        <f>RAW!K126</f>
        <v>5.6709523864258904E-3</v>
      </c>
      <c r="M127" s="5" t="str">
        <f t="shared" si="3"/>
        <v/>
      </c>
      <c r="N127">
        <v>0</v>
      </c>
    </row>
    <row r="128" spans="1:14" x14ac:dyDescent="0.2">
      <c r="A128" s="1">
        <f>RAW!A127</f>
        <v>42485</v>
      </c>
      <c r="B128">
        <f>RAW!B127</f>
        <v>0.36930000000000002</v>
      </c>
      <c r="C128">
        <f>RAW!C127</f>
        <v>0.3745</v>
      </c>
      <c r="D128">
        <f>RAW!D127</f>
        <v>0.36099999999999999</v>
      </c>
      <c r="E128">
        <f>RAW!E127</f>
        <v>0.37440000000000001</v>
      </c>
      <c r="F128" s="3">
        <f>RAW!F127</f>
        <v>8.7918468008590901E-4</v>
      </c>
      <c r="G128" s="4">
        <f>RAW!G127</f>
        <v>-5.7631843199474498E-3</v>
      </c>
      <c r="H128" s="4">
        <f>RAW!H127</f>
        <v>6.64236900003336E-3</v>
      </c>
      <c r="I128" s="5" t="str">
        <f t="shared" si="2"/>
        <v/>
      </c>
      <c r="J128" s="4">
        <f>RAW!I127</f>
        <v>-1.02292035762313E-3</v>
      </c>
      <c r="K128" s="4">
        <f>RAW!J127</f>
        <v>-5.7691883911581898E-3</v>
      </c>
      <c r="L128" s="4">
        <f>RAW!K127</f>
        <v>4.7462680335350503E-3</v>
      </c>
      <c r="M128" s="5" t="str">
        <f t="shared" si="3"/>
        <v/>
      </c>
      <c r="N128">
        <v>0</v>
      </c>
    </row>
    <row r="129" spans="1:14" x14ac:dyDescent="0.2">
      <c r="A129" s="1">
        <f>RAW!A128</f>
        <v>42486</v>
      </c>
      <c r="B129">
        <f>RAW!B128</f>
        <v>0.377</v>
      </c>
      <c r="C129">
        <f>RAW!C128</f>
        <v>0.38390000000000002</v>
      </c>
      <c r="D129">
        <f>RAW!D128</f>
        <v>0.37180000000000002</v>
      </c>
      <c r="E129">
        <f>RAW!E128</f>
        <v>0.3805</v>
      </c>
      <c r="F129" s="3">
        <f>RAW!F128</f>
        <v>2.2289224272213299E-3</v>
      </c>
      <c r="G129" s="4">
        <f>RAW!G128</f>
        <v>-4.1647629705136901E-3</v>
      </c>
      <c r="H129" s="4">
        <f>RAW!H128</f>
        <v>6.3936853977350303E-3</v>
      </c>
      <c r="I129" s="5" t="str">
        <f t="shared" si="2"/>
        <v/>
      </c>
      <c r="J129" s="4">
        <f>RAW!I128</f>
        <v>1.60245388181079E-3</v>
      </c>
      <c r="K129" s="4">
        <f>RAW!J128</f>
        <v>-3.3119743001685299E-3</v>
      </c>
      <c r="L129" s="4">
        <f>RAW!K128</f>
        <v>4.9144281819793198E-3</v>
      </c>
      <c r="M129" s="5" t="str">
        <f t="shared" si="3"/>
        <v/>
      </c>
      <c r="N129">
        <v>0</v>
      </c>
    </row>
    <row r="130" spans="1:14" x14ac:dyDescent="0.2">
      <c r="A130" s="1">
        <f>RAW!A129</f>
        <v>42487</v>
      </c>
      <c r="B130">
        <f>RAW!B129</f>
        <v>0.38279999999999997</v>
      </c>
      <c r="C130">
        <f>RAW!C129</f>
        <v>0.39179999999999998</v>
      </c>
      <c r="D130">
        <f>RAW!D129</f>
        <v>0.372</v>
      </c>
      <c r="E130">
        <f>RAW!E129</f>
        <v>0.38769999999999999</v>
      </c>
      <c r="F130" s="3">
        <f>RAW!F129</f>
        <v>3.83536741512263E-3</v>
      </c>
      <c r="G130" s="4">
        <f>RAW!G129</f>
        <v>-2.5647368933864201E-3</v>
      </c>
      <c r="H130" s="4">
        <f>RAW!H129</f>
        <v>6.4001043085090597E-3</v>
      </c>
      <c r="I130" s="5" t="str">
        <f t="shared" si="2"/>
        <v/>
      </c>
      <c r="J130" s="4">
        <f>RAW!I129</f>
        <v>5.2257922199393497E-3</v>
      </c>
      <c r="K130" s="4">
        <f>RAW!J129</f>
        <v>-4.6605212679923599E-4</v>
      </c>
      <c r="L130" s="4">
        <f>RAW!K129</f>
        <v>5.6918443467385803E-3</v>
      </c>
      <c r="M130" s="5" t="str">
        <f t="shared" si="3"/>
        <v/>
      </c>
      <c r="N130">
        <v>0</v>
      </c>
    </row>
    <row r="131" spans="1:14" x14ac:dyDescent="0.2">
      <c r="A131" s="1">
        <f>RAW!A130</f>
        <v>42488</v>
      </c>
      <c r="B131">
        <f>RAW!B130</f>
        <v>0.40699999999999997</v>
      </c>
      <c r="C131">
        <f>RAW!C130</f>
        <v>0.435</v>
      </c>
      <c r="D131">
        <f>RAW!D130</f>
        <v>0.40500000000000003</v>
      </c>
      <c r="E131">
        <f>RAW!E130</f>
        <v>0.435</v>
      </c>
      <c r="F131" s="3">
        <f>RAW!F130</f>
        <v>8.8234896430780495E-3</v>
      </c>
      <c r="G131" s="4">
        <f>RAW!G130</f>
        <v>-2.8709158609353298E-4</v>
      </c>
      <c r="H131" s="4">
        <f>RAW!H130</f>
        <v>9.1105812291715806E-3</v>
      </c>
      <c r="I131" s="5" t="str">
        <f t="shared" si="2"/>
        <v/>
      </c>
      <c r="J131" s="4">
        <f>RAW!I130</f>
        <v>2.0549268354688E-2</v>
      </c>
      <c r="K131" s="4">
        <f>RAW!J130</f>
        <v>6.5390547003631901E-3</v>
      </c>
      <c r="L131" s="4">
        <f>RAW!K130</f>
        <v>1.40102136543248E-2</v>
      </c>
      <c r="M131" s="5" t="str">
        <f t="shared" si="3"/>
        <v/>
      </c>
      <c r="N131">
        <v>0</v>
      </c>
    </row>
    <row r="132" spans="1:14" x14ac:dyDescent="0.2">
      <c r="A132" s="1">
        <f>RAW!A131</f>
        <v>42489</v>
      </c>
      <c r="B132">
        <f>RAW!B131</f>
        <v>0.42949999999999999</v>
      </c>
      <c r="C132">
        <f>RAW!C131</f>
        <v>0.44600000000000001</v>
      </c>
      <c r="D132">
        <f>RAW!D131</f>
        <v>0.41760000000000003</v>
      </c>
      <c r="E132">
        <f>RAW!E131</f>
        <v>0.41799999999999998</v>
      </c>
      <c r="F132" s="3">
        <f>RAW!F131</f>
        <v>1.1274884669047899E-2</v>
      </c>
      <c r="G132" s="4">
        <f>RAW!G131</f>
        <v>2.02530366493476E-3</v>
      </c>
      <c r="H132" s="4">
        <f>RAW!H131</f>
        <v>9.2495810041131991E-3</v>
      </c>
      <c r="I132" s="5" t="str">
        <f t="shared" si="2"/>
        <v/>
      </c>
      <c r="J132" s="4">
        <f>RAW!I131</f>
        <v>2.5094618729257799E-2</v>
      </c>
      <c r="K132" s="4">
        <f>RAW!J131</f>
        <v>1.27242427099947E-2</v>
      </c>
      <c r="L132" s="4">
        <f>RAW!K131</f>
        <v>1.2370376019263E-2</v>
      </c>
      <c r="M132" s="5" t="str">
        <f t="shared" si="3"/>
        <v/>
      </c>
      <c r="N132">
        <v>0</v>
      </c>
    </row>
    <row r="133" spans="1:14" x14ac:dyDescent="0.2">
      <c r="A133" s="1">
        <f>RAW!A132</f>
        <v>42492</v>
      </c>
      <c r="B133">
        <f>RAW!B132</f>
        <v>0.42330000000000001</v>
      </c>
      <c r="C133">
        <f>RAW!C132</f>
        <v>0.42330000000000001</v>
      </c>
      <c r="D133">
        <f>RAW!D132</f>
        <v>0.39219999999999999</v>
      </c>
      <c r="E133">
        <f>RAW!E132</f>
        <v>0.39639999999999997</v>
      </c>
      <c r="F133" s="3">
        <f>RAW!F132</f>
        <v>1.1343927670374201E-2</v>
      </c>
      <c r="G133" s="4">
        <f>RAW!G132</f>
        <v>3.8890284660226702E-3</v>
      </c>
      <c r="H133" s="4">
        <f>RAW!H132</f>
        <v>7.4548992043516104E-3</v>
      </c>
      <c r="I133" s="5" t="str">
        <f t="shared" ref="I133:I196" si="4">IF(SIGN(H132)&lt;&gt;SIGN(H133)," ","")</f>
        <v/>
      </c>
      <c r="J133" s="4">
        <f>RAW!I132</f>
        <v>2.1491790840482101E-2</v>
      </c>
      <c r="K133" s="4">
        <f>RAW!J132</f>
        <v>1.5646758753490499E-2</v>
      </c>
      <c r="L133" s="4">
        <f>RAW!K132</f>
        <v>5.8450320869916301E-3</v>
      </c>
      <c r="M133" s="5" t="str">
        <f t="shared" ref="M133:M196" si="5">IF(SIGN(L132)&lt;&gt;SIGN(L133)," ","")</f>
        <v/>
      </c>
      <c r="N133">
        <v>0</v>
      </c>
    </row>
    <row r="134" spans="1:14" x14ac:dyDescent="0.2">
      <c r="A134" s="1">
        <f>RAW!A133</f>
        <v>42493</v>
      </c>
      <c r="B134">
        <f>RAW!B133</f>
        <v>0.39689999999999998</v>
      </c>
      <c r="C134">
        <f>RAW!C133</f>
        <v>0.40250000000000002</v>
      </c>
      <c r="D134">
        <f>RAW!D133</f>
        <v>0.37709999999999999</v>
      </c>
      <c r="E134">
        <f>RAW!E133</f>
        <v>0.38369999999999999</v>
      </c>
      <c r="F134" s="3">
        <f>RAW!F133</f>
        <v>1.02556402478194E-2</v>
      </c>
      <c r="G134" s="4">
        <f>RAW!G133</f>
        <v>5.1623508223820197E-3</v>
      </c>
      <c r="H134" s="4">
        <f>RAW!H133</f>
        <v>5.0932894254374101E-3</v>
      </c>
      <c r="I134" s="5" t="str">
        <f t="shared" si="4"/>
        <v/>
      </c>
      <c r="J134" s="4">
        <f>RAW!I133</f>
        <v>1.52975697467996E-2</v>
      </c>
      <c r="K134" s="4">
        <f>RAW!J133</f>
        <v>1.55303624179269E-2</v>
      </c>
      <c r="L134" s="4">
        <f>RAW!K133</f>
        <v>-2.3279267112724601E-4</v>
      </c>
      <c r="M134" s="5" t="str">
        <f t="shared" si="5"/>
        <v xml:space="preserve"> </v>
      </c>
      <c r="N134">
        <v>0</v>
      </c>
    </row>
    <row r="135" spans="1:14" x14ac:dyDescent="0.2">
      <c r="A135" s="1">
        <f>RAW!A134</f>
        <v>42494</v>
      </c>
      <c r="B135">
        <f>RAW!B134</f>
        <v>0.38669999999999999</v>
      </c>
      <c r="C135">
        <f>RAW!C134</f>
        <v>0.39629999999999999</v>
      </c>
      <c r="D135">
        <f>RAW!D134</f>
        <v>0.37530000000000002</v>
      </c>
      <c r="E135">
        <f>RAW!E134</f>
        <v>0.39</v>
      </c>
      <c r="F135" s="3">
        <f>RAW!F134</f>
        <v>9.7886841162129201E-3</v>
      </c>
      <c r="G135" s="4">
        <f>RAW!G134</f>
        <v>6.0876174811482003E-3</v>
      </c>
      <c r="H135" s="4">
        <f>RAW!H134</f>
        <v>3.7010666350647098E-3</v>
      </c>
      <c r="I135" s="5" t="str">
        <f t="shared" si="4"/>
        <v/>
      </c>
      <c r="J135" s="4">
        <f>RAW!I134</f>
        <v>1.28642162850959E-2</v>
      </c>
      <c r="K135" s="4">
        <f>RAW!J134</f>
        <v>1.46416470403166E-2</v>
      </c>
      <c r="L135" s="4">
        <f>RAW!K134</f>
        <v>-1.7774307552206601E-3</v>
      </c>
      <c r="M135" s="5" t="str">
        <f t="shared" si="5"/>
        <v/>
      </c>
      <c r="N135">
        <v>0</v>
      </c>
    </row>
    <row r="136" spans="1:14" x14ac:dyDescent="0.2">
      <c r="A136" s="1">
        <f>RAW!A135</f>
        <v>42495</v>
      </c>
      <c r="B136">
        <f>RAW!B135</f>
        <v>0.39479999999999998</v>
      </c>
      <c r="C136">
        <f>RAW!C135</f>
        <v>0.40150000000000002</v>
      </c>
      <c r="D136">
        <f>RAW!D135</f>
        <v>0.38790000000000002</v>
      </c>
      <c r="E136">
        <f>RAW!E135</f>
        <v>0.39090000000000003</v>
      </c>
      <c r="F136" s="3">
        <f>RAW!F135</f>
        <v>9.3830782112082605E-3</v>
      </c>
      <c r="G136" s="4">
        <f>RAW!G135</f>
        <v>6.7467096271602101E-3</v>
      </c>
      <c r="H136" s="4">
        <f>RAW!H135</f>
        <v>2.63636858404804E-3</v>
      </c>
      <c r="I136" s="5" t="str">
        <f t="shared" si="4"/>
        <v/>
      </c>
      <c r="J136" s="4">
        <f>RAW!I135</f>
        <v>1.13438786187436E-2</v>
      </c>
      <c r="K136" s="4">
        <f>RAW!J135</f>
        <v>1.35423908997922E-2</v>
      </c>
      <c r="L136" s="4">
        <f>RAW!K135</f>
        <v>-2.1985122810486298E-3</v>
      </c>
      <c r="M136" s="5" t="str">
        <f t="shared" si="5"/>
        <v/>
      </c>
      <c r="N136">
        <v>0</v>
      </c>
    </row>
    <row r="137" spans="1:14" x14ac:dyDescent="0.2">
      <c r="A137" s="1">
        <f>RAW!A136</f>
        <v>42496</v>
      </c>
      <c r="B137">
        <f>RAW!B136</f>
        <v>0.39600000000000002</v>
      </c>
      <c r="C137">
        <f>RAW!C136</f>
        <v>0.3962</v>
      </c>
      <c r="D137">
        <f>RAW!D136</f>
        <v>0.38100000000000001</v>
      </c>
      <c r="E137">
        <f>RAW!E136</f>
        <v>0.39090000000000003</v>
      </c>
      <c r="F137" s="3">
        <f>RAW!F136</f>
        <v>8.9583661407777095E-3</v>
      </c>
      <c r="G137" s="4">
        <f>RAW!G136</f>
        <v>7.1890409298837098E-3</v>
      </c>
      <c r="H137" s="4">
        <f>RAW!H136</f>
        <v>1.7693252108939999E-3</v>
      </c>
      <c r="I137" s="5" t="str">
        <f t="shared" si="4"/>
        <v/>
      </c>
      <c r="J137" s="4">
        <f>RAW!I136</f>
        <v>1.01765571506932E-2</v>
      </c>
      <c r="K137" s="4">
        <f>RAW!J136</f>
        <v>1.24204463167592E-2</v>
      </c>
      <c r="L137" s="4">
        <f>RAW!K136</f>
        <v>-2.24388916606604E-3</v>
      </c>
      <c r="M137" s="5" t="str">
        <f t="shared" si="5"/>
        <v/>
      </c>
      <c r="N137">
        <v>0</v>
      </c>
    </row>
    <row r="138" spans="1:14" x14ac:dyDescent="0.2">
      <c r="A138" s="1">
        <f>RAW!A137</f>
        <v>42499</v>
      </c>
      <c r="B138">
        <f>RAW!B137</f>
        <v>0.39579999999999999</v>
      </c>
      <c r="C138">
        <f>RAW!C137</f>
        <v>0.39579999999999999</v>
      </c>
      <c r="D138">
        <f>RAW!D137</f>
        <v>0.37019999999999997</v>
      </c>
      <c r="E138">
        <f>RAW!E137</f>
        <v>0.37319999999999998</v>
      </c>
      <c r="F138" s="3">
        <f>RAW!F137</f>
        <v>7.1115590640498097E-3</v>
      </c>
      <c r="G138" s="4">
        <f>RAW!G137</f>
        <v>7.1735445567169299E-3</v>
      </c>
      <c r="H138" s="4">
        <f>RAW!H137</f>
        <v>-6.1985492667124595E-5</v>
      </c>
      <c r="I138" s="5" t="str">
        <f t="shared" si="4"/>
        <v xml:space="preserve"> </v>
      </c>
      <c r="J138" s="4">
        <f>RAW!I137</f>
        <v>4.3364555383893499E-3</v>
      </c>
      <c r="K138" s="4">
        <f>RAW!J137</f>
        <v>9.7257827239692896E-3</v>
      </c>
      <c r="L138" s="4">
        <f>RAW!K137</f>
        <v>-5.3893271855799396E-3</v>
      </c>
      <c r="M138" s="5" t="str">
        <f t="shared" si="5"/>
        <v/>
      </c>
      <c r="N138">
        <v>0</v>
      </c>
    </row>
    <row r="139" spans="1:14" x14ac:dyDescent="0.2">
      <c r="A139" s="1">
        <f>RAW!A138</f>
        <v>42500</v>
      </c>
      <c r="B139">
        <f>RAW!B138</f>
        <v>0.37390000000000001</v>
      </c>
      <c r="C139">
        <f>RAW!C138</f>
        <v>0.37869999999999998</v>
      </c>
      <c r="D139">
        <f>RAW!D138</f>
        <v>0.36280000000000001</v>
      </c>
      <c r="E139">
        <f>RAW!E138</f>
        <v>0.36670000000000003</v>
      </c>
      <c r="F139" s="3">
        <f>RAW!F138</f>
        <v>5.0650685160259501E-3</v>
      </c>
      <c r="G139" s="4">
        <f>RAW!G138</f>
        <v>6.75184934857873E-3</v>
      </c>
      <c r="H139" s="4">
        <f>RAW!H138</f>
        <v>-1.6867808325527799E-3</v>
      </c>
      <c r="I139" s="5" t="str">
        <f t="shared" si="4"/>
        <v/>
      </c>
      <c r="J139" s="4">
        <f>RAW!I138</f>
        <v>-1.2265057645128299E-3</v>
      </c>
      <c r="K139" s="4">
        <f>RAW!J138</f>
        <v>6.07501989447525E-3</v>
      </c>
      <c r="L139" s="4">
        <f>RAW!K138</f>
        <v>-7.3015256589880799E-3</v>
      </c>
      <c r="M139" s="5" t="str">
        <f t="shared" si="5"/>
        <v/>
      </c>
      <c r="N139">
        <v>0</v>
      </c>
    </row>
    <row r="140" spans="1:14" x14ac:dyDescent="0.2">
      <c r="A140" s="1">
        <f>RAW!A139</f>
        <v>42501</v>
      </c>
      <c r="B140">
        <f>RAW!B139</f>
        <v>0.36840000000000001</v>
      </c>
      <c r="C140">
        <f>RAW!C139</f>
        <v>0.36880000000000002</v>
      </c>
      <c r="D140">
        <f>RAW!D139</f>
        <v>0.35549999999999998</v>
      </c>
      <c r="E140">
        <f>RAW!E139</f>
        <v>0.36609999999999998</v>
      </c>
      <c r="F140" s="3">
        <f>RAW!F139</f>
        <v>3.3561079041437001E-3</v>
      </c>
      <c r="G140" s="4">
        <f>RAW!G139</f>
        <v>6.0727010596917297E-3</v>
      </c>
      <c r="H140" s="4">
        <f>RAW!H139</f>
        <v>-2.71659315554802E-3</v>
      </c>
      <c r="I140" s="5" t="str">
        <f t="shared" si="4"/>
        <v/>
      </c>
      <c r="J140" s="4">
        <f>RAW!I139</f>
        <v>-4.8730646262565803E-3</v>
      </c>
      <c r="K140" s="4">
        <f>RAW!J139</f>
        <v>2.4256583875646299E-3</v>
      </c>
      <c r="L140" s="4">
        <f>RAW!K139</f>
        <v>-7.2987230138212202E-3</v>
      </c>
      <c r="M140" s="5" t="str">
        <f t="shared" si="5"/>
        <v/>
      </c>
      <c r="N140">
        <v>0</v>
      </c>
    </row>
    <row r="141" spans="1:14" x14ac:dyDescent="0.2">
      <c r="A141" s="1">
        <f>RAW!A140</f>
        <v>42502</v>
      </c>
      <c r="B141">
        <f>RAW!B140</f>
        <v>0.3639</v>
      </c>
      <c r="C141">
        <f>RAW!C140</f>
        <v>0.38719999999999999</v>
      </c>
      <c r="D141">
        <f>RAW!D140</f>
        <v>0.36120000000000002</v>
      </c>
      <c r="E141">
        <f>RAW!E140</f>
        <v>0.38</v>
      </c>
      <c r="F141" s="3">
        <f>RAW!F140</f>
        <v>3.0877643147300101E-3</v>
      </c>
      <c r="G141" s="4">
        <f>RAW!G140</f>
        <v>5.4757137106993797E-3</v>
      </c>
      <c r="H141" s="4">
        <f>RAW!H140</f>
        <v>-2.38794939596937E-3</v>
      </c>
      <c r="I141" s="5" t="str">
        <f t="shared" si="4"/>
        <v/>
      </c>
      <c r="J141" s="4">
        <f>RAW!I140</f>
        <v>-3.2176930831645501E-3</v>
      </c>
      <c r="K141" s="4">
        <f>RAW!J140</f>
        <v>5.4454123065490799E-4</v>
      </c>
      <c r="L141" s="4">
        <f>RAW!K140</f>
        <v>-3.7622343138194602E-3</v>
      </c>
      <c r="M141" s="5" t="str">
        <f t="shared" si="5"/>
        <v/>
      </c>
      <c r="N141">
        <v>0</v>
      </c>
    </row>
    <row r="142" spans="1:14" x14ac:dyDescent="0.2">
      <c r="A142" s="1">
        <f>RAW!A141</f>
        <v>42503</v>
      </c>
      <c r="B142">
        <f>RAW!B141</f>
        <v>0.37780000000000002</v>
      </c>
      <c r="C142">
        <f>RAW!C141</f>
        <v>0.37780000000000002</v>
      </c>
      <c r="D142">
        <f>RAW!D141</f>
        <v>0.3649</v>
      </c>
      <c r="E142">
        <f>RAW!E141</f>
        <v>0.3715</v>
      </c>
      <c r="F142" s="3">
        <f>RAW!F141</f>
        <v>2.1642727353919301E-3</v>
      </c>
      <c r="G142" s="4">
        <f>RAW!G141</f>
        <v>4.8134255156378897E-3</v>
      </c>
      <c r="H142" s="4">
        <f>RAW!H141</f>
        <v>-2.64915278024596E-3</v>
      </c>
      <c r="I142" s="5" t="str">
        <f t="shared" si="4"/>
        <v/>
      </c>
      <c r="J142" s="4">
        <f>RAW!I141</f>
        <v>-4.4769463137517198E-3</v>
      </c>
      <c r="K142" s="4">
        <f>RAW!J141</f>
        <v>-1.12928795081397E-3</v>
      </c>
      <c r="L142" s="4">
        <f>RAW!K141</f>
        <v>-3.34765836293775E-3</v>
      </c>
      <c r="M142" s="5" t="str">
        <f t="shared" si="5"/>
        <v/>
      </c>
      <c r="N142">
        <v>0</v>
      </c>
    </row>
    <row r="143" spans="1:14" x14ac:dyDescent="0.2">
      <c r="A143" s="1">
        <f>RAW!A142</f>
        <v>42506</v>
      </c>
      <c r="B143">
        <f>RAW!B142</f>
        <v>0.37009999999999998</v>
      </c>
      <c r="C143">
        <f>RAW!C142</f>
        <v>0.37969999999999998</v>
      </c>
      <c r="D143">
        <f>RAW!D142</f>
        <v>0.36370000000000002</v>
      </c>
      <c r="E143">
        <f>RAW!E142</f>
        <v>0.37719999999999998</v>
      </c>
      <c r="F143" s="3">
        <f>RAW!F142</f>
        <v>1.8707762246809501E-3</v>
      </c>
      <c r="G143" s="4">
        <f>RAW!G142</f>
        <v>4.2248956574465002E-3</v>
      </c>
      <c r="H143" s="4">
        <f>RAW!H142</f>
        <v>-2.35411943276555E-3</v>
      </c>
      <c r="I143" s="5" t="str">
        <f t="shared" si="4"/>
        <v/>
      </c>
      <c r="J143" s="4">
        <f>RAW!I142</f>
        <v>-3.6035697123852901E-3</v>
      </c>
      <c r="K143" s="4">
        <f>RAW!J142</f>
        <v>-1.95404853800441E-3</v>
      </c>
      <c r="L143" s="4">
        <f>RAW!K142</f>
        <v>-1.6495211743808801E-3</v>
      </c>
      <c r="M143" s="5" t="str">
        <f t="shared" si="5"/>
        <v/>
      </c>
      <c r="N143">
        <v>0</v>
      </c>
    </row>
    <row r="144" spans="1:14" x14ac:dyDescent="0.2">
      <c r="A144" s="1">
        <f>RAW!A143</f>
        <v>42507</v>
      </c>
      <c r="B144">
        <f>RAW!B143</f>
        <v>0.38290000000000002</v>
      </c>
      <c r="C144">
        <f>RAW!C143</f>
        <v>0.3906</v>
      </c>
      <c r="D144">
        <f>RAW!D143</f>
        <v>0.37219999999999998</v>
      </c>
      <c r="E144">
        <f>RAW!E143</f>
        <v>0.37380000000000002</v>
      </c>
      <c r="F144" s="3">
        <f>RAW!F143</f>
        <v>1.3482843576033601E-3</v>
      </c>
      <c r="G144" s="4">
        <f>RAW!G143</f>
        <v>3.6495733974778802E-3</v>
      </c>
      <c r="H144" s="4">
        <f>RAW!H143</f>
        <v>-2.3012890398745101E-3</v>
      </c>
      <c r="I144" s="5" t="str">
        <f t="shared" si="4"/>
        <v/>
      </c>
      <c r="J144" s="4">
        <f>RAW!I143</f>
        <v>-3.9313775983326098E-3</v>
      </c>
      <c r="K144" s="4">
        <f>RAW!J143</f>
        <v>-2.6131582247804798E-3</v>
      </c>
      <c r="L144" s="4">
        <f>RAW!K143</f>
        <v>-1.31821937355213E-3</v>
      </c>
      <c r="M144" s="5" t="str">
        <f t="shared" si="5"/>
        <v/>
      </c>
      <c r="N144">
        <v>0</v>
      </c>
    </row>
    <row r="145" spans="1:14" x14ac:dyDescent="0.2">
      <c r="A145" s="1">
        <f>RAW!A144</f>
        <v>42508</v>
      </c>
      <c r="B145">
        <f>RAW!B144</f>
        <v>0.37440000000000001</v>
      </c>
      <c r="C145">
        <f>RAW!C144</f>
        <v>0.37630000000000002</v>
      </c>
      <c r="D145">
        <f>RAW!D144</f>
        <v>0.36859999999999998</v>
      </c>
      <c r="E145">
        <f>RAW!E144</f>
        <v>0.372</v>
      </c>
      <c r="F145" s="3">
        <f>RAW!F144</f>
        <v>7.7996982519096204E-4</v>
      </c>
      <c r="G145" s="4">
        <f>RAW!G144</f>
        <v>3.0756526830204899E-3</v>
      </c>
      <c r="H145" s="4">
        <f>RAW!H144</f>
        <v>-2.2956828578295299E-3</v>
      </c>
      <c r="I145" s="5" t="str">
        <f t="shared" si="4"/>
        <v/>
      </c>
      <c r="J145" s="4">
        <f>RAW!I144</f>
        <v>-4.5649718672933198E-3</v>
      </c>
      <c r="K145" s="4">
        <f>RAW!J144</f>
        <v>-3.2637627722847599E-3</v>
      </c>
      <c r="L145" s="4">
        <f>RAW!K144</f>
        <v>-1.30120909500856E-3</v>
      </c>
      <c r="M145" s="5" t="str">
        <f t="shared" si="5"/>
        <v/>
      </c>
      <c r="N145">
        <v>0</v>
      </c>
    </row>
    <row r="146" spans="1:14" x14ac:dyDescent="0.2">
      <c r="A146" s="1">
        <f>RAW!A145</f>
        <v>42509</v>
      </c>
      <c r="B146">
        <f>RAW!B145</f>
        <v>0.37390000000000001</v>
      </c>
      <c r="C146">
        <f>RAW!C145</f>
        <v>0.38490000000000002</v>
      </c>
      <c r="D146">
        <f>RAW!D145</f>
        <v>0.35809999999999997</v>
      </c>
      <c r="E146">
        <f>RAW!E145</f>
        <v>0.35880000000000001</v>
      </c>
      <c r="F146" s="3">
        <f>RAW!F145</f>
        <v>-7.2717084635942598E-4</v>
      </c>
      <c r="G146" s="4">
        <f>RAW!G145</f>
        <v>2.3150879771445098E-3</v>
      </c>
      <c r="H146" s="4">
        <f>RAW!H145</f>
        <v>-3.0422588235039299E-3</v>
      </c>
      <c r="I146" s="5" t="str">
        <f t="shared" si="4"/>
        <v/>
      </c>
      <c r="J146" s="4">
        <f>RAW!I145</f>
        <v>-8.5460317428001607E-3</v>
      </c>
      <c r="K146" s="4">
        <f>RAW!J145</f>
        <v>-5.0245190957898898E-3</v>
      </c>
      <c r="L146" s="4">
        <f>RAW!K145</f>
        <v>-3.5215126470102601E-3</v>
      </c>
      <c r="M146" s="5" t="str">
        <f t="shared" si="5"/>
        <v/>
      </c>
      <c r="N146">
        <v>0</v>
      </c>
    </row>
    <row r="147" spans="1:14" x14ac:dyDescent="0.2">
      <c r="A147" s="1">
        <f>RAW!A146</f>
        <v>42510</v>
      </c>
      <c r="B147">
        <f>RAW!B146</f>
        <v>0.3644</v>
      </c>
      <c r="C147">
        <f>RAW!C146</f>
        <v>0.36899999999999999</v>
      </c>
      <c r="D147">
        <f>RAW!D146</f>
        <v>0.35610000000000003</v>
      </c>
      <c r="E147">
        <f>RAW!E146</f>
        <v>0.35930000000000001</v>
      </c>
      <c r="F147" s="3">
        <f>RAW!F146</f>
        <v>-1.8598061776725599E-3</v>
      </c>
      <c r="G147" s="4">
        <f>RAW!G146</f>
        <v>1.4801091461810901E-3</v>
      </c>
      <c r="H147" s="4">
        <f>RAW!H146</f>
        <v>-3.3399153238536602E-3</v>
      </c>
      <c r="I147" s="5" t="str">
        <f t="shared" si="4"/>
        <v/>
      </c>
      <c r="J147" s="4">
        <f>RAW!I146</f>
        <v>-1.07554762617711E-2</v>
      </c>
      <c r="K147" s="4">
        <f>RAW!J146</f>
        <v>-6.9348381511169701E-3</v>
      </c>
      <c r="L147" s="4">
        <f>RAW!K146</f>
        <v>-3.8206381106541602E-3</v>
      </c>
      <c r="M147" s="5" t="str">
        <f t="shared" si="5"/>
        <v/>
      </c>
      <c r="N147">
        <v>0</v>
      </c>
    </row>
    <row r="148" spans="1:14" x14ac:dyDescent="0.2">
      <c r="A148" s="1">
        <f>RAW!A147</f>
        <v>42513</v>
      </c>
      <c r="B148">
        <f>RAW!B147</f>
        <v>0.36</v>
      </c>
      <c r="C148">
        <f>RAW!C147</f>
        <v>0.36259999999999998</v>
      </c>
      <c r="D148">
        <f>RAW!D147</f>
        <v>0.35020000000000001</v>
      </c>
      <c r="E148">
        <f>RAW!E147</f>
        <v>0.35570000000000002</v>
      </c>
      <c r="F148" s="3">
        <f>RAW!F147</f>
        <v>-3.0131836460497901E-3</v>
      </c>
      <c r="G148" s="4">
        <f>RAW!G147</f>
        <v>5.8145058773491798E-4</v>
      </c>
      <c r="H148" s="4">
        <f>RAW!H147</f>
        <v>-3.5946342337847101E-3</v>
      </c>
      <c r="I148" s="5" t="str">
        <f t="shared" si="4"/>
        <v/>
      </c>
      <c r="J148" s="4">
        <f>RAW!I147</f>
        <v>-1.29474325096089E-2</v>
      </c>
      <c r="K148" s="4">
        <f>RAW!J147</f>
        <v>-8.9390362706142992E-3</v>
      </c>
      <c r="L148" s="4">
        <f>RAW!K147</f>
        <v>-4.0083962389946401E-3</v>
      </c>
      <c r="M148" s="5" t="str">
        <f t="shared" si="5"/>
        <v/>
      </c>
      <c r="N148">
        <v>0</v>
      </c>
    </row>
    <row r="149" spans="1:14" x14ac:dyDescent="0.2">
      <c r="A149" s="1">
        <f>RAW!A148</f>
        <v>42514</v>
      </c>
      <c r="B149">
        <f>RAW!B148</f>
        <v>0.35249999999999998</v>
      </c>
      <c r="C149">
        <f>RAW!C148</f>
        <v>0.36459999999999998</v>
      </c>
      <c r="D149">
        <f>RAW!D148</f>
        <v>0.34849999999999998</v>
      </c>
      <c r="E149">
        <f>RAW!E148</f>
        <v>0.36420000000000002</v>
      </c>
      <c r="F149" s="3">
        <f>RAW!F148</f>
        <v>-3.2044260084986799E-3</v>
      </c>
      <c r="G149" s="4">
        <f>RAW!G148</f>
        <v>-1.7572473151180199E-4</v>
      </c>
      <c r="H149" s="4">
        <f>RAW!H148</f>
        <v>-3.02870127698688E-3</v>
      </c>
      <c r="I149" s="5" t="str">
        <f t="shared" si="4"/>
        <v/>
      </c>
      <c r="J149" s="4">
        <f>RAW!I148</f>
        <v>-1.17266747302918E-2</v>
      </c>
      <c r="K149" s="4">
        <f>RAW!J148</f>
        <v>-9.8682490905068008E-3</v>
      </c>
      <c r="L149" s="4">
        <f>RAW!K148</f>
        <v>-1.85842563978501E-3</v>
      </c>
      <c r="M149" s="5" t="str">
        <f t="shared" si="5"/>
        <v/>
      </c>
      <c r="N149">
        <v>0</v>
      </c>
    </row>
    <row r="150" spans="1:14" x14ac:dyDescent="0.2">
      <c r="A150" s="1">
        <f>RAW!A149</f>
        <v>42515</v>
      </c>
      <c r="B150">
        <f>RAW!B149</f>
        <v>0.36799999999999999</v>
      </c>
      <c r="C150">
        <f>RAW!C149</f>
        <v>0.38469999999999999</v>
      </c>
      <c r="D150">
        <f>RAW!D149</f>
        <v>0.36659999999999998</v>
      </c>
      <c r="E150">
        <f>RAW!E149</f>
        <v>0.38</v>
      </c>
      <c r="F150" s="3">
        <f>RAW!F149</f>
        <v>-2.0573432325426402E-3</v>
      </c>
      <c r="G150" s="4">
        <f>RAW!G149</f>
        <v>-5.5204843171797005E-4</v>
      </c>
      <c r="H150" s="4">
        <f>RAW!H149</f>
        <v>-1.5052948008246699E-3</v>
      </c>
      <c r="I150" s="5" t="str">
        <f t="shared" si="4"/>
        <v/>
      </c>
      <c r="J150" s="4">
        <f>RAW!I149</f>
        <v>-6.3519999297904596E-3</v>
      </c>
      <c r="K150" s="4">
        <f>RAW!J149</f>
        <v>-8.6961660369346896E-3</v>
      </c>
      <c r="L150" s="4">
        <f>RAW!K149</f>
        <v>2.3441661071442201E-3</v>
      </c>
      <c r="M150" s="5" t="str">
        <f t="shared" si="5"/>
        <v xml:space="preserve"> </v>
      </c>
      <c r="N150">
        <v>0</v>
      </c>
    </row>
    <row r="151" spans="1:14" x14ac:dyDescent="0.2">
      <c r="A151" s="1">
        <f>RAW!A150</f>
        <v>42516</v>
      </c>
      <c r="B151">
        <f>RAW!B150</f>
        <v>0.38100000000000001</v>
      </c>
      <c r="C151">
        <f>RAW!C150</f>
        <v>0.38790000000000002</v>
      </c>
      <c r="D151">
        <f>RAW!D150</f>
        <v>0.373</v>
      </c>
      <c r="E151">
        <f>RAW!E150</f>
        <v>0.37730000000000002</v>
      </c>
      <c r="F151" s="3">
        <f>RAW!F150</f>
        <v>-1.3505707643999801E-3</v>
      </c>
      <c r="G151" s="4">
        <f>RAW!G150</f>
        <v>-7.1175289825437199E-4</v>
      </c>
      <c r="H151" s="4">
        <f>RAW!H150</f>
        <v>-6.3881786614560995E-4</v>
      </c>
      <c r="I151" s="5" t="str">
        <f t="shared" si="4"/>
        <v/>
      </c>
      <c r="J151" s="4">
        <f>RAW!I150</f>
        <v>-3.6003157974416802E-3</v>
      </c>
      <c r="K151" s="4">
        <f>RAW!J150</f>
        <v>-6.9975492904370204E-3</v>
      </c>
      <c r="L151" s="4">
        <f>RAW!K150</f>
        <v>3.3972334929953298E-3</v>
      </c>
      <c r="M151" s="5" t="str">
        <f t="shared" si="5"/>
        <v/>
      </c>
      <c r="N151">
        <v>0</v>
      </c>
    </row>
    <row r="152" spans="1:14" x14ac:dyDescent="0.2">
      <c r="A152" s="1">
        <f>RAW!A151</f>
        <v>42517</v>
      </c>
      <c r="B152">
        <f>RAW!B151</f>
        <v>0.37359999999999999</v>
      </c>
      <c r="C152">
        <f>RAW!C151</f>
        <v>0.37730000000000002</v>
      </c>
      <c r="D152">
        <f>RAW!D151</f>
        <v>0.36809999999999998</v>
      </c>
      <c r="E152">
        <f>RAW!E151</f>
        <v>0.36980000000000002</v>
      </c>
      <c r="F152" s="3">
        <f>RAW!F151</f>
        <v>-1.3797311296511699E-3</v>
      </c>
      <c r="G152" s="4">
        <f>RAW!G151</f>
        <v>-8.4534854453373201E-4</v>
      </c>
      <c r="H152" s="4">
        <f>RAW!H151</f>
        <v>-5.3438258511744096E-4</v>
      </c>
      <c r="I152" s="5" t="str">
        <f t="shared" si="4"/>
        <v/>
      </c>
      <c r="J152" s="4">
        <f>RAW!I151</f>
        <v>-3.8844347548990799E-3</v>
      </c>
      <c r="K152" s="4">
        <f>RAW!J151</f>
        <v>-5.9598444452577098E-3</v>
      </c>
      <c r="L152" s="4">
        <f>RAW!K151</f>
        <v>2.0754096903586299E-3</v>
      </c>
      <c r="M152" s="5" t="str">
        <f t="shared" si="5"/>
        <v/>
      </c>
      <c r="N152">
        <v>0</v>
      </c>
    </row>
    <row r="153" spans="1:14" x14ac:dyDescent="0.2">
      <c r="A153" s="1">
        <f>RAW!A152</f>
        <v>42520</v>
      </c>
      <c r="B153">
        <f>RAW!B152</f>
        <v>0.37319999999999998</v>
      </c>
      <c r="C153">
        <f>RAW!C152</f>
        <v>0.37319999999999998</v>
      </c>
      <c r="D153">
        <f>RAW!D152</f>
        <v>0.36849999999999999</v>
      </c>
      <c r="E153">
        <f>RAW!E152</f>
        <v>0.37169999999999997</v>
      </c>
      <c r="F153" s="3">
        <f>RAW!F152</f>
        <v>-1.2352871864188999E-3</v>
      </c>
      <c r="G153" s="4">
        <f>RAW!G152</f>
        <v>-9.2333627291076796E-4</v>
      </c>
      <c r="H153" s="4">
        <f>RAW!H152</f>
        <v>-3.1195091350814101E-4</v>
      </c>
      <c r="I153" s="5" t="str">
        <f t="shared" si="4"/>
        <v/>
      </c>
      <c r="J153" s="4">
        <f>RAW!I152</f>
        <v>-3.4636127141333601E-3</v>
      </c>
      <c r="K153" s="4">
        <f>RAW!J152</f>
        <v>-5.1277672015495896E-3</v>
      </c>
      <c r="L153" s="4">
        <f>RAW!K152</f>
        <v>1.66415448741622E-3</v>
      </c>
      <c r="M153" s="5" t="str">
        <f t="shared" si="5"/>
        <v/>
      </c>
      <c r="N153">
        <v>0</v>
      </c>
    </row>
    <row r="154" spans="1:14" x14ac:dyDescent="0.2">
      <c r="A154" s="1">
        <f>RAW!A153</f>
        <v>42521</v>
      </c>
      <c r="B154">
        <f>RAW!B153</f>
        <v>0.37059999999999998</v>
      </c>
      <c r="C154">
        <f>RAW!C153</f>
        <v>0.37280000000000002</v>
      </c>
      <c r="D154">
        <f>RAW!D153</f>
        <v>0.36230000000000001</v>
      </c>
      <c r="E154">
        <f>RAW!E153</f>
        <v>0.3679</v>
      </c>
      <c r="F154" s="3">
        <f>RAW!F153</f>
        <v>-1.4111754111068001E-3</v>
      </c>
      <c r="G154" s="4">
        <f>RAW!G153</f>
        <v>-1.02090410054997E-3</v>
      </c>
      <c r="H154" s="4">
        <f>RAW!H153</f>
        <v>-3.9027131055682698E-4</v>
      </c>
      <c r="I154" s="5" t="str">
        <f t="shared" si="4"/>
        <v/>
      </c>
      <c r="J154" s="4">
        <f>RAW!I153</f>
        <v>-4.1900652678339397E-3</v>
      </c>
      <c r="K154" s="4">
        <f>RAW!J153</f>
        <v>-4.8151998903110402E-3</v>
      </c>
      <c r="L154" s="4">
        <f>RAW!K153</f>
        <v>6.2513462247710302E-4</v>
      </c>
      <c r="M154" s="5" t="str">
        <f t="shared" si="5"/>
        <v/>
      </c>
      <c r="N154">
        <v>0</v>
      </c>
    </row>
    <row r="155" spans="1:14" x14ac:dyDescent="0.2">
      <c r="A155" s="1">
        <f>RAW!A154</f>
        <v>42522</v>
      </c>
      <c r="B155">
        <f>RAW!B154</f>
        <v>0.3664</v>
      </c>
      <c r="C155">
        <f>RAW!C154</f>
        <v>0.3664</v>
      </c>
      <c r="D155">
        <f>RAW!D154</f>
        <v>0.35820000000000002</v>
      </c>
      <c r="E155">
        <f>RAW!E154</f>
        <v>0.36</v>
      </c>
      <c r="F155" s="3">
        <f>RAW!F154</f>
        <v>-2.1630972348810002E-3</v>
      </c>
      <c r="G155" s="4">
        <f>RAW!G154</f>
        <v>-1.2493427274161801E-3</v>
      </c>
      <c r="H155" s="4">
        <f>RAW!H154</f>
        <v>-9.1375450746482496E-4</v>
      </c>
      <c r="I155" s="5" t="str">
        <f t="shared" si="4"/>
        <v/>
      </c>
      <c r="J155" s="4">
        <f>RAW!I154</f>
        <v>-6.76431196335219E-3</v>
      </c>
      <c r="K155" s="4">
        <f>RAW!J154</f>
        <v>-5.4649039146580898E-3</v>
      </c>
      <c r="L155" s="4">
        <f>RAW!K154</f>
        <v>-1.2994080486940999E-3</v>
      </c>
      <c r="M155" s="5" t="str">
        <f t="shared" si="5"/>
        <v xml:space="preserve"> </v>
      </c>
      <c r="N155">
        <v>0</v>
      </c>
    </row>
    <row r="156" spans="1:14" x14ac:dyDescent="0.2">
      <c r="A156" s="1">
        <f>RAW!A155</f>
        <v>42523</v>
      </c>
      <c r="B156">
        <f>RAW!B155</f>
        <v>0.36070000000000002</v>
      </c>
      <c r="C156">
        <f>RAW!C155</f>
        <v>0.36919999999999997</v>
      </c>
      <c r="D156">
        <f>RAW!D155</f>
        <v>0.35820000000000002</v>
      </c>
      <c r="E156">
        <f>RAW!E155</f>
        <v>0.36049999999999999</v>
      </c>
      <c r="F156" s="3">
        <f>RAW!F155</f>
        <v>-2.6876730542496601E-3</v>
      </c>
      <c r="G156" s="4">
        <f>RAW!G155</f>
        <v>-1.53700879278287E-3</v>
      </c>
      <c r="H156" s="4">
        <f>RAW!H155</f>
        <v>-1.1506642614667799E-3</v>
      </c>
      <c r="I156" s="5" t="str">
        <f t="shared" si="4"/>
        <v/>
      </c>
      <c r="J156" s="4">
        <f>RAW!I155</f>
        <v>-8.1209800315794004E-3</v>
      </c>
      <c r="K156" s="4">
        <f>RAW!J155</f>
        <v>-6.3502626202985302E-3</v>
      </c>
      <c r="L156" s="4">
        <f>RAW!K155</f>
        <v>-1.77071741128087E-3</v>
      </c>
      <c r="M156" s="5" t="str">
        <f t="shared" si="5"/>
        <v/>
      </c>
      <c r="N156">
        <v>0</v>
      </c>
    </row>
    <row r="157" spans="1:14" x14ac:dyDescent="0.2">
      <c r="A157" s="1">
        <f>RAW!A156</f>
        <v>42524</v>
      </c>
      <c r="B157">
        <f>RAW!B156</f>
        <v>0.36249999999999999</v>
      </c>
      <c r="C157">
        <f>RAW!C156</f>
        <v>0.3674</v>
      </c>
      <c r="D157">
        <f>RAW!D156</f>
        <v>0.34949999999999998</v>
      </c>
      <c r="E157">
        <f>RAW!E156</f>
        <v>0.34949999999999998</v>
      </c>
      <c r="F157" s="3">
        <f>RAW!F156</f>
        <v>-3.9455296300598399E-3</v>
      </c>
      <c r="G157" s="4">
        <f>RAW!G156</f>
        <v>-2.0187129602382702E-3</v>
      </c>
      <c r="H157" s="4">
        <f>RAW!H156</f>
        <v>-1.92681666982157E-3</v>
      </c>
      <c r="I157" s="5" t="str">
        <f t="shared" si="4"/>
        <v/>
      </c>
      <c r="J157" s="4">
        <f>RAW!I156</f>
        <v>-1.18803454813598E-2</v>
      </c>
      <c r="K157" s="4">
        <f>RAW!J156</f>
        <v>-8.1936235739856408E-3</v>
      </c>
      <c r="L157" s="4">
        <f>RAW!K156</f>
        <v>-3.6867219073742101E-3</v>
      </c>
      <c r="M157" s="5" t="str">
        <f t="shared" si="5"/>
        <v/>
      </c>
      <c r="N157">
        <v>0</v>
      </c>
    </row>
    <row r="158" spans="1:14" x14ac:dyDescent="0.2">
      <c r="A158" s="1">
        <f>RAW!A157</f>
        <v>42527</v>
      </c>
      <c r="B158">
        <f>RAW!B157</f>
        <v>0.3503</v>
      </c>
      <c r="C158">
        <f>RAW!C157</f>
        <v>0.36209999999999998</v>
      </c>
      <c r="D158">
        <f>RAW!D157</f>
        <v>0.34379999999999999</v>
      </c>
      <c r="E158">
        <f>RAW!E157</f>
        <v>0.35930000000000001</v>
      </c>
      <c r="F158" s="3">
        <f>RAW!F157</f>
        <v>-4.1043001138989996E-3</v>
      </c>
      <c r="G158" s="4">
        <f>RAW!G157</f>
        <v>-2.4358303909704101E-3</v>
      </c>
      <c r="H158" s="4">
        <f>RAW!H157</f>
        <v>-1.66846972292858E-3</v>
      </c>
      <c r="I158" s="5" t="str">
        <f t="shared" si="4"/>
        <v/>
      </c>
      <c r="J158" s="4">
        <f>RAW!I157</f>
        <v>-1.1305124737122399E-2</v>
      </c>
      <c r="K158" s="4">
        <f>RAW!J157</f>
        <v>-9.2307906283645592E-3</v>
      </c>
      <c r="L158" s="4">
        <f>RAW!K157</f>
        <v>-2.0743341087578501E-3</v>
      </c>
      <c r="M158" s="5" t="str">
        <f t="shared" si="5"/>
        <v/>
      </c>
      <c r="N158">
        <v>0</v>
      </c>
    </row>
    <row r="159" spans="1:14" x14ac:dyDescent="0.2">
      <c r="A159" s="1">
        <f>RAW!A158</f>
        <v>42528</v>
      </c>
      <c r="B159">
        <f>RAW!B158</f>
        <v>0.3644</v>
      </c>
      <c r="C159">
        <f>RAW!C158</f>
        <v>0.3795</v>
      </c>
      <c r="D159">
        <f>RAW!D158</f>
        <v>0.36259999999999998</v>
      </c>
      <c r="E159">
        <f>RAW!E158</f>
        <v>0.3795</v>
      </c>
      <c r="F159" s="3">
        <f>RAW!F158</f>
        <v>-2.5705242808511299E-3</v>
      </c>
      <c r="G159" s="4">
        <f>RAW!G158</f>
        <v>-2.4627691689465599E-3</v>
      </c>
      <c r="H159" s="4">
        <f>RAW!H158</f>
        <v>-1.0775511190457601E-4</v>
      </c>
      <c r="I159" s="5" t="str">
        <f t="shared" si="4"/>
        <v/>
      </c>
      <c r="J159" s="4">
        <f>RAW!I158</f>
        <v>-5.1224834400632104E-3</v>
      </c>
      <c r="K159" s="4">
        <f>RAW!J158</f>
        <v>-7.8613548989307797E-3</v>
      </c>
      <c r="L159" s="4">
        <f>RAW!K158</f>
        <v>2.7388714588675602E-3</v>
      </c>
      <c r="M159" s="5" t="str">
        <f t="shared" si="5"/>
        <v xml:space="preserve"> </v>
      </c>
      <c r="N159">
        <v>0</v>
      </c>
    </row>
    <row r="160" spans="1:14" x14ac:dyDescent="0.2">
      <c r="A160" s="1">
        <f>RAW!A159</f>
        <v>42529</v>
      </c>
      <c r="B160">
        <f>RAW!B159</f>
        <v>0.379</v>
      </c>
      <c r="C160">
        <f>RAW!C159</f>
        <v>0.39860000000000001</v>
      </c>
      <c r="D160">
        <f>RAW!D159</f>
        <v>0.37759999999999999</v>
      </c>
      <c r="E160">
        <f>RAW!E159</f>
        <v>0.39799999999999902</v>
      </c>
      <c r="F160" s="3">
        <f>RAW!F159</f>
        <v>1.3622914140404201E-4</v>
      </c>
      <c r="G160" s="4">
        <f>RAW!G159</f>
        <v>-1.94296950687644E-3</v>
      </c>
      <c r="H160" s="4">
        <f>RAW!H159</f>
        <v>2.0791986482804801E-3</v>
      </c>
      <c r="I160" s="5" t="str">
        <f t="shared" si="4"/>
        <v xml:space="preserve"> </v>
      </c>
      <c r="J160" s="4">
        <f>RAW!I159</f>
        <v>4.0040404032715103E-3</v>
      </c>
      <c r="K160" s="4">
        <f>RAW!J159</f>
        <v>-3.9062231315300099E-3</v>
      </c>
      <c r="L160" s="4">
        <f>RAW!K159</f>
        <v>7.9102635348015302E-3</v>
      </c>
      <c r="M160" s="5" t="str">
        <f t="shared" si="5"/>
        <v/>
      </c>
      <c r="N160">
        <v>0</v>
      </c>
    </row>
    <row r="161" spans="1:14" x14ac:dyDescent="0.2">
      <c r="A161" s="1">
        <f>RAW!A160</f>
        <v>42530</v>
      </c>
      <c r="B161">
        <f>RAW!B160</f>
        <v>0.39979999999999999</v>
      </c>
      <c r="C161">
        <f>RAW!C160</f>
        <v>0.4027</v>
      </c>
      <c r="D161">
        <f>RAW!D160</f>
        <v>0.38400000000000001</v>
      </c>
      <c r="E161">
        <f>RAW!E160</f>
        <v>0.38969999999999999</v>
      </c>
      <c r="F161" s="3">
        <f>RAW!F160</f>
        <v>1.5932441686250501E-3</v>
      </c>
      <c r="G161" s="4">
        <f>RAW!G160</f>
        <v>-1.2357267717761401E-3</v>
      </c>
      <c r="H161" s="4">
        <f>RAW!H160</f>
        <v>2.8289709404011902E-3</v>
      </c>
      <c r="I161" s="5" t="str">
        <f t="shared" si="4"/>
        <v/>
      </c>
      <c r="J161" s="4">
        <f>RAW!I160</f>
        <v>7.3706657786438701E-3</v>
      </c>
      <c r="K161" s="4">
        <f>RAW!J160</f>
        <v>-1.4726016147205499E-4</v>
      </c>
      <c r="L161" s="4">
        <f>RAW!K160</f>
        <v>7.51792594011592E-3</v>
      </c>
      <c r="M161" s="5" t="str">
        <f t="shared" si="5"/>
        <v/>
      </c>
      <c r="N161">
        <v>0</v>
      </c>
    </row>
    <row r="162" spans="1:14" x14ac:dyDescent="0.2">
      <c r="A162" s="1">
        <f>RAW!A161</f>
        <v>42531</v>
      </c>
      <c r="B162">
        <f>RAW!B161</f>
        <v>0.38700000000000001</v>
      </c>
      <c r="C162">
        <f>RAW!C161</f>
        <v>0.39489999999999997</v>
      </c>
      <c r="D162">
        <f>RAW!D161</f>
        <v>0.36599999999999999</v>
      </c>
      <c r="E162">
        <f>RAW!E161</f>
        <v>0.36969999999999997</v>
      </c>
      <c r="F162" s="3">
        <f>RAW!F161</f>
        <v>1.1211819344691301E-3</v>
      </c>
      <c r="G162" s="4">
        <f>RAW!G161</f>
        <v>-7.6434503052708502E-4</v>
      </c>
      <c r="H162" s="4">
        <f>RAW!H161</f>
        <v>1.8855269649962201E-3</v>
      </c>
      <c r="I162" s="5" t="str">
        <f t="shared" si="4"/>
        <v/>
      </c>
      <c r="J162" s="4">
        <f>RAW!I161</f>
        <v>3.7983435005701201E-3</v>
      </c>
      <c r="K162" s="4">
        <f>RAW!J161</f>
        <v>1.1679410592086699E-3</v>
      </c>
      <c r="L162" s="4">
        <f>RAW!K161</f>
        <v>2.63040244136145E-3</v>
      </c>
      <c r="M162" s="5" t="str">
        <f t="shared" si="5"/>
        <v/>
      </c>
      <c r="N162">
        <v>0</v>
      </c>
    </row>
    <row r="163" spans="1:14" x14ac:dyDescent="0.2">
      <c r="A163" s="1">
        <f>RAW!A162</f>
        <v>42534</v>
      </c>
      <c r="B163">
        <f>RAW!B162</f>
        <v>0.36109999999999998</v>
      </c>
      <c r="C163">
        <f>RAW!C162</f>
        <v>0.36299999999999999</v>
      </c>
      <c r="D163">
        <f>RAW!D162</f>
        <v>0.34100000000000003</v>
      </c>
      <c r="E163">
        <f>RAW!E162</f>
        <v>0.34699999999999998</v>
      </c>
      <c r="F163" s="3">
        <f>RAW!F162</f>
        <v>-1.0722706072139299E-3</v>
      </c>
      <c r="G163" s="4">
        <f>RAW!G162</f>
        <v>-8.2593014586445496E-4</v>
      </c>
      <c r="H163" s="4">
        <f>RAW!H162</f>
        <v>-2.4634046134947702E-4</v>
      </c>
      <c r="I163" s="5" t="str">
        <f t="shared" si="4"/>
        <v xml:space="preserve"> </v>
      </c>
      <c r="J163" s="4">
        <f>RAW!I162</f>
        <v>-4.8267917023017103E-3</v>
      </c>
      <c r="K163" s="4">
        <f>RAW!J162</f>
        <v>-8.3030319462812396E-4</v>
      </c>
      <c r="L163" s="4">
        <f>RAW!K162</f>
        <v>-3.9964885076735901E-3</v>
      </c>
      <c r="M163" s="5" t="str">
        <f t="shared" si="5"/>
        <v xml:space="preserve"> </v>
      </c>
      <c r="N163">
        <v>0</v>
      </c>
    </row>
    <row r="164" spans="1:14" x14ac:dyDescent="0.2">
      <c r="A164" s="1">
        <f>RAW!A163</f>
        <v>42535</v>
      </c>
      <c r="B164">
        <f>RAW!B163</f>
        <v>0.34539999999999998</v>
      </c>
      <c r="C164">
        <f>RAW!C163</f>
        <v>0.36969999999999997</v>
      </c>
      <c r="D164">
        <f>RAW!D163</f>
        <v>0.33500000000000002</v>
      </c>
      <c r="E164">
        <f>RAW!E163</f>
        <v>0.34760000000000002</v>
      </c>
      <c r="F164" s="3">
        <f>RAW!F163</f>
        <v>-2.7307046999033302E-3</v>
      </c>
      <c r="G164" s="4">
        <f>RAW!G163</f>
        <v>-1.20688505667223E-3</v>
      </c>
      <c r="H164" s="4">
        <f>RAW!H163</f>
        <v>-1.5238196432310999E-3</v>
      </c>
      <c r="I164" s="5" t="str">
        <f t="shared" si="4"/>
        <v/>
      </c>
      <c r="J164" s="4">
        <f>RAW!I163</f>
        <v>-1.00013806874005E-2</v>
      </c>
      <c r="K164" s="4">
        <f>RAW!J163</f>
        <v>-3.8873290255522701E-3</v>
      </c>
      <c r="L164" s="4">
        <f>RAW!K163</f>
        <v>-6.1140516618482998E-3</v>
      </c>
      <c r="M164" s="5" t="str">
        <f t="shared" si="5"/>
        <v/>
      </c>
      <c r="N164">
        <v>0</v>
      </c>
    </row>
    <row r="165" spans="1:14" x14ac:dyDescent="0.2">
      <c r="A165" s="1">
        <f>RAW!A164</f>
        <v>42536</v>
      </c>
      <c r="B165">
        <f>RAW!B164</f>
        <v>0.3548</v>
      </c>
      <c r="C165">
        <f>RAW!C164</f>
        <v>0.36359999999999998</v>
      </c>
      <c r="D165">
        <f>RAW!D164</f>
        <v>0.34210000000000002</v>
      </c>
      <c r="E165">
        <f>RAW!E164</f>
        <v>0.35799999999999998</v>
      </c>
      <c r="F165" s="3">
        <f>RAW!F164</f>
        <v>-3.1692988785072501E-3</v>
      </c>
      <c r="G165" s="4">
        <f>RAW!G164</f>
        <v>-1.5993678210392301E-3</v>
      </c>
      <c r="H165" s="4">
        <f>RAW!H164</f>
        <v>-1.5699310574680101E-3</v>
      </c>
      <c r="I165" s="5" t="str">
        <f t="shared" si="4"/>
        <v/>
      </c>
      <c r="J165" s="4">
        <f>RAW!I164</f>
        <v>-1.01853555912146E-2</v>
      </c>
      <c r="K165" s="4">
        <f>RAW!J164</f>
        <v>-5.9866712141064104E-3</v>
      </c>
      <c r="L165" s="4">
        <f>RAW!K164</f>
        <v>-4.1986843771082702E-3</v>
      </c>
      <c r="M165" s="5" t="str">
        <f t="shared" si="5"/>
        <v/>
      </c>
      <c r="N165">
        <v>0</v>
      </c>
    </row>
    <row r="166" spans="1:14" x14ac:dyDescent="0.2">
      <c r="A166" s="1">
        <f>RAW!A165</f>
        <v>42537</v>
      </c>
      <c r="B166">
        <f>RAW!B165</f>
        <v>0.35199999999999998</v>
      </c>
      <c r="C166">
        <f>RAW!C165</f>
        <v>0.35460000000000003</v>
      </c>
      <c r="D166">
        <f>RAW!D165</f>
        <v>0.3453</v>
      </c>
      <c r="E166">
        <f>RAW!E165</f>
        <v>0.34960000000000002</v>
      </c>
      <c r="F166" s="3">
        <f>RAW!F165</f>
        <v>-4.1468949001655098E-3</v>
      </c>
      <c r="G166" s="4">
        <f>RAW!G165</f>
        <v>-2.1088732368644801E-3</v>
      </c>
      <c r="H166" s="4">
        <f>RAW!H165</f>
        <v>-2.0380216633010201E-3</v>
      </c>
      <c r="I166" s="5" t="str">
        <f t="shared" si="4"/>
        <v/>
      </c>
      <c r="J166" s="4">
        <f>RAW!I165</f>
        <v>-1.24459072789639E-2</v>
      </c>
      <c r="K166" s="4">
        <f>RAW!J165</f>
        <v>-8.1397499023922702E-3</v>
      </c>
      <c r="L166" s="4">
        <f>RAW!K165</f>
        <v>-4.3061573765717197E-3</v>
      </c>
      <c r="M166" s="5" t="str">
        <f t="shared" si="5"/>
        <v/>
      </c>
      <c r="N166">
        <v>0</v>
      </c>
    </row>
    <row r="167" spans="1:14" x14ac:dyDescent="0.2">
      <c r="A167" s="1">
        <f>RAW!A166</f>
        <v>42538</v>
      </c>
      <c r="B167">
        <f>RAW!B166</f>
        <v>0.35070000000000001</v>
      </c>
      <c r="C167">
        <f>RAW!C166</f>
        <v>0.37559999999999999</v>
      </c>
      <c r="D167">
        <f>RAW!D166</f>
        <v>0.34899999999999998</v>
      </c>
      <c r="E167">
        <f>RAW!E166</f>
        <v>0.36870000000000003</v>
      </c>
      <c r="F167" s="3">
        <f>RAW!F166</f>
        <v>-3.3419129239699499E-3</v>
      </c>
      <c r="G167" s="4">
        <f>RAW!G166</f>
        <v>-2.3554811742855799E-3</v>
      </c>
      <c r="H167" s="4">
        <f>RAW!H166</f>
        <v>-9.8643174968437498E-4</v>
      </c>
      <c r="I167" s="5" t="str">
        <f t="shared" si="4"/>
        <v/>
      </c>
      <c r="J167" s="4">
        <f>RAW!I166</f>
        <v>-8.3331822808994094E-3</v>
      </c>
      <c r="K167" s="4">
        <f>RAW!J166</f>
        <v>-8.2042273618946494E-3</v>
      </c>
      <c r="L167" s="4">
        <f>RAW!K166</f>
        <v>-1.28954919004754E-4</v>
      </c>
      <c r="M167" s="5" t="str">
        <f t="shared" si="5"/>
        <v/>
      </c>
      <c r="N167">
        <v>0</v>
      </c>
    </row>
    <row r="168" spans="1:14" x14ac:dyDescent="0.2">
      <c r="A168" s="1">
        <f>RAW!A167</f>
        <v>42541</v>
      </c>
      <c r="B168">
        <f>RAW!B167</f>
        <v>0.379</v>
      </c>
      <c r="C168">
        <f>RAW!C167</f>
        <v>0.39240000000000003</v>
      </c>
      <c r="D168">
        <f>RAW!D167</f>
        <v>0.37659999999999999</v>
      </c>
      <c r="E168">
        <f>RAW!E167</f>
        <v>0.39050000000000001</v>
      </c>
      <c r="F168" s="3">
        <f>RAW!F167</f>
        <v>-9.3411322268888099E-4</v>
      </c>
      <c r="G168" s="4">
        <f>RAW!G167</f>
        <v>-2.0712075839662402E-3</v>
      </c>
      <c r="H168" s="4">
        <f>RAW!H167</f>
        <v>1.13709436127736E-3</v>
      </c>
      <c r="I168" s="5" t="str">
        <f t="shared" si="4"/>
        <v xml:space="preserve"> </v>
      </c>
      <c r="J168" s="4">
        <f>RAW!I167</f>
        <v>4.6618498234307599E-4</v>
      </c>
      <c r="K168" s="4">
        <f>RAW!J167</f>
        <v>-5.3140899138154098E-3</v>
      </c>
      <c r="L168" s="4">
        <f>RAW!K167</f>
        <v>5.7802748961584801E-3</v>
      </c>
      <c r="M168" s="5" t="str">
        <f t="shared" si="5"/>
        <v xml:space="preserve"> </v>
      </c>
      <c r="N168">
        <v>0</v>
      </c>
    </row>
    <row r="169" spans="1:14" x14ac:dyDescent="0.2">
      <c r="A169" s="1">
        <f>RAW!A168</f>
        <v>42542</v>
      </c>
      <c r="B169">
        <f>RAW!B168</f>
        <v>0.39200000000000002</v>
      </c>
      <c r="C169">
        <f>RAW!C168</f>
        <v>0.40489999999999998</v>
      </c>
      <c r="D169">
        <f>RAW!D168</f>
        <v>0.3881</v>
      </c>
      <c r="E169">
        <f>RAW!E168</f>
        <v>0.40350000000000003</v>
      </c>
      <c r="F169" s="3">
        <f>RAW!F168</f>
        <v>2.0000217366929998E-3</v>
      </c>
      <c r="G169" s="4">
        <f>RAW!G168</f>
        <v>-1.25696171983439E-3</v>
      </c>
      <c r="H169" s="4">
        <f>RAW!H168</f>
        <v>3.2569834565273899E-3</v>
      </c>
      <c r="I169" s="5" t="str">
        <f t="shared" si="4"/>
        <v/>
      </c>
      <c r="J169" s="4">
        <f>RAW!I168</f>
        <v>9.6090053891560393E-3</v>
      </c>
      <c r="K169" s="4">
        <f>RAW!J168</f>
        <v>-3.3972481282492598E-4</v>
      </c>
      <c r="L169" s="4">
        <f>RAW!K168</f>
        <v>9.9487302019809695E-3</v>
      </c>
      <c r="M169" s="5" t="str">
        <f t="shared" si="5"/>
        <v/>
      </c>
      <c r="N169">
        <v>0</v>
      </c>
    </row>
    <row r="170" spans="1:14" x14ac:dyDescent="0.2">
      <c r="A170" s="1">
        <f>RAW!A169</f>
        <v>42543</v>
      </c>
      <c r="B170">
        <f>RAW!B169</f>
        <v>0.4032</v>
      </c>
      <c r="C170">
        <f>RAW!C169</f>
        <v>0.40899999999999997</v>
      </c>
      <c r="D170">
        <f>RAW!D169</f>
        <v>0.39379999999999998</v>
      </c>
      <c r="E170">
        <f>RAW!E169</f>
        <v>0.39379999999999998</v>
      </c>
      <c r="F170" s="3">
        <f>RAW!F169</f>
        <v>3.5022639785255898E-3</v>
      </c>
      <c r="G170" s="4">
        <f>RAW!G169</f>
        <v>-3.0511658016239401E-4</v>
      </c>
      <c r="H170" s="4">
        <f>RAW!H169</f>
        <v>3.8073805586879899E-3</v>
      </c>
      <c r="I170" s="5" t="str">
        <f t="shared" si="4"/>
        <v/>
      </c>
      <c r="J170" s="4">
        <f>RAW!I169</f>
        <v>1.24932070269798E-2</v>
      </c>
      <c r="K170" s="4">
        <f>RAW!J169</f>
        <v>3.9379191337766701E-3</v>
      </c>
      <c r="L170" s="4">
        <f>RAW!K169</f>
        <v>8.5552878932031902E-3</v>
      </c>
      <c r="M170" s="5" t="str">
        <f t="shared" si="5"/>
        <v/>
      </c>
      <c r="N170">
        <v>0</v>
      </c>
    </row>
    <row r="171" spans="1:14" x14ac:dyDescent="0.2">
      <c r="A171" s="1">
        <f>RAW!A170</f>
        <v>42544</v>
      </c>
      <c r="B171">
        <f>RAW!B170</f>
        <v>0.39399999999999902</v>
      </c>
      <c r="C171">
        <f>RAW!C170</f>
        <v>0.40639999999999998</v>
      </c>
      <c r="D171">
        <f>RAW!D170</f>
        <v>0.39169999999999999</v>
      </c>
      <c r="E171">
        <f>RAW!E170</f>
        <v>0.4047</v>
      </c>
      <c r="F171" s="3">
        <f>RAW!F170</f>
        <v>5.5088382252204103E-3</v>
      </c>
      <c r="G171" s="4">
        <f>RAW!G170</f>
        <v>8.5767438091416599E-4</v>
      </c>
      <c r="H171" s="4">
        <f>RAW!H170</f>
        <v>4.6511638443062402E-3</v>
      </c>
      <c r="I171" s="5" t="str">
        <f t="shared" si="4"/>
        <v/>
      </c>
      <c r="J171" s="4">
        <f>RAW!I170</f>
        <v>1.7105607928072902E-2</v>
      </c>
      <c r="K171" s="4">
        <f>RAW!J170</f>
        <v>8.3271487318754295E-3</v>
      </c>
      <c r="L171" s="4">
        <f>RAW!K170</f>
        <v>8.7784591961975293E-3</v>
      </c>
      <c r="M171" s="5" t="str">
        <f t="shared" si="5"/>
        <v/>
      </c>
      <c r="N171">
        <v>0</v>
      </c>
    </row>
    <row r="172" spans="1:14" x14ac:dyDescent="0.2">
      <c r="A172" s="1">
        <f>RAW!A171</f>
        <v>42545</v>
      </c>
      <c r="B172">
        <f>RAW!B171</f>
        <v>0.35</v>
      </c>
      <c r="C172">
        <f>RAW!C171</f>
        <v>0.37969999999999998</v>
      </c>
      <c r="D172">
        <f>RAW!D171</f>
        <v>0.34189999999999998</v>
      </c>
      <c r="E172">
        <f>RAW!E171</f>
        <v>0.36209999999999998</v>
      </c>
      <c r="F172" s="3">
        <f>RAW!F171</f>
        <v>3.6198711737679902E-3</v>
      </c>
      <c r="G172" s="4">
        <f>RAW!G171</f>
        <v>1.4101137394849301E-3</v>
      </c>
      <c r="H172" s="4">
        <f>RAW!H171</f>
        <v>2.2097574342830602E-3</v>
      </c>
      <c r="I172" s="5" t="str">
        <f t="shared" si="4"/>
        <v/>
      </c>
      <c r="J172" s="4">
        <f>RAW!I171</f>
        <v>7.8596083486117598E-3</v>
      </c>
      <c r="K172" s="4">
        <f>RAW!J171</f>
        <v>8.1713019374542104E-3</v>
      </c>
      <c r="L172" s="4">
        <f>RAW!K171</f>
        <v>-3.1169358884244701E-4</v>
      </c>
      <c r="M172" s="5" t="str">
        <f t="shared" si="5"/>
        <v xml:space="preserve"> </v>
      </c>
      <c r="N172">
        <v>0</v>
      </c>
    </row>
    <row r="173" spans="1:14" x14ac:dyDescent="0.2">
      <c r="A173" s="1">
        <f>RAW!A172</f>
        <v>42548</v>
      </c>
      <c r="B173">
        <f>RAW!B172</f>
        <v>0.36499999999999999</v>
      </c>
      <c r="C173">
        <f>RAW!C172</f>
        <v>0.36770000000000003</v>
      </c>
      <c r="D173">
        <f>RAW!D172</f>
        <v>0.33799999999999902</v>
      </c>
      <c r="E173">
        <f>RAW!E172</f>
        <v>0.34110000000000001</v>
      </c>
      <c r="F173" s="3">
        <f>RAW!F172</f>
        <v>4.23445464809324E-4</v>
      </c>
      <c r="G173" s="4">
        <f>RAW!G172</f>
        <v>1.21278008454981E-3</v>
      </c>
      <c r="H173" s="4">
        <f>RAW!H172</f>
        <v>-7.8933461974048597E-4</v>
      </c>
      <c r="I173" s="5" t="str">
        <f t="shared" si="4"/>
        <v xml:space="preserve"> </v>
      </c>
      <c r="J173" s="4">
        <f>RAW!I172</f>
        <v>-3.94082857824551E-3</v>
      </c>
      <c r="K173" s="4">
        <f>RAW!J172</f>
        <v>4.13392509888763E-3</v>
      </c>
      <c r="L173" s="4">
        <f>RAW!K172</f>
        <v>-8.0747536771331504E-3</v>
      </c>
      <c r="M173" s="5" t="str">
        <f t="shared" si="5"/>
        <v/>
      </c>
      <c r="N173">
        <v>0</v>
      </c>
    </row>
    <row r="174" spans="1:14" x14ac:dyDescent="0.2">
      <c r="A174" s="1">
        <f>RAW!A173</f>
        <v>42549</v>
      </c>
      <c r="B174">
        <f>RAW!B173</f>
        <v>0.35</v>
      </c>
      <c r="C174">
        <f>RAW!C173</f>
        <v>0.3589</v>
      </c>
      <c r="D174">
        <f>RAW!D173</f>
        <v>0.34379999999999999</v>
      </c>
      <c r="E174">
        <f>RAW!E173</f>
        <v>0.3498</v>
      </c>
      <c r="F174" s="3">
        <f>RAW!F173</f>
        <v>-1.3916851671646399E-3</v>
      </c>
      <c r="G174" s="4">
        <f>RAW!G173</f>
        <v>6.9188703420691895E-4</v>
      </c>
      <c r="H174" s="4">
        <f>RAW!H173</f>
        <v>-2.0835722013715602E-3</v>
      </c>
      <c r="I174" s="5" t="str">
        <f t="shared" si="4"/>
        <v/>
      </c>
      <c r="J174" s="4">
        <f>RAW!I173</f>
        <v>-8.8810883362992997E-3</v>
      </c>
      <c r="K174" s="4">
        <f>RAW!J173</f>
        <v>-2.0441271284134E-4</v>
      </c>
      <c r="L174" s="4">
        <f>RAW!K173</f>
        <v>-8.6766756234579606E-3</v>
      </c>
      <c r="M174" s="5" t="str">
        <f t="shared" si="5"/>
        <v/>
      </c>
      <c r="N174">
        <v>0</v>
      </c>
    </row>
    <row r="175" spans="1:14" x14ac:dyDescent="0.2">
      <c r="A175" s="1">
        <f>RAW!A174</f>
        <v>42550</v>
      </c>
      <c r="B175">
        <f>RAW!B174</f>
        <v>0.35730000000000001</v>
      </c>
      <c r="C175">
        <f>RAW!C174</f>
        <v>0.36049999999999999</v>
      </c>
      <c r="D175">
        <f>RAW!D174</f>
        <v>0.34870000000000001</v>
      </c>
      <c r="E175">
        <f>RAW!E174</f>
        <v>0.35310000000000002</v>
      </c>
      <c r="F175" s="3">
        <f>RAW!F174</f>
        <v>-2.53468853788885E-3</v>
      </c>
      <c r="G175" s="4">
        <f>RAW!G174</f>
        <v>4.6571919787765197E-5</v>
      </c>
      <c r="H175" s="4">
        <f>RAW!H174</f>
        <v>-2.5812604576766099E-3</v>
      </c>
      <c r="I175" s="5" t="str">
        <f t="shared" si="4"/>
        <v/>
      </c>
      <c r="J175" s="4">
        <f>RAW!I174</f>
        <v>-1.0910490992549799E-2</v>
      </c>
      <c r="K175" s="4">
        <f>RAW!J174</f>
        <v>-3.7731054727441599E-3</v>
      </c>
      <c r="L175" s="4">
        <f>RAW!K174</f>
        <v>-7.1373855198056399E-3</v>
      </c>
      <c r="M175" s="5" t="str">
        <f t="shared" si="5"/>
        <v/>
      </c>
      <c r="N175">
        <v>0</v>
      </c>
    </row>
    <row r="176" spans="1:14" x14ac:dyDescent="0.2">
      <c r="A176" s="1">
        <f>RAW!A175</f>
        <v>42551</v>
      </c>
      <c r="B176">
        <f>RAW!B175</f>
        <v>0.35360000000000003</v>
      </c>
      <c r="C176">
        <f>RAW!C175</f>
        <v>0.36870000000000003</v>
      </c>
      <c r="D176">
        <f>RAW!D175</f>
        <v>0.34560000000000002</v>
      </c>
      <c r="E176">
        <f>RAW!E175</f>
        <v>0.35849999999999999</v>
      </c>
      <c r="F176" s="3">
        <f>RAW!F175</f>
        <v>-2.97054942905011E-3</v>
      </c>
      <c r="G176" s="4">
        <f>RAW!G175</f>
        <v>-5.5685234997981102E-4</v>
      </c>
      <c r="H176" s="4">
        <f>RAW!H175</f>
        <v>-2.4136970790703E-3</v>
      </c>
      <c r="I176" s="5" t="str">
        <f t="shared" si="4"/>
        <v/>
      </c>
      <c r="J176" s="4">
        <f>RAW!I175</f>
        <v>-1.0486216905882501E-2</v>
      </c>
      <c r="K176" s="4">
        <f>RAW!J175</f>
        <v>-6.0108092837903001E-3</v>
      </c>
      <c r="L176" s="4">
        <f>RAW!K175</f>
        <v>-4.4754076220922699E-3</v>
      </c>
      <c r="M176" s="5" t="str">
        <f t="shared" si="5"/>
        <v/>
      </c>
      <c r="N176">
        <v>0</v>
      </c>
    </row>
    <row r="177" spans="1:14" x14ac:dyDescent="0.2">
      <c r="A177" s="1">
        <f>RAW!A176</f>
        <v>42552</v>
      </c>
      <c r="B177">
        <f>RAW!B176</f>
        <v>0.36209999999999998</v>
      </c>
      <c r="C177">
        <f>RAW!C176</f>
        <v>0.372</v>
      </c>
      <c r="D177">
        <f>RAW!D176</f>
        <v>0.35670000000000002</v>
      </c>
      <c r="E177">
        <f>RAW!E176</f>
        <v>0.37019999999999997</v>
      </c>
      <c r="F177" s="3">
        <f>RAW!F176</f>
        <v>-2.3448501337599002E-3</v>
      </c>
      <c r="G177" s="4">
        <f>RAW!G176</f>
        <v>-9.1445190673582904E-4</v>
      </c>
      <c r="H177" s="4">
        <f>RAW!H176</f>
        <v>-1.4303982270240699E-3</v>
      </c>
      <c r="I177" s="5" t="str">
        <f t="shared" si="4"/>
        <v/>
      </c>
      <c r="J177" s="4">
        <f>RAW!I176</f>
        <v>-6.7748921678720203E-3</v>
      </c>
      <c r="K177" s="4">
        <f>RAW!J176</f>
        <v>-6.2655035784842097E-3</v>
      </c>
      <c r="L177" s="4">
        <f>RAW!K176</f>
        <v>-5.0938858938781497E-4</v>
      </c>
      <c r="M177" s="5" t="str">
        <f t="shared" si="5"/>
        <v/>
      </c>
      <c r="N177">
        <v>0</v>
      </c>
    </row>
    <row r="178" spans="1:14" x14ac:dyDescent="0.2">
      <c r="A178" s="1">
        <f>RAW!A177</f>
        <v>42555</v>
      </c>
      <c r="B178">
        <f>RAW!B177</f>
        <v>0.372</v>
      </c>
      <c r="C178">
        <f>RAW!C177</f>
        <v>0.39179999999999998</v>
      </c>
      <c r="D178">
        <f>RAW!D177</f>
        <v>0.3715</v>
      </c>
      <c r="E178">
        <f>RAW!E177</f>
        <v>0.38269999999999998</v>
      </c>
      <c r="F178" s="3">
        <f>RAW!F177</f>
        <v>-8.3075695216494605E-4</v>
      </c>
      <c r="G178" s="4">
        <f>RAW!G177</f>
        <v>-8.9771291582165197E-4</v>
      </c>
      <c r="H178" s="4">
        <f>RAW!H177</f>
        <v>6.6955963656706703E-5</v>
      </c>
      <c r="I178" s="5" t="str">
        <f t="shared" si="4"/>
        <v xml:space="preserve"> </v>
      </c>
      <c r="J178" s="4">
        <f>RAW!I177</f>
        <v>-8.4044895934926001E-4</v>
      </c>
      <c r="K178" s="4">
        <f>RAW!J177</f>
        <v>-4.4571520387725596E-3</v>
      </c>
      <c r="L178" s="4">
        <f>RAW!K177</f>
        <v>3.6167030794233002E-3</v>
      </c>
      <c r="M178" s="5" t="str">
        <f t="shared" si="5"/>
        <v xml:space="preserve"> </v>
      </c>
      <c r="N178">
        <v>0</v>
      </c>
    </row>
    <row r="179" spans="1:14" x14ac:dyDescent="0.2">
      <c r="A179" s="1">
        <f>RAW!A178</f>
        <v>42556</v>
      </c>
      <c r="B179">
        <f>RAW!B178</f>
        <v>0.38479999999999998</v>
      </c>
      <c r="C179">
        <f>RAW!C178</f>
        <v>0.38819999999999999</v>
      </c>
      <c r="D179">
        <f>RAW!D178</f>
        <v>0.36470000000000002</v>
      </c>
      <c r="E179">
        <f>RAW!E178</f>
        <v>0.36649999999999999</v>
      </c>
      <c r="F179" s="3">
        <f>RAW!F178</f>
        <v>-9.2734198707294902E-4</v>
      </c>
      <c r="G179" s="4">
        <f>RAW!G178</f>
        <v>-9.0363873007191201E-4</v>
      </c>
      <c r="H179" s="4">
        <f>RAW!H178</f>
        <v>-2.3703257001037202E-5</v>
      </c>
      <c r="I179" s="5" t="str">
        <f t="shared" si="4"/>
        <v xml:space="preserve"> </v>
      </c>
      <c r="J179" s="4">
        <f>RAW!I178</f>
        <v>-1.5883838102913599E-3</v>
      </c>
      <c r="K179" s="4">
        <f>RAW!J178</f>
        <v>-3.5008959626121601E-3</v>
      </c>
      <c r="L179" s="4">
        <f>RAW!K178</f>
        <v>1.9125121523208E-3</v>
      </c>
      <c r="M179" s="5" t="str">
        <f t="shared" si="5"/>
        <v/>
      </c>
      <c r="N179">
        <v>0</v>
      </c>
    </row>
    <row r="180" spans="1:14" x14ac:dyDescent="0.2">
      <c r="A180" s="1">
        <f>RAW!A179</f>
        <v>42557</v>
      </c>
      <c r="B180">
        <f>RAW!B179</f>
        <v>0.36509999999999998</v>
      </c>
      <c r="C180">
        <f>RAW!C179</f>
        <v>0.36549999999999999</v>
      </c>
      <c r="D180">
        <f>RAW!D179</f>
        <v>0.34210000000000002</v>
      </c>
      <c r="E180">
        <f>RAW!E179</f>
        <v>0.35149999999999998</v>
      </c>
      <c r="F180" s="3">
        <f>RAW!F179</f>
        <v>-2.1890272196980402E-3</v>
      </c>
      <c r="G180" s="4">
        <f>RAW!G179</f>
        <v>-1.1607164279971299E-3</v>
      </c>
      <c r="H180" s="4">
        <f>RAW!H179</f>
        <v>-1.0283107917009001E-3</v>
      </c>
      <c r="I180" s="5" t="str">
        <f t="shared" si="4"/>
        <v/>
      </c>
      <c r="J180" s="4">
        <f>RAW!I179</f>
        <v>-6.1965579051384504E-3</v>
      </c>
      <c r="K180" s="4">
        <f>RAW!J179</f>
        <v>-4.3994499434542597E-3</v>
      </c>
      <c r="L180" s="4">
        <f>RAW!K179</f>
        <v>-1.79710796168419E-3</v>
      </c>
      <c r="M180" s="5" t="str">
        <f t="shared" si="5"/>
        <v xml:space="preserve"> </v>
      </c>
      <c r="N180">
        <v>0</v>
      </c>
    </row>
    <row r="181" spans="1:14" x14ac:dyDescent="0.2">
      <c r="A181" s="1">
        <f>RAW!A180</f>
        <v>42558</v>
      </c>
      <c r="B181">
        <f>RAW!B180</f>
        <v>0.36259999999999998</v>
      </c>
      <c r="C181">
        <f>RAW!C180</f>
        <v>0.37380000000000002</v>
      </c>
      <c r="D181">
        <f>RAW!D180</f>
        <v>0.3528</v>
      </c>
      <c r="E181">
        <f>RAW!E180</f>
        <v>0.36020000000000002</v>
      </c>
      <c r="F181" s="3">
        <f>RAW!F180</f>
        <v>-2.4585637726698899E-3</v>
      </c>
      <c r="G181" s="4">
        <f>RAW!G180</f>
        <v>-1.42028589693169E-3</v>
      </c>
      <c r="H181" s="4">
        <f>RAW!H180</f>
        <v>-1.0382778757382E-3</v>
      </c>
      <c r="I181" s="5" t="str">
        <f t="shared" si="4"/>
        <v/>
      </c>
      <c r="J181" s="4">
        <f>RAW!I180</f>
        <v>-6.5665831147618198E-3</v>
      </c>
      <c r="K181" s="4">
        <f>RAW!J180</f>
        <v>-5.1218276672234404E-3</v>
      </c>
      <c r="L181" s="4">
        <f>RAW!K180</f>
        <v>-1.4447554475383699E-3</v>
      </c>
      <c r="M181" s="5" t="str">
        <f t="shared" si="5"/>
        <v/>
      </c>
      <c r="N181">
        <v>0</v>
      </c>
    </row>
    <row r="182" spans="1:14" x14ac:dyDescent="0.2">
      <c r="A182" s="1">
        <f>RAW!A181</f>
        <v>42559</v>
      </c>
      <c r="B182">
        <f>RAW!B181</f>
        <v>0.36680000000000001</v>
      </c>
      <c r="C182">
        <f>RAW!C181</f>
        <v>0.37790000000000001</v>
      </c>
      <c r="D182">
        <f>RAW!D181</f>
        <v>0.36020000000000002</v>
      </c>
      <c r="E182">
        <f>RAW!E181</f>
        <v>0.37609999999999999</v>
      </c>
      <c r="F182" s="3">
        <f>RAW!F181</f>
        <v>-1.37334524553761E-3</v>
      </c>
      <c r="G182" s="4">
        <f>RAW!G181</f>
        <v>-1.41089776665287E-3</v>
      </c>
      <c r="H182" s="4">
        <f>RAW!H181</f>
        <v>3.7552521115259799E-5</v>
      </c>
      <c r="I182" s="5" t="str">
        <f t="shared" si="4"/>
        <v xml:space="preserve"> </v>
      </c>
      <c r="J182" s="4">
        <f>RAW!I181</f>
        <v>-2.2612918927698501E-3</v>
      </c>
      <c r="K182" s="4">
        <f>RAW!J181</f>
        <v>-4.1683157424055803E-3</v>
      </c>
      <c r="L182" s="4">
        <f>RAW!K181</f>
        <v>1.9070238496357199E-3</v>
      </c>
      <c r="M182" s="5" t="str">
        <f t="shared" si="5"/>
        <v xml:space="preserve"> </v>
      </c>
      <c r="N182">
        <v>0</v>
      </c>
    </row>
    <row r="183" spans="1:14" x14ac:dyDescent="0.2">
      <c r="A183" s="1">
        <f>RAW!A182</f>
        <v>42562</v>
      </c>
      <c r="B183">
        <f>RAW!B182</f>
        <v>0.38419999999999999</v>
      </c>
      <c r="C183">
        <f>RAW!C182</f>
        <v>0.39200000000000002</v>
      </c>
      <c r="D183">
        <f>RAW!D182</f>
        <v>0.38030000000000003</v>
      </c>
      <c r="E183">
        <f>RAW!E182</f>
        <v>0.39140000000000003</v>
      </c>
      <c r="F183" s="3">
        <f>RAW!F182</f>
        <v>7.13060668831366E-4</v>
      </c>
      <c r="G183" s="4">
        <f>RAW!G182</f>
        <v>-9.8610607955602696E-4</v>
      </c>
      <c r="H183" s="4">
        <f>RAW!H182</f>
        <v>1.69916674838739E-3</v>
      </c>
      <c r="I183" s="5" t="str">
        <f t="shared" si="4"/>
        <v/>
      </c>
      <c r="J183" s="4">
        <f>RAW!I182</f>
        <v>4.7413228005727098E-3</v>
      </c>
      <c r="K183" s="4">
        <f>RAW!J182</f>
        <v>-1.19843622807948E-3</v>
      </c>
      <c r="L183" s="4">
        <f>RAW!K182</f>
        <v>5.9397590286521902E-3</v>
      </c>
      <c r="M183" s="5" t="str">
        <f t="shared" si="5"/>
        <v/>
      </c>
      <c r="N183">
        <v>0</v>
      </c>
    </row>
    <row r="184" spans="1:14" x14ac:dyDescent="0.2">
      <c r="A184" s="1">
        <f>RAW!A183</f>
        <v>42563</v>
      </c>
      <c r="B184">
        <f>RAW!B183</f>
        <v>0.39290000000000003</v>
      </c>
      <c r="C184">
        <f>RAW!C183</f>
        <v>0.41820000000000002</v>
      </c>
      <c r="D184">
        <f>RAW!D183</f>
        <v>0.39200000000000002</v>
      </c>
      <c r="E184">
        <f>RAW!E183</f>
        <v>0.40589999999999998</v>
      </c>
      <c r="F184" s="3">
        <f>RAW!F183</f>
        <v>3.4962782864272298E-3</v>
      </c>
      <c r="G184" s="4">
        <f>RAW!G183</f>
        <v>-8.9629206359374797E-5</v>
      </c>
      <c r="H184" s="4">
        <f>RAW!H183</f>
        <v>3.5859074927865999E-3</v>
      </c>
      <c r="I184" s="5" t="str">
        <f t="shared" si="4"/>
        <v/>
      </c>
      <c r="J184" s="4">
        <f>RAW!I183</f>
        <v>1.3090352000073999E-2</v>
      </c>
      <c r="K184" s="4">
        <f>RAW!J183</f>
        <v>3.5644931813050302E-3</v>
      </c>
      <c r="L184" s="4">
        <f>RAW!K183</f>
        <v>9.5258588187690403E-3</v>
      </c>
      <c r="M184" s="5" t="str">
        <f t="shared" si="5"/>
        <v/>
      </c>
      <c r="N184">
        <v>0</v>
      </c>
    </row>
    <row r="185" spans="1:14" x14ac:dyDescent="0.2">
      <c r="A185" s="1">
        <f>RAW!A184</f>
        <v>42564</v>
      </c>
      <c r="B185">
        <f>RAW!B184</f>
        <v>0.40679999999999999</v>
      </c>
      <c r="C185">
        <f>RAW!C184</f>
        <v>0.437</v>
      </c>
      <c r="D185">
        <f>RAW!D184</f>
        <v>0.4</v>
      </c>
      <c r="E185">
        <f>RAW!E184</f>
        <v>0.4158</v>
      </c>
      <c r="F185" s="3">
        <f>RAW!F184</f>
        <v>6.4267618525046203E-3</v>
      </c>
      <c r="G185" s="4">
        <f>RAW!G184</f>
        <v>1.21364900541342E-3</v>
      </c>
      <c r="H185" s="4">
        <f>RAW!H184</f>
        <v>5.2131128470911999E-3</v>
      </c>
      <c r="I185" s="5" t="str">
        <f t="shared" si="4"/>
        <v/>
      </c>
      <c r="J185" s="4">
        <f>RAW!I184</f>
        <v>2.0854734236795701E-2</v>
      </c>
      <c r="K185" s="4">
        <f>RAW!J184</f>
        <v>9.3279068664686195E-3</v>
      </c>
      <c r="L185" s="4">
        <f>RAW!K184</f>
        <v>1.15268273703271E-2</v>
      </c>
      <c r="M185" s="5" t="str">
        <f t="shared" si="5"/>
        <v/>
      </c>
      <c r="N185">
        <v>0</v>
      </c>
    </row>
    <row r="186" spans="1:14" x14ac:dyDescent="0.2">
      <c r="A186" s="1">
        <f>RAW!A185</f>
        <v>42565</v>
      </c>
      <c r="B186">
        <f>RAW!B185</f>
        <v>0.41909999999999997</v>
      </c>
      <c r="C186">
        <f>RAW!C185</f>
        <v>0.42880000000000001</v>
      </c>
      <c r="D186">
        <f>RAW!D185</f>
        <v>0.41</v>
      </c>
      <c r="E186">
        <f>RAW!E185</f>
        <v>0.41899999999999998</v>
      </c>
      <c r="F186" s="3">
        <f>RAW!F185</f>
        <v>8.9047559643600695E-3</v>
      </c>
      <c r="G186" s="4">
        <f>RAW!G185</f>
        <v>2.7518703972027499E-3</v>
      </c>
      <c r="H186" s="4">
        <f>RAW!H185</f>
        <v>6.1528855671573197E-3</v>
      </c>
      <c r="I186" s="5" t="str">
        <f t="shared" si="4"/>
        <v/>
      </c>
      <c r="J186" s="4">
        <f>RAW!I185</f>
        <v>2.6246109455531699E-2</v>
      </c>
      <c r="K186" s="4">
        <f>RAW!J185</f>
        <v>1.49673077294896E-2</v>
      </c>
      <c r="L186" s="4">
        <f>RAW!K185</f>
        <v>1.1278801726042001E-2</v>
      </c>
      <c r="M186" s="5" t="str">
        <f t="shared" si="5"/>
        <v/>
      </c>
      <c r="N186">
        <v>0</v>
      </c>
    </row>
    <row r="187" spans="1:14" x14ac:dyDescent="0.2">
      <c r="A187" s="1">
        <f>RAW!A186</f>
        <v>42566</v>
      </c>
      <c r="B187">
        <f>RAW!B186</f>
        <v>0.41710000000000003</v>
      </c>
      <c r="C187">
        <f>RAW!C186</f>
        <v>0.42280000000000001</v>
      </c>
      <c r="D187">
        <f>RAW!D186</f>
        <v>0.41049999999999998</v>
      </c>
      <c r="E187">
        <f>RAW!E186</f>
        <v>0.41339999999999999</v>
      </c>
      <c r="F187" s="3">
        <f>RAW!F186</f>
        <v>1.02980019954221E-2</v>
      </c>
      <c r="G187" s="4">
        <f>RAW!G186</f>
        <v>4.26109671684664E-3</v>
      </c>
      <c r="H187" s="4">
        <f>RAW!H186</f>
        <v>6.0369052785755398E-3</v>
      </c>
      <c r="I187" s="5" t="str">
        <f t="shared" si="4"/>
        <v/>
      </c>
      <c r="J187" s="4">
        <f>RAW!I186</f>
        <v>2.7599084418151901E-2</v>
      </c>
      <c r="K187" s="4">
        <f>RAW!J186</f>
        <v>1.91778999590437E-2</v>
      </c>
      <c r="L187" s="4">
        <f>RAW!K186</f>
        <v>8.4211844591081907E-3</v>
      </c>
      <c r="M187" s="5" t="str">
        <f t="shared" si="5"/>
        <v/>
      </c>
      <c r="N187">
        <v>0</v>
      </c>
    </row>
    <row r="188" spans="1:14" x14ac:dyDescent="0.2">
      <c r="A188" s="1">
        <f>RAW!A187</f>
        <v>42569</v>
      </c>
      <c r="B188">
        <f>RAW!B187</f>
        <v>0.41339999999999999</v>
      </c>
      <c r="C188">
        <f>RAW!C187</f>
        <v>0.42270000000000002</v>
      </c>
      <c r="D188">
        <f>RAW!D187</f>
        <v>0.41299999999999998</v>
      </c>
      <c r="E188">
        <f>RAW!E187</f>
        <v>0.42099999999999999</v>
      </c>
      <c r="F188" s="3">
        <f>RAW!F187</f>
        <v>1.18784881793549E-2</v>
      </c>
      <c r="G188" s="4">
        <f>RAW!G187</f>
        <v>5.7845750093483E-3</v>
      </c>
      <c r="H188" s="4">
        <f>RAW!H187</f>
        <v>6.0939131700066297E-3</v>
      </c>
      <c r="I188" s="5" t="str">
        <f t="shared" si="4"/>
        <v/>
      </c>
      <c r="J188" s="4">
        <f>RAW!I187</f>
        <v>3.00509744979841E-2</v>
      </c>
      <c r="K188" s="4">
        <f>RAW!J187</f>
        <v>2.2802258138690499E-2</v>
      </c>
      <c r="L188" s="4">
        <f>RAW!K187</f>
        <v>7.2487163592935598E-3</v>
      </c>
      <c r="M188" s="5" t="str">
        <f t="shared" si="5"/>
        <v/>
      </c>
      <c r="N188">
        <v>0</v>
      </c>
    </row>
    <row r="189" spans="1:14" x14ac:dyDescent="0.2">
      <c r="A189" s="1">
        <f>RAW!A188</f>
        <v>42570</v>
      </c>
      <c r="B189">
        <f>RAW!B188</f>
        <v>0.41959999999999997</v>
      </c>
      <c r="C189">
        <f>RAW!C188</f>
        <v>0.432</v>
      </c>
      <c r="D189">
        <f>RAW!D188</f>
        <v>0.41249999999999998</v>
      </c>
      <c r="E189">
        <f>RAW!E188</f>
        <v>0.42949999999999999</v>
      </c>
      <c r="F189" s="3">
        <f>RAW!F188</f>
        <v>1.3659456121987599E-2</v>
      </c>
      <c r="G189" s="4">
        <f>RAW!G188</f>
        <v>7.3595512318761699E-3</v>
      </c>
      <c r="H189" s="4">
        <f>RAW!H188</f>
        <v>6.2999048901114796E-3</v>
      </c>
      <c r="I189" s="5" t="str">
        <f t="shared" si="4"/>
        <v/>
      </c>
      <c r="J189" s="4">
        <f>RAW!I188</f>
        <v>3.3399368724212002E-2</v>
      </c>
      <c r="K189" s="4">
        <f>RAW!J188</f>
        <v>2.63346283338643E-2</v>
      </c>
      <c r="L189" s="4">
        <f>RAW!K188</f>
        <v>7.0647403903476803E-3</v>
      </c>
      <c r="M189" s="5" t="str">
        <f t="shared" si="5"/>
        <v/>
      </c>
      <c r="N189">
        <v>0</v>
      </c>
    </row>
    <row r="190" spans="1:14" x14ac:dyDescent="0.2">
      <c r="A190" s="1">
        <f>RAW!A189</f>
        <v>42571</v>
      </c>
      <c r="B190">
        <f>RAW!B189</f>
        <v>0.43480000000000002</v>
      </c>
      <c r="C190">
        <f>RAW!C189</f>
        <v>0.45850000000000002</v>
      </c>
      <c r="D190">
        <f>RAW!D189</f>
        <v>0.43030000000000002</v>
      </c>
      <c r="E190">
        <f>RAW!E189</f>
        <v>0.43730000000000002</v>
      </c>
      <c r="F190" s="3">
        <f>RAW!F189</f>
        <v>1.55213602807798E-2</v>
      </c>
      <c r="G190" s="4">
        <f>RAW!G189</f>
        <v>8.9919130416569008E-3</v>
      </c>
      <c r="H190" s="4">
        <f>RAW!H189</f>
        <v>6.5294472391229201E-3</v>
      </c>
      <c r="I190" s="5" t="str">
        <f t="shared" si="4"/>
        <v/>
      </c>
      <c r="J190" s="4">
        <f>RAW!I189</f>
        <v>3.7055776779166397E-2</v>
      </c>
      <c r="K190" s="4">
        <f>RAW!J189</f>
        <v>2.9908344482298399E-2</v>
      </c>
      <c r="L190" s="4">
        <f>RAW!K189</f>
        <v>7.1474322968680696E-3</v>
      </c>
      <c r="M190" s="5" t="str">
        <f t="shared" si="5"/>
        <v/>
      </c>
      <c r="N190">
        <v>0</v>
      </c>
    </row>
    <row r="191" spans="1:14" x14ac:dyDescent="0.2">
      <c r="A191" s="1">
        <f>RAW!A190</f>
        <v>42572</v>
      </c>
      <c r="B191">
        <f>RAW!B190</f>
        <v>0.44090000000000001</v>
      </c>
      <c r="C191">
        <f>RAW!C190</f>
        <v>0.44500000000000001</v>
      </c>
      <c r="D191">
        <f>RAW!D190</f>
        <v>0.42549999999999999</v>
      </c>
      <c r="E191">
        <f>RAW!E190</f>
        <v>0.43259999999999998</v>
      </c>
      <c r="F191" s="3">
        <f>RAW!F190</f>
        <v>1.6428306726776198E-2</v>
      </c>
      <c r="G191" s="4">
        <f>RAW!G190</f>
        <v>1.04791917786807E-2</v>
      </c>
      <c r="H191" s="4">
        <f>RAW!H190</f>
        <v>5.9491149480954304E-3</v>
      </c>
      <c r="I191" s="5" t="str">
        <f t="shared" si="4"/>
        <v/>
      </c>
      <c r="J191" s="4">
        <f>RAW!I190</f>
        <v>3.7366185984523501E-2</v>
      </c>
      <c r="K191" s="4">
        <f>RAW!J190</f>
        <v>3.2394291649706801E-2</v>
      </c>
      <c r="L191" s="4">
        <f>RAW!K190</f>
        <v>4.9718943348167604E-3</v>
      </c>
      <c r="M191" s="5" t="str">
        <f t="shared" si="5"/>
        <v/>
      </c>
      <c r="N191">
        <v>0</v>
      </c>
    </row>
    <row r="192" spans="1:14" x14ac:dyDescent="0.2">
      <c r="A192" s="1">
        <f>RAW!A191</f>
        <v>42573</v>
      </c>
      <c r="B192">
        <f>RAW!B191</f>
        <v>0.42970000000000003</v>
      </c>
      <c r="C192">
        <f>RAW!C191</f>
        <v>0.44190000000000002</v>
      </c>
      <c r="D192">
        <f>RAW!D191</f>
        <v>0.42609999999999998</v>
      </c>
      <c r="E192">
        <f>RAW!E191</f>
        <v>0.43530000000000002</v>
      </c>
      <c r="F192" s="3">
        <f>RAW!F191</f>
        <v>1.7167044748832801E-2</v>
      </c>
      <c r="G192" s="4">
        <f>RAW!G191</f>
        <v>1.18167623727111E-2</v>
      </c>
      <c r="H192" s="4">
        <f>RAW!H191</f>
        <v>5.3502823761216699E-3</v>
      </c>
      <c r="I192" s="5" t="str">
        <f t="shared" si="4"/>
        <v/>
      </c>
      <c r="J192" s="4">
        <f>RAW!I191</f>
        <v>3.7619662410405298E-2</v>
      </c>
      <c r="K192" s="4">
        <f>RAW!J191</f>
        <v>3.41360819032729E-2</v>
      </c>
      <c r="L192" s="4">
        <f>RAW!K191</f>
        <v>3.4835805071323799E-3</v>
      </c>
      <c r="M192" s="5" t="str">
        <f t="shared" si="5"/>
        <v/>
      </c>
      <c r="N192">
        <v>0</v>
      </c>
    </row>
    <row r="193" spans="1:14" x14ac:dyDescent="0.2">
      <c r="A193" s="1">
        <f>RAW!A192</f>
        <v>42576</v>
      </c>
      <c r="B193">
        <f>RAW!B192</f>
        <v>0.43540000000000001</v>
      </c>
      <c r="C193">
        <f>RAW!C192</f>
        <v>0.437999999999999</v>
      </c>
      <c r="D193">
        <f>RAW!D192</f>
        <v>0.41099999999999998</v>
      </c>
      <c r="E193">
        <f>RAW!E192</f>
        <v>0.41270000000000001</v>
      </c>
      <c r="F193" s="3">
        <f>RAW!F192</f>
        <v>1.5747343259004499E-2</v>
      </c>
      <c r="G193" s="4">
        <f>RAW!G192</f>
        <v>1.26028785499698E-2</v>
      </c>
      <c r="H193" s="4">
        <f>RAW!H192</f>
        <v>3.14446470903466E-3</v>
      </c>
      <c r="I193" s="5" t="str">
        <f t="shared" si="4"/>
        <v/>
      </c>
      <c r="J193" s="4">
        <f>RAW!I192</f>
        <v>3.0804820485767801E-2</v>
      </c>
      <c r="K193" s="4">
        <f>RAW!J192</f>
        <v>3.3025661430771201E-2</v>
      </c>
      <c r="L193" s="4">
        <f>RAW!K192</f>
        <v>-2.2208409450034002E-3</v>
      </c>
      <c r="M193" s="5" t="str">
        <f t="shared" si="5"/>
        <v xml:space="preserve"> </v>
      </c>
      <c r="N193">
        <v>0</v>
      </c>
    </row>
    <row r="194" spans="1:14" x14ac:dyDescent="0.2">
      <c r="A194" s="1">
        <f>RAW!A193</f>
        <v>42577</v>
      </c>
      <c r="B194">
        <f>RAW!B193</f>
        <v>0.4219</v>
      </c>
      <c r="C194">
        <f>RAW!C193</f>
        <v>0.4299</v>
      </c>
      <c r="D194">
        <f>RAW!D193</f>
        <v>0.40600000000000003</v>
      </c>
      <c r="E194">
        <f>RAW!E193</f>
        <v>0.42599999999999999</v>
      </c>
      <c r="F194" s="3">
        <f>RAW!F193</f>
        <v>1.55165532796916E-2</v>
      </c>
      <c r="G194" s="4">
        <f>RAW!G193</f>
        <v>1.3185613495914199E-2</v>
      </c>
      <c r="H194" s="4">
        <f>RAW!H193</f>
        <v>2.3309397837774398E-3</v>
      </c>
      <c r="I194" s="5" t="str">
        <f t="shared" si="4"/>
        <v/>
      </c>
      <c r="J194" s="4">
        <f>RAW!I193</f>
        <v>2.9637978894592999E-2</v>
      </c>
      <c r="K194" s="4">
        <f>RAW!J193</f>
        <v>3.1896433918711803E-2</v>
      </c>
      <c r="L194" s="4">
        <f>RAW!K193</f>
        <v>-2.2584550241188401E-3</v>
      </c>
      <c r="M194" s="5" t="str">
        <f t="shared" si="5"/>
        <v/>
      </c>
      <c r="N194">
        <v>0</v>
      </c>
    </row>
    <row r="195" spans="1:14" x14ac:dyDescent="0.2">
      <c r="A195" s="1">
        <f>RAW!A194</f>
        <v>42578</v>
      </c>
      <c r="B195">
        <f>RAW!B194</f>
        <v>0.43049999999999999</v>
      </c>
      <c r="C195">
        <f>RAW!C194</f>
        <v>0.44359999999999999</v>
      </c>
      <c r="D195">
        <f>RAW!D194</f>
        <v>0.43030000000000002</v>
      </c>
      <c r="E195">
        <f>RAW!E194</f>
        <v>0.43959999999999999</v>
      </c>
      <c r="F195" s="3">
        <f>RAW!F194</f>
        <v>1.6243808386729199E-2</v>
      </c>
      <c r="G195" s="4">
        <f>RAW!G194</f>
        <v>1.3797252474077201E-2</v>
      </c>
      <c r="H195" s="4">
        <f>RAW!H194</f>
        <v>2.4465559126520598E-3</v>
      </c>
      <c r="I195" s="5" t="str">
        <f t="shared" si="4"/>
        <v/>
      </c>
      <c r="J195" s="4">
        <f>RAW!I194</f>
        <v>3.2132227172471897E-2</v>
      </c>
      <c r="K195" s="4">
        <f>RAW!J194</f>
        <v>3.1975031669965202E-2</v>
      </c>
      <c r="L195" s="4">
        <f>RAW!K194</f>
        <v>1.5719550250671501E-4</v>
      </c>
      <c r="M195" s="5" t="str">
        <f t="shared" si="5"/>
        <v xml:space="preserve"> </v>
      </c>
      <c r="N195">
        <v>0</v>
      </c>
    </row>
    <row r="196" spans="1:14" x14ac:dyDescent="0.2">
      <c r="A196" s="1">
        <f>RAW!A195</f>
        <v>42579</v>
      </c>
      <c r="B196">
        <f>RAW!B195</f>
        <v>0.4178</v>
      </c>
      <c r="C196">
        <f>RAW!C195</f>
        <v>0.42</v>
      </c>
      <c r="D196">
        <f>RAW!D195</f>
        <v>0.3957</v>
      </c>
      <c r="E196">
        <f>RAW!E195</f>
        <v>0.39660000000000001</v>
      </c>
      <c r="F196" s="3">
        <f>RAW!F195</f>
        <v>1.31982810958131E-2</v>
      </c>
      <c r="G196" s="4">
        <f>RAW!G195</f>
        <v>1.36774581984244E-2</v>
      </c>
      <c r="H196" s="4">
        <f>RAW!H195</f>
        <v>-4.7917710261128601E-4</v>
      </c>
      <c r="I196" s="5" t="str">
        <f t="shared" si="4"/>
        <v xml:space="preserve"> </v>
      </c>
      <c r="J196" s="4">
        <f>RAW!I195</f>
        <v>2.1163194103498002E-2</v>
      </c>
      <c r="K196" s="4">
        <f>RAW!J195</f>
        <v>2.8371085814476098E-2</v>
      </c>
      <c r="L196" s="4">
        <f>RAW!K195</f>
        <v>-7.2078917109780804E-3</v>
      </c>
      <c r="M196" s="5" t="str">
        <f t="shared" si="5"/>
        <v xml:space="preserve"> </v>
      </c>
      <c r="N196">
        <v>0</v>
      </c>
    </row>
    <row r="197" spans="1:14" x14ac:dyDescent="0.2">
      <c r="A197" s="1">
        <f>RAW!A196</f>
        <v>42580</v>
      </c>
      <c r="B197">
        <f>RAW!B196</f>
        <v>0.3997</v>
      </c>
      <c r="C197">
        <f>RAW!C196</f>
        <v>0.39989999999999998</v>
      </c>
      <c r="D197">
        <f>RAW!D196</f>
        <v>0.38200000000000001</v>
      </c>
      <c r="E197">
        <f>RAW!E196</f>
        <v>0.39090000000000003</v>
      </c>
      <c r="F197" s="3">
        <f>RAW!F196</f>
        <v>1.02070755989892E-2</v>
      </c>
      <c r="G197" s="4">
        <f>RAW!G196</f>
        <v>1.29833816785373E-2</v>
      </c>
      <c r="H197" s="4">
        <f>RAW!H196</f>
        <v>-2.7763060795481498E-3</v>
      </c>
      <c r="I197" s="5" t="str">
        <f t="shared" ref="I197:I260" si="6">IF(SIGN(H196)&lt;&gt;SIGN(H197)," ","")</f>
        <v/>
      </c>
      <c r="J197" s="4">
        <f>RAW!I196</f>
        <v>1.2281521539634899E-2</v>
      </c>
      <c r="K197" s="4">
        <f>RAW!J196</f>
        <v>2.3007897722862401E-2</v>
      </c>
      <c r="L197" s="4">
        <f>RAW!K196</f>
        <v>-1.07263761832274E-2</v>
      </c>
      <c r="M197" s="5" t="str">
        <f t="shared" ref="M197:M260" si="7">IF(SIGN(L196)&lt;&gt;SIGN(L197)," ","")</f>
        <v/>
      </c>
      <c r="N197">
        <v>0</v>
      </c>
    </row>
    <row r="198" spans="1:14" x14ac:dyDescent="0.2">
      <c r="A198" s="1">
        <f>RAW!A197</f>
        <v>42583</v>
      </c>
      <c r="B198">
        <f>RAW!B197</f>
        <v>0.39689999999999998</v>
      </c>
      <c r="C198">
        <f>RAW!C197</f>
        <v>0.4</v>
      </c>
      <c r="D198">
        <f>RAW!D197</f>
        <v>0.38009999999999999</v>
      </c>
      <c r="E198">
        <f>RAW!E197</f>
        <v>0.38159999999999999</v>
      </c>
      <c r="F198" s="3">
        <f>RAW!F197</f>
        <v>7.0053382371016402E-3</v>
      </c>
      <c r="G198" s="4">
        <f>RAW!G197</f>
        <v>1.17877729902502E-2</v>
      </c>
      <c r="H198" s="4">
        <f>RAW!H197</f>
        <v>-4.7824347531485699E-3</v>
      </c>
      <c r="I198" s="5" t="str">
        <f t="shared" si="6"/>
        <v/>
      </c>
      <c r="J198" s="4">
        <f>RAW!I197</f>
        <v>3.8785884153575401E-3</v>
      </c>
      <c r="K198" s="4">
        <f>RAW!J197</f>
        <v>1.6631461287027399E-2</v>
      </c>
      <c r="L198" s="4">
        <f>RAW!K197</f>
        <v>-1.27528728716699E-2</v>
      </c>
      <c r="M198" s="5" t="str">
        <f t="shared" si="7"/>
        <v/>
      </c>
      <c r="N198">
        <v>0</v>
      </c>
    </row>
    <row r="199" spans="1:14" x14ac:dyDescent="0.2">
      <c r="A199" s="1">
        <f>RAW!A198</f>
        <v>42584</v>
      </c>
      <c r="B199">
        <f>RAW!B198</f>
        <v>0.38</v>
      </c>
      <c r="C199">
        <f>RAW!C198</f>
        <v>0.38369999999999999</v>
      </c>
      <c r="D199">
        <f>RAW!D198</f>
        <v>0.36109999999999998</v>
      </c>
      <c r="E199">
        <f>RAW!E198</f>
        <v>0.37180000000000002</v>
      </c>
      <c r="F199" s="3">
        <f>RAW!F198</f>
        <v>3.6352552528637798E-3</v>
      </c>
      <c r="G199" s="4">
        <f>RAW!G198</f>
        <v>1.01572694427729E-2</v>
      </c>
      <c r="H199" s="4">
        <f>RAW!H198</f>
        <v>-6.5220141899091401E-3</v>
      </c>
      <c r="I199" s="5" t="str">
        <f t="shared" si="6"/>
        <v/>
      </c>
      <c r="J199" s="4">
        <f>RAW!I198</f>
        <v>-4.2061951891015298E-3</v>
      </c>
      <c r="K199" s="4">
        <f>RAW!J198</f>
        <v>9.6855757949844707E-3</v>
      </c>
      <c r="L199" s="4">
        <f>RAW!K198</f>
        <v>-1.3891770984086E-2</v>
      </c>
      <c r="M199" s="5" t="str">
        <f t="shared" si="7"/>
        <v/>
      </c>
      <c r="N199">
        <v>0</v>
      </c>
    </row>
    <row r="200" spans="1:14" x14ac:dyDescent="0.2">
      <c r="A200" s="1">
        <f>RAW!A199</f>
        <v>42585</v>
      </c>
      <c r="B200">
        <f>RAW!B199</f>
        <v>0.37290000000000001</v>
      </c>
      <c r="C200">
        <f>RAW!C199</f>
        <v>0.37719999999999998</v>
      </c>
      <c r="D200">
        <f>RAW!D199</f>
        <v>0.36359999999999998</v>
      </c>
      <c r="E200">
        <f>RAW!E199</f>
        <v>0.374</v>
      </c>
      <c r="F200" s="3">
        <f>RAW!F199</f>
        <v>1.1289480116191599E-3</v>
      </c>
      <c r="G200" s="4">
        <f>RAW!G199</f>
        <v>8.3516051565421696E-3</v>
      </c>
      <c r="H200" s="4">
        <f>RAW!H199</f>
        <v>-7.2226571449230097E-3</v>
      </c>
      <c r="I200" s="5" t="str">
        <f t="shared" si="6"/>
        <v/>
      </c>
      <c r="J200" s="4">
        <f>RAW!I199</f>
        <v>-8.6076108809998095E-3</v>
      </c>
      <c r="K200" s="4">
        <f>RAW!J199</f>
        <v>3.5878469029897099E-3</v>
      </c>
      <c r="L200" s="4">
        <f>RAW!K199</f>
        <v>-1.21954577839895E-2</v>
      </c>
      <c r="M200" s="5" t="str">
        <f t="shared" si="7"/>
        <v/>
      </c>
      <c r="N200">
        <v>0</v>
      </c>
    </row>
    <row r="201" spans="1:14" x14ac:dyDescent="0.2">
      <c r="A201" s="1">
        <f>RAW!A200</f>
        <v>42586</v>
      </c>
      <c r="B201">
        <f>RAW!B200</f>
        <v>0.379</v>
      </c>
      <c r="C201">
        <f>RAW!C200</f>
        <v>0.38950000000000001</v>
      </c>
      <c r="D201">
        <f>RAW!D200</f>
        <v>0.373</v>
      </c>
      <c r="E201">
        <f>RAW!E200</f>
        <v>0.37359999999999999</v>
      </c>
      <c r="F201" s="3">
        <f>RAW!F200</f>
        <v>-8.7945735416072803E-4</v>
      </c>
      <c r="G201" s="4">
        <f>RAW!G200</f>
        <v>6.5053926544015898E-3</v>
      </c>
      <c r="H201" s="4">
        <f>RAW!H200</f>
        <v>-7.3848500085623202E-3</v>
      </c>
      <c r="I201" s="5" t="str">
        <f t="shared" si="6"/>
        <v/>
      </c>
      <c r="J201" s="4">
        <f>RAW!I200</f>
        <v>-1.13305835225469E-2</v>
      </c>
      <c r="K201" s="4">
        <f>RAW!J200</f>
        <v>-1.38496323885582E-3</v>
      </c>
      <c r="L201" s="4">
        <f>RAW!K200</f>
        <v>-9.9456202836910694E-3</v>
      </c>
      <c r="M201" s="5" t="str">
        <f t="shared" si="7"/>
        <v/>
      </c>
      <c r="N201">
        <v>0</v>
      </c>
    </row>
    <row r="202" spans="1:14" x14ac:dyDescent="0.2">
      <c r="A202" s="1">
        <f>RAW!A201</f>
        <v>42587</v>
      </c>
      <c r="B202">
        <f>RAW!B201</f>
        <v>0.375</v>
      </c>
      <c r="C202">
        <f>RAW!C201</f>
        <v>0.38500000000000001</v>
      </c>
      <c r="D202">
        <f>RAW!D201</f>
        <v>0.37459999999999999</v>
      </c>
      <c r="E202">
        <f>RAW!E201</f>
        <v>0.38290000000000002</v>
      </c>
      <c r="F202" s="3">
        <f>RAW!F201</f>
        <v>-1.70109167374149E-3</v>
      </c>
      <c r="G202" s="4">
        <f>RAW!G201</f>
        <v>4.8640957887729703E-3</v>
      </c>
      <c r="H202" s="4">
        <f>RAW!H201</f>
        <v>-6.5651874625144704E-3</v>
      </c>
      <c r="I202" s="5" t="str">
        <f t="shared" si="6"/>
        <v/>
      </c>
      <c r="J202" s="4">
        <f>RAW!I201</f>
        <v>-1.0251888824214499E-2</v>
      </c>
      <c r="K202" s="4">
        <f>RAW!J201</f>
        <v>-4.3406051006420702E-3</v>
      </c>
      <c r="L202" s="4">
        <f>RAW!K201</f>
        <v>-5.9112837235724899E-3</v>
      </c>
      <c r="M202" s="5" t="str">
        <f t="shared" si="7"/>
        <v/>
      </c>
      <c r="N202">
        <v>0</v>
      </c>
    </row>
    <row r="203" spans="1:14" x14ac:dyDescent="0.2">
      <c r="A203" s="1">
        <f>RAW!A202</f>
        <v>42590</v>
      </c>
      <c r="B203">
        <f>RAW!B202</f>
        <v>0.38350000000000001</v>
      </c>
      <c r="C203">
        <f>RAW!C202</f>
        <v>0.39439999999999997</v>
      </c>
      <c r="D203">
        <f>RAW!D202</f>
        <v>0.38299999999999901</v>
      </c>
      <c r="E203">
        <f>RAW!E202</f>
        <v>0.39439999999999997</v>
      </c>
      <c r="F203" s="3">
        <f>RAW!F202</f>
        <v>-1.40805768852703E-3</v>
      </c>
      <c r="G203" s="4">
        <f>RAW!G202</f>
        <v>3.6096650933129699E-3</v>
      </c>
      <c r="H203" s="4">
        <f>RAW!H202</f>
        <v>-5.0177227818400004E-3</v>
      </c>
      <c r="I203" s="5" t="str">
        <f t="shared" si="6"/>
        <v/>
      </c>
      <c r="J203" s="4">
        <f>RAW!I202</f>
        <v>-6.1884164433346697E-3</v>
      </c>
      <c r="K203" s="4">
        <f>RAW!J202</f>
        <v>-4.9565422148729402E-3</v>
      </c>
      <c r="L203" s="4">
        <f>RAW!K202</f>
        <v>-1.23187422846173E-3</v>
      </c>
      <c r="M203" s="5" t="str">
        <f t="shared" si="7"/>
        <v/>
      </c>
      <c r="N203">
        <v>0</v>
      </c>
    </row>
    <row r="204" spans="1:14" x14ac:dyDescent="0.2">
      <c r="A204" s="1">
        <f>RAW!A203</f>
        <v>42591</v>
      </c>
      <c r="B204">
        <f>RAW!B203</f>
        <v>0.39399999999999902</v>
      </c>
      <c r="C204">
        <f>RAW!C203</f>
        <v>0.40129999999999999</v>
      </c>
      <c r="D204">
        <f>RAW!D203</f>
        <v>0.39029999999999998</v>
      </c>
      <c r="E204">
        <f>RAW!E203</f>
        <v>0.39860000000000001</v>
      </c>
      <c r="F204" s="3">
        <f>RAW!F203</f>
        <v>-8.2738368086870896E-4</v>
      </c>
      <c r="G204" s="4">
        <f>RAW!G203</f>
        <v>2.7222553384766298E-3</v>
      </c>
      <c r="H204" s="4">
        <f>RAW!H203</f>
        <v>-3.5496390193453398E-3</v>
      </c>
      <c r="I204" s="5" t="str">
        <f t="shared" si="6"/>
        <v/>
      </c>
      <c r="J204" s="4">
        <f>RAW!I203</f>
        <v>-2.34866686197815E-3</v>
      </c>
      <c r="K204" s="4">
        <f>RAW!J203</f>
        <v>-4.0872504305746798E-3</v>
      </c>
      <c r="L204" s="4">
        <f>RAW!K203</f>
        <v>1.7385835685965201E-3</v>
      </c>
      <c r="M204" s="5" t="str">
        <f t="shared" si="7"/>
        <v xml:space="preserve"> </v>
      </c>
      <c r="N204">
        <v>0</v>
      </c>
    </row>
    <row r="205" spans="1:14" x14ac:dyDescent="0.2">
      <c r="A205" s="1">
        <f>RAW!A204</f>
        <v>42592</v>
      </c>
      <c r="B205">
        <f>RAW!B204</f>
        <v>0.39829999999999999</v>
      </c>
      <c r="C205">
        <f>RAW!C204</f>
        <v>0.40399999999999903</v>
      </c>
      <c r="D205">
        <f>RAW!D204</f>
        <v>0.39419999999999999</v>
      </c>
      <c r="E205">
        <f>RAW!E204</f>
        <v>0.39429999999999998</v>
      </c>
      <c r="F205" s="3">
        <f>RAW!F204</f>
        <v>-7.0603072693842196E-4</v>
      </c>
      <c r="G205" s="4">
        <f>RAW!G204</f>
        <v>2.0365981253936201E-3</v>
      </c>
      <c r="H205" s="4">
        <f>RAW!H204</f>
        <v>-2.74262885233204E-3</v>
      </c>
      <c r="I205" s="5" t="str">
        <f t="shared" si="6"/>
        <v/>
      </c>
      <c r="J205" s="4">
        <f>RAW!I204</f>
        <v>-1.08199736886521E-3</v>
      </c>
      <c r="K205" s="4">
        <f>RAW!J204</f>
        <v>-3.0854994100048502E-3</v>
      </c>
      <c r="L205" s="4">
        <f>RAW!K204</f>
        <v>2.0035020411396402E-3</v>
      </c>
      <c r="M205" s="5" t="str">
        <f t="shared" si="7"/>
        <v/>
      </c>
      <c r="N205">
        <v>0</v>
      </c>
    </row>
    <row r="206" spans="1:14" x14ac:dyDescent="0.2">
      <c r="A206" s="1">
        <f>RAW!A205</f>
        <v>42593</v>
      </c>
      <c r="B206">
        <f>RAW!B205</f>
        <v>0.3982</v>
      </c>
      <c r="C206">
        <f>RAW!C205</f>
        <v>0.40500000000000003</v>
      </c>
      <c r="D206">
        <f>RAW!D205</f>
        <v>0.3896</v>
      </c>
      <c r="E206">
        <f>RAW!E205</f>
        <v>0.40489999999999998</v>
      </c>
      <c r="F206" s="3">
        <f>RAW!F205</f>
        <v>2.42676353513326E-4</v>
      </c>
      <c r="G206" s="4">
        <f>RAW!G205</f>
        <v>1.6778137710175599E-3</v>
      </c>
      <c r="H206" s="4">
        <f>RAW!H205</f>
        <v>-1.4351374175042299E-3</v>
      </c>
      <c r="I206" s="5" t="str">
        <f t="shared" si="6"/>
        <v/>
      </c>
      <c r="J206" s="4">
        <f>RAW!I205</f>
        <v>2.6800167077034001E-3</v>
      </c>
      <c r="K206" s="4">
        <f>RAW!J205</f>
        <v>-1.1636607041020999E-3</v>
      </c>
      <c r="L206" s="4">
        <f>RAW!K205</f>
        <v>3.8436774118055001E-3</v>
      </c>
      <c r="M206" s="5" t="str">
        <f t="shared" si="7"/>
        <v/>
      </c>
      <c r="N206">
        <v>0</v>
      </c>
    </row>
    <row r="207" spans="1:14" x14ac:dyDescent="0.2">
      <c r="A207" s="1">
        <f>RAW!A206</f>
        <v>42594</v>
      </c>
      <c r="B207">
        <f>RAW!B206</f>
        <v>0.40799999999999997</v>
      </c>
      <c r="C207">
        <f>RAW!C206</f>
        <v>0.41349999999999998</v>
      </c>
      <c r="D207">
        <f>RAW!D206</f>
        <v>0.40629999999999999</v>
      </c>
      <c r="E207">
        <f>RAW!E206</f>
        <v>0.41139999999999999</v>
      </c>
      <c r="F207" s="3">
        <f>RAW!F206</f>
        <v>1.5017183526876399E-3</v>
      </c>
      <c r="G207" s="4">
        <f>RAW!G206</f>
        <v>1.64259468735158E-3</v>
      </c>
      <c r="H207" s="4">
        <f>RAW!H206</f>
        <v>-1.4087633466393899E-4</v>
      </c>
      <c r="I207" s="5" t="str">
        <f t="shared" si="6"/>
        <v/>
      </c>
      <c r="J207" s="4">
        <f>RAW!I206</f>
        <v>6.8046178539187801E-3</v>
      </c>
      <c r="K207" s="4">
        <f>RAW!J206</f>
        <v>1.49243214857152E-3</v>
      </c>
      <c r="L207" s="4">
        <f>RAW!K206</f>
        <v>5.3121857053472499E-3</v>
      </c>
      <c r="M207" s="5" t="str">
        <f t="shared" si="7"/>
        <v/>
      </c>
      <c r="N207">
        <v>0</v>
      </c>
    </row>
    <row r="208" spans="1:14" x14ac:dyDescent="0.2">
      <c r="A208" s="1">
        <f>RAW!A207</f>
        <v>42597</v>
      </c>
      <c r="B208">
        <f>RAW!B207</f>
        <v>0.41139999999999999</v>
      </c>
      <c r="C208">
        <f>RAW!C207</f>
        <v>0.41139999999999999</v>
      </c>
      <c r="D208">
        <f>RAW!D207</f>
        <v>0.41139999999999999</v>
      </c>
      <c r="E208">
        <f>RAW!E207</f>
        <v>0.41139999999999999</v>
      </c>
      <c r="F208" s="3">
        <f>RAW!F207</f>
        <v>2.4710336699588198E-3</v>
      </c>
      <c r="G208" s="4">
        <f>RAW!G207</f>
        <v>1.80828248387302E-3</v>
      </c>
      <c r="H208" s="4">
        <f>RAW!H207</f>
        <v>6.6275118608579201E-4</v>
      </c>
      <c r="I208" s="5" t="str">
        <f t="shared" si="6"/>
        <v xml:space="preserve"> </v>
      </c>
      <c r="J208" s="4">
        <f>RAW!I207</f>
        <v>9.2755775042410692E-3</v>
      </c>
      <c r="K208" s="4">
        <f>RAW!J207</f>
        <v>4.0868139337947003E-3</v>
      </c>
      <c r="L208" s="4">
        <f>RAW!K207</f>
        <v>5.1887635704463602E-3</v>
      </c>
      <c r="M208" s="5" t="str">
        <f t="shared" si="7"/>
        <v/>
      </c>
      <c r="N208">
        <v>0</v>
      </c>
    </row>
    <row r="209" spans="1:14" x14ac:dyDescent="0.2">
      <c r="A209" s="1">
        <f>RAW!A208</f>
        <v>42598</v>
      </c>
      <c r="B209">
        <f>RAW!B208</f>
        <v>0.41499999999999998</v>
      </c>
      <c r="C209">
        <f>RAW!C208</f>
        <v>0.42049999999999998</v>
      </c>
      <c r="D209">
        <f>RAW!D208</f>
        <v>0.41099999999999998</v>
      </c>
      <c r="E209">
        <f>RAW!E208</f>
        <v>0.41449999999999998</v>
      </c>
      <c r="F209" s="3">
        <f>RAW!F208</f>
        <v>3.4496022670236202E-3</v>
      </c>
      <c r="G209" s="4">
        <f>RAW!G208</f>
        <v>2.1365464405031401E-3</v>
      </c>
      <c r="H209" s="4">
        <f>RAW!H208</f>
        <v>1.3130558265204699E-3</v>
      </c>
      <c r="I209" s="5" t="str">
        <f t="shared" si="6"/>
        <v/>
      </c>
      <c r="J209" s="4">
        <f>RAW!I208</f>
        <v>1.15207080710321E-2</v>
      </c>
      <c r="K209" s="4">
        <f>RAW!J208</f>
        <v>6.5647786462071697E-3</v>
      </c>
      <c r="L209" s="4">
        <f>RAW!K208</f>
        <v>4.95592942482493E-3</v>
      </c>
      <c r="M209" s="5" t="str">
        <f t="shared" si="7"/>
        <v/>
      </c>
      <c r="N209">
        <v>0</v>
      </c>
    </row>
    <row r="210" spans="1:14" x14ac:dyDescent="0.2">
      <c r="A210" s="1">
        <f>RAW!A209</f>
        <v>42599</v>
      </c>
      <c r="B210">
        <f>RAW!B209</f>
        <v>0.41399999999999998</v>
      </c>
      <c r="C210">
        <f>RAW!C209</f>
        <v>0.41549999999999998</v>
      </c>
      <c r="D210">
        <f>RAW!D209</f>
        <v>0.40310000000000001</v>
      </c>
      <c r="E210">
        <f>RAW!E209</f>
        <v>0.41220000000000001</v>
      </c>
      <c r="F210" s="3">
        <f>RAW!F209</f>
        <v>3.9934995750712798E-3</v>
      </c>
      <c r="G210" s="4">
        <f>RAW!G209</f>
        <v>2.5079370674167701E-3</v>
      </c>
      <c r="H210" s="4">
        <f>RAW!H209</f>
        <v>1.4855625076545E-3</v>
      </c>
      <c r="I210" s="5" t="str">
        <f t="shared" si="6"/>
        <v/>
      </c>
      <c r="J210" s="4">
        <f>RAW!I209</f>
        <v>1.20820734636222E-2</v>
      </c>
      <c r="K210" s="4">
        <f>RAW!J209</f>
        <v>8.4038769186788494E-3</v>
      </c>
      <c r="L210" s="4">
        <f>RAW!K209</f>
        <v>3.6781965449433599E-3</v>
      </c>
      <c r="M210" s="5" t="str">
        <f t="shared" si="7"/>
        <v/>
      </c>
      <c r="N210">
        <v>0</v>
      </c>
    </row>
    <row r="211" spans="1:14" x14ac:dyDescent="0.2">
      <c r="A211" s="1">
        <f>RAW!A210</f>
        <v>42600</v>
      </c>
      <c r="B211">
        <f>RAW!B210</f>
        <v>0.41670000000000001</v>
      </c>
      <c r="C211">
        <f>RAW!C210</f>
        <v>0.41849999999999998</v>
      </c>
      <c r="D211">
        <f>RAW!D210</f>
        <v>0.40799999999999997</v>
      </c>
      <c r="E211">
        <f>RAW!E210</f>
        <v>0.41589999999999999</v>
      </c>
      <c r="F211" s="3">
        <f>RAW!F210</f>
        <v>4.6692766731134504E-3</v>
      </c>
      <c r="G211" s="4">
        <f>RAW!G210</f>
        <v>2.9402049885561099E-3</v>
      </c>
      <c r="H211" s="4">
        <f>RAW!H210</f>
        <v>1.7290716845573401E-3</v>
      </c>
      <c r="I211" s="5" t="str">
        <f t="shared" si="6"/>
        <v/>
      </c>
      <c r="J211" s="4">
        <f>RAW!I210</f>
        <v>1.32395614244452E-2</v>
      </c>
      <c r="K211" s="4">
        <f>RAW!J210</f>
        <v>1.00157717539343E-2</v>
      </c>
      <c r="L211" s="4">
        <f>RAW!K210</f>
        <v>3.2237896705109002E-3</v>
      </c>
      <c r="M211" s="5" t="str">
        <f t="shared" si="7"/>
        <v/>
      </c>
      <c r="N211">
        <v>0</v>
      </c>
    </row>
    <row r="212" spans="1:14" x14ac:dyDescent="0.2">
      <c r="A212" s="1">
        <f>RAW!A211</f>
        <v>42601</v>
      </c>
      <c r="B212">
        <f>RAW!B211</f>
        <v>0.41099999999999998</v>
      </c>
      <c r="C212">
        <f>RAW!C211</f>
        <v>0.4173</v>
      </c>
      <c r="D212">
        <f>RAW!D211</f>
        <v>0.40429999999999999</v>
      </c>
      <c r="E212">
        <f>RAW!E211</f>
        <v>0.40600000000000003</v>
      </c>
      <c r="F212" s="3">
        <f>RAW!F211</f>
        <v>4.3557769445355301E-3</v>
      </c>
      <c r="G212" s="4">
        <f>RAW!G211</f>
        <v>3.2233193797519899E-3</v>
      </c>
      <c r="H212" s="4">
        <f>RAW!H211</f>
        <v>1.1324575647835399E-3</v>
      </c>
      <c r="I212" s="5" t="str">
        <f t="shared" si="6"/>
        <v/>
      </c>
      <c r="J212" s="4">
        <f>RAW!I211</f>
        <v>1.09731730771032E-2</v>
      </c>
      <c r="K212" s="4">
        <f>RAW!J211</f>
        <v>1.03349055283239E-2</v>
      </c>
      <c r="L212" s="4">
        <f>RAW!K211</f>
        <v>6.38267548779308E-4</v>
      </c>
      <c r="M212" s="5" t="str">
        <f t="shared" si="7"/>
        <v/>
      </c>
      <c r="N212">
        <v>0</v>
      </c>
    </row>
    <row r="213" spans="1:14" x14ac:dyDescent="0.2">
      <c r="A213" s="1">
        <f>RAW!A212</f>
        <v>42604</v>
      </c>
      <c r="B213">
        <f>RAW!B212</f>
        <v>0.40500000000000003</v>
      </c>
      <c r="C213">
        <f>RAW!C212</f>
        <v>0.40960000000000002</v>
      </c>
      <c r="D213">
        <f>RAW!D212</f>
        <v>0.39410000000000001</v>
      </c>
      <c r="E213">
        <f>RAW!E212</f>
        <v>0.3977</v>
      </c>
      <c r="F213" s="3">
        <f>RAW!F212</f>
        <v>3.3984107532618602E-3</v>
      </c>
      <c r="G213" s="4">
        <f>RAW!G212</f>
        <v>3.2583376544539598E-3</v>
      </c>
      <c r="H213" s="4">
        <f>RAW!H212</f>
        <v>1.4007309880789101E-4</v>
      </c>
      <c r="I213" s="5" t="str">
        <f t="shared" si="6"/>
        <v/>
      </c>
      <c r="J213" s="4">
        <f>RAW!I212</f>
        <v>7.0374253569786497E-3</v>
      </c>
      <c r="K213" s="4">
        <f>RAW!J212</f>
        <v>9.2357454712088602E-3</v>
      </c>
      <c r="L213" s="4">
        <f>RAW!K212</f>
        <v>-2.1983201142302001E-3</v>
      </c>
      <c r="M213" s="5" t="str">
        <f t="shared" si="7"/>
        <v xml:space="preserve"> </v>
      </c>
      <c r="N213">
        <v>0</v>
      </c>
    </row>
    <row r="214" spans="1:14" x14ac:dyDescent="0.2">
      <c r="A214" s="1">
        <f>RAW!A213</f>
        <v>42605</v>
      </c>
      <c r="B214">
        <f>RAW!B213</f>
        <v>0.3952</v>
      </c>
      <c r="C214">
        <f>RAW!C213</f>
        <v>0.41810000000000003</v>
      </c>
      <c r="D214">
        <f>RAW!D213</f>
        <v>0.3952</v>
      </c>
      <c r="E214">
        <f>RAW!E213</f>
        <v>0.41610000000000003</v>
      </c>
      <c r="F214" s="3">
        <f>RAW!F213</f>
        <v>4.0774154666142698E-3</v>
      </c>
      <c r="G214" s="4">
        <f>RAW!G213</f>
        <v>3.4221532168860298E-3</v>
      </c>
      <c r="H214" s="4">
        <f>RAW!H213</f>
        <v>6.5526224972824502E-4</v>
      </c>
      <c r="I214" s="5" t="str">
        <f t="shared" si="6"/>
        <v/>
      </c>
      <c r="J214" s="4">
        <f>RAW!I213</f>
        <v>9.5401503969561596E-3</v>
      </c>
      <c r="K214" s="4">
        <f>RAW!J213</f>
        <v>9.3372137797912893E-3</v>
      </c>
      <c r="L214" s="4">
        <f>RAW!K213</f>
        <v>2.02936617164866E-4</v>
      </c>
      <c r="M214" s="5" t="str">
        <f t="shared" si="7"/>
        <v xml:space="preserve"> </v>
      </c>
      <c r="N214">
        <v>0</v>
      </c>
    </row>
    <row r="215" spans="1:14" x14ac:dyDescent="0.2">
      <c r="A215" s="1">
        <f>RAW!A214</f>
        <v>42606</v>
      </c>
      <c r="B215">
        <f>RAW!B214</f>
        <v>0.4123</v>
      </c>
      <c r="C215">
        <f>RAW!C214</f>
        <v>0.42099999999999999</v>
      </c>
      <c r="D215">
        <f>RAW!D214</f>
        <v>0.41020000000000001</v>
      </c>
      <c r="E215">
        <f>RAW!E214</f>
        <v>0.41410000000000002</v>
      </c>
      <c r="F215" s="3">
        <f>RAW!F214</f>
        <v>4.4033887837238101E-3</v>
      </c>
      <c r="G215" s="4">
        <f>RAW!G214</f>
        <v>3.61840033025358E-3</v>
      </c>
      <c r="H215" s="4">
        <f>RAW!H214</f>
        <v>7.8498845347022797E-4</v>
      </c>
      <c r="I215" s="5" t="str">
        <f t="shared" si="6"/>
        <v/>
      </c>
      <c r="J215" s="4">
        <f>RAW!I214</f>
        <v>1.03837152295909E-2</v>
      </c>
      <c r="K215" s="4">
        <f>RAW!J214</f>
        <v>9.6860475963911601E-3</v>
      </c>
      <c r="L215" s="4">
        <f>RAW!K214</f>
        <v>6.9766763319975003E-4</v>
      </c>
      <c r="M215" s="5" t="str">
        <f t="shared" si="7"/>
        <v/>
      </c>
      <c r="N215">
        <v>0</v>
      </c>
    </row>
    <row r="216" spans="1:14" x14ac:dyDescent="0.2">
      <c r="A216" s="1">
        <f>RAW!A215</f>
        <v>42607</v>
      </c>
      <c r="B216">
        <f>RAW!B215</f>
        <v>0.41199999999999998</v>
      </c>
      <c r="C216">
        <f>RAW!C215</f>
        <v>0.41299999999999998</v>
      </c>
      <c r="D216">
        <f>RAW!D215</f>
        <v>0.40500000000000003</v>
      </c>
      <c r="E216">
        <f>RAW!E215</f>
        <v>0.40870000000000001</v>
      </c>
      <c r="F216" s="3">
        <f>RAW!F215</f>
        <v>4.1778306842087899E-3</v>
      </c>
      <c r="G216" s="4">
        <f>RAW!G215</f>
        <v>3.73028640104462E-3</v>
      </c>
      <c r="H216" s="4">
        <f>RAW!H215</f>
        <v>4.4754428316416499E-4</v>
      </c>
      <c r="I216" s="5" t="str">
        <f t="shared" si="6"/>
        <v/>
      </c>
      <c r="J216" s="4">
        <f>RAW!I215</f>
        <v>9.2225576199611494E-3</v>
      </c>
      <c r="K216" s="4">
        <f>RAW!J215</f>
        <v>9.53155093758116E-3</v>
      </c>
      <c r="L216" s="4">
        <f>RAW!K215</f>
        <v>-3.0899331762000498E-4</v>
      </c>
      <c r="M216" s="5" t="str">
        <f t="shared" si="7"/>
        <v xml:space="preserve"> </v>
      </c>
      <c r="N216">
        <v>0</v>
      </c>
    </row>
    <row r="217" spans="1:14" x14ac:dyDescent="0.2">
      <c r="A217" s="1">
        <f>RAW!A216</f>
        <v>42608</v>
      </c>
      <c r="B217">
        <f>RAW!B216</f>
        <v>0.41020000000000001</v>
      </c>
      <c r="C217">
        <f>RAW!C216</f>
        <v>0.41739999999999999</v>
      </c>
      <c r="D217">
        <f>RAW!D216</f>
        <v>0.40239999999999998</v>
      </c>
      <c r="E217">
        <f>RAW!E216</f>
        <v>0.41599999999999998</v>
      </c>
      <c r="F217" s="3">
        <f>RAW!F216</f>
        <v>4.5358369517203203E-3</v>
      </c>
      <c r="G217" s="4">
        <f>RAW!G216</f>
        <v>3.8913965111797601E-3</v>
      </c>
      <c r="H217" s="4">
        <f>RAW!H216</f>
        <v>6.4444044054056001E-4</v>
      </c>
      <c r="I217" s="5" t="str">
        <f t="shared" si="6"/>
        <v/>
      </c>
      <c r="J217" s="4">
        <f>RAW!I216</f>
        <v>1.0348448057972699E-2</v>
      </c>
      <c r="K217" s="4">
        <f>RAW!J216</f>
        <v>9.8038499777116893E-3</v>
      </c>
      <c r="L217" s="4">
        <f>RAW!K216</f>
        <v>5.4459808026105603E-4</v>
      </c>
      <c r="M217" s="5" t="str">
        <f t="shared" si="7"/>
        <v xml:space="preserve"> </v>
      </c>
      <c r="N217">
        <v>0</v>
      </c>
    </row>
    <row r="218" spans="1:14" x14ac:dyDescent="0.2">
      <c r="A218" s="1">
        <f>RAW!A217</f>
        <v>42611</v>
      </c>
      <c r="B218">
        <f>RAW!B217</f>
        <v>0.41270000000000001</v>
      </c>
      <c r="C218">
        <f>RAW!C217</f>
        <v>0.41370000000000001</v>
      </c>
      <c r="D218">
        <f>RAW!D217</f>
        <v>0.40510000000000002</v>
      </c>
      <c r="E218">
        <f>RAW!E217</f>
        <v>0.40799999999999997</v>
      </c>
      <c r="F218" s="3">
        <f>RAW!F217</f>
        <v>4.1264591048792397E-3</v>
      </c>
      <c r="G218" s="4">
        <f>RAW!G217</f>
        <v>3.93840902991966E-3</v>
      </c>
      <c r="H218" s="4">
        <f>RAW!H217</f>
        <v>1.8805007495957901E-4</v>
      </c>
      <c r="I218" s="5" t="str">
        <f t="shared" si="6"/>
        <v/>
      </c>
      <c r="J218" s="4">
        <f>RAW!I217</f>
        <v>8.6434818882397593E-3</v>
      </c>
      <c r="K218" s="4">
        <f>RAW!J217</f>
        <v>9.4170606145543793E-3</v>
      </c>
      <c r="L218" s="4">
        <f>RAW!K217</f>
        <v>-7.7357872631461395E-4</v>
      </c>
      <c r="M218" s="5" t="str">
        <f t="shared" si="7"/>
        <v xml:space="preserve"> </v>
      </c>
      <c r="N218">
        <v>0</v>
      </c>
    </row>
    <row r="219" spans="1:14" x14ac:dyDescent="0.2">
      <c r="A219" s="1">
        <f>RAW!A218</f>
        <v>42612</v>
      </c>
      <c r="B219">
        <f>RAW!B218</f>
        <v>0.40910000000000002</v>
      </c>
      <c r="C219">
        <f>RAW!C218</f>
        <v>0.41520000000000001</v>
      </c>
      <c r="D219">
        <f>RAW!D218</f>
        <v>0.40799999999999997</v>
      </c>
      <c r="E219">
        <f>RAW!E218</f>
        <v>0.41199999999999998</v>
      </c>
      <c r="F219" s="3">
        <f>RAW!F218</f>
        <v>4.0777846196917104E-3</v>
      </c>
      <c r="G219" s="4">
        <f>RAW!G218</f>
        <v>3.9662841478740702E-3</v>
      </c>
      <c r="H219" s="4">
        <f>RAW!H218</f>
        <v>1.11500471817641E-4</v>
      </c>
      <c r="I219" s="5" t="str">
        <f t="shared" si="6"/>
        <v/>
      </c>
      <c r="J219" s="4">
        <f>RAW!I218</f>
        <v>8.5210313019590204E-3</v>
      </c>
      <c r="K219" s="4">
        <f>RAW!J218</f>
        <v>9.1183841770225895E-3</v>
      </c>
      <c r="L219" s="4">
        <f>RAW!K218</f>
        <v>-5.9735287506356999E-4</v>
      </c>
      <c r="M219" s="5" t="str">
        <f t="shared" si="7"/>
        <v/>
      </c>
      <c r="N219">
        <v>0</v>
      </c>
    </row>
    <row r="220" spans="1:14" x14ac:dyDescent="0.2">
      <c r="A220" s="1">
        <f>RAW!A219</f>
        <v>42613</v>
      </c>
      <c r="B220">
        <f>RAW!B219</f>
        <v>0.4113</v>
      </c>
      <c r="C220">
        <f>RAW!C219</f>
        <v>0.41739999999999999</v>
      </c>
      <c r="D220">
        <f>RAW!D219</f>
        <v>0.40810000000000002</v>
      </c>
      <c r="E220">
        <f>RAW!E219</f>
        <v>0.41089999999999999</v>
      </c>
      <c r="F220" s="3">
        <f>RAW!F219</f>
        <v>3.90542957152834E-3</v>
      </c>
      <c r="G220" s="4">
        <f>RAW!G219</f>
        <v>3.9541132326049201E-3</v>
      </c>
      <c r="H220" s="4">
        <f>RAW!H219</f>
        <v>-4.8683661076586499E-5</v>
      </c>
      <c r="I220" s="5" t="str">
        <f t="shared" si="6"/>
        <v xml:space="preserve"> </v>
      </c>
      <c r="J220" s="4">
        <f>RAW!I219</f>
        <v>7.9805803531533496E-3</v>
      </c>
      <c r="K220" s="4">
        <f>RAW!J219</f>
        <v>8.7391162357328498E-3</v>
      </c>
      <c r="L220" s="4">
        <f>RAW!K219</f>
        <v>-7.5853588257949502E-4</v>
      </c>
      <c r="M220" s="5" t="str">
        <f t="shared" si="7"/>
        <v/>
      </c>
      <c r="N220">
        <v>0</v>
      </c>
    </row>
    <row r="221" spans="1:14" x14ac:dyDescent="0.2">
      <c r="A221" s="1">
        <f>RAW!A220</f>
        <v>42614</v>
      </c>
      <c r="B221">
        <f>RAW!B220</f>
        <v>0.41199999999999998</v>
      </c>
      <c r="C221">
        <f>RAW!C220</f>
        <v>0.4224</v>
      </c>
      <c r="D221">
        <f>RAW!D220</f>
        <v>0.4032</v>
      </c>
      <c r="E221">
        <f>RAW!E220</f>
        <v>0.40849999999999997</v>
      </c>
      <c r="F221" s="3">
        <f>RAW!F220</f>
        <v>3.5344342537761398E-3</v>
      </c>
      <c r="G221" s="4">
        <f>RAW!G220</f>
        <v>3.8701774368391701E-3</v>
      </c>
      <c r="H221" s="4">
        <f>RAW!H220</f>
        <v>-3.3574318306302801E-4</v>
      </c>
      <c r="I221" s="5" t="str">
        <f t="shared" si="6"/>
        <v/>
      </c>
      <c r="J221" s="4">
        <f>RAW!I220</f>
        <v>6.82584123069879E-3</v>
      </c>
      <c r="K221" s="4">
        <f>RAW!J220</f>
        <v>8.1013579007214905E-3</v>
      </c>
      <c r="L221" s="4">
        <f>RAW!K220</f>
        <v>-1.2755166700227001E-3</v>
      </c>
      <c r="M221" s="5" t="str">
        <f t="shared" si="7"/>
        <v/>
      </c>
      <c r="N221">
        <v>0</v>
      </c>
    </row>
    <row r="222" spans="1:14" x14ac:dyDescent="0.2">
      <c r="A222" s="1">
        <f>RAW!A221</f>
        <v>42615</v>
      </c>
      <c r="B222">
        <f>RAW!B221</f>
        <v>0.41</v>
      </c>
      <c r="C222">
        <f>RAW!C221</f>
        <v>0.41160000000000002</v>
      </c>
      <c r="D222">
        <f>RAW!D221</f>
        <v>0.40010000000000001</v>
      </c>
      <c r="E222">
        <f>RAW!E221</f>
        <v>0.41099999999999998</v>
      </c>
      <c r="F222" s="3">
        <f>RAW!F221</f>
        <v>3.4029201529300799E-3</v>
      </c>
      <c r="G222" s="4">
        <f>RAW!G221</f>
        <v>3.7767259800573498E-3</v>
      </c>
      <c r="H222" s="4">
        <f>RAW!H221</f>
        <v>-3.7380582712726398E-4</v>
      </c>
      <c r="I222" s="5" t="str">
        <f t="shared" si="6"/>
        <v/>
      </c>
      <c r="J222" s="4">
        <f>RAW!I221</f>
        <v>6.66682324191819E-3</v>
      </c>
      <c r="K222" s="4">
        <f>RAW!J221</f>
        <v>7.62317968112039E-3</v>
      </c>
      <c r="L222" s="4">
        <f>RAW!K221</f>
        <v>-9.563564392022E-4</v>
      </c>
      <c r="M222" s="5" t="str">
        <f t="shared" si="7"/>
        <v/>
      </c>
      <c r="N222">
        <v>0</v>
      </c>
    </row>
    <row r="223" spans="1:14" x14ac:dyDescent="0.2">
      <c r="A223" s="1">
        <f>RAW!A222</f>
        <v>42618</v>
      </c>
      <c r="B223">
        <f>RAW!B222</f>
        <v>0.41199999999999998</v>
      </c>
      <c r="C223">
        <f>RAW!C222</f>
        <v>0.4234</v>
      </c>
      <c r="D223">
        <f>RAW!D222</f>
        <v>0.4108</v>
      </c>
      <c r="E223">
        <f>RAW!E222</f>
        <v>0.41660000000000003</v>
      </c>
      <c r="F223" s="3">
        <f>RAW!F222</f>
        <v>3.7078259696127201E-3</v>
      </c>
      <c r="G223" s="4">
        <f>RAW!G222</f>
        <v>3.76294597796842E-3</v>
      </c>
      <c r="H223" s="4">
        <f>RAW!H222</f>
        <v>-5.5120008355705899E-5</v>
      </c>
      <c r="I223" s="5" t="str">
        <f t="shared" si="6"/>
        <v/>
      </c>
      <c r="J223" s="4">
        <f>RAW!I222</f>
        <v>7.9987966704282397E-3</v>
      </c>
      <c r="K223" s="4">
        <f>RAW!J222</f>
        <v>7.7483853442230103E-3</v>
      </c>
      <c r="L223" s="4">
        <f>RAW!K222</f>
        <v>2.5041132620523098E-4</v>
      </c>
      <c r="M223" s="5" t="str">
        <f t="shared" si="7"/>
        <v xml:space="preserve"> </v>
      </c>
      <c r="N223">
        <v>0</v>
      </c>
    </row>
    <row r="224" spans="1:14" x14ac:dyDescent="0.2">
      <c r="A224" s="1">
        <f>RAW!A223</f>
        <v>42619</v>
      </c>
      <c r="B224">
        <f>RAW!B223</f>
        <v>0.42070000000000002</v>
      </c>
      <c r="C224">
        <f>RAW!C223</f>
        <v>0.4244</v>
      </c>
      <c r="D224">
        <f>RAW!D223</f>
        <v>0.40849999999999997</v>
      </c>
      <c r="E224">
        <f>RAW!E223</f>
        <v>0.41199999999999998</v>
      </c>
      <c r="F224" s="3">
        <f>RAW!F223</f>
        <v>3.5375062992688E-3</v>
      </c>
      <c r="G224" s="4">
        <f>RAW!G223</f>
        <v>3.7178580422284999E-3</v>
      </c>
      <c r="H224" s="4">
        <f>RAW!H223</f>
        <v>-1.8035174295970199E-4</v>
      </c>
      <c r="I224" s="5" t="str">
        <f t="shared" si="6"/>
        <v/>
      </c>
      <c r="J224" s="4">
        <f>RAW!I223</f>
        <v>7.4115429648525799E-3</v>
      </c>
      <c r="K224" s="4">
        <f>RAW!J223</f>
        <v>7.6361045510995301E-3</v>
      </c>
      <c r="L224" s="4">
        <f>RAW!K223</f>
        <v>-2.24561586246954E-4</v>
      </c>
      <c r="M224" s="5" t="str">
        <f t="shared" si="7"/>
        <v xml:space="preserve"> </v>
      </c>
      <c r="N224">
        <v>0</v>
      </c>
    </row>
    <row r="225" spans="1:14" x14ac:dyDescent="0.2">
      <c r="A225" s="1">
        <f>RAW!A224</f>
        <v>42620</v>
      </c>
      <c r="B225">
        <f>RAW!B224</f>
        <v>0.41199999999999998</v>
      </c>
      <c r="C225">
        <f>RAW!C224</f>
        <v>0.41499999999999998</v>
      </c>
      <c r="D225">
        <f>RAW!D224</f>
        <v>0.40620000000000001</v>
      </c>
      <c r="E225">
        <f>RAW!E224</f>
        <v>0.41370000000000001</v>
      </c>
      <c r="F225" s="3">
        <f>RAW!F224</f>
        <v>3.4993640356173398E-3</v>
      </c>
      <c r="G225" s="4">
        <f>RAW!G224</f>
        <v>3.67415924090627E-3</v>
      </c>
      <c r="H225" s="4">
        <f>RAW!H224</f>
        <v>-1.7479520528892401E-4</v>
      </c>
      <c r="I225" s="5" t="str">
        <f t="shared" si="6"/>
        <v/>
      </c>
      <c r="J225" s="4">
        <f>RAW!I224</f>
        <v>7.3767620582891298E-3</v>
      </c>
      <c r="K225" s="4">
        <f>RAW!J224</f>
        <v>7.5496570534960604E-3</v>
      </c>
      <c r="L225" s="4">
        <f>RAW!K224</f>
        <v>-1.7289499520693399E-4</v>
      </c>
      <c r="M225" s="5" t="str">
        <f t="shared" si="7"/>
        <v/>
      </c>
      <c r="N225">
        <v>0</v>
      </c>
    </row>
    <row r="226" spans="1:14" x14ac:dyDescent="0.2">
      <c r="A226" s="1">
        <f>RAW!A225</f>
        <v>42621</v>
      </c>
      <c r="B226">
        <f>RAW!B225</f>
        <v>0.41389999999999999</v>
      </c>
      <c r="C226">
        <f>RAW!C225</f>
        <v>0.41930000000000001</v>
      </c>
      <c r="D226">
        <f>RAW!D225</f>
        <v>0.40699999999999997</v>
      </c>
      <c r="E226">
        <f>RAW!E225</f>
        <v>0.41489999999999999</v>
      </c>
      <c r="F226" s="3">
        <f>RAW!F225</f>
        <v>3.5253281990172899E-3</v>
      </c>
      <c r="G226" s="4">
        <f>RAW!G225</f>
        <v>3.64439303252847E-3</v>
      </c>
      <c r="H226" s="4">
        <f>RAW!H225</f>
        <v>-1.1906483351117901E-4</v>
      </c>
      <c r="I226" s="5" t="str">
        <f t="shared" si="6"/>
        <v/>
      </c>
      <c r="J226" s="4">
        <f>RAW!I225</f>
        <v>7.5515895975216104E-3</v>
      </c>
      <c r="K226" s="4">
        <f>RAW!J225</f>
        <v>7.5503012348379101E-3</v>
      </c>
      <c r="L226" s="4">
        <f>RAW!K225</f>
        <v>1.28836268369677E-6</v>
      </c>
      <c r="M226" s="5" t="str">
        <f t="shared" si="7"/>
        <v xml:space="preserve"> </v>
      </c>
      <c r="N226">
        <v>0</v>
      </c>
    </row>
    <row r="227" spans="1:14" x14ac:dyDescent="0.2">
      <c r="A227" s="1">
        <f>RAW!A226</f>
        <v>42622</v>
      </c>
      <c r="B227">
        <f>RAW!B226</f>
        <v>0.41539999999999999</v>
      </c>
      <c r="C227">
        <f>RAW!C226</f>
        <v>0.41930000000000001</v>
      </c>
      <c r="D227">
        <f>RAW!D226</f>
        <v>0.40949999999999998</v>
      </c>
      <c r="E227">
        <f>RAW!E226</f>
        <v>0.41099999999999998</v>
      </c>
      <c r="F227" s="3">
        <f>RAW!F226</f>
        <v>3.1943847008375401E-3</v>
      </c>
      <c r="G227" s="4">
        <f>RAW!G226</f>
        <v>3.55439136619029E-3</v>
      </c>
      <c r="H227" s="4">
        <f>RAW!H226</f>
        <v>-3.6000666535274199E-4</v>
      </c>
      <c r="I227" s="5" t="str">
        <f t="shared" si="6"/>
        <v/>
      </c>
      <c r="J227" s="4">
        <f>RAW!I226</f>
        <v>6.4384886111583097E-3</v>
      </c>
      <c r="K227" s="4">
        <f>RAW!J226</f>
        <v>7.17969702694471E-3</v>
      </c>
      <c r="L227" s="4">
        <f>RAW!K226</f>
        <v>-7.4120841578640296E-4</v>
      </c>
      <c r="M227" s="5" t="str">
        <f t="shared" si="7"/>
        <v xml:space="preserve"> </v>
      </c>
      <c r="N227">
        <v>0</v>
      </c>
    </row>
    <row r="228" spans="1:14" x14ac:dyDescent="0.2">
      <c r="A228" s="1">
        <f>RAW!A227</f>
        <v>42625</v>
      </c>
      <c r="B228">
        <f>RAW!B227</f>
        <v>0.40399999999999903</v>
      </c>
      <c r="C228">
        <f>RAW!C227</f>
        <v>0.40500000000000003</v>
      </c>
      <c r="D228">
        <f>RAW!D227</f>
        <v>0.39100000000000001</v>
      </c>
      <c r="E228">
        <f>RAW!E227</f>
        <v>0.39550000000000002</v>
      </c>
      <c r="F228" s="3">
        <f>RAW!F227</f>
        <v>1.66222800339377E-3</v>
      </c>
      <c r="G228" s="4">
        <f>RAW!G227</f>
        <v>3.1759586936309799E-3</v>
      </c>
      <c r="H228" s="4">
        <f>RAW!H227</f>
        <v>-1.5137306902372101E-3</v>
      </c>
      <c r="I228" s="5" t="str">
        <f t="shared" si="6"/>
        <v/>
      </c>
      <c r="J228" s="4">
        <f>RAW!I227</f>
        <v>1.31286042324146E-3</v>
      </c>
      <c r="K228" s="4">
        <f>RAW!J227</f>
        <v>5.2240848257102896E-3</v>
      </c>
      <c r="L228" s="4">
        <f>RAW!K227</f>
        <v>-3.9112244024688296E-3</v>
      </c>
      <c r="M228" s="5" t="str">
        <f t="shared" si="7"/>
        <v/>
      </c>
      <c r="N228">
        <v>0</v>
      </c>
    </row>
    <row r="229" spans="1:14" x14ac:dyDescent="0.2">
      <c r="A229" s="1">
        <f>RAW!A228</f>
        <v>42626</v>
      </c>
      <c r="B229">
        <f>RAW!B228</f>
        <v>0.3987</v>
      </c>
      <c r="C229">
        <f>RAW!C228</f>
        <v>0.39879999999999999</v>
      </c>
      <c r="D229">
        <f>RAW!D228</f>
        <v>0.37530000000000002</v>
      </c>
      <c r="E229">
        <f>RAW!E228</f>
        <v>0.37640000000000001</v>
      </c>
      <c r="F229" s="3">
        <f>RAW!F228</f>
        <v>-1.08076915845983E-3</v>
      </c>
      <c r="G229" s="4">
        <f>RAW!G228</f>
        <v>2.3246131232128198E-3</v>
      </c>
      <c r="H229" s="4">
        <f>RAW!H228</f>
        <v>-3.4053822816726598E-3</v>
      </c>
      <c r="I229" s="5" t="str">
        <f t="shared" si="6"/>
        <v/>
      </c>
      <c r="J229" s="4">
        <f>RAW!I228</f>
        <v>-7.24425473995138E-3</v>
      </c>
      <c r="K229" s="4">
        <f>RAW!J228</f>
        <v>1.0679716371563999E-3</v>
      </c>
      <c r="L229" s="4">
        <f>RAW!K228</f>
        <v>-8.3122263771077797E-3</v>
      </c>
      <c r="M229" s="5" t="str">
        <f t="shared" si="7"/>
        <v/>
      </c>
      <c r="N229">
        <v>0</v>
      </c>
    </row>
    <row r="230" spans="1:14" x14ac:dyDescent="0.2">
      <c r="A230" s="1">
        <f>RAW!A229</f>
        <v>42627</v>
      </c>
      <c r="B230">
        <f>RAW!B229</f>
        <v>0.37940000000000002</v>
      </c>
      <c r="C230">
        <f>RAW!C229</f>
        <v>0.38299999999999901</v>
      </c>
      <c r="D230">
        <f>RAW!D229</f>
        <v>0.37209999999999999</v>
      </c>
      <c r="E230">
        <f>RAW!E229</f>
        <v>0.37690000000000001</v>
      </c>
      <c r="F230" s="3">
        <f>RAW!F229</f>
        <v>-3.1776385113826398E-3</v>
      </c>
      <c r="G230" s="4">
        <f>RAW!G229</f>
        <v>1.22416279629372E-3</v>
      </c>
      <c r="H230" s="4">
        <f>RAW!H229</f>
        <v>-4.4018013076763699E-3</v>
      </c>
      <c r="I230" s="5" t="str">
        <f t="shared" si="6"/>
        <v/>
      </c>
      <c r="J230" s="4">
        <f>RAW!I229</f>
        <v>-1.2359026236407E-2</v>
      </c>
      <c r="K230" s="4">
        <f>RAW!J229</f>
        <v>-3.4076943206980798E-3</v>
      </c>
      <c r="L230" s="4">
        <f>RAW!K229</f>
        <v>-8.9513319157089703E-3</v>
      </c>
      <c r="M230" s="5" t="str">
        <f t="shared" si="7"/>
        <v/>
      </c>
      <c r="N230">
        <v>0</v>
      </c>
    </row>
    <row r="231" spans="1:14" x14ac:dyDescent="0.2">
      <c r="A231" s="1">
        <f>RAW!A230</f>
        <v>42628</v>
      </c>
      <c r="B231">
        <f>RAW!B230</f>
        <v>0.376</v>
      </c>
      <c r="C231">
        <f>RAW!C230</f>
        <v>0.38</v>
      </c>
      <c r="D231">
        <f>RAW!D230</f>
        <v>0.36670000000000003</v>
      </c>
      <c r="E231">
        <f>RAW!E230</f>
        <v>0.372</v>
      </c>
      <c r="F231" s="3">
        <f>RAW!F230</f>
        <v>-5.1751556567052803E-3</v>
      </c>
      <c r="G231" s="4">
        <f>RAW!G230</f>
        <v>-5.5700894306073903E-5</v>
      </c>
      <c r="H231" s="4">
        <f>RAW!H230</f>
        <v>-5.1194547623992096E-3</v>
      </c>
      <c r="I231" s="5" t="str">
        <f t="shared" si="6"/>
        <v/>
      </c>
      <c r="J231" s="4">
        <f>RAW!I230</f>
        <v>-1.6711678174241899E-2</v>
      </c>
      <c r="K231" s="4">
        <f>RAW!J230</f>
        <v>-7.8423556052126999E-3</v>
      </c>
      <c r="L231" s="4">
        <f>RAW!K230</f>
        <v>-8.8693225690292497E-3</v>
      </c>
      <c r="M231" s="5" t="str">
        <f t="shared" si="7"/>
        <v/>
      </c>
      <c r="N231">
        <v>0</v>
      </c>
    </row>
    <row r="232" spans="1:14" x14ac:dyDescent="0.2">
      <c r="A232" s="1">
        <f>RAW!A231</f>
        <v>42629</v>
      </c>
      <c r="B232">
        <f>RAW!B231</f>
        <v>0.37030000000000002</v>
      </c>
      <c r="C232">
        <f>RAW!C231</f>
        <v>0.37309999999999999</v>
      </c>
      <c r="D232">
        <f>RAW!D231</f>
        <v>0.3569</v>
      </c>
      <c r="E232">
        <f>RAW!E231</f>
        <v>0.3569</v>
      </c>
      <c r="F232" s="3">
        <f>RAW!F231</f>
        <v>-7.8857442388616805E-3</v>
      </c>
      <c r="G232" s="4">
        <f>RAW!G231</f>
        <v>-1.6217095632171899E-3</v>
      </c>
      <c r="H232" s="4">
        <f>RAW!H231</f>
        <v>-6.2640346756444804E-3</v>
      </c>
      <c r="I232" s="5" t="str">
        <f t="shared" si="6"/>
        <v/>
      </c>
      <c r="J232" s="4">
        <f>RAW!I231</f>
        <v>-2.3337205724466799E-2</v>
      </c>
      <c r="K232" s="4">
        <f>RAW!J231</f>
        <v>-1.3007305644964001E-2</v>
      </c>
      <c r="L232" s="4">
        <f>RAW!K231</f>
        <v>-1.0329900079502701E-2</v>
      </c>
      <c r="M232" s="5" t="str">
        <f t="shared" si="7"/>
        <v/>
      </c>
      <c r="N232">
        <v>0</v>
      </c>
    </row>
    <row r="233" spans="1:14" x14ac:dyDescent="0.2">
      <c r="A233" s="1">
        <f>RAW!A232</f>
        <v>42632</v>
      </c>
      <c r="B233">
        <f>RAW!B232</f>
        <v>0.36020000000000002</v>
      </c>
      <c r="C233">
        <f>RAW!C232</f>
        <v>0.36969999999999997</v>
      </c>
      <c r="D233">
        <f>RAW!D232</f>
        <v>0.36</v>
      </c>
      <c r="E233">
        <f>RAW!E232</f>
        <v>0.36170000000000002</v>
      </c>
      <c r="F233" s="3">
        <f>RAW!F232</f>
        <v>-9.5366527378291099E-3</v>
      </c>
      <c r="G233" s="4">
        <f>RAW!G232</f>
        <v>-3.20469819813957E-3</v>
      </c>
      <c r="H233" s="4">
        <f>RAW!H232</f>
        <v>-6.3319545396895299E-3</v>
      </c>
      <c r="I233" s="5" t="str">
        <f t="shared" si="6"/>
        <v/>
      </c>
      <c r="J233" s="4">
        <f>RAW!I232</f>
        <v>-2.5743330372303402E-2</v>
      </c>
      <c r="K233" s="4">
        <f>RAW!J232</f>
        <v>-1.7252647220743801E-2</v>
      </c>
      <c r="L233" s="4">
        <f>RAW!K232</f>
        <v>-8.4906831515595901E-3</v>
      </c>
      <c r="M233" s="5" t="str">
        <f t="shared" si="7"/>
        <v/>
      </c>
      <c r="N233">
        <v>0</v>
      </c>
    </row>
    <row r="234" spans="1:14" x14ac:dyDescent="0.2">
      <c r="A234" s="1">
        <f>RAW!A233</f>
        <v>42633</v>
      </c>
      <c r="B234">
        <f>RAW!B233</f>
        <v>0.3594</v>
      </c>
      <c r="C234">
        <f>RAW!C233</f>
        <v>0.35980000000000001</v>
      </c>
      <c r="D234">
        <f>RAW!D233</f>
        <v>0.35010000000000002</v>
      </c>
      <c r="E234">
        <f>RAW!E233</f>
        <v>0.35010000000000002</v>
      </c>
      <c r="F234" s="3">
        <f>RAW!F233</f>
        <v>-1.16467758895804E-2</v>
      </c>
      <c r="G234" s="4">
        <f>RAW!G233</f>
        <v>-4.8931137364277497E-3</v>
      </c>
      <c r="H234" s="4">
        <f>RAW!H233</f>
        <v>-6.7536621531527003E-3</v>
      </c>
      <c r="I234" s="5" t="str">
        <f t="shared" si="6"/>
        <v/>
      </c>
      <c r="J234" s="4">
        <f>RAW!I233</f>
        <v>-3.00037916251579E-2</v>
      </c>
      <c r="K234" s="4">
        <f>RAW!J233</f>
        <v>-2.15030286888819E-2</v>
      </c>
      <c r="L234" s="4">
        <f>RAW!K233</f>
        <v>-8.5007629362760604E-3</v>
      </c>
      <c r="M234" s="5" t="str">
        <f t="shared" si="7"/>
        <v/>
      </c>
      <c r="N234">
        <v>0</v>
      </c>
    </row>
    <row r="235" spans="1:14" x14ac:dyDescent="0.2">
      <c r="A235" s="1">
        <f>RAW!A234</f>
        <v>42634</v>
      </c>
      <c r="B235">
        <f>RAW!B234</f>
        <v>0.35270000000000001</v>
      </c>
      <c r="C235">
        <f>RAW!C234</f>
        <v>0.3599</v>
      </c>
      <c r="D235">
        <f>RAW!D234</f>
        <v>0.3513</v>
      </c>
      <c r="E235">
        <f>RAW!E234</f>
        <v>0.35470000000000002</v>
      </c>
      <c r="F235" s="3">
        <f>RAW!F234</f>
        <v>-1.2800327921413199E-2</v>
      </c>
      <c r="G235" s="4">
        <f>RAW!G234</f>
        <v>-6.47455657342484E-3</v>
      </c>
      <c r="H235" s="4">
        <f>RAW!H234</f>
        <v>-6.3257713479883699E-3</v>
      </c>
      <c r="I235" s="5" t="str">
        <f t="shared" si="6"/>
        <v/>
      </c>
      <c r="J235" s="4">
        <f>RAW!I234</f>
        <v>-3.0852900717230101E-2</v>
      </c>
      <c r="K235" s="4">
        <f>RAW!J234</f>
        <v>-2.4619652698331301E-2</v>
      </c>
      <c r="L235" s="4">
        <f>RAW!K234</f>
        <v>-6.2332480188988003E-3</v>
      </c>
      <c r="M235" s="5" t="str">
        <f t="shared" si="7"/>
        <v/>
      </c>
      <c r="N235">
        <v>0</v>
      </c>
    </row>
    <row r="236" spans="1:14" x14ac:dyDescent="0.2">
      <c r="A236" s="1">
        <f>RAW!A235</f>
        <v>42635</v>
      </c>
      <c r="B236">
        <f>RAW!B235</f>
        <v>0.35899999999999999</v>
      </c>
      <c r="C236">
        <f>RAW!C235</f>
        <v>0.37419999999999998</v>
      </c>
      <c r="D236">
        <f>RAW!D235</f>
        <v>0.35899999999999999</v>
      </c>
      <c r="E236">
        <f>RAW!E235</f>
        <v>0.37290000000000001</v>
      </c>
      <c r="F236" s="3">
        <f>RAW!F235</f>
        <v>-1.21063834686165E-2</v>
      </c>
      <c r="G236" s="4">
        <f>RAW!G235</f>
        <v>-7.6009219524631796E-3</v>
      </c>
      <c r="H236" s="4">
        <f>RAW!H235</f>
        <v>-4.5054615161533402E-3</v>
      </c>
      <c r="I236" s="5" t="str">
        <f t="shared" si="6"/>
        <v/>
      </c>
      <c r="J236" s="4">
        <f>RAW!I235</f>
        <v>-2.5760619391549101E-2</v>
      </c>
      <c r="K236" s="4">
        <f>RAW!J235</f>
        <v>-2.4999974929403899E-2</v>
      </c>
      <c r="L236" s="4">
        <f>RAW!K235</f>
        <v>-7.6064446214519396E-4</v>
      </c>
      <c r="M236" s="5" t="str">
        <f t="shared" si="7"/>
        <v/>
      </c>
      <c r="N236">
        <v>0</v>
      </c>
    </row>
    <row r="237" spans="1:14" x14ac:dyDescent="0.2">
      <c r="A237" s="1">
        <f>RAW!A236</f>
        <v>42636</v>
      </c>
      <c r="B237">
        <f>RAW!B236</f>
        <v>0.3705</v>
      </c>
      <c r="C237">
        <f>RAW!C236</f>
        <v>0.37469999999999998</v>
      </c>
      <c r="D237">
        <f>RAW!D236</f>
        <v>0.3664</v>
      </c>
      <c r="E237">
        <f>RAW!E236</f>
        <v>0.37</v>
      </c>
      <c r="F237" s="3">
        <f>RAW!F236</f>
        <v>-1.16560693421391E-2</v>
      </c>
      <c r="G237" s="4">
        <f>RAW!G236</f>
        <v>-8.4119514303983706E-3</v>
      </c>
      <c r="H237" s="4">
        <f>RAW!H236</f>
        <v>-3.2441179117407601E-3</v>
      </c>
      <c r="I237" s="5" t="str">
        <f t="shared" si="6"/>
        <v/>
      </c>
      <c r="J237" s="4">
        <f>RAW!I236</f>
        <v>-2.2882875234795302E-2</v>
      </c>
      <c r="K237" s="4">
        <f>RAW!J236</f>
        <v>-2.4294275031201001E-2</v>
      </c>
      <c r="L237" s="4">
        <f>RAW!K236</f>
        <v>1.41139979640573E-3</v>
      </c>
      <c r="M237" s="5" t="str">
        <f t="shared" si="7"/>
        <v xml:space="preserve"> </v>
      </c>
      <c r="N237">
        <v>0</v>
      </c>
    </row>
    <row r="238" spans="1:14" x14ac:dyDescent="0.2">
      <c r="A238" s="1">
        <f>RAW!A237</f>
        <v>42639</v>
      </c>
      <c r="B238">
        <f>RAW!B237</f>
        <v>0.36520000000000002</v>
      </c>
      <c r="C238">
        <f>RAW!C237</f>
        <v>0.36670000000000003</v>
      </c>
      <c r="D238">
        <f>RAW!D237</f>
        <v>0.34960000000000002</v>
      </c>
      <c r="E238">
        <f>RAW!E237</f>
        <v>0.3553</v>
      </c>
      <c r="F238" s="3">
        <f>RAW!F237</f>
        <v>-1.23430760026809E-2</v>
      </c>
      <c r="G238" s="4">
        <f>RAW!G237</f>
        <v>-9.1981763448548901E-3</v>
      </c>
      <c r="H238" s="4">
        <f>RAW!H237</f>
        <v>-3.1448996578260701E-3</v>
      </c>
      <c r="I238" s="5" t="str">
        <f t="shared" si="6"/>
        <v/>
      </c>
      <c r="J238" s="4">
        <f>RAW!I237</f>
        <v>-2.4730538631750398E-2</v>
      </c>
      <c r="K238" s="4">
        <f>RAW!J237</f>
        <v>-2.44396962313841E-2</v>
      </c>
      <c r="L238" s="4">
        <f>RAW!K237</f>
        <v>-2.9084240036623201E-4</v>
      </c>
      <c r="M238" s="5" t="str">
        <f t="shared" si="7"/>
        <v xml:space="preserve"> </v>
      </c>
      <c r="N238">
        <v>0</v>
      </c>
    </row>
    <row r="239" spans="1:14" x14ac:dyDescent="0.2">
      <c r="A239" s="1">
        <f>RAW!A238</f>
        <v>42640</v>
      </c>
      <c r="B239">
        <f>RAW!B238</f>
        <v>0.3599</v>
      </c>
      <c r="C239">
        <f>RAW!C238</f>
        <v>0.3604</v>
      </c>
      <c r="D239">
        <f>RAW!D238</f>
        <v>0.34299999999999897</v>
      </c>
      <c r="E239">
        <f>RAW!E238</f>
        <v>0.34899999999999998</v>
      </c>
      <c r="F239" s="3">
        <f>RAW!F238</f>
        <v>-1.32432313520777E-2</v>
      </c>
      <c r="G239" s="4">
        <f>RAW!G238</f>
        <v>-1.00071873462994E-2</v>
      </c>
      <c r="H239" s="4">
        <f>RAW!H238</f>
        <v>-3.2360440057782598E-3</v>
      </c>
      <c r="I239" s="5" t="str">
        <f t="shared" si="6"/>
        <v/>
      </c>
      <c r="J239" s="4">
        <f>RAW!I238</f>
        <v>-2.71859093144304E-2</v>
      </c>
      <c r="K239" s="4">
        <f>RAW!J238</f>
        <v>-2.5355100592399499E-2</v>
      </c>
      <c r="L239" s="4">
        <f>RAW!K238</f>
        <v>-1.83080872203084E-3</v>
      </c>
      <c r="M239" s="5" t="str">
        <f t="shared" si="7"/>
        <v/>
      </c>
      <c r="N239">
        <v>0</v>
      </c>
    </row>
    <row r="240" spans="1:14" x14ac:dyDescent="0.2">
      <c r="A240" s="1">
        <f>RAW!A239</f>
        <v>42641</v>
      </c>
      <c r="B240">
        <f>RAW!B239</f>
        <v>0.34639999999999999</v>
      </c>
      <c r="C240">
        <f>RAW!C239</f>
        <v>0.35589999999999999</v>
      </c>
      <c r="D240">
        <f>RAW!D239</f>
        <v>0.3453</v>
      </c>
      <c r="E240">
        <f>RAW!E239</f>
        <v>0.34770000000000001</v>
      </c>
      <c r="F240" s="3">
        <f>RAW!F239</f>
        <v>-1.3901264957991599E-2</v>
      </c>
      <c r="G240" s="4">
        <f>RAW!G239</f>
        <v>-1.0786002868637901E-2</v>
      </c>
      <c r="H240" s="4">
        <f>RAW!H239</f>
        <v>-3.1152620893537498E-3</v>
      </c>
      <c r="I240" s="5" t="str">
        <f t="shared" si="6"/>
        <v/>
      </c>
      <c r="J240" s="4">
        <f>RAW!I239</f>
        <v>-2.8589551793998799E-2</v>
      </c>
      <c r="K240" s="4">
        <f>RAW!J239</f>
        <v>-2.6433250992932599E-2</v>
      </c>
      <c r="L240" s="4">
        <f>RAW!K239</f>
        <v>-2.15630080106614E-3</v>
      </c>
      <c r="M240" s="5" t="str">
        <f t="shared" si="7"/>
        <v/>
      </c>
      <c r="N240">
        <v>0</v>
      </c>
    </row>
    <row r="241" spans="1:14" x14ac:dyDescent="0.2">
      <c r="A241" s="1">
        <f>RAW!A240</f>
        <v>42642</v>
      </c>
      <c r="B241">
        <f>RAW!B240</f>
        <v>0.36449999999999999</v>
      </c>
      <c r="C241">
        <f>RAW!C240</f>
        <v>0.37719999999999998</v>
      </c>
      <c r="D241">
        <f>RAW!D240</f>
        <v>0.36299999999999999</v>
      </c>
      <c r="E241">
        <f>RAW!E240</f>
        <v>0.36649999999999999</v>
      </c>
      <c r="F241" s="3">
        <f>RAW!F240</f>
        <v>-1.27586842793431E-2</v>
      </c>
      <c r="G241" s="4">
        <f>RAW!G240</f>
        <v>-1.11805391507789E-2</v>
      </c>
      <c r="H241" s="4">
        <f>RAW!H240</f>
        <v>-1.57814512856422E-3</v>
      </c>
      <c r="I241" s="5" t="str">
        <f t="shared" si="6"/>
        <v/>
      </c>
      <c r="J241" s="4">
        <f>RAW!I240</f>
        <v>-2.37216683219863E-2</v>
      </c>
      <c r="K241" s="4">
        <f>RAW!J240</f>
        <v>-2.5529390102617198E-2</v>
      </c>
      <c r="L241" s="4">
        <f>RAW!K240</f>
        <v>1.8077217806309E-3</v>
      </c>
      <c r="M241" s="5" t="str">
        <f t="shared" si="7"/>
        <v xml:space="preserve"> </v>
      </c>
      <c r="N241">
        <v>0</v>
      </c>
    </row>
    <row r="242" spans="1:14" x14ac:dyDescent="0.2">
      <c r="A242" s="1">
        <f>RAW!A241</f>
        <v>42643</v>
      </c>
      <c r="B242">
        <f>RAW!B241</f>
        <v>0.36009999999999998</v>
      </c>
      <c r="C242">
        <f>RAW!C241</f>
        <v>0.37680000000000002</v>
      </c>
      <c r="D242">
        <f>RAW!D241</f>
        <v>0.35870000000000002</v>
      </c>
      <c r="E242">
        <f>RAW!E241</f>
        <v>0.37669999999999998</v>
      </c>
      <c r="F242" s="3">
        <f>RAW!F241</f>
        <v>-1.09044266618339E-2</v>
      </c>
      <c r="G242" s="4">
        <f>RAW!G241</f>
        <v>-1.11253166529899E-2</v>
      </c>
      <c r="H242" s="4">
        <f>RAW!H241</f>
        <v>2.20889991155966E-4</v>
      </c>
      <c r="I242" s="5" t="str">
        <f t="shared" si="6"/>
        <v xml:space="preserve"> </v>
      </c>
      <c r="J242" s="4">
        <f>RAW!I241</f>
        <v>-1.7384081166978701E-2</v>
      </c>
      <c r="K242" s="4">
        <f>RAW!J241</f>
        <v>-2.2814287124070999E-2</v>
      </c>
      <c r="L242" s="4">
        <f>RAW!K241</f>
        <v>5.4302059570923303E-3</v>
      </c>
      <c r="M242" s="5" t="str">
        <f t="shared" si="7"/>
        <v/>
      </c>
      <c r="N242">
        <v>0</v>
      </c>
    </row>
    <row r="243" spans="1:14" x14ac:dyDescent="0.2">
      <c r="A243" s="1">
        <f>RAW!A242</f>
        <v>42646</v>
      </c>
      <c r="B243">
        <f>RAW!B242</f>
        <v>0.37969999999999998</v>
      </c>
      <c r="C243">
        <f>RAW!C242</f>
        <v>0.38400000000000001</v>
      </c>
      <c r="D243">
        <f>RAW!D242</f>
        <v>0.3735</v>
      </c>
      <c r="E243">
        <f>RAW!E242</f>
        <v>0.37869999999999998</v>
      </c>
      <c r="F243" s="3">
        <f>RAW!F242</f>
        <v>-9.1678495921407293E-3</v>
      </c>
      <c r="G243" s="4">
        <f>RAW!G242</f>
        <v>-1.07338232408201E-2</v>
      </c>
      <c r="H243" s="4">
        <f>RAW!H242</f>
        <v>1.56597364867938E-3</v>
      </c>
      <c r="I243" s="5" t="str">
        <f t="shared" si="6"/>
        <v/>
      </c>
      <c r="J243" s="4">
        <f>RAW!I242</f>
        <v>-1.2516265529252E-2</v>
      </c>
      <c r="K243" s="4">
        <f>RAW!J242</f>
        <v>-1.9381613259131299E-2</v>
      </c>
      <c r="L243" s="4">
        <f>RAW!K242</f>
        <v>6.8653477298793201E-3</v>
      </c>
      <c r="M243" s="5" t="str">
        <f t="shared" si="7"/>
        <v/>
      </c>
      <c r="N243">
        <v>0</v>
      </c>
    </row>
    <row r="244" spans="1:14" x14ac:dyDescent="0.2">
      <c r="A244" s="1">
        <f>RAW!A243</f>
        <v>42647</v>
      </c>
      <c r="B244">
        <f>RAW!B243</f>
        <v>0.38080000000000003</v>
      </c>
      <c r="C244">
        <f>RAW!C243</f>
        <v>0.38700000000000001</v>
      </c>
      <c r="D244">
        <f>RAW!D243</f>
        <v>0.37909999999999999</v>
      </c>
      <c r="E244">
        <f>RAW!E243</f>
        <v>0.38600000000000001</v>
      </c>
      <c r="F244" s="3">
        <f>RAW!F243</f>
        <v>-7.1204704111315596E-3</v>
      </c>
      <c r="G244" s="4">
        <f>RAW!G243</f>
        <v>-1.0011152674882401E-2</v>
      </c>
      <c r="H244" s="4">
        <f>RAW!H243</f>
        <v>2.8906822637508401E-3</v>
      </c>
      <c r="I244" s="5" t="str">
        <f t="shared" si="6"/>
        <v/>
      </c>
      <c r="J244" s="4">
        <f>RAW!I243</f>
        <v>-7.1917840994010201E-3</v>
      </c>
      <c r="K244" s="4">
        <f>RAW!J243</f>
        <v>-1.5318336872554499E-2</v>
      </c>
      <c r="L244" s="4">
        <f>RAW!K243</f>
        <v>8.1265527731535694E-3</v>
      </c>
      <c r="M244" s="5" t="str">
        <f t="shared" si="7"/>
        <v/>
      </c>
      <c r="N244">
        <v>0</v>
      </c>
    </row>
    <row r="245" spans="1:14" x14ac:dyDescent="0.2">
      <c r="A245" s="1">
        <f>RAW!A244</f>
        <v>42648</v>
      </c>
      <c r="B245">
        <f>RAW!B244</f>
        <v>0.38590000000000002</v>
      </c>
      <c r="C245">
        <f>RAW!C244</f>
        <v>0.39200000000000002</v>
      </c>
      <c r="D245">
        <f>RAW!D244</f>
        <v>0.38219999999999998</v>
      </c>
      <c r="E245">
        <f>RAW!E244</f>
        <v>0.39200000000000002</v>
      </c>
      <c r="F245" s="3">
        <f>RAW!F244</f>
        <v>-4.9566209626356597E-3</v>
      </c>
      <c r="G245" s="4">
        <f>RAW!G244</f>
        <v>-9.0002463324330498E-3</v>
      </c>
      <c r="H245" s="4">
        <f>RAW!H244</f>
        <v>4.0436253697973901E-3</v>
      </c>
      <c r="I245" s="5" t="str">
        <f t="shared" si="6"/>
        <v/>
      </c>
      <c r="J245" s="4">
        <f>RAW!I244</f>
        <v>-2.0394849750613999E-3</v>
      </c>
      <c r="K245" s="4">
        <f>RAW!J244</f>
        <v>-1.0892052906723499E-2</v>
      </c>
      <c r="L245" s="4">
        <f>RAW!K244</f>
        <v>8.8525679316621194E-3</v>
      </c>
      <c r="M245" s="5" t="str">
        <f t="shared" si="7"/>
        <v/>
      </c>
      <c r="N245">
        <v>0</v>
      </c>
    </row>
    <row r="246" spans="1:14" x14ac:dyDescent="0.2">
      <c r="A246" s="1">
        <f>RAW!A245</f>
        <v>42649</v>
      </c>
      <c r="B246">
        <f>RAW!B245</f>
        <v>0.39290000000000003</v>
      </c>
      <c r="C246">
        <f>RAW!C245</f>
        <v>0.3977</v>
      </c>
      <c r="D246">
        <f>RAW!D245</f>
        <v>0.39</v>
      </c>
      <c r="E246">
        <f>RAW!E245</f>
        <v>0.39550000000000002</v>
      </c>
      <c r="F246" s="3">
        <f>RAW!F245</f>
        <v>-2.92560933247354E-3</v>
      </c>
      <c r="G246" s="4">
        <f>RAW!G245</f>
        <v>-7.7853189324411497E-3</v>
      </c>
      <c r="H246" s="4">
        <f>RAW!H245</f>
        <v>4.8597095999676097E-3</v>
      </c>
      <c r="I246" s="5" t="str">
        <f t="shared" si="6"/>
        <v/>
      </c>
      <c r="J246" s="4">
        <f>RAW!I245</f>
        <v>2.2145456768387002E-3</v>
      </c>
      <c r="K246" s="4">
        <f>RAW!J245</f>
        <v>-6.5231867122027797E-3</v>
      </c>
      <c r="L246" s="4">
        <f>RAW!K245</f>
        <v>8.7377323890414898E-3</v>
      </c>
      <c r="M246" s="5" t="str">
        <f t="shared" si="7"/>
        <v/>
      </c>
      <c r="N246">
        <v>0</v>
      </c>
    </row>
    <row r="247" spans="1:14" x14ac:dyDescent="0.2">
      <c r="A247" s="1">
        <f>RAW!A246</f>
        <v>42650</v>
      </c>
      <c r="B247">
        <f>RAW!B246</f>
        <v>0.39779999999999999</v>
      </c>
      <c r="C247">
        <f>RAW!C246</f>
        <v>0.40179999999999999</v>
      </c>
      <c r="D247">
        <f>RAW!D246</f>
        <v>0.38929999999999998</v>
      </c>
      <c r="E247">
        <f>RAW!E246</f>
        <v>0.38929999999999998</v>
      </c>
      <c r="F247" s="3">
        <f>RAW!F246</f>
        <v>-1.79560752157759E-3</v>
      </c>
      <c r="G247" s="4">
        <f>RAW!G246</f>
        <v>-6.5873766502684396E-3</v>
      </c>
      <c r="H247" s="4">
        <f>RAW!H246</f>
        <v>4.7917691286908501E-3</v>
      </c>
      <c r="I247" s="5" t="str">
        <f t="shared" si="6"/>
        <v/>
      </c>
      <c r="J247" s="4">
        <f>RAW!I246</f>
        <v>3.1297770932788198E-3</v>
      </c>
      <c r="K247" s="4">
        <f>RAW!J246</f>
        <v>-3.3055321103755701E-3</v>
      </c>
      <c r="L247" s="4">
        <f>RAW!K246</f>
        <v>6.4353092036543999E-3</v>
      </c>
      <c r="M247" s="5" t="str">
        <f t="shared" si="7"/>
        <v/>
      </c>
      <c r="N247">
        <v>0</v>
      </c>
    </row>
    <row r="248" spans="1:14" x14ac:dyDescent="0.2">
      <c r="A248" s="1">
        <f>RAW!A247</f>
        <v>42653</v>
      </c>
      <c r="B248">
        <f>RAW!B247</f>
        <v>0.38719999999999999</v>
      </c>
      <c r="C248">
        <f>RAW!C247</f>
        <v>0.40329999999999999</v>
      </c>
      <c r="D248">
        <f>RAW!D247</f>
        <v>0.38400000000000001</v>
      </c>
      <c r="E248">
        <f>RAW!E247</f>
        <v>0.40179999999999999</v>
      </c>
      <c r="F248" s="3">
        <f>RAW!F247</f>
        <v>1.0733529347284301E-4</v>
      </c>
      <c r="G248" s="4">
        <f>RAW!G247</f>
        <v>-5.2484342615201802E-3</v>
      </c>
      <c r="H248" s="4">
        <f>RAW!H247</f>
        <v>5.3557695549930201E-3</v>
      </c>
      <c r="I248" s="5" t="str">
        <f t="shared" si="6"/>
        <v/>
      </c>
      <c r="J248" s="4">
        <f>RAW!I247</f>
        <v>7.1202972981988999E-3</v>
      </c>
      <c r="K248" s="4">
        <f>RAW!J247</f>
        <v>1.6974435914924899E-4</v>
      </c>
      <c r="L248" s="4">
        <f>RAW!K247</f>
        <v>6.9505529390496501E-3</v>
      </c>
      <c r="M248" s="5" t="str">
        <f t="shared" si="7"/>
        <v/>
      </c>
      <c r="N248">
        <v>0</v>
      </c>
    </row>
    <row r="249" spans="1:14" x14ac:dyDescent="0.2">
      <c r="A249" s="1">
        <f>RAW!A248</f>
        <v>42654</v>
      </c>
      <c r="B249">
        <f>RAW!B248</f>
        <v>0.40410000000000001</v>
      </c>
      <c r="C249">
        <f>RAW!C248</f>
        <v>0.4168</v>
      </c>
      <c r="D249">
        <f>RAW!D248</f>
        <v>0.40089999999999998</v>
      </c>
      <c r="E249">
        <f>RAW!E248</f>
        <v>0.40089999999999998</v>
      </c>
      <c r="F249" s="3">
        <f>RAW!F248</f>
        <v>1.52522684038158E-3</v>
      </c>
      <c r="G249" s="4">
        <f>RAW!G248</f>
        <v>-3.89370204113983E-3</v>
      </c>
      <c r="H249" s="4">
        <f>RAW!H248</f>
        <v>5.4189288815214096E-3</v>
      </c>
      <c r="I249" s="5" t="str">
        <f t="shared" si="6"/>
        <v/>
      </c>
      <c r="J249" s="4">
        <f>RAW!I248</f>
        <v>9.2509896994782403E-3</v>
      </c>
      <c r="K249" s="4">
        <f>RAW!J248</f>
        <v>3.1968261392589098E-3</v>
      </c>
      <c r="L249" s="4">
        <f>RAW!K248</f>
        <v>6.0541635602193201E-3</v>
      </c>
      <c r="M249" s="5" t="str">
        <f t="shared" si="7"/>
        <v/>
      </c>
      <c r="N249">
        <v>0</v>
      </c>
    </row>
    <row r="250" spans="1:14" x14ac:dyDescent="0.2">
      <c r="A250" s="1">
        <f>RAW!A249</f>
        <v>42655</v>
      </c>
      <c r="B250">
        <f>RAW!B249</f>
        <v>0.40260000000000001</v>
      </c>
      <c r="C250">
        <f>RAW!C249</f>
        <v>0.41189999999999999</v>
      </c>
      <c r="D250">
        <f>RAW!D249</f>
        <v>0.40250000000000002</v>
      </c>
      <c r="E250">
        <f>RAW!E249</f>
        <v>0.41189999999999999</v>
      </c>
      <c r="F250" s="3">
        <f>RAW!F249</f>
        <v>3.4962219060180001E-3</v>
      </c>
      <c r="G250" s="4">
        <f>RAW!G249</f>
        <v>-2.4157172517082601E-3</v>
      </c>
      <c r="H250" s="4">
        <f>RAW!H249</f>
        <v>5.9119391577262597E-3</v>
      </c>
      <c r="I250" s="5" t="str">
        <f t="shared" si="6"/>
        <v/>
      </c>
      <c r="J250" s="4">
        <f>RAW!I249</f>
        <v>1.34767776984415E-2</v>
      </c>
      <c r="K250" s="4">
        <f>RAW!J249</f>
        <v>6.6234766589864397E-3</v>
      </c>
      <c r="L250" s="4">
        <f>RAW!K249</f>
        <v>6.8533010394550703E-3</v>
      </c>
      <c r="M250" s="5" t="str">
        <f t="shared" si="7"/>
        <v/>
      </c>
      <c r="N250">
        <v>0</v>
      </c>
    </row>
    <row r="251" spans="1:14" x14ac:dyDescent="0.2">
      <c r="A251" s="1">
        <f>RAW!A250</f>
        <v>42656</v>
      </c>
      <c r="B251">
        <f>RAW!B250</f>
        <v>0.40920000000000001</v>
      </c>
      <c r="C251">
        <f>RAW!C250</f>
        <v>0.41120000000000001</v>
      </c>
      <c r="D251">
        <f>RAW!D250</f>
        <v>0.4007</v>
      </c>
      <c r="E251">
        <f>RAW!E250</f>
        <v>0.40500000000000003</v>
      </c>
      <c r="F251" s="3">
        <f>RAW!F250</f>
        <v>4.4501784741830998E-3</v>
      </c>
      <c r="G251" s="4">
        <f>RAW!G250</f>
        <v>-1.0425381065299799E-3</v>
      </c>
      <c r="H251" s="4">
        <f>RAW!H250</f>
        <v>5.4927165807130904E-3</v>
      </c>
      <c r="I251" s="5" t="str">
        <f t="shared" si="6"/>
        <v/>
      </c>
      <c r="J251" s="4">
        <f>RAW!I250</f>
        <v>1.39712224070769E-2</v>
      </c>
      <c r="K251" s="4">
        <f>RAW!J250</f>
        <v>9.0727252416832709E-3</v>
      </c>
      <c r="L251" s="4">
        <f>RAW!K250</f>
        <v>4.8984971653936501E-3</v>
      </c>
      <c r="M251" s="5" t="str">
        <f t="shared" si="7"/>
        <v/>
      </c>
      <c r="N251">
        <v>0</v>
      </c>
    </row>
    <row r="252" spans="1:14" x14ac:dyDescent="0.2">
      <c r="A252" s="1">
        <f>RAW!A251</f>
        <v>42657</v>
      </c>
      <c r="B252">
        <f>RAW!B251</f>
        <v>0.40339999999999998</v>
      </c>
      <c r="C252">
        <f>RAW!C251</f>
        <v>0.4158</v>
      </c>
      <c r="D252">
        <f>RAW!D251</f>
        <v>0.40339999999999998</v>
      </c>
      <c r="E252">
        <f>RAW!E251</f>
        <v>0.41449999999999998</v>
      </c>
      <c r="F252" s="3">
        <f>RAW!F251</f>
        <v>5.90470081705679E-3</v>
      </c>
      <c r="G252" s="4">
        <f>RAW!G251</f>
        <v>3.46909678187367E-4</v>
      </c>
      <c r="H252" s="4">
        <f>RAW!H251</f>
        <v>5.5577911388694197E-3</v>
      </c>
      <c r="I252" s="5" t="str">
        <f t="shared" si="6"/>
        <v/>
      </c>
      <c r="J252" s="4">
        <f>RAW!I251</f>
        <v>1.6662701993864399E-2</v>
      </c>
      <c r="K252" s="4">
        <f>RAW!J251</f>
        <v>1.16027174924103E-2</v>
      </c>
      <c r="L252" s="4">
        <f>RAW!K251</f>
        <v>5.0599845014540996E-3</v>
      </c>
      <c r="M252" s="5" t="str">
        <f t="shared" si="7"/>
        <v/>
      </c>
      <c r="N252">
        <v>0</v>
      </c>
    </row>
    <row r="253" spans="1:14" x14ac:dyDescent="0.2">
      <c r="A253" s="1">
        <f>RAW!A252</f>
        <v>42660</v>
      </c>
      <c r="B253">
        <f>RAW!B252</f>
        <v>0.41489999999999999</v>
      </c>
      <c r="C253">
        <f>RAW!C252</f>
        <v>0.41789999999999999</v>
      </c>
      <c r="D253">
        <f>RAW!D252</f>
        <v>0.40720000000000001</v>
      </c>
      <c r="E253">
        <f>RAW!E252</f>
        <v>0.41310000000000002</v>
      </c>
      <c r="F253" s="3">
        <f>RAW!F252</f>
        <v>6.8653128997406797E-3</v>
      </c>
      <c r="G253" s="4">
        <f>RAW!G252</f>
        <v>1.65059032249803E-3</v>
      </c>
      <c r="H253" s="4">
        <f>RAW!H252</f>
        <v>5.2147225772426501E-3</v>
      </c>
      <c r="I253" s="5" t="str">
        <f t="shared" si="6"/>
        <v/>
      </c>
      <c r="J253" s="4">
        <f>RAW!I252</f>
        <v>1.7659879844918399E-2</v>
      </c>
      <c r="K253" s="4">
        <f>RAW!J252</f>
        <v>1.3621771609913E-2</v>
      </c>
      <c r="L253" s="4">
        <f>RAW!K252</f>
        <v>4.0381082350053801E-3</v>
      </c>
      <c r="M253" s="5" t="str">
        <f t="shared" si="7"/>
        <v/>
      </c>
      <c r="N253">
        <v>0</v>
      </c>
    </row>
    <row r="254" spans="1:14" x14ac:dyDescent="0.2">
      <c r="A254" s="1">
        <f>RAW!A253</f>
        <v>42661</v>
      </c>
      <c r="B254">
        <f>RAW!B253</f>
        <v>0.41639999999999999</v>
      </c>
      <c r="C254">
        <f>RAW!C253</f>
        <v>0.42059999999999997</v>
      </c>
      <c r="D254">
        <f>RAW!D253</f>
        <v>0.4133</v>
      </c>
      <c r="E254">
        <f>RAW!E253</f>
        <v>0.41399999999999998</v>
      </c>
      <c r="F254" s="3">
        <f>RAW!F253</f>
        <v>7.6114868915899596E-3</v>
      </c>
      <c r="G254" s="4">
        <f>RAW!G253</f>
        <v>2.8427696363164099E-3</v>
      </c>
      <c r="H254" s="4">
        <f>RAW!H253</f>
        <v>4.7687172552735501E-3</v>
      </c>
      <c r="I254" s="5" t="str">
        <f t="shared" si="6"/>
        <v/>
      </c>
      <c r="J254" s="4">
        <f>RAW!I253</f>
        <v>1.8210697754009401E-2</v>
      </c>
      <c r="K254" s="4">
        <f>RAW!J253</f>
        <v>1.51514136579451E-2</v>
      </c>
      <c r="L254" s="4">
        <f>RAW!K253</f>
        <v>3.0592840960642501E-3</v>
      </c>
      <c r="M254" s="5" t="str">
        <f t="shared" si="7"/>
        <v/>
      </c>
      <c r="N254">
        <v>0</v>
      </c>
    </row>
    <row r="255" spans="1:14" x14ac:dyDescent="0.2">
      <c r="A255" s="1">
        <f>RAW!A254</f>
        <v>42662</v>
      </c>
      <c r="B255">
        <f>RAW!B254</f>
        <v>0.41930000000000001</v>
      </c>
      <c r="C255">
        <f>RAW!C254</f>
        <v>0.43269999999999997</v>
      </c>
      <c r="D255">
        <f>RAW!D254</f>
        <v>0.41849999999999998</v>
      </c>
      <c r="E255">
        <f>RAW!E254</f>
        <v>0.43080000000000002</v>
      </c>
      <c r="F255" s="3">
        <f>RAW!F254</f>
        <v>9.4495264932771203E-3</v>
      </c>
      <c r="G255" s="4">
        <f>RAW!G254</f>
        <v>4.1641210077085601E-3</v>
      </c>
      <c r="H255" s="4">
        <f>RAW!H254</f>
        <v>5.2854054855685602E-3</v>
      </c>
      <c r="I255" s="5" t="str">
        <f t="shared" si="6"/>
        <v/>
      </c>
      <c r="J255" s="4">
        <f>RAW!I254</f>
        <v>2.2886940553177599E-2</v>
      </c>
      <c r="K255" s="4">
        <f>RAW!J254</f>
        <v>1.7729922623022601E-2</v>
      </c>
      <c r="L255" s="4">
        <f>RAW!K254</f>
        <v>5.1570179301550197E-3</v>
      </c>
      <c r="M255" s="5" t="str">
        <f t="shared" si="7"/>
        <v/>
      </c>
      <c r="N255">
        <v>0</v>
      </c>
    </row>
    <row r="256" spans="1:14" x14ac:dyDescent="0.2">
      <c r="A256" s="1">
        <f>RAW!A255</f>
        <v>42663</v>
      </c>
      <c r="B256">
        <f>RAW!B255</f>
        <v>0.43330000000000002</v>
      </c>
      <c r="C256">
        <f>RAW!C255</f>
        <v>0.43959999999999999</v>
      </c>
      <c r="D256">
        <f>RAW!D255</f>
        <v>0.42659999999999998</v>
      </c>
      <c r="E256">
        <f>RAW!E255</f>
        <v>0.43530000000000002</v>
      </c>
      <c r="F256" s="3">
        <f>RAW!F255</f>
        <v>1.1140873457638501E-2</v>
      </c>
      <c r="G256" s="4">
        <f>RAW!G255</f>
        <v>5.5594714976945504E-3</v>
      </c>
      <c r="H256" s="4">
        <f>RAW!H255</f>
        <v>5.5814019599439704E-3</v>
      </c>
      <c r="I256" s="5" t="str">
        <f t="shared" si="6"/>
        <v/>
      </c>
      <c r="J256" s="4">
        <f>RAW!I255</f>
        <v>2.6657409342409899E-2</v>
      </c>
      <c r="K256" s="4">
        <f>RAW!J255</f>
        <v>2.0705751529484999E-2</v>
      </c>
      <c r="L256" s="4">
        <f>RAW!K255</f>
        <v>5.9516578129248602E-3</v>
      </c>
      <c r="M256" s="5" t="str">
        <f t="shared" si="7"/>
        <v/>
      </c>
      <c r="N256">
        <v>0</v>
      </c>
    </row>
    <row r="257" spans="1:14" x14ac:dyDescent="0.2">
      <c r="A257" s="1">
        <f>RAW!A256</f>
        <v>42664</v>
      </c>
      <c r="B257">
        <f>RAW!B256</f>
        <v>0.44240000000000002</v>
      </c>
      <c r="C257">
        <f>RAW!C256</f>
        <v>0.44700000000000001</v>
      </c>
      <c r="D257">
        <f>RAW!D256</f>
        <v>0.43630000000000002</v>
      </c>
      <c r="E257">
        <f>RAW!E256</f>
        <v>0.43630000000000002</v>
      </c>
      <c r="F257" s="3">
        <f>RAW!F256</f>
        <v>1.2418813404558301E-2</v>
      </c>
      <c r="G257" s="4">
        <f>RAW!G256</f>
        <v>6.9313398790672998E-3</v>
      </c>
      <c r="H257" s="4">
        <f>RAW!H256</f>
        <v>5.4874735254909898E-3</v>
      </c>
      <c r="I257" s="5" t="str">
        <f t="shared" si="6"/>
        <v/>
      </c>
      <c r="J257" s="4">
        <f>RAW!I256</f>
        <v>2.8815530258918899E-2</v>
      </c>
      <c r="K257" s="4">
        <f>RAW!J256</f>
        <v>2.3409011105962999E-2</v>
      </c>
      <c r="L257" s="4">
        <f>RAW!K256</f>
        <v>5.4065191529559199E-3</v>
      </c>
      <c r="M257" s="5" t="str">
        <f t="shared" si="7"/>
        <v/>
      </c>
      <c r="N257">
        <v>0</v>
      </c>
    </row>
    <row r="258" spans="1:14" x14ac:dyDescent="0.2">
      <c r="A258" s="1">
        <f>RAW!A257</f>
        <v>42667</v>
      </c>
      <c r="B258">
        <f>RAW!B257</f>
        <v>0.43940000000000001</v>
      </c>
      <c r="C258">
        <f>RAW!C257</f>
        <v>0.44240000000000002</v>
      </c>
      <c r="D258">
        <f>RAW!D257</f>
        <v>0.42730000000000001</v>
      </c>
      <c r="E258">
        <f>RAW!E257</f>
        <v>0.435</v>
      </c>
      <c r="F258" s="3">
        <f>RAW!F257</f>
        <v>1.3174819762919201E-2</v>
      </c>
      <c r="G258" s="4">
        <f>RAW!G257</f>
        <v>8.1800358558376893E-3</v>
      </c>
      <c r="H258" s="4">
        <f>RAW!H257</f>
        <v>4.9947839070815401E-3</v>
      </c>
      <c r="I258" s="5" t="str">
        <f t="shared" si="6"/>
        <v/>
      </c>
      <c r="J258" s="4">
        <f>RAW!I257</f>
        <v>2.9279615090444602E-2</v>
      </c>
      <c r="K258" s="4">
        <f>RAW!J257</f>
        <v>2.53658791007902E-2</v>
      </c>
      <c r="L258" s="4">
        <f>RAW!K257</f>
        <v>3.9137359896544198E-3</v>
      </c>
      <c r="M258" s="5" t="str">
        <f t="shared" si="7"/>
        <v/>
      </c>
      <c r="N258">
        <v>0</v>
      </c>
    </row>
    <row r="259" spans="1:14" x14ac:dyDescent="0.2">
      <c r="A259" s="1">
        <f>RAW!A258</f>
        <v>42668</v>
      </c>
      <c r="B259">
        <f>RAW!B258</f>
        <v>0.43719999999999998</v>
      </c>
      <c r="C259">
        <f>RAW!C258</f>
        <v>0.439</v>
      </c>
      <c r="D259">
        <f>RAW!D258</f>
        <v>0.41849999999999998</v>
      </c>
      <c r="E259">
        <f>RAW!E258</f>
        <v>0.41849999999999998</v>
      </c>
      <c r="F259" s="3">
        <f>RAW!F258</f>
        <v>1.23007527244508E-2</v>
      </c>
      <c r="G259" s="4">
        <f>RAW!G258</f>
        <v>9.0041792295603197E-3</v>
      </c>
      <c r="H259" s="4">
        <f>RAW!H258</f>
        <v>3.2965734948905302E-3</v>
      </c>
      <c r="I259" s="5" t="str">
        <f t="shared" si="6"/>
        <v/>
      </c>
      <c r="J259" s="4">
        <f>RAW!I258</f>
        <v>2.4446268223434001E-2</v>
      </c>
      <c r="K259" s="4">
        <f>RAW!J258</f>
        <v>2.5059342141671499E-2</v>
      </c>
      <c r="L259" s="4">
        <f>RAW!K258</f>
        <v>-6.1307391823744604E-4</v>
      </c>
      <c r="M259" s="5" t="str">
        <f t="shared" si="7"/>
        <v xml:space="preserve"> </v>
      </c>
      <c r="N259">
        <v>0</v>
      </c>
    </row>
    <row r="260" spans="1:14" x14ac:dyDescent="0.2">
      <c r="A260" s="1">
        <f>RAW!A259</f>
        <v>42669</v>
      </c>
      <c r="B260">
        <f>RAW!B259</f>
        <v>0.4032</v>
      </c>
      <c r="C260">
        <f>RAW!C259</f>
        <v>0.40699999999999997</v>
      </c>
      <c r="D260">
        <f>RAW!D259</f>
        <v>0.38719999999999999</v>
      </c>
      <c r="E260">
        <f>RAW!E259</f>
        <v>0.40600000000000003</v>
      </c>
      <c r="F260" s="3">
        <f>RAW!F259</f>
        <v>1.04786118512981E-2</v>
      </c>
      <c r="G260" s="4">
        <f>RAW!G259</f>
        <v>9.2990657539078793E-3</v>
      </c>
      <c r="H260" s="4">
        <f>RAW!H259</f>
        <v>1.1795460973902301E-3</v>
      </c>
      <c r="I260" s="5" t="str">
        <f t="shared" si="6"/>
        <v/>
      </c>
      <c r="J260" s="4">
        <f>RAW!I259</f>
        <v>1.7478118932660099E-2</v>
      </c>
      <c r="K260" s="4">
        <f>RAW!J259</f>
        <v>2.2532267738667702E-2</v>
      </c>
      <c r="L260" s="4">
        <f>RAW!K259</f>
        <v>-5.0541488060076196E-3</v>
      </c>
      <c r="M260" s="5" t="str">
        <f t="shared" si="7"/>
        <v/>
      </c>
      <c r="N260">
        <v>0</v>
      </c>
    </row>
    <row r="261" spans="1:14" x14ac:dyDescent="0.2">
      <c r="A261" s="1">
        <f>RAW!A260</f>
        <v>42670</v>
      </c>
      <c r="B261">
        <f>RAW!B260</f>
        <v>0.40450000000000003</v>
      </c>
      <c r="C261">
        <f>RAW!C260</f>
        <v>0.40450000000000003</v>
      </c>
      <c r="D261">
        <f>RAW!D260</f>
        <v>0.39329999999999998</v>
      </c>
      <c r="E261">
        <f>RAW!E260</f>
        <v>0.39550000000000002</v>
      </c>
      <c r="F261" s="3">
        <f>RAW!F260</f>
        <v>8.0939873854228798E-3</v>
      </c>
      <c r="G261" s="4">
        <f>RAW!G260</f>
        <v>9.0580500802108794E-3</v>
      </c>
      <c r="H261" s="4">
        <f>RAW!H260</f>
        <v>-9.6406269478799701E-4</v>
      </c>
      <c r="I261" s="5" t="str">
        <f t="shared" ref="I261:I263" si="8">IF(SIGN(H260)&lt;&gt;SIGN(H261)," ","")</f>
        <v xml:space="preserve"> </v>
      </c>
      <c r="J261" s="4">
        <f>RAW!I260</f>
        <v>9.8504301397160897E-3</v>
      </c>
      <c r="K261" s="4">
        <f>RAW!J260</f>
        <v>1.83049885390171E-2</v>
      </c>
      <c r="L261" s="4">
        <f>RAW!K260</f>
        <v>-8.4545583993010896E-3</v>
      </c>
      <c r="M261" s="5" t="str">
        <f t="shared" ref="M261:M263" si="9">IF(SIGN(L260)&lt;&gt;SIGN(L261)," ","")</f>
        <v/>
      </c>
      <c r="N261">
        <v>0</v>
      </c>
    </row>
    <row r="262" spans="1:14" x14ac:dyDescent="0.2">
      <c r="A262" s="1">
        <f>RAW!A261</f>
        <v>42671</v>
      </c>
      <c r="B262">
        <f>RAW!B261</f>
        <v>0.39799999999999902</v>
      </c>
      <c r="C262">
        <f>RAW!C261</f>
        <v>0.39799999999999902</v>
      </c>
      <c r="D262">
        <f>RAW!D261</f>
        <v>0.3851</v>
      </c>
      <c r="E262">
        <f>RAW!E261</f>
        <v>0.38600000000000001</v>
      </c>
      <c r="F262" s="3">
        <f>RAW!F261</f>
        <v>5.3756179334075701E-3</v>
      </c>
      <c r="G262" s="4">
        <f>RAW!G261</f>
        <v>8.3215636508502198E-3</v>
      </c>
      <c r="H262" s="4">
        <f>RAW!H261</f>
        <v>-2.9459457174426402E-3</v>
      </c>
      <c r="I262" s="5" t="str">
        <f t="shared" si="8"/>
        <v/>
      </c>
      <c r="J262" s="4">
        <f>RAW!I261</f>
        <v>2.2265070082381198E-3</v>
      </c>
      <c r="K262" s="4">
        <f>RAW!J261</f>
        <v>1.29454946954241E-2</v>
      </c>
      <c r="L262" s="4">
        <f>RAW!K261</f>
        <v>-1.0718987687186E-2</v>
      </c>
      <c r="M262" s="5" t="str">
        <f t="shared" si="9"/>
        <v/>
      </c>
      <c r="N262">
        <v>0</v>
      </c>
    </row>
    <row r="263" spans="1:14" x14ac:dyDescent="0.2">
      <c r="A263" s="1">
        <f>RAW!A262</f>
        <v>42674</v>
      </c>
      <c r="B263">
        <f>RAW!B262</f>
        <v>0.38490000000000002</v>
      </c>
      <c r="C263">
        <f>RAW!C262</f>
        <v>0.38600000000000001</v>
      </c>
      <c r="D263">
        <f>RAW!D262</f>
        <v>0.375</v>
      </c>
      <c r="E263">
        <f>RAW!E262</f>
        <v>0.375</v>
      </c>
      <c r="F263" s="3">
        <f>RAW!F262</f>
        <v>2.3070878164906301E-3</v>
      </c>
      <c r="G263" s="4">
        <f>RAW!G262</f>
        <v>7.1186684839783E-3</v>
      </c>
      <c r="H263" s="4">
        <f>RAW!H262</f>
        <v>-4.81158066748766E-3</v>
      </c>
      <c r="I263" s="5" t="str">
        <f t="shared" si="8"/>
        <v/>
      </c>
      <c r="J263" s="4">
        <f>RAW!I262</f>
        <v>-5.67052805617834E-3</v>
      </c>
      <c r="K263" s="4">
        <f>RAW!J262</f>
        <v>6.7401537782233196E-3</v>
      </c>
      <c r="L263" s="4">
        <f>RAW!K262</f>
        <v>-1.24106818344016E-2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B3:K43"/>
  <sheetViews>
    <sheetView showGridLines="0" zoomScale="90" zoomScaleNormal="90" zoomScalePageLayoutView="90" workbookViewId="0"/>
  </sheetViews>
  <sheetFormatPr baseColWidth="10" defaultColWidth="8.83203125" defaultRowHeight="15" x14ac:dyDescent="0.2"/>
  <cols>
    <col min="5" max="5" width="31.1640625" customWidth="1"/>
    <col min="6" max="7" width="36.6640625" bestFit="1" customWidth="1"/>
    <col min="8" max="8" width="4.6640625" customWidth="1"/>
    <col min="9" max="9" width="45" bestFit="1" customWidth="1"/>
    <col min="10" max="10" width="28.33203125" customWidth="1"/>
    <col min="11" max="11" width="3" bestFit="1" customWidth="1"/>
  </cols>
  <sheetData>
    <row r="3" spans="2:11" ht="16" thickBot="1" x14ac:dyDescent="0.25"/>
    <row r="4" spans="2:11" ht="16" thickBot="1" x14ac:dyDescent="0.25">
      <c r="F4" s="184" t="s">
        <v>54</v>
      </c>
      <c r="G4" s="185"/>
    </row>
    <row r="5" spans="2:11" x14ac:dyDescent="0.2">
      <c r="F5" s="136" t="s">
        <v>109</v>
      </c>
      <c r="G5" s="128">
        <v>23</v>
      </c>
    </row>
    <row r="6" spans="2:11" ht="16" thickBot="1" x14ac:dyDescent="0.25">
      <c r="F6" s="137" t="s">
        <v>110</v>
      </c>
      <c r="G6" s="127">
        <v>35</v>
      </c>
    </row>
    <row r="9" spans="2:11" ht="16" thickBot="1" x14ac:dyDescent="0.25"/>
    <row r="10" spans="2:11" x14ac:dyDescent="0.2">
      <c r="B10" s="169" t="s">
        <v>100</v>
      </c>
      <c r="C10" s="170"/>
      <c r="D10" s="170"/>
      <c r="E10" s="170"/>
      <c r="F10" s="170"/>
      <c r="G10" s="170"/>
      <c r="H10" s="170"/>
      <c r="I10" s="170"/>
      <c r="J10" s="170"/>
      <c r="K10" s="171"/>
    </row>
    <row r="11" spans="2:11" x14ac:dyDescent="0.2">
      <c r="B11" s="172"/>
      <c r="C11" s="173"/>
      <c r="D11" s="173"/>
      <c r="E11" s="173"/>
      <c r="F11" s="173"/>
      <c r="G11" s="173"/>
      <c r="H11" s="173"/>
      <c r="I11" s="173"/>
      <c r="J11" s="173"/>
      <c r="K11" s="174"/>
    </row>
    <row r="12" spans="2:11" x14ac:dyDescent="0.2">
      <c r="B12" s="79"/>
      <c r="C12" s="80"/>
      <c r="D12" s="175" t="s">
        <v>89</v>
      </c>
      <c r="E12" s="175"/>
      <c r="F12" s="176" t="s">
        <v>92</v>
      </c>
      <c r="G12" s="177"/>
      <c r="H12" s="177"/>
      <c r="I12" s="177"/>
      <c r="J12" s="178"/>
      <c r="K12" s="81"/>
    </row>
    <row r="13" spans="2:11" x14ac:dyDescent="0.2">
      <c r="B13" s="79"/>
      <c r="C13" s="80"/>
      <c r="D13" s="175"/>
      <c r="E13" s="175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 x14ac:dyDescent="0.2">
      <c r="B14" s="79"/>
      <c r="C14" s="80"/>
      <c r="D14" s="175"/>
      <c r="E14" s="175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 x14ac:dyDescent="0.2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 x14ac:dyDescent="0.2">
      <c r="B16" s="79"/>
      <c r="C16" s="80"/>
      <c r="D16" s="80"/>
      <c r="E16" s="80"/>
      <c r="F16" s="80"/>
      <c r="G16" s="80"/>
      <c r="H16" s="186"/>
      <c r="I16" s="186"/>
      <c r="J16" s="80"/>
      <c r="K16" s="81"/>
    </row>
    <row r="17" spans="2:11" x14ac:dyDescent="0.2">
      <c r="B17" s="79"/>
      <c r="C17" s="80"/>
      <c r="D17" s="80"/>
      <c r="E17" s="132"/>
      <c r="F17" s="80"/>
      <c r="G17" s="131" t="s">
        <v>109</v>
      </c>
      <c r="H17" s="76">
        <f ca="1">MACD!AA3</f>
        <v>19</v>
      </c>
      <c r="I17" s="80"/>
      <c r="J17" s="80"/>
      <c r="K17" s="81"/>
    </row>
    <row r="18" spans="2:11" x14ac:dyDescent="0.2">
      <c r="B18" s="79"/>
      <c r="C18" s="80"/>
      <c r="D18" s="80"/>
      <c r="E18" s="129"/>
      <c r="F18" s="80"/>
      <c r="G18" s="131" t="s">
        <v>110</v>
      </c>
      <c r="H18" s="76">
        <f ca="1">MACD!AA4</f>
        <v>41</v>
      </c>
      <c r="I18" s="80"/>
      <c r="J18" s="80"/>
      <c r="K18" s="81"/>
    </row>
    <row r="19" spans="2:11" x14ac:dyDescent="0.2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 x14ac:dyDescent="0.2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 x14ac:dyDescent="0.2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 x14ac:dyDescent="0.2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 x14ac:dyDescent="0.2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 x14ac:dyDescent="0.2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 x14ac:dyDescent="0.2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 x14ac:dyDescent="0.2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 x14ac:dyDescent="0.2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 x14ac:dyDescent="0.2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 x14ac:dyDescent="0.2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 x14ac:dyDescent="0.2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 x14ac:dyDescent="0.2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 x14ac:dyDescent="0.2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 x14ac:dyDescent="0.2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 x14ac:dyDescent="0.2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 x14ac:dyDescent="0.2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 x14ac:dyDescent="0.2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 x14ac:dyDescent="0.2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 x14ac:dyDescent="0.2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 x14ac:dyDescent="0.2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 x14ac:dyDescent="0.2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 x14ac:dyDescent="0.2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 x14ac:dyDescent="0.2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6" thickBot="1" x14ac:dyDescent="0.25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AZ262"/>
  <sheetViews>
    <sheetView workbookViewId="0">
      <selection activeCell="J1" sqref="J1:AV1048576"/>
    </sheetView>
  </sheetViews>
  <sheetFormatPr baseColWidth="10" defaultColWidth="8.83203125" defaultRowHeight="15" x14ac:dyDescent="0.2"/>
  <cols>
    <col min="1" max="1" width="12.5" bestFit="1" customWidth="1"/>
    <col min="2" max="5" width="6.1640625" bestFit="1" customWidth="1"/>
    <col min="6" max="7" width="12.83203125" bestFit="1" customWidth="1"/>
    <col min="8" max="8" width="13.5" bestFit="1" customWidth="1"/>
    <col min="9" max="9" width="10.5" customWidth="1"/>
    <col min="10" max="21" width="9.1640625" hidden="1" customWidth="1"/>
    <col min="22" max="22" width="6.33203125" hidden="1" customWidth="1"/>
    <col min="23" max="23" width="21.5" hidden="1" customWidth="1"/>
    <col min="24" max="26" width="10.5" hidden="1" customWidth="1"/>
    <col min="27" max="27" width="9.1640625" hidden="1" customWidth="1"/>
    <col min="28" max="28" width="10.5" hidden="1" customWidth="1"/>
    <col min="29" max="29" width="18.1640625" hidden="1" customWidth="1"/>
    <col min="30" max="30" width="24.5" hidden="1" customWidth="1"/>
    <col min="31" max="31" width="27" hidden="1" customWidth="1"/>
    <col min="32" max="32" width="12.6640625" hidden="1" customWidth="1"/>
    <col min="33" max="33" width="20.5" hidden="1" customWidth="1"/>
    <col min="34" max="34" width="27" style="4" hidden="1" customWidth="1"/>
    <col min="35" max="35" width="29.5" style="4" hidden="1" customWidth="1"/>
    <col min="36" max="36" width="32.5" hidden="1" customWidth="1"/>
    <col min="37" max="37" width="12.33203125" hidden="1" customWidth="1"/>
    <col min="38" max="38" width="9.1640625" hidden="1" customWidth="1"/>
    <col min="39" max="39" width="10.5" style="6" hidden="1" customWidth="1"/>
    <col min="40" max="40" width="18.1640625" style="6" hidden="1" customWidth="1"/>
    <col min="41" max="41" width="24.5" style="6" hidden="1" customWidth="1"/>
    <col min="42" max="42" width="27" style="6" hidden="1" customWidth="1"/>
    <col min="43" max="43" width="12.6640625" style="6" hidden="1" customWidth="1"/>
    <col min="44" max="44" width="20.5" style="6" hidden="1" customWidth="1"/>
    <col min="45" max="45" width="27" style="6" hidden="1" customWidth="1"/>
    <col min="46" max="46" width="29.5" style="6" hidden="1" customWidth="1"/>
    <col min="47" max="47" width="32.5" style="6" hidden="1" customWidth="1"/>
    <col min="48" max="48" width="12.33203125" style="6" hidden="1" customWidth="1"/>
  </cols>
  <sheetData>
    <row r="1" spans="1:52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AB1" s="27" t="s">
        <v>59</v>
      </c>
      <c r="AC1" s="27" t="s">
        <v>61</v>
      </c>
      <c r="AD1" s="53" t="s">
        <v>80</v>
      </c>
      <c r="AE1" s="53" t="s">
        <v>81</v>
      </c>
      <c r="AF1" s="27" t="s">
        <v>60</v>
      </c>
      <c r="AG1" s="53" t="s">
        <v>62</v>
      </c>
      <c r="AH1" s="53" t="s">
        <v>82</v>
      </c>
      <c r="AI1" s="27" t="s">
        <v>83</v>
      </c>
      <c r="AJ1" s="188" t="s">
        <v>88</v>
      </c>
      <c r="AK1" s="189"/>
      <c r="AM1" s="32" t="s">
        <v>67</v>
      </c>
      <c r="AN1" s="32" t="s">
        <v>69</v>
      </c>
      <c r="AO1" s="70" t="s">
        <v>84</v>
      </c>
      <c r="AP1" s="70" t="s">
        <v>85</v>
      </c>
      <c r="AQ1" s="32" t="s">
        <v>68</v>
      </c>
      <c r="AR1" s="32" t="s">
        <v>70</v>
      </c>
      <c r="AS1" s="70" t="s">
        <v>86</v>
      </c>
      <c r="AT1" s="70" t="s">
        <v>87</v>
      </c>
      <c r="AU1" s="190" t="s">
        <v>88</v>
      </c>
      <c r="AV1" s="191"/>
    </row>
    <row r="2" spans="1:52" ht="17" thickTop="1" thickBot="1" x14ac:dyDescent="0.25">
      <c r="A2" s="1">
        <f>RAW!A2</f>
        <v>42310</v>
      </c>
      <c r="B2">
        <f>RAW!B2</f>
        <v>1.06748</v>
      </c>
      <c r="C2">
        <f>RAW!C2</f>
        <v>1.07314</v>
      </c>
      <c r="D2">
        <f>RAW!D2</f>
        <v>1.03223</v>
      </c>
      <c r="E2">
        <f>RAW!E2</f>
        <v>1.05237</v>
      </c>
      <c r="F2">
        <f>RAW!L2</f>
        <v>15.4585662073184</v>
      </c>
      <c r="G2">
        <f>RAW!M2</f>
        <v>-8.9589827809725193</v>
      </c>
      <c r="H2">
        <v>100</v>
      </c>
      <c r="I2">
        <v>-100</v>
      </c>
      <c r="V2" s="166" t="s">
        <v>54</v>
      </c>
      <c r="W2" s="167"/>
      <c r="X2" s="168"/>
      <c r="Y2" s="161" t="str">
        <f xml:space="preserve"> IF( SUBTOTAL(103,A2)=1, "VISIBLE", "" )</f>
        <v>VISIBLE</v>
      </c>
      <c r="Z2" s="161" t="str">
        <f>IF(AND(Y1="",Y2="VISIBLE"),"FIRST",IF(AND(Y2="VISIBLE",Y3=""),"LAST",""))</f>
        <v>FIRST</v>
      </c>
      <c r="AB2" s="28">
        <f>IF(F2&lt;-100, 1,0)</f>
        <v>0</v>
      </c>
      <c r="AC2" s="28" t="str">
        <f>IF(AND(AB2=1,AB3=0),"GROUP",IF(AND(AB2=1,Z2="LAST"),"GROUP",""))</f>
        <v/>
      </c>
      <c r="AD2" s="34">
        <f>AB2</f>
        <v>0</v>
      </c>
      <c r="AE2" s="34" t="str">
        <f t="shared" ref="AE2:AE65" si="0">IF(AC2="GROUP",AD2,"")</f>
        <v/>
      </c>
      <c r="AF2" s="28">
        <f t="shared" ref="AF2:AF65" si="1">IF(F2&gt;100, 1,0)</f>
        <v>0</v>
      </c>
      <c r="AG2" s="34" t="str">
        <f>IF(AND(AF2=1,AF3=0),"GROUP",IF(AND(AF2=1,Z2="LAST"),"GROUP",""))</f>
        <v/>
      </c>
      <c r="AH2" s="28">
        <f>AF2</f>
        <v>0</v>
      </c>
      <c r="AI2" s="28" t="str">
        <f>IF(AG2="GROUP",AH2,"")</f>
        <v/>
      </c>
      <c r="AJ2" s="54"/>
      <c r="AK2" s="29"/>
      <c r="AM2" s="33">
        <f t="shared" ref="AM2:AM65" si="2">IF(G2&lt;-100, 1,0)</f>
        <v>0</v>
      </c>
      <c r="AN2" s="33" t="str">
        <f>IF(AND(AM2=1,AM3=0),"GROUP",IF(AND(AM2=1,Z2="LAST"),"GROUP",""))</f>
        <v/>
      </c>
      <c r="AO2" s="33">
        <f>AM2</f>
        <v>0</v>
      </c>
      <c r="AP2" s="33" t="str">
        <f>IF(AN2="GROUP",AO2,"")</f>
        <v/>
      </c>
      <c r="AQ2" s="33">
        <f t="shared" ref="AQ2:AQ65" si="3">IF(G2&gt;100,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/>
      <c r="AV2" s="33"/>
    </row>
    <row r="3" spans="1:52" ht="16" thickBot="1" x14ac:dyDescent="0.25">
      <c r="A3" s="1">
        <f>RAW!A3</f>
        <v>42311</v>
      </c>
      <c r="B3">
        <f>RAW!B3</f>
        <v>1.0511200000000001</v>
      </c>
      <c r="C3">
        <f>RAW!C3</f>
        <v>1.09392</v>
      </c>
      <c r="D3">
        <f>RAW!D3</f>
        <v>1.0460799999999999</v>
      </c>
      <c r="E3">
        <f>RAW!E3</f>
        <v>1.0913999999999999</v>
      </c>
      <c r="F3">
        <f>RAW!L3</f>
        <v>75.879705224235394</v>
      </c>
      <c r="G3">
        <f>RAW!M3</f>
        <v>39.311758917312503</v>
      </c>
      <c r="H3">
        <v>100</v>
      </c>
      <c r="I3">
        <v>-100</v>
      </c>
      <c r="V3" s="16"/>
      <c r="W3" s="17" t="s">
        <v>35</v>
      </c>
      <c r="X3" s="18" t="s">
        <v>36</v>
      </c>
      <c r="Y3" s="161" t="str">
        <f t="shared" ref="Y3:Y66" si="4" xml:space="preserve"> IF( SUBTOTAL(103,A3)=1, "VISIBLE", "" )</f>
        <v>VISIBLE</v>
      </c>
      <c r="Z3" s="161" t="str">
        <f t="shared" ref="Z3:Z66" si="5">IF(AND(Y2="",Y3="VISIBLE"),"FIRST",IF(AND(Y3="VISIBLE",Y4=""),"LAST",""))</f>
        <v/>
      </c>
      <c r="AB3" s="28">
        <f t="shared" ref="AB3:AB66" si="6">IF(F3&lt;-100, 1,0)</f>
        <v>0</v>
      </c>
      <c r="AC3" s="28" t="str">
        <f t="shared" ref="AC3:AC66" si="7">IF(AND(AB3=1,AB4=0),"GROUP",IF(AND(AB3=1,Z3="LAST"),"GROUP",""))</f>
        <v/>
      </c>
      <c r="AD3" s="34">
        <f>IF(AND(Z3="FIRST", AB3=1),1,IF(AND(AC2="GROUP",AB3=0),0,AB3+AD2))</f>
        <v>0</v>
      </c>
      <c r="AE3" s="34" t="str">
        <f t="shared" si="0"/>
        <v/>
      </c>
      <c r="AF3" s="28">
        <f t="shared" si="1"/>
        <v>0</v>
      </c>
      <c r="AG3" s="34" t="str">
        <f t="shared" ref="AG3:AG66" si="8">IF(AND(AF3=1,AF4=0),"GROUP",IF(AND(AF3=1,Z3="LAST"),"GROUP",""))</f>
        <v/>
      </c>
      <c r="AH3" s="28">
        <f>IF(AND(Z3="FIRST", AF3=1),1,IF(AND(AG2="GROUP",AF3=0),0,AF3+AH2))</f>
        <v>0</v>
      </c>
      <c r="AI3" s="28" t="str">
        <f t="shared" ref="AI3:AI66" si="9">IF(AG3="GROUP",AH3,"")</f>
        <v/>
      </c>
      <c r="AJ3" s="55"/>
      <c r="AK3" s="35"/>
      <c r="AM3" s="33">
        <f t="shared" si="2"/>
        <v>0</v>
      </c>
      <c r="AN3" s="33" t="str">
        <f t="shared" ref="AN3:AN66" si="10">IF(AND(AM3=1,AM4=0),"GROUP",IF(AND(AM3=1,Z3="LAST"),"GROUP",""))</f>
        <v/>
      </c>
      <c r="AO3" s="33">
        <f>IF(AND(Z3="FIRST", AM3=1),1,IF(AND(AN2="GROUP",AM3=0),0,AM3+AO2))</f>
        <v>0</v>
      </c>
      <c r="AP3" s="33" t="str">
        <f t="shared" ref="AP3:AP45" si="11">IF(AN3="GROUP",AO3,"")</f>
        <v/>
      </c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 AQ3=1),1,IF(AND(AR2="GROUP",AQ3=0),0,AQ3+AS2))</f>
        <v>0</v>
      </c>
      <c r="AT3" s="33" t="str">
        <f t="shared" ref="AT3:AT66" si="13">IF(AR3="GROUP",AS3,"")</f>
        <v/>
      </c>
      <c r="AU3" s="40"/>
      <c r="AV3" s="40"/>
    </row>
    <row r="4" spans="1:52" x14ac:dyDescent="0.2">
      <c r="A4" s="1">
        <f>RAW!A4</f>
        <v>42312</v>
      </c>
      <c r="B4">
        <f>RAW!B4</f>
        <v>1.0825899999999999</v>
      </c>
      <c r="C4">
        <f>RAW!C4</f>
        <v>1.1140600000000001</v>
      </c>
      <c r="D4">
        <f>RAW!D4</f>
        <v>1.07</v>
      </c>
      <c r="E4">
        <f>RAW!E4</f>
        <v>1.0970599999999999</v>
      </c>
      <c r="F4">
        <f>RAW!L4</f>
        <v>111.70248370866</v>
      </c>
      <c r="G4">
        <f>RAW!M4</f>
        <v>71.826099841579804</v>
      </c>
      <c r="H4">
        <v>100</v>
      </c>
      <c r="I4">
        <v>-100</v>
      </c>
      <c r="V4" s="13" t="s">
        <v>33</v>
      </c>
      <c r="W4" s="4">
        <f>COUNTIF(F2:F262, "&gt;100")</f>
        <v>46</v>
      </c>
      <c r="X4" s="5">
        <f>COUNTIF(F2:F262, "&lt;-100")</f>
        <v>62</v>
      </c>
      <c r="Y4" s="161" t="str">
        <f t="shared" si="4"/>
        <v>VISIBLE</v>
      </c>
      <c r="Z4" s="161" t="str">
        <f t="shared" si="5"/>
        <v/>
      </c>
      <c r="AB4" s="28">
        <f t="shared" si="6"/>
        <v>0</v>
      </c>
      <c r="AC4" s="28" t="str">
        <f t="shared" si="7"/>
        <v/>
      </c>
      <c r="AD4" s="34">
        <f t="shared" ref="AD4:AD67" si="14">IF(AND(Z4="FIRST", AB4=1),1,IF(AND(AC3="GROUP",AB4=0),0,AB4+AD3))</f>
        <v>0</v>
      </c>
      <c r="AE4" s="34" t="str">
        <f t="shared" si="0"/>
        <v/>
      </c>
      <c r="AF4" s="28">
        <f t="shared" si="1"/>
        <v>1</v>
      </c>
      <c r="AG4" s="34" t="str">
        <f t="shared" si="8"/>
        <v>GROUP</v>
      </c>
      <c r="AH4" s="28">
        <f t="shared" ref="AH4:AH67" si="15">IF(AND(Z4="FIRST", AF4=1),1,IF(AND(AG3="GROUP",AF4=0),0,AF4+AH3))</f>
        <v>1</v>
      </c>
      <c r="AI4" s="34">
        <f t="shared" si="9"/>
        <v>1</v>
      </c>
      <c r="AJ4" s="61" t="s">
        <v>63</v>
      </c>
      <c r="AK4" s="37">
        <f>SUBTOTAL(9,AB2:AB262)</f>
        <v>62</v>
      </c>
      <c r="AM4" s="33">
        <f t="shared" si="2"/>
        <v>0</v>
      </c>
      <c r="AN4" s="33" t="str">
        <f t="shared" si="10"/>
        <v/>
      </c>
      <c r="AO4" s="33">
        <f t="shared" ref="AO4:AO67" si="16">IF(AND(Z4="FIRST", AM4=1),1,IF(AND(AN3="GROUP",AM4=0),0,AM4+AO3))</f>
        <v>0</v>
      </c>
      <c r="AP4" s="33" t="str">
        <f t="shared" si="11"/>
        <v/>
      </c>
      <c r="AQ4" s="33">
        <f t="shared" si="3"/>
        <v>0</v>
      </c>
      <c r="AR4" s="33" t="str">
        <f t="shared" si="12"/>
        <v/>
      </c>
      <c r="AS4" s="33">
        <f t="shared" ref="AS4:AS67" si="17">IF(AND(Z4="FIRST", AQ4=1),1,IF(AND(AR3="GROUP",AQ4=0),0,AQ4+AS3))</f>
        <v>0</v>
      </c>
      <c r="AT4" s="33" t="str">
        <f t="shared" si="13"/>
        <v/>
      </c>
      <c r="AU4" s="42" t="s">
        <v>63</v>
      </c>
      <c r="AV4" s="43">
        <f>SUBTOTAL(9,AM2:AM262)</f>
        <v>62</v>
      </c>
    </row>
    <row r="5" spans="1:52" ht="16" thickBot="1" x14ac:dyDescent="0.25">
      <c r="A5" s="1">
        <f>RAW!A5</f>
        <v>42313</v>
      </c>
      <c r="B5">
        <f>RAW!B5</f>
        <v>1.0976900000000001</v>
      </c>
      <c r="C5">
        <f>RAW!C5</f>
        <v>1.09832</v>
      </c>
      <c r="D5">
        <f>RAW!D5</f>
        <v>1.0548899999999899</v>
      </c>
      <c r="E5">
        <f>RAW!E5</f>
        <v>1.06182</v>
      </c>
      <c r="F5">
        <f>RAW!L5</f>
        <v>56.644758155292699</v>
      </c>
      <c r="G5">
        <f>RAW!M5</f>
        <v>26.749183081522599</v>
      </c>
      <c r="H5">
        <v>100</v>
      </c>
      <c r="I5">
        <v>-100</v>
      </c>
      <c r="V5" s="14" t="s">
        <v>34</v>
      </c>
      <c r="W5" s="15">
        <f>COUNTIF(G2:G262, "&gt;100")</f>
        <v>38</v>
      </c>
      <c r="X5" s="12">
        <f>COUNTIF(G2:G262, "&lt;-100")</f>
        <v>62</v>
      </c>
      <c r="Y5" s="161" t="str">
        <f t="shared" si="4"/>
        <v>VISIBLE</v>
      </c>
      <c r="Z5" s="161" t="str">
        <f t="shared" si="5"/>
        <v/>
      </c>
      <c r="AB5" s="28">
        <f t="shared" si="6"/>
        <v>0</v>
      </c>
      <c r="AC5" s="28" t="str">
        <f t="shared" si="7"/>
        <v/>
      </c>
      <c r="AD5" s="34">
        <f t="shared" si="14"/>
        <v>0</v>
      </c>
      <c r="AE5" s="34" t="str">
        <f t="shared" si="0"/>
        <v/>
      </c>
      <c r="AF5" s="28">
        <f t="shared" si="1"/>
        <v>0</v>
      </c>
      <c r="AG5" s="34" t="str">
        <f t="shared" si="8"/>
        <v/>
      </c>
      <c r="AH5" s="28">
        <f t="shared" si="15"/>
        <v>0</v>
      </c>
      <c r="AI5" s="34" t="str">
        <f t="shared" si="9"/>
        <v/>
      </c>
      <c r="AJ5" s="62" t="s">
        <v>64</v>
      </c>
      <c r="AK5" s="38">
        <f>SUBTOTAL(9,AF2:AF262)</f>
        <v>46</v>
      </c>
      <c r="AM5" s="33">
        <f t="shared" si="2"/>
        <v>0</v>
      </c>
      <c r="AN5" s="33" t="str">
        <f t="shared" si="10"/>
        <v/>
      </c>
      <c r="AO5" s="33">
        <f t="shared" si="16"/>
        <v>0</v>
      </c>
      <c r="AP5" s="33" t="str">
        <f t="shared" si="11"/>
        <v/>
      </c>
      <c r="AQ5" s="33">
        <f t="shared" si="3"/>
        <v>0</v>
      </c>
      <c r="AR5" s="33" t="str">
        <f t="shared" si="12"/>
        <v/>
      </c>
      <c r="AS5" s="33">
        <f t="shared" si="17"/>
        <v>0</v>
      </c>
      <c r="AT5" s="33" t="str">
        <f t="shared" si="13"/>
        <v/>
      </c>
      <c r="AU5" s="44" t="s">
        <v>64</v>
      </c>
      <c r="AV5" s="45">
        <f>SUBTOTAL(9,AQ2:AQ262)</f>
        <v>38</v>
      </c>
    </row>
    <row r="6" spans="1:52" x14ac:dyDescent="0.2">
      <c r="A6" s="1">
        <f>RAW!A6</f>
        <v>42314</v>
      </c>
      <c r="B6">
        <f>RAW!B6</f>
        <v>1.06182</v>
      </c>
      <c r="C6">
        <f>RAW!C6</f>
        <v>1.0681099999999999</v>
      </c>
      <c r="D6">
        <f>RAW!D6</f>
        <v>1.0379</v>
      </c>
      <c r="E6">
        <f>RAW!E6</f>
        <v>1.0529999999999999</v>
      </c>
      <c r="F6">
        <f>RAW!L6</f>
        <v>10.1456457629442</v>
      </c>
      <c r="G6">
        <f>RAW!M6</f>
        <v>-8.0027765812668399</v>
      </c>
      <c r="H6">
        <v>100</v>
      </c>
      <c r="I6">
        <v>-100</v>
      </c>
      <c r="Y6" s="161" t="str">
        <f t="shared" si="4"/>
        <v>VISIBLE</v>
      </c>
      <c r="Z6" s="161" t="str">
        <f t="shared" si="5"/>
        <v/>
      </c>
      <c r="AB6" s="28">
        <f t="shared" si="6"/>
        <v>0</v>
      </c>
      <c r="AC6" s="28" t="str">
        <f t="shared" si="7"/>
        <v/>
      </c>
      <c r="AD6" s="34">
        <f t="shared" si="14"/>
        <v>0</v>
      </c>
      <c r="AE6" s="34" t="str">
        <f t="shared" si="0"/>
        <v/>
      </c>
      <c r="AF6" s="28">
        <f t="shared" si="1"/>
        <v>0</v>
      </c>
      <c r="AG6" s="34" t="str">
        <f t="shared" si="8"/>
        <v/>
      </c>
      <c r="AH6" s="28">
        <f t="shared" si="15"/>
        <v>0</v>
      </c>
      <c r="AI6" s="34" t="str">
        <f t="shared" si="9"/>
        <v/>
      </c>
      <c r="AJ6" s="62" t="s">
        <v>65</v>
      </c>
      <c r="AK6" s="38">
        <f ca="1">SUMPRODUCT(SUBTOTAL(3,OFFSET(AC2:AC262,ROW(AC2:AC262)-MIN(ROW(AC2:AC262)),,1)),ISNUMBER(SEARCH("GROUP",AC2:AC262))+0)</f>
        <v>15</v>
      </c>
      <c r="AM6" s="33">
        <f t="shared" si="2"/>
        <v>0</v>
      </c>
      <c r="AN6" s="33" t="str">
        <f t="shared" si="10"/>
        <v/>
      </c>
      <c r="AO6" s="33">
        <f t="shared" si="16"/>
        <v>0</v>
      </c>
      <c r="AP6" s="33" t="str">
        <f t="shared" si="11"/>
        <v/>
      </c>
      <c r="AQ6" s="33">
        <f t="shared" si="3"/>
        <v>0</v>
      </c>
      <c r="AR6" s="33" t="str">
        <f t="shared" si="12"/>
        <v/>
      </c>
      <c r="AS6" s="33">
        <f t="shared" si="17"/>
        <v>0</v>
      </c>
      <c r="AT6" s="33" t="str">
        <f t="shared" si="13"/>
        <v/>
      </c>
      <c r="AU6" s="44" t="s">
        <v>65</v>
      </c>
      <c r="AV6" s="45">
        <f ca="1">SUMPRODUCT(SUBTOTAL(3,OFFSET(AN2:AN262,ROW(AN2:AN262)-MIN(ROW(AN2:AN262)),,1)),ISNUMBER(SEARCH("GROUP",AN2:AN262))+0)</f>
        <v>14</v>
      </c>
    </row>
    <row r="7" spans="1:52" x14ac:dyDescent="0.2">
      <c r="A7" s="1">
        <f>RAW!A7</f>
        <v>42317</v>
      </c>
      <c r="B7">
        <f>RAW!B7</f>
        <v>1.05867</v>
      </c>
      <c r="C7">
        <f>RAW!C7</f>
        <v>1.09517</v>
      </c>
      <c r="D7">
        <f>RAW!D7</f>
        <v>1.05867</v>
      </c>
      <c r="E7">
        <f>RAW!E7</f>
        <v>1.0624400000000001</v>
      </c>
      <c r="F7">
        <f>RAW!L7</f>
        <v>48.870804945748397</v>
      </c>
      <c r="G7">
        <f>RAW!M7</f>
        <v>45.758351310862103</v>
      </c>
      <c r="H7">
        <v>100</v>
      </c>
      <c r="I7">
        <v>-100</v>
      </c>
      <c r="Y7" s="161" t="str">
        <f t="shared" si="4"/>
        <v>VISIBLE</v>
      </c>
      <c r="Z7" s="161" t="str">
        <f t="shared" si="5"/>
        <v/>
      </c>
      <c r="AB7" s="28">
        <f t="shared" si="6"/>
        <v>0</v>
      </c>
      <c r="AC7" s="28" t="str">
        <f t="shared" si="7"/>
        <v/>
      </c>
      <c r="AD7" s="34">
        <f t="shared" si="14"/>
        <v>0</v>
      </c>
      <c r="AE7" s="34" t="str">
        <f t="shared" si="0"/>
        <v/>
      </c>
      <c r="AF7" s="28">
        <f t="shared" si="1"/>
        <v>0</v>
      </c>
      <c r="AG7" s="34" t="str">
        <f t="shared" si="8"/>
        <v/>
      </c>
      <c r="AH7" s="28">
        <f t="shared" si="15"/>
        <v>0</v>
      </c>
      <c r="AI7" s="34" t="str">
        <f t="shared" si="9"/>
        <v/>
      </c>
      <c r="AJ7" s="62" t="s">
        <v>66</v>
      </c>
      <c r="AK7" s="38">
        <f ca="1">SUMPRODUCT(SUBTOTAL(3,OFFSET(AG2:AG262,ROW(AG2:AG262)-MIN(ROW(AG2:AG262)),,1)),ISNUMBER(SEARCH("GROUP",AG2:AG262))+0)</f>
        <v>17</v>
      </c>
      <c r="AM7" s="33">
        <f t="shared" si="2"/>
        <v>0</v>
      </c>
      <c r="AN7" s="33" t="str">
        <f t="shared" si="10"/>
        <v/>
      </c>
      <c r="AO7" s="33">
        <f t="shared" si="16"/>
        <v>0</v>
      </c>
      <c r="AP7" s="33" t="str">
        <f t="shared" si="11"/>
        <v/>
      </c>
      <c r="AQ7" s="33">
        <f t="shared" si="3"/>
        <v>0</v>
      </c>
      <c r="AR7" s="33" t="str">
        <f t="shared" si="12"/>
        <v/>
      </c>
      <c r="AS7" s="33">
        <f t="shared" si="17"/>
        <v>0</v>
      </c>
      <c r="AT7" s="33" t="str">
        <f t="shared" si="13"/>
        <v/>
      </c>
      <c r="AU7" s="44" t="s">
        <v>66</v>
      </c>
      <c r="AV7" s="45">
        <f ca="1">SUMPRODUCT(SUBTOTAL(3,OFFSET(AR2:AR262,ROW(AR2:AR262)-MIN(ROW(AR2:AR262)),,1)),ISNUMBER(SEARCH("GROUP",AR2:AR262))+0)</f>
        <v>8</v>
      </c>
    </row>
    <row r="8" spans="1:52" x14ac:dyDescent="0.2">
      <c r="A8" s="1">
        <f>RAW!A8</f>
        <v>42318</v>
      </c>
      <c r="B8">
        <f>RAW!B8</f>
        <v>1.0737699999999999</v>
      </c>
      <c r="C8">
        <f>RAW!C8</f>
        <v>1.0756600000000001</v>
      </c>
      <c r="D8">
        <f>RAW!D8</f>
        <v>1.04986</v>
      </c>
      <c r="E8">
        <f>RAW!E8</f>
        <v>1.06433</v>
      </c>
      <c r="F8">
        <f>RAW!L8</f>
        <v>17.099626089883898</v>
      </c>
      <c r="G8">
        <f>RAW!M8</f>
        <v>25.093764573014798</v>
      </c>
      <c r="H8">
        <v>100</v>
      </c>
      <c r="I8">
        <v>-100</v>
      </c>
      <c r="Y8" s="161" t="str">
        <f t="shared" si="4"/>
        <v>VISIBLE</v>
      </c>
      <c r="Z8" s="161" t="str">
        <f t="shared" si="5"/>
        <v/>
      </c>
      <c r="AB8" s="28">
        <f t="shared" si="6"/>
        <v>0</v>
      </c>
      <c r="AC8" s="28" t="str">
        <f t="shared" si="7"/>
        <v/>
      </c>
      <c r="AD8" s="34">
        <f t="shared" si="14"/>
        <v>0</v>
      </c>
      <c r="AE8" s="34" t="str">
        <f t="shared" si="0"/>
        <v/>
      </c>
      <c r="AF8" s="28">
        <f t="shared" si="1"/>
        <v>0</v>
      </c>
      <c r="AG8" s="34" t="str">
        <f t="shared" si="8"/>
        <v/>
      </c>
      <c r="AH8" s="28">
        <f t="shared" si="15"/>
        <v>0</v>
      </c>
      <c r="AI8" s="34" t="str">
        <f t="shared" si="9"/>
        <v/>
      </c>
      <c r="AJ8" s="63" t="s">
        <v>71</v>
      </c>
      <c r="AK8" s="46">
        <f ca="1">IF(AK4&lt;&gt;0,AK4/AK6,0)</f>
        <v>4.1333333333333337</v>
      </c>
      <c r="AM8" s="33">
        <f t="shared" si="2"/>
        <v>0</v>
      </c>
      <c r="AN8" s="33" t="str">
        <f t="shared" si="10"/>
        <v/>
      </c>
      <c r="AO8" s="33">
        <f t="shared" si="16"/>
        <v>0</v>
      </c>
      <c r="AP8" s="33" t="str">
        <f t="shared" si="11"/>
        <v/>
      </c>
      <c r="AQ8" s="33">
        <f t="shared" si="3"/>
        <v>0</v>
      </c>
      <c r="AR8" s="33" t="str">
        <f t="shared" si="12"/>
        <v/>
      </c>
      <c r="AS8" s="33">
        <f t="shared" si="17"/>
        <v>0</v>
      </c>
      <c r="AT8" s="33" t="str">
        <f t="shared" si="13"/>
        <v/>
      </c>
      <c r="AU8" s="47" t="s">
        <v>71</v>
      </c>
      <c r="AV8" s="48">
        <f ca="1">IF(AV4&lt;&gt;0,AV4/AV6,0)</f>
        <v>4.4285714285714288</v>
      </c>
    </row>
    <row r="9" spans="1:52" x14ac:dyDescent="0.2">
      <c r="A9" s="1">
        <f>RAW!A9</f>
        <v>42319</v>
      </c>
      <c r="B9">
        <f>RAW!B9</f>
        <v>1.06748</v>
      </c>
      <c r="C9">
        <f>RAW!C9</f>
        <v>1.0725199999999999</v>
      </c>
      <c r="D9">
        <f>RAW!D9</f>
        <v>1.0448200000000001</v>
      </c>
      <c r="E9">
        <f>RAW!E9</f>
        <v>1.04986</v>
      </c>
      <c r="F9">
        <f>RAW!L9</f>
        <v>-20.055960499657399</v>
      </c>
      <c r="G9">
        <f>RAW!M9</f>
        <v>8.9469558787741406</v>
      </c>
      <c r="H9">
        <v>100</v>
      </c>
      <c r="I9">
        <v>-100</v>
      </c>
      <c r="Y9" s="161" t="str">
        <f t="shared" si="4"/>
        <v>VISIBLE</v>
      </c>
      <c r="Z9" s="161" t="str">
        <f t="shared" si="5"/>
        <v/>
      </c>
      <c r="AB9" s="28">
        <f t="shared" si="6"/>
        <v>0</v>
      </c>
      <c r="AC9" s="28" t="str">
        <f t="shared" si="7"/>
        <v/>
      </c>
      <c r="AD9" s="34">
        <f t="shared" si="14"/>
        <v>0</v>
      </c>
      <c r="AE9" s="34" t="str">
        <f t="shared" si="0"/>
        <v/>
      </c>
      <c r="AF9" s="28">
        <f t="shared" si="1"/>
        <v>0</v>
      </c>
      <c r="AG9" s="34" t="str">
        <f t="shared" si="8"/>
        <v/>
      </c>
      <c r="AH9" s="28">
        <f t="shared" si="15"/>
        <v>0</v>
      </c>
      <c r="AI9" s="34" t="str">
        <f t="shared" si="9"/>
        <v/>
      </c>
      <c r="AJ9" s="63" t="s">
        <v>72</v>
      </c>
      <c r="AK9" s="46">
        <f ca="1">IF(AK5&lt;&gt;0,AK5/AK7,0)</f>
        <v>2.7058823529411766</v>
      </c>
      <c r="AM9" s="33">
        <f t="shared" si="2"/>
        <v>0</v>
      </c>
      <c r="AN9" s="33" t="str">
        <f t="shared" si="10"/>
        <v/>
      </c>
      <c r="AO9" s="33">
        <f t="shared" si="16"/>
        <v>0</v>
      </c>
      <c r="AP9" s="33" t="str">
        <f t="shared" si="11"/>
        <v/>
      </c>
      <c r="AQ9" s="33">
        <f t="shared" si="3"/>
        <v>0</v>
      </c>
      <c r="AR9" s="33" t="str">
        <f t="shared" si="12"/>
        <v/>
      </c>
      <c r="AS9" s="33">
        <f t="shared" si="17"/>
        <v>0</v>
      </c>
      <c r="AT9" s="33" t="str">
        <f t="shared" si="13"/>
        <v/>
      </c>
      <c r="AU9" s="47" t="s">
        <v>72</v>
      </c>
      <c r="AV9" s="48">
        <f ca="1">IF(AV5&lt;&gt;0,AV5/AV7,0)</f>
        <v>4.75</v>
      </c>
    </row>
    <row r="10" spans="1:52" x14ac:dyDescent="0.2">
      <c r="A10" s="1">
        <f>RAW!A10</f>
        <v>42320</v>
      </c>
      <c r="B10">
        <f>RAW!B10</f>
        <v>1.0448200000000001</v>
      </c>
      <c r="C10">
        <f>RAW!C10</f>
        <v>1.0492299999999899</v>
      </c>
      <c r="D10">
        <f>RAW!D10</f>
        <v>0.99698999999999904</v>
      </c>
      <c r="E10">
        <f>RAW!E10</f>
        <v>1.00265</v>
      </c>
      <c r="F10">
        <f>RAW!L10</f>
        <v>-150.61769239974299</v>
      </c>
      <c r="G10">
        <f>RAW!M10</f>
        <v>-87.820982929088501</v>
      </c>
      <c r="H10">
        <v>100</v>
      </c>
      <c r="I10">
        <v>-100</v>
      </c>
      <c r="Y10" s="161" t="str">
        <f t="shared" si="4"/>
        <v>VISIBLE</v>
      </c>
      <c r="Z10" s="161" t="str">
        <f t="shared" si="5"/>
        <v/>
      </c>
      <c r="AB10" s="28">
        <f t="shared" si="6"/>
        <v>1</v>
      </c>
      <c r="AC10" s="28" t="str">
        <f t="shared" si="7"/>
        <v/>
      </c>
      <c r="AD10" s="34">
        <f t="shared" si="14"/>
        <v>1</v>
      </c>
      <c r="AE10" s="34" t="str">
        <f t="shared" si="0"/>
        <v/>
      </c>
      <c r="AF10" s="28">
        <f t="shared" si="1"/>
        <v>0</v>
      </c>
      <c r="AG10" s="34" t="str">
        <f t="shared" si="8"/>
        <v/>
      </c>
      <c r="AH10" s="28">
        <f t="shared" si="15"/>
        <v>0</v>
      </c>
      <c r="AI10" s="34" t="str">
        <f t="shared" si="9"/>
        <v/>
      </c>
      <c r="AJ10" s="64" t="s">
        <v>76</v>
      </c>
      <c r="AK10" s="38">
        <f>SUBTOTAL(4,AE2:AE262)</f>
        <v>9</v>
      </c>
      <c r="AM10" s="33">
        <f t="shared" si="2"/>
        <v>0</v>
      </c>
      <c r="AN10" s="33" t="str">
        <f t="shared" si="10"/>
        <v/>
      </c>
      <c r="AO10" s="33">
        <f t="shared" si="16"/>
        <v>0</v>
      </c>
      <c r="AP10" s="33" t="str">
        <f t="shared" si="11"/>
        <v/>
      </c>
      <c r="AQ10" s="33">
        <f t="shared" si="3"/>
        <v>0</v>
      </c>
      <c r="AR10" s="33" t="str">
        <f t="shared" si="12"/>
        <v/>
      </c>
      <c r="AS10" s="33">
        <f t="shared" si="17"/>
        <v>0</v>
      </c>
      <c r="AT10" s="33" t="str">
        <f t="shared" si="13"/>
        <v/>
      </c>
      <c r="AU10" s="67" t="s">
        <v>76</v>
      </c>
      <c r="AV10" s="45">
        <f>SUBTOTAL(4,AP2:AP262)</f>
        <v>7</v>
      </c>
    </row>
    <row r="11" spans="1:52" x14ac:dyDescent="0.2">
      <c r="A11" s="1">
        <f>RAW!A11</f>
        <v>42321</v>
      </c>
      <c r="B11">
        <f>RAW!B11</f>
        <v>1.0007600000000001</v>
      </c>
      <c r="C11">
        <f>RAW!C11</f>
        <v>1.01902</v>
      </c>
      <c r="D11">
        <f>RAW!D11</f>
        <v>0.99006000000000005</v>
      </c>
      <c r="E11">
        <f>RAW!E11</f>
        <v>0.99824000000000002</v>
      </c>
      <c r="F11">
        <f>RAW!L11</f>
        <v>-171.32700675688301</v>
      </c>
      <c r="G11">
        <f>RAW!M11</f>
        <v>-108.287879924084</v>
      </c>
      <c r="H11">
        <v>100</v>
      </c>
      <c r="I11">
        <v>-100</v>
      </c>
      <c r="Y11" s="161" t="str">
        <f t="shared" si="4"/>
        <v>VISIBLE</v>
      </c>
      <c r="Z11" s="161" t="str">
        <f t="shared" si="5"/>
        <v/>
      </c>
      <c r="AB11" s="28">
        <f t="shared" si="6"/>
        <v>1</v>
      </c>
      <c r="AC11" s="28" t="str">
        <f t="shared" si="7"/>
        <v/>
      </c>
      <c r="AD11" s="34">
        <f t="shared" si="14"/>
        <v>2</v>
      </c>
      <c r="AE11" s="34" t="str">
        <f t="shared" si="0"/>
        <v/>
      </c>
      <c r="AF11" s="28">
        <f t="shared" si="1"/>
        <v>0</v>
      </c>
      <c r="AG11" s="34" t="str">
        <f t="shared" si="8"/>
        <v/>
      </c>
      <c r="AH11" s="28">
        <f t="shared" si="15"/>
        <v>0</v>
      </c>
      <c r="AI11" s="34" t="str">
        <f t="shared" si="9"/>
        <v/>
      </c>
      <c r="AJ11" s="64" t="s">
        <v>77</v>
      </c>
      <c r="AK11" s="38">
        <f>SUBTOTAL(5,AE3:AE263)</f>
        <v>1</v>
      </c>
      <c r="AM11" s="33">
        <f t="shared" si="2"/>
        <v>1</v>
      </c>
      <c r="AN11" s="33" t="str">
        <f t="shared" si="10"/>
        <v/>
      </c>
      <c r="AO11" s="33">
        <f t="shared" si="16"/>
        <v>1</v>
      </c>
      <c r="AP11" s="33" t="str">
        <f t="shared" si="11"/>
        <v/>
      </c>
      <c r="AQ11" s="33">
        <f t="shared" si="3"/>
        <v>0</v>
      </c>
      <c r="AR11" s="33" t="str">
        <f t="shared" si="12"/>
        <v/>
      </c>
      <c r="AS11" s="33">
        <f t="shared" si="17"/>
        <v>0</v>
      </c>
      <c r="AT11" s="33" t="str">
        <f t="shared" si="13"/>
        <v/>
      </c>
      <c r="AU11" s="67" t="s">
        <v>77</v>
      </c>
      <c r="AV11" s="45">
        <f>SUBTOTAL(5,AP3:AP263)</f>
        <v>2</v>
      </c>
    </row>
    <row r="12" spans="1:52" ht="15" customHeight="1" x14ac:dyDescent="0.2">
      <c r="A12" s="1">
        <f>RAW!A12</f>
        <v>42324</v>
      </c>
      <c r="B12">
        <f>RAW!B12</f>
        <v>0.99068999999999996</v>
      </c>
      <c r="C12">
        <f>RAW!C12</f>
        <v>1.02468</v>
      </c>
      <c r="D12">
        <f>RAW!D12</f>
        <v>0.97936000000000001</v>
      </c>
      <c r="E12">
        <f>RAW!E12</f>
        <v>1.0020199999999999</v>
      </c>
      <c r="F12">
        <f>RAW!L12</f>
        <v>-160.64278848163099</v>
      </c>
      <c r="G12">
        <f>RAW!M12</f>
        <v>-100.153861277046</v>
      </c>
      <c r="H12">
        <v>100</v>
      </c>
      <c r="I12">
        <v>-100</v>
      </c>
      <c r="Y12" s="161" t="str">
        <f t="shared" si="4"/>
        <v>VISIBLE</v>
      </c>
      <c r="Z12" s="161" t="str">
        <f t="shared" si="5"/>
        <v/>
      </c>
      <c r="AB12" s="28">
        <f t="shared" si="6"/>
        <v>1</v>
      </c>
      <c r="AC12" s="28" t="str">
        <f t="shared" si="7"/>
        <v>GROUP</v>
      </c>
      <c r="AD12" s="34">
        <f t="shared" si="14"/>
        <v>3</v>
      </c>
      <c r="AE12" s="34">
        <f t="shared" si="0"/>
        <v>3</v>
      </c>
      <c r="AF12" s="28">
        <f t="shared" si="1"/>
        <v>0</v>
      </c>
      <c r="AG12" s="34" t="str">
        <f t="shared" si="8"/>
        <v/>
      </c>
      <c r="AH12" s="28">
        <f t="shared" si="15"/>
        <v>0</v>
      </c>
      <c r="AI12" s="34" t="str">
        <f t="shared" si="9"/>
        <v/>
      </c>
      <c r="AJ12" s="64" t="s">
        <v>78</v>
      </c>
      <c r="AK12" s="38">
        <f>SUBTOTAL(4,AI2:AI262)</f>
        <v>8</v>
      </c>
      <c r="AM12" s="33">
        <f t="shared" si="2"/>
        <v>1</v>
      </c>
      <c r="AN12" s="33" t="str">
        <f t="shared" si="10"/>
        <v>GROUP</v>
      </c>
      <c r="AO12" s="33">
        <f t="shared" si="16"/>
        <v>2</v>
      </c>
      <c r="AP12" s="33">
        <f t="shared" si="11"/>
        <v>2</v>
      </c>
      <c r="AQ12" s="33">
        <f t="shared" si="3"/>
        <v>0</v>
      </c>
      <c r="AR12" s="33" t="str">
        <f t="shared" si="12"/>
        <v/>
      </c>
      <c r="AS12" s="33">
        <f t="shared" si="17"/>
        <v>0</v>
      </c>
      <c r="AT12" s="33" t="str">
        <f t="shared" si="13"/>
        <v/>
      </c>
      <c r="AU12" s="67" t="s">
        <v>78</v>
      </c>
      <c r="AV12" s="45">
        <f>SUBTOTAL(4,AT2:AT262)</f>
        <v>13</v>
      </c>
    </row>
    <row r="13" spans="1:52" ht="16" thickBot="1" x14ac:dyDescent="0.25">
      <c r="A13" s="1">
        <f>RAW!A13</f>
        <v>42325</v>
      </c>
      <c r="B13">
        <f>RAW!B13</f>
        <v>1.01335</v>
      </c>
      <c r="C13">
        <f>RAW!C13</f>
        <v>1.0253099999999999</v>
      </c>
      <c r="D13">
        <f>RAW!D13</f>
        <v>1.0102</v>
      </c>
      <c r="E13">
        <f>RAW!E13</f>
        <v>1.01776</v>
      </c>
      <c r="F13">
        <f>RAW!L13</f>
        <v>-94.2741269118562</v>
      </c>
      <c r="G13">
        <f>RAW!M13</f>
        <v>-66.712430287320402</v>
      </c>
      <c r="H13">
        <v>100</v>
      </c>
      <c r="I13">
        <v>-100</v>
      </c>
      <c r="Y13" s="161" t="str">
        <f t="shared" si="4"/>
        <v>VISIBLE</v>
      </c>
      <c r="Z13" s="161" t="str">
        <f t="shared" si="5"/>
        <v/>
      </c>
      <c r="AB13" s="28">
        <f t="shared" si="6"/>
        <v>0</v>
      </c>
      <c r="AC13" s="28" t="str">
        <f t="shared" si="7"/>
        <v/>
      </c>
      <c r="AD13" s="34">
        <f t="shared" si="14"/>
        <v>0</v>
      </c>
      <c r="AE13" s="34" t="str">
        <f t="shared" si="0"/>
        <v/>
      </c>
      <c r="AF13" s="28">
        <f t="shared" si="1"/>
        <v>0</v>
      </c>
      <c r="AG13" s="34" t="str">
        <f t="shared" si="8"/>
        <v/>
      </c>
      <c r="AH13" s="28">
        <f t="shared" si="15"/>
        <v>0</v>
      </c>
      <c r="AI13" s="34" t="str">
        <f t="shared" si="9"/>
        <v/>
      </c>
      <c r="AJ13" s="65" t="s">
        <v>79</v>
      </c>
      <c r="AK13" s="66">
        <f>SUBTOTAL(5,AI2:AI262)</f>
        <v>1</v>
      </c>
      <c r="AM13" s="33">
        <f t="shared" si="2"/>
        <v>0</v>
      </c>
      <c r="AN13" s="33" t="str">
        <f t="shared" si="10"/>
        <v/>
      </c>
      <c r="AO13" s="33">
        <f t="shared" si="16"/>
        <v>0</v>
      </c>
      <c r="AP13" s="33" t="str">
        <f t="shared" si="11"/>
        <v/>
      </c>
      <c r="AQ13" s="33">
        <f t="shared" si="3"/>
        <v>0</v>
      </c>
      <c r="AR13" s="33" t="str">
        <f t="shared" si="12"/>
        <v/>
      </c>
      <c r="AS13" s="33">
        <f t="shared" si="17"/>
        <v>0</v>
      </c>
      <c r="AT13" s="33" t="str">
        <f t="shared" si="13"/>
        <v/>
      </c>
      <c r="AU13" s="68" t="s">
        <v>79</v>
      </c>
      <c r="AV13" s="69">
        <f>SUBTOTAL(5,AT2:AT262)</f>
        <v>1</v>
      </c>
      <c r="AZ13" s="87"/>
    </row>
    <row r="14" spans="1:52" x14ac:dyDescent="0.2">
      <c r="A14" s="1">
        <f>RAW!A14</f>
        <v>42326</v>
      </c>
      <c r="B14">
        <f>RAW!B14</f>
        <v>1.01461</v>
      </c>
      <c r="C14">
        <f>RAW!C14</f>
        <v>1.03538</v>
      </c>
      <c r="D14">
        <f>RAW!D14</f>
        <v>1.0108299999999999</v>
      </c>
      <c r="E14">
        <f>RAW!E14</f>
        <v>1.02468</v>
      </c>
      <c r="F14">
        <f>RAW!L14</f>
        <v>-63.8271186865828</v>
      </c>
      <c r="G14">
        <f>RAW!M14</f>
        <v>-56.359998305561298</v>
      </c>
      <c r="H14">
        <v>100</v>
      </c>
      <c r="I14">
        <v>-100</v>
      </c>
      <c r="Y14" s="161" t="str">
        <f t="shared" si="4"/>
        <v>VISIBLE</v>
      </c>
      <c r="Z14" s="161" t="str">
        <f t="shared" si="5"/>
        <v/>
      </c>
      <c r="AB14" s="28">
        <f t="shared" si="6"/>
        <v>0</v>
      </c>
      <c r="AC14" s="28" t="str">
        <f t="shared" si="7"/>
        <v/>
      </c>
      <c r="AD14" s="34">
        <f t="shared" si="14"/>
        <v>0</v>
      </c>
      <c r="AE14" s="34" t="str">
        <f t="shared" si="0"/>
        <v/>
      </c>
      <c r="AF14" s="28">
        <f t="shared" si="1"/>
        <v>0</v>
      </c>
      <c r="AG14" s="34" t="str">
        <f t="shared" si="8"/>
        <v/>
      </c>
      <c r="AH14" s="28">
        <f t="shared" si="15"/>
        <v>0</v>
      </c>
      <c r="AI14" s="28" t="str">
        <f t="shared" si="9"/>
        <v/>
      </c>
      <c r="AJ14" s="56"/>
      <c r="AK14" s="36"/>
      <c r="AM14" s="33">
        <f t="shared" si="2"/>
        <v>0</v>
      </c>
      <c r="AN14" s="33" t="str">
        <f t="shared" si="10"/>
        <v/>
      </c>
      <c r="AO14" s="33">
        <f t="shared" si="16"/>
        <v>0</v>
      </c>
      <c r="AP14" s="33" t="str">
        <f t="shared" si="11"/>
        <v/>
      </c>
      <c r="AQ14" s="33">
        <f t="shared" si="3"/>
        <v>0</v>
      </c>
      <c r="AR14" s="33" t="str">
        <f t="shared" si="12"/>
        <v/>
      </c>
      <c r="AS14" s="33">
        <f t="shared" si="17"/>
        <v>0</v>
      </c>
      <c r="AT14" s="33" t="str">
        <f t="shared" si="13"/>
        <v/>
      </c>
      <c r="AU14" s="41"/>
      <c r="AV14" s="41"/>
    </row>
    <row r="15" spans="1:52" x14ac:dyDescent="0.2">
      <c r="A15" s="1">
        <f>RAW!A15</f>
        <v>42327</v>
      </c>
      <c r="B15">
        <f>RAW!B15</f>
        <v>1.03223</v>
      </c>
      <c r="C15">
        <f>RAW!C15</f>
        <v>1.0492299999999899</v>
      </c>
      <c r="D15">
        <f>RAW!D15</f>
        <v>1.0171299999999901</v>
      </c>
      <c r="E15">
        <f>RAW!E15</f>
        <v>1.02027</v>
      </c>
      <c r="F15">
        <f>RAW!L15</f>
        <v>-42.056994253775599</v>
      </c>
      <c r="G15">
        <f>RAW!M15</f>
        <v>-48.213755945375098</v>
      </c>
      <c r="H15">
        <v>100</v>
      </c>
      <c r="I15">
        <v>-100</v>
      </c>
      <c r="Y15" s="161" t="str">
        <f t="shared" si="4"/>
        <v>VISIBLE</v>
      </c>
      <c r="Z15" s="161" t="str">
        <f t="shared" si="5"/>
        <v/>
      </c>
      <c r="AB15" s="28">
        <f t="shared" si="6"/>
        <v>0</v>
      </c>
      <c r="AC15" s="28" t="str">
        <f t="shared" si="7"/>
        <v/>
      </c>
      <c r="AD15" s="34">
        <f t="shared" si="14"/>
        <v>0</v>
      </c>
      <c r="AE15" s="34" t="str">
        <f t="shared" si="0"/>
        <v/>
      </c>
      <c r="AF15" s="28">
        <f t="shared" si="1"/>
        <v>0</v>
      </c>
      <c r="AG15" s="34" t="str">
        <f t="shared" si="8"/>
        <v/>
      </c>
      <c r="AH15" s="28">
        <f t="shared" si="15"/>
        <v>0</v>
      </c>
      <c r="AI15" s="28" t="str">
        <f t="shared" si="9"/>
        <v/>
      </c>
      <c r="AJ15" s="54"/>
      <c r="AK15" s="28"/>
      <c r="AM15" s="33">
        <f t="shared" si="2"/>
        <v>0</v>
      </c>
      <c r="AN15" s="33" t="str">
        <f t="shared" si="10"/>
        <v/>
      </c>
      <c r="AO15" s="33">
        <f t="shared" si="16"/>
        <v>0</v>
      </c>
      <c r="AP15" s="33" t="str">
        <f t="shared" si="11"/>
        <v/>
      </c>
      <c r="AQ15" s="33">
        <f t="shared" si="3"/>
        <v>0</v>
      </c>
      <c r="AR15" s="33" t="str">
        <f t="shared" si="12"/>
        <v/>
      </c>
      <c r="AS15" s="33">
        <f t="shared" si="17"/>
        <v>0</v>
      </c>
      <c r="AT15" s="33" t="str">
        <f t="shared" si="13"/>
        <v/>
      </c>
      <c r="AU15" s="33"/>
      <c r="AV15" s="33"/>
    </row>
    <row r="16" spans="1:52" x14ac:dyDescent="0.2">
      <c r="A16" s="1">
        <f>RAW!A16</f>
        <v>42328</v>
      </c>
      <c r="B16">
        <f>RAW!B16</f>
        <v>1.02216</v>
      </c>
      <c r="C16">
        <f>RAW!C16</f>
        <v>1.02216</v>
      </c>
      <c r="D16">
        <f>RAW!D16</f>
        <v>1.0007600000000001</v>
      </c>
      <c r="E16">
        <f>RAW!E16</f>
        <v>1.00139</v>
      </c>
      <c r="F16">
        <f>RAW!L16</f>
        <v>-81.253118172277595</v>
      </c>
      <c r="G16">
        <f>RAW!M16</f>
        <v>-94.179915156801201</v>
      </c>
      <c r="H16">
        <v>100</v>
      </c>
      <c r="I16">
        <v>-100</v>
      </c>
      <c r="Y16" s="161" t="str">
        <f t="shared" si="4"/>
        <v>VISIBLE</v>
      </c>
      <c r="Z16" s="161" t="str">
        <f t="shared" si="5"/>
        <v/>
      </c>
      <c r="AB16" s="28">
        <f t="shared" si="6"/>
        <v>0</v>
      </c>
      <c r="AC16" s="28" t="str">
        <f t="shared" si="7"/>
        <v/>
      </c>
      <c r="AD16" s="34">
        <f t="shared" si="14"/>
        <v>0</v>
      </c>
      <c r="AE16" s="34" t="str">
        <f t="shared" si="0"/>
        <v/>
      </c>
      <c r="AF16" s="28">
        <f t="shared" si="1"/>
        <v>0</v>
      </c>
      <c r="AG16" s="34" t="str">
        <f t="shared" si="8"/>
        <v/>
      </c>
      <c r="AH16" s="28">
        <f t="shared" si="15"/>
        <v>0</v>
      </c>
      <c r="AI16" s="28" t="str">
        <f t="shared" si="9"/>
        <v/>
      </c>
      <c r="AJ16" s="54"/>
      <c r="AK16" s="28"/>
      <c r="AM16" s="33">
        <f t="shared" si="2"/>
        <v>0</v>
      </c>
      <c r="AN16" s="33" t="str">
        <f t="shared" si="10"/>
        <v/>
      </c>
      <c r="AO16" s="33">
        <f t="shared" si="16"/>
        <v>0</v>
      </c>
      <c r="AP16" s="33" t="str">
        <f t="shared" si="11"/>
        <v/>
      </c>
      <c r="AQ16" s="33">
        <f t="shared" si="3"/>
        <v>0</v>
      </c>
      <c r="AR16" s="33" t="str">
        <f t="shared" si="12"/>
        <v/>
      </c>
      <c r="AS16" s="33">
        <f t="shared" si="17"/>
        <v>0</v>
      </c>
      <c r="AT16" s="33" t="str">
        <f t="shared" si="13"/>
        <v/>
      </c>
      <c r="AU16" s="33"/>
      <c r="AV16" s="33"/>
    </row>
    <row r="17" spans="1:48" x14ac:dyDescent="0.2">
      <c r="A17" s="1">
        <f>RAW!A17</f>
        <v>42331</v>
      </c>
      <c r="B17">
        <f>RAW!B17</f>
        <v>0.99950000000000006</v>
      </c>
      <c r="C17">
        <f>RAW!C17</f>
        <v>1.02027</v>
      </c>
      <c r="D17">
        <f>RAW!D17</f>
        <v>0.98880000000000001</v>
      </c>
      <c r="E17">
        <f>RAW!E17</f>
        <v>1.0139799999999899</v>
      </c>
      <c r="F17">
        <f>RAW!L17</f>
        <v>-72.382588368633606</v>
      </c>
      <c r="G17">
        <f>RAW!M17</f>
        <v>-88.322807624138207</v>
      </c>
      <c r="H17">
        <v>100</v>
      </c>
      <c r="I17">
        <v>-100</v>
      </c>
      <c r="Y17" s="161" t="str">
        <f t="shared" si="4"/>
        <v>VISIBLE</v>
      </c>
      <c r="Z17" s="161" t="str">
        <f t="shared" si="5"/>
        <v/>
      </c>
      <c r="AB17" s="28">
        <f t="shared" si="6"/>
        <v>0</v>
      </c>
      <c r="AC17" s="28" t="str">
        <f t="shared" si="7"/>
        <v/>
      </c>
      <c r="AD17" s="34">
        <f t="shared" si="14"/>
        <v>0</v>
      </c>
      <c r="AE17" s="34" t="str">
        <f t="shared" si="0"/>
        <v/>
      </c>
      <c r="AF17" s="28">
        <f t="shared" si="1"/>
        <v>0</v>
      </c>
      <c r="AG17" s="34" t="str">
        <f t="shared" si="8"/>
        <v/>
      </c>
      <c r="AH17" s="28">
        <f t="shared" si="15"/>
        <v>0</v>
      </c>
      <c r="AI17" s="28" t="str">
        <f t="shared" si="9"/>
        <v/>
      </c>
      <c r="AJ17" s="54"/>
      <c r="AK17" s="28"/>
      <c r="AM17" s="33">
        <f t="shared" si="2"/>
        <v>0</v>
      </c>
      <c r="AN17" s="33" t="str">
        <f t="shared" si="10"/>
        <v/>
      </c>
      <c r="AO17" s="33">
        <f t="shared" si="16"/>
        <v>0</v>
      </c>
      <c r="AP17" s="33" t="str">
        <f t="shared" si="11"/>
        <v/>
      </c>
      <c r="AQ17" s="33">
        <f t="shared" si="3"/>
        <v>0</v>
      </c>
      <c r="AR17" s="33" t="str">
        <f t="shared" si="12"/>
        <v/>
      </c>
      <c r="AS17" s="33">
        <f t="shared" si="17"/>
        <v>0</v>
      </c>
      <c r="AT17" s="33" t="str">
        <f t="shared" si="13"/>
        <v/>
      </c>
      <c r="AU17" s="33"/>
      <c r="AV17" s="33"/>
    </row>
    <row r="18" spans="1:48" x14ac:dyDescent="0.2">
      <c r="A18" s="1">
        <f>RAW!A18</f>
        <v>42332</v>
      </c>
      <c r="B18">
        <f>RAW!B18</f>
        <v>1.0089399999999999</v>
      </c>
      <c r="C18">
        <f>RAW!C18</f>
        <v>1.0171299999999901</v>
      </c>
      <c r="D18">
        <f>RAW!D18</f>
        <v>0.99887000000000004</v>
      </c>
      <c r="E18">
        <f>RAW!E18</f>
        <v>1.0083200000000001</v>
      </c>
      <c r="F18">
        <f>RAW!L18</f>
        <v>-65.280360482727502</v>
      </c>
      <c r="G18">
        <f>RAW!M18</f>
        <v>-84.933607574524302</v>
      </c>
      <c r="H18">
        <v>100</v>
      </c>
      <c r="I18">
        <v>-100</v>
      </c>
      <c r="Y18" s="161" t="str">
        <f t="shared" si="4"/>
        <v>VISIBLE</v>
      </c>
      <c r="Z18" s="161" t="str">
        <f t="shared" si="5"/>
        <v/>
      </c>
      <c r="AB18" s="28">
        <f t="shared" si="6"/>
        <v>0</v>
      </c>
      <c r="AC18" s="28" t="str">
        <f t="shared" si="7"/>
        <v/>
      </c>
      <c r="AD18" s="34">
        <f t="shared" si="14"/>
        <v>0</v>
      </c>
      <c r="AE18" s="34" t="str">
        <f t="shared" si="0"/>
        <v/>
      </c>
      <c r="AF18" s="28">
        <f t="shared" si="1"/>
        <v>0</v>
      </c>
      <c r="AG18" s="34" t="str">
        <f t="shared" si="8"/>
        <v/>
      </c>
      <c r="AH18" s="28">
        <f t="shared" si="15"/>
        <v>0</v>
      </c>
      <c r="AI18" s="28" t="str">
        <f t="shared" si="9"/>
        <v/>
      </c>
      <c r="AJ18" s="54"/>
      <c r="AK18" s="28"/>
      <c r="AM18" s="33">
        <f t="shared" si="2"/>
        <v>0</v>
      </c>
      <c r="AN18" s="33" t="str">
        <f t="shared" si="10"/>
        <v/>
      </c>
      <c r="AO18" s="33">
        <f t="shared" si="16"/>
        <v>0</v>
      </c>
      <c r="AP18" s="33" t="str">
        <f t="shared" si="11"/>
        <v/>
      </c>
      <c r="AQ18" s="33">
        <f t="shared" si="3"/>
        <v>0</v>
      </c>
      <c r="AR18" s="33" t="str">
        <f t="shared" si="12"/>
        <v/>
      </c>
      <c r="AS18" s="33">
        <f t="shared" si="17"/>
        <v>0</v>
      </c>
      <c r="AT18" s="33" t="str">
        <f t="shared" si="13"/>
        <v/>
      </c>
      <c r="AU18" s="33"/>
      <c r="AV18" s="33"/>
    </row>
    <row r="19" spans="1:48" x14ac:dyDescent="0.2">
      <c r="A19" s="1">
        <f>RAW!A19</f>
        <v>42333</v>
      </c>
      <c r="B19">
        <f>RAW!B19</f>
        <v>1.0083200000000001</v>
      </c>
      <c r="C19">
        <f>RAW!C19</f>
        <v>1.01902</v>
      </c>
      <c r="D19">
        <f>RAW!D19</f>
        <v>1.00265</v>
      </c>
      <c r="E19">
        <f>RAW!E19</f>
        <v>1.0089399999999999</v>
      </c>
      <c r="F19">
        <f>RAW!L19</f>
        <v>-53.4697208195619</v>
      </c>
      <c r="G19">
        <f>RAW!M19</f>
        <v>-72.120531757754605</v>
      </c>
      <c r="H19">
        <v>100</v>
      </c>
      <c r="I19">
        <v>-100</v>
      </c>
      <c r="Y19" s="161" t="str">
        <f t="shared" si="4"/>
        <v>VISIBLE</v>
      </c>
      <c r="Z19" s="161" t="str">
        <f t="shared" si="5"/>
        <v/>
      </c>
      <c r="AB19" s="28">
        <f t="shared" si="6"/>
        <v>0</v>
      </c>
      <c r="AC19" s="28" t="str">
        <f t="shared" si="7"/>
        <v/>
      </c>
      <c r="AD19" s="34">
        <f t="shared" si="14"/>
        <v>0</v>
      </c>
      <c r="AE19" s="34" t="str">
        <f t="shared" si="0"/>
        <v/>
      </c>
      <c r="AF19" s="28">
        <f t="shared" si="1"/>
        <v>0</v>
      </c>
      <c r="AG19" s="34" t="str">
        <f t="shared" si="8"/>
        <v/>
      </c>
      <c r="AH19" s="28">
        <f t="shared" si="15"/>
        <v>0</v>
      </c>
      <c r="AI19" s="28" t="str">
        <f t="shared" si="9"/>
        <v/>
      </c>
      <c r="AJ19" s="54"/>
      <c r="AK19" s="28"/>
      <c r="AM19" s="33">
        <f t="shared" si="2"/>
        <v>0</v>
      </c>
      <c r="AN19" s="33" t="str">
        <f t="shared" si="10"/>
        <v/>
      </c>
      <c r="AO19" s="33">
        <f t="shared" si="16"/>
        <v>0</v>
      </c>
      <c r="AP19" s="33" t="str">
        <f t="shared" si="11"/>
        <v/>
      </c>
      <c r="AQ19" s="33">
        <f t="shared" si="3"/>
        <v>0</v>
      </c>
      <c r="AR19" s="33" t="str">
        <f t="shared" si="12"/>
        <v/>
      </c>
      <c r="AS19" s="33">
        <f t="shared" si="17"/>
        <v>0</v>
      </c>
      <c r="AT19" s="33" t="str">
        <f t="shared" si="13"/>
        <v/>
      </c>
      <c r="AU19" s="33"/>
      <c r="AV19" s="33"/>
    </row>
    <row r="20" spans="1:48" x14ac:dyDescent="0.2">
      <c r="A20" s="1">
        <f>RAW!A20</f>
        <v>42334</v>
      </c>
      <c r="B20">
        <f>RAW!B20</f>
        <v>1.0102</v>
      </c>
      <c r="C20">
        <f>RAW!C20</f>
        <v>1.03853</v>
      </c>
      <c r="D20">
        <f>RAW!D20</f>
        <v>1.0083200000000001</v>
      </c>
      <c r="E20">
        <f>RAW!E20</f>
        <v>1.0316000000000001</v>
      </c>
      <c r="F20">
        <f>RAW!L20</f>
        <v>6.3861565994330096</v>
      </c>
      <c r="G20">
        <f>RAW!M20</f>
        <v>-29.566293849231801</v>
      </c>
      <c r="H20">
        <v>100</v>
      </c>
      <c r="I20">
        <v>-100</v>
      </c>
      <c r="Y20" s="161" t="str">
        <f t="shared" si="4"/>
        <v>VISIBLE</v>
      </c>
      <c r="Z20" s="161" t="str">
        <f t="shared" si="5"/>
        <v/>
      </c>
      <c r="AB20" s="28">
        <f t="shared" si="6"/>
        <v>0</v>
      </c>
      <c r="AC20" s="28" t="str">
        <f t="shared" si="7"/>
        <v/>
      </c>
      <c r="AD20" s="34">
        <f t="shared" si="14"/>
        <v>0</v>
      </c>
      <c r="AE20" s="34" t="str">
        <f t="shared" si="0"/>
        <v/>
      </c>
      <c r="AF20" s="28">
        <f t="shared" si="1"/>
        <v>0</v>
      </c>
      <c r="AG20" s="34" t="str">
        <f t="shared" si="8"/>
        <v/>
      </c>
      <c r="AH20" s="28">
        <f t="shared" si="15"/>
        <v>0</v>
      </c>
      <c r="AI20" s="28" t="str">
        <f t="shared" si="9"/>
        <v/>
      </c>
      <c r="AJ20" s="54"/>
      <c r="AK20" s="30"/>
      <c r="AM20" s="33">
        <f t="shared" si="2"/>
        <v>0</v>
      </c>
      <c r="AN20" s="33" t="str">
        <f t="shared" si="10"/>
        <v/>
      </c>
      <c r="AO20" s="33">
        <f t="shared" si="16"/>
        <v>0</v>
      </c>
      <c r="AP20" s="33" t="str">
        <f t="shared" si="11"/>
        <v/>
      </c>
      <c r="AQ20" s="33">
        <f t="shared" si="3"/>
        <v>0</v>
      </c>
      <c r="AR20" s="33" t="str">
        <f t="shared" si="12"/>
        <v/>
      </c>
      <c r="AS20" s="33">
        <f t="shared" si="17"/>
        <v>0</v>
      </c>
      <c r="AT20" s="33" t="str">
        <f t="shared" si="13"/>
        <v/>
      </c>
      <c r="AU20" s="33"/>
      <c r="AV20" s="33"/>
    </row>
    <row r="21" spans="1:48" x14ac:dyDescent="0.2">
      <c r="A21" s="1">
        <f>RAW!A21</f>
        <v>42335</v>
      </c>
      <c r="B21">
        <f>RAW!B21</f>
        <v>1.02657</v>
      </c>
      <c r="C21">
        <f>RAW!C21</f>
        <v>1.0372699999999999</v>
      </c>
      <c r="D21">
        <f>RAW!D21</f>
        <v>1.0196399999999901</v>
      </c>
      <c r="E21">
        <f>RAW!E21</f>
        <v>1.02342</v>
      </c>
      <c r="F21">
        <f>RAW!L21</f>
        <v>26.703333872557302</v>
      </c>
      <c r="G21">
        <f>RAW!M21</f>
        <v>-24.006496383216302</v>
      </c>
      <c r="H21">
        <v>100</v>
      </c>
      <c r="I21">
        <v>-100</v>
      </c>
      <c r="Y21" s="161" t="str">
        <f t="shared" si="4"/>
        <v>VISIBLE</v>
      </c>
      <c r="Z21" s="161" t="str">
        <f t="shared" si="5"/>
        <v/>
      </c>
      <c r="AB21" s="28">
        <f t="shared" si="6"/>
        <v>0</v>
      </c>
      <c r="AC21" s="28" t="str">
        <f t="shared" si="7"/>
        <v/>
      </c>
      <c r="AD21" s="34">
        <f t="shared" si="14"/>
        <v>0</v>
      </c>
      <c r="AE21" s="34" t="str">
        <f t="shared" si="0"/>
        <v/>
      </c>
      <c r="AF21" s="28">
        <f t="shared" si="1"/>
        <v>0</v>
      </c>
      <c r="AG21" s="34" t="str">
        <f t="shared" si="8"/>
        <v/>
      </c>
      <c r="AH21" s="28">
        <f t="shared" si="15"/>
        <v>0</v>
      </c>
      <c r="AI21" s="28" t="str">
        <f t="shared" si="9"/>
        <v/>
      </c>
      <c r="AJ21" s="54"/>
      <c r="AK21" s="28"/>
      <c r="AM21" s="33">
        <f t="shared" si="2"/>
        <v>0</v>
      </c>
      <c r="AN21" s="33" t="str">
        <f t="shared" si="10"/>
        <v/>
      </c>
      <c r="AO21" s="33">
        <f t="shared" si="16"/>
        <v>0</v>
      </c>
      <c r="AP21" s="33" t="str">
        <f t="shared" si="11"/>
        <v/>
      </c>
      <c r="AQ21" s="33">
        <f t="shared" si="3"/>
        <v>0</v>
      </c>
      <c r="AR21" s="33" t="str">
        <f t="shared" si="12"/>
        <v/>
      </c>
      <c r="AS21" s="33">
        <f t="shared" si="17"/>
        <v>0</v>
      </c>
      <c r="AT21" s="33" t="str">
        <f t="shared" si="13"/>
        <v/>
      </c>
      <c r="AU21" s="33"/>
      <c r="AV21" s="33"/>
    </row>
    <row r="22" spans="1:48" x14ac:dyDescent="0.2">
      <c r="A22" s="1">
        <f>RAW!A22</f>
        <v>42338</v>
      </c>
      <c r="B22">
        <f>RAW!B22</f>
        <v>1.02342</v>
      </c>
      <c r="C22">
        <f>RAW!C22</f>
        <v>1.0309699999999999</v>
      </c>
      <c r="D22">
        <f>RAW!D22</f>
        <v>1.0139799999999899</v>
      </c>
      <c r="E22">
        <f>RAW!E22</f>
        <v>1.02972</v>
      </c>
      <c r="F22">
        <f>RAW!L22</f>
        <v>39.803704290012398</v>
      </c>
      <c r="G22">
        <f>RAW!M22</f>
        <v>-26.059011132846599</v>
      </c>
      <c r="H22">
        <v>100</v>
      </c>
      <c r="I22">
        <v>-100</v>
      </c>
      <c r="Y22" s="161" t="str">
        <f t="shared" si="4"/>
        <v>VISIBLE</v>
      </c>
      <c r="Z22" s="161" t="str">
        <f t="shared" si="5"/>
        <v/>
      </c>
      <c r="AB22" s="28">
        <f t="shared" si="6"/>
        <v>0</v>
      </c>
      <c r="AC22" s="28" t="str">
        <f t="shared" si="7"/>
        <v/>
      </c>
      <c r="AD22" s="34">
        <f t="shared" si="14"/>
        <v>0</v>
      </c>
      <c r="AE22" s="34" t="str">
        <f t="shared" si="0"/>
        <v/>
      </c>
      <c r="AF22" s="28">
        <f t="shared" si="1"/>
        <v>0</v>
      </c>
      <c r="AG22" s="34" t="str">
        <f t="shared" si="8"/>
        <v/>
      </c>
      <c r="AH22" s="28">
        <f t="shared" si="15"/>
        <v>0</v>
      </c>
      <c r="AI22" s="28" t="str">
        <f t="shared" si="9"/>
        <v/>
      </c>
      <c r="AJ22" s="54"/>
      <c r="AK22" s="28"/>
      <c r="AM22" s="33">
        <f t="shared" si="2"/>
        <v>0</v>
      </c>
      <c r="AN22" s="33" t="str">
        <f t="shared" si="10"/>
        <v/>
      </c>
      <c r="AO22" s="33">
        <f t="shared" si="16"/>
        <v>0</v>
      </c>
      <c r="AP22" s="33" t="str">
        <f t="shared" si="11"/>
        <v/>
      </c>
      <c r="AQ22" s="33">
        <f t="shared" si="3"/>
        <v>0</v>
      </c>
      <c r="AR22" s="33" t="str">
        <f t="shared" si="12"/>
        <v/>
      </c>
      <c r="AS22" s="33">
        <f t="shared" si="17"/>
        <v>0</v>
      </c>
      <c r="AT22" s="33" t="str">
        <f t="shared" si="13"/>
        <v/>
      </c>
      <c r="AU22" s="33"/>
      <c r="AV22" s="33"/>
    </row>
    <row r="23" spans="1:48" x14ac:dyDescent="0.2">
      <c r="A23" s="1">
        <f>RAW!A23</f>
        <v>42339</v>
      </c>
      <c r="B23">
        <f>RAW!B23</f>
        <v>1.03349</v>
      </c>
      <c r="C23">
        <f>RAW!C23</f>
        <v>1.0486</v>
      </c>
      <c r="D23">
        <f>RAW!D23</f>
        <v>1.02216</v>
      </c>
      <c r="E23">
        <f>RAW!E23</f>
        <v>1.02216</v>
      </c>
      <c r="F23">
        <f>RAW!L23</f>
        <v>107.201259549496</v>
      </c>
      <c r="G23">
        <f>RAW!M23</f>
        <v>-3.6847526996627602</v>
      </c>
      <c r="H23">
        <v>100</v>
      </c>
      <c r="I23">
        <v>-100</v>
      </c>
      <c r="Y23" s="161" t="str">
        <f t="shared" si="4"/>
        <v>VISIBLE</v>
      </c>
      <c r="Z23" s="161" t="str">
        <f t="shared" si="5"/>
        <v/>
      </c>
      <c r="AB23" s="28">
        <f t="shared" si="6"/>
        <v>0</v>
      </c>
      <c r="AC23" s="28" t="str">
        <f t="shared" si="7"/>
        <v/>
      </c>
      <c r="AD23" s="34">
        <f t="shared" si="14"/>
        <v>0</v>
      </c>
      <c r="AE23" s="34" t="str">
        <f t="shared" si="0"/>
        <v/>
      </c>
      <c r="AF23" s="28">
        <f t="shared" si="1"/>
        <v>1</v>
      </c>
      <c r="AG23" s="34" t="str">
        <f t="shared" si="8"/>
        <v>GROUP</v>
      </c>
      <c r="AH23" s="28">
        <f t="shared" si="15"/>
        <v>1</v>
      </c>
      <c r="AI23" s="28">
        <f t="shared" si="9"/>
        <v>1</v>
      </c>
      <c r="AJ23" s="54"/>
      <c r="AK23" s="28"/>
      <c r="AM23" s="33">
        <f t="shared" si="2"/>
        <v>0</v>
      </c>
      <c r="AN23" s="33" t="str">
        <f t="shared" si="10"/>
        <v/>
      </c>
      <c r="AO23" s="33">
        <f t="shared" si="16"/>
        <v>0</v>
      </c>
      <c r="AP23" s="33" t="str">
        <f t="shared" si="11"/>
        <v/>
      </c>
      <c r="AQ23" s="33">
        <f t="shared" si="3"/>
        <v>0</v>
      </c>
      <c r="AR23" s="33" t="str">
        <f t="shared" si="12"/>
        <v/>
      </c>
      <c r="AS23" s="33">
        <f t="shared" si="17"/>
        <v>0</v>
      </c>
      <c r="AT23" s="33" t="str">
        <f t="shared" si="13"/>
        <v/>
      </c>
      <c r="AU23" s="33"/>
      <c r="AV23" s="33"/>
    </row>
    <row r="24" spans="1:48" x14ac:dyDescent="0.2">
      <c r="A24" s="1">
        <f>RAW!A24</f>
        <v>42340</v>
      </c>
      <c r="B24">
        <f>RAW!B24</f>
        <v>1.0316000000000001</v>
      </c>
      <c r="C24">
        <f>RAW!C24</f>
        <v>1.03223</v>
      </c>
      <c r="D24">
        <f>RAW!D24</f>
        <v>1.0083200000000001</v>
      </c>
      <c r="E24">
        <f>RAW!E24</f>
        <v>1.0183899999999999</v>
      </c>
      <c r="F24">
        <f>RAW!L24</f>
        <v>19.958711143968099</v>
      </c>
      <c r="G24">
        <f>RAW!M24</f>
        <v>-33.339223655534198</v>
      </c>
      <c r="H24">
        <v>100</v>
      </c>
      <c r="I24">
        <v>-100</v>
      </c>
      <c r="Y24" s="161" t="str">
        <f t="shared" si="4"/>
        <v>VISIBLE</v>
      </c>
      <c r="Z24" s="161" t="str">
        <f t="shared" si="5"/>
        <v/>
      </c>
      <c r="AB24" s="28">
        <f t="shared" si="6"/>
        <v>0</v>
      </c>
      <c r="AC24" s="28" t="str">
        <f t="shared" si="7"/>
        <v/>
      </c>
      <c r="AD24" s="34">
        <f t="shared" si="14"/>
        <v>0</v>
      </c>
      <c r="AE24" s="34" t="str">
        <f t="shared" si="0"/>
        <v/>
      </c>
      <c r="AF24" s="28">
        <f t="shared" si="1"/>
        <v>0</v>
      </c>
      <c r="AG24" s="34" t="str">
        <f t="shared" si="8"/>
        <v/>
      </c>
      <c r="AH24" s="28">
        <f t="shared" si="15"/>
        <v>0</v>
      </c>
      <c r="AI24" s="28" t="str">
        <f t="shared" si="9"/>
        <v/>
      </c>
      <c r="AJ24" s="54"/>
      <c r="AK24" s="28"/>
      <c r="AM24" s="33">
        <f t="shared" si="2"/>
        <v>0</v>
      </c>
      <c r="AN24" s="33" t="str">
        <f t="shared" si="10"/>
        <v/>
      </c>
      <c r="AO24" s="33">
        <f t="shared" si="16"/>
        <v>0</v>
      </c>
      <c r="AP24" s="33" t="str">
        <f t="shared" si="11"/>
        <v/>
      </c>
      <c r="AQ24" s="33">
        <f t="shared" si="3"/>
        <v>0</v>
      </c>
      <c r="AR24" s="33" t="str">
        <f t="shared" si="12"/>
        <v/>
      </c>
      <c r="AS24" s="33">
        <f t="shared" si="17"/>
        <v>0</v>
      </c>
      <c r="AT24" s="33" t="str">
        <f t="shared" si="13"/>
        <v/>
      </c>
      <c r="AU24" s="33"/>
      <c r="AV24" s="33"/>
    </row>
    <row r="25" spans="1:48" x14ac:dyDescent="0.2">
      <c r="A25" s="1">
        <f>RAW!A25</f>
        <v>42341</v>
      </c>
      <c r="B25">
        <f>RAW!B25</f>
        <v>1.0095700000000001</v>
      </c>
      <c r="C25">
        <f>RAW!C25</f>
        <v>1.0208999999999999</v>
      </c>
      <c r="D25">
        <f>RAW!D25</f>
        <v>0.99321000000000004</v>
      </c>
      <c r="E25">
        <f>RAW!E25</f>
        <v>0.99321000000000004</v>
      </c>
      <c r="F25">
        <f>RAW!L25</f>
        <v>-107.246169088173</v>
      </c>
      <c r="G25">
        <f>RAW!M25</f>
        <v>-95.909042609711705</v>
      </c>
      <c r="H25">
        <v>100</v>
      </c>
      <c r="I25">
        <v>-100</v>
      </c>
      <c r="V25" s="187" t="s">
        <v>73</v>
      </c>
      <c r="W25" s="187"/>
      <c r="Y25" s="161" t="str">
        <f t="shared" si="4"/>
        <v>VISIBLE</v>
      </c>
      <c r="Z25" s="161" t="str">
        <f t="shared" si="5"/>
        <v/>
      </c>
      <c r="AB25" s="28">
        <f t="shared" si="6"/>
        <v>1</v>
      </c>
      <c r="AC25" s="28" t="str">
        <f t="shared" si="7"/>
        <v/>
      </c>
      <c r="AD25" s="34">
        <f t="shared" si="14"/>
        <v>1</v>
      </c>
      <c r="AE25" s="34" t="str">
        <f t="shared" si="0"/>
        <v/>
      </c>
      <c r="AF25" s="28">
        <f t="shared" si="1"/>
        <v>0</v>
      </c>
      <c r="AG25" s="34" t="str">
        <f t="shared" si="8"/>
        <v/>
      </c>
      <c r="AH25" s="28">
        <f t="shared" si="15"/>
        <v>0</v>
      </c>
      <c r="AI25" s="28" t="str">
        <f t="shared" si="9"/>
        <v/>
      </c>
      <c r="AJ25" s="54"/>
      <c r="AK25" s="28"/>
      <c r="AM25" s="33">
        <f t="shared" si="2"/>
        <v>0</v>
      </c>
      <c r="AN25" s="33" t="str">
        <f t="shared" si="10"/>
        <v/>
      </c>
      <c r="AO25" s="33">
        <f t="shared" si="16"/>
        <v>0</v>
      </c>
      <c r="AP25" s="33" t="str">
        <f t="shared" si="11"/>
        <v/>
      </c>
      <c r="AQ25" s="33">
        <f t="shared" si="3"/>
        <v>0</v>
      </c>
      <c r="AR25" s="33" t="str">
        <f t="shared" si="12"/>
        <v/>
      </c>
      <c r="AS25" s="33">
        <f t="shared" si="17"/>
        <v>0</v>
      </c>
      <c r="AT25" s="33" t="str">
        <f t="shared" si="13"/>
        <v/>
      </c>
      <c r="AU25" s="33"/>
      <c r="AV25" s="33"/>
    </row>
    <row r="26" spans="1:48" x14ac:dyDescent="0.2">
      <c r="A26" s="1">
        <f>RAW!A26</f>
        <v>42342</v>
      </c>
      <c r="B26">
        <f>RAW!B26</f>
        <v>0.99446999999999997</v>
      </c>
      <c r="C26">
        <f>RAW!C26</f>
        <v>1.0183899999999999</v>
      </c>
      <c r="D26">
        <f>RAW!D26</f>
        <v>0.95040999999999998</v>
      </c>
      <c r="E26">
        <f>RAW!E26</f>
        <v>0.97621999999999998</v>
      </c>
      <c r="F26">
        <f>RAW!L26</f>
        <v>-211.136804732722</v>
      </c>
      <c r="G26">
        <f>RAW!M26</f>
        <v>-166.24911202135701</v>
      </c>
      <c r="H26">
        <v>100</v>
      </c>
      <c r="I26">
        <v>-100</v>
      </c>
      <c r="V26" s="28"/>
      <c r="W26" s="49" t="s">
        <v>33</v>
      </c>
      <c r="Y26" s="161" t="str">
        <f t="shared" si="4"/>
        <v>VISIBLE</v>
      </c>
      <c r="Z26" s="161" t="str">
        <f t="shared" si="5"/>
        <v/>
      </c>
      <c r="AB26" s="28">
        <f t="shared" si="6"/>
        <v>1</v>
      </c>
      <c r="AC26" s="28" t="str">
        <f t="shared" si="7"/>
        <v/>
      </c>
      <c r="AD26" s="34">
        <f t="shared" si="14"/>
        <v>2</v>
      </c>
      <c r="AE26" s="34" t="str">
        <f t="shared" si="0"/>
        <v/>
      </c>
      <c r="AF26" s="28">
        <f t="shared" si="1"/>
        <v>0</v>
      </c>
      <c r="AG26" s="34" t="str">
        <f t="shared" si="8"/>
        <v/>
      </c>
      <c r="AH26" s="28">
        <f t="shared" si="15"/>
        <v>0</v>
      </c>
      <c r="AI26" s="28" t="str">
        <f t="shared" si="9"/>
        <v/>
      </c>
      <c r="AJ26" s="54"/>
      <c r="AK26" s="28"/>
      <c r="AM26" s="33">
        <f t="shared" si="2"/>
        <v>1</v>
      </c>
      <c r="AN26" s="33" t="str">
        <f t="shared" si="10"/>
        <v/>
      </c>
      <c r="AO26" s="33">
        <f t="shared" si="16"/>
        <v>1</v>
      </c>
      <c r="AP26" s="33" t="str">
        <f t="shared" si="11"/>
        <v/>
      </c>
      <c r="AQ26" s="33">
        <f t="shared" si="3"/>
        <v>0</v>
      </c>
      <c r="AR26" s="33" t="str">
        <f t="shared" si="12"/>
        <v/>
      </c>
      <c r="AS26" s="33">
        <f t="shared" si="17"/>
        <v>0</v>
      </c>
      <c r="AT26" s="33" t="str">
        <f t="shared" si="13"/>
        <v/>
      </c>
      <c r="AU26" s="33"/>
      <c r="AV26" s="33"/>
    </row>
    <row r="27" spans="1:48" x14ac:dyDescent="0.2">
      <c r="A27" s="1">
        <f>RAW!A27</f>
        <v>42345</v>
      </c>
      <c r="B27">
        <f>RAW!B27</f>
        <v>0.97746999999999995</v>
      </c>
      <c r="C27">
        <f>RAW!C27</f>
        <v>0.97936000000000001</v>
      </c>
      <c r="D27">
        <f>RAW!D27</f>
        <v>0.93530000000000002</v>
      </c>
      <c r="E27">
        <f>RAW!E27</f>
        <v>0.95355999999999996</v>
      </c>
      <c r="F27">
        <f>RAW!L27</f>
        <v>-248.45962772992499</v>
      </c>
      <c r="G27">
        <f>RAW!M27</f>
        <v>-245.12885409110999</v>
      </c>
      <c r="H27">
        <v>100</v>
      </c>
      <c r="I27">
        <v>-100</v>
      </c>
      <c r="V27" s="33"/>
      <c r="W27" s="49" t="s">
        <v>34</v>
      </c>
      <c r="Y27" s="161" t="str">
        <f t="shared" si="4"/>
        <v>VISIBLE</v>
      </c>
      <c r="Z27" s="161" t="str">
        <f t="shared" si="5"/>
        <v/>
      </c>
      <c r="AB27" s="28">
        <f t="shared" si="6"/>
        <v>1</v>
      </c>
      <c r="AC27" s="28" t="str">
        <f t="shared" si="7"/>
        <v/>
      </c>
      <c r="AD27" s="34">
        <f t="shared" si="14"/>
        <v>3</v>
      </c>
      <c r="AE27" s="34" t="str">
        <f t="shared" si="0"/>
        <v/>
      </c>
      <c r="AF27" s="28">
        <f t="shared" si="1"/>
        <v>0</v>
      </c>
      <c r="AG27" s="34" t="str">
        <f t="shared" si="8"/>
        <v/>
      </c>
      <c r="AH27" s="28">
        <f t="shared" si="15"/>
        <v>0</v>
      </c>
      <c r="AI27" s="28" t="str">
        <f t="shared" si="9"/>
        <v/>
      </c>
      <c r="AJ27" s="54"/>
      <c r="AK27" s="28"/>
      <c r="AM27" s="33">
        <f t="shared" si="2"/>
        <v>1</v>
      </c>
      <c r="AN27" s="33" t="str">
        <f t="shared" si="10"/>
        <v/>
      </c>
      <c r="AO27" s="33">
        <f t="shared" si="16"/>
        <v>2</v>
      </c>
      <c r="AP27" s="33" t="str">
        <f t="shared" si="11"/>
        <v/>
      </c>
      <c r="AQ27" s="33">
        <f t="shared" si="3"/>
        <v>0</v>
      </c>
      <c r="AR27" s="33" t="str">
        <f t="shared" si="12"/>
        <v/>
      </c>
      <c r="AS27" s="33">
        <f t="shared" si="17"/>
        <v>0</v>
      </c>
      <c r="AT27" s="33" t="str">
        <f t="shared" si="13"/>
        <v/>
      </c>
      <c r="AU27" s="33"/>
      <c r="AV27" s="33"/>
    </row>
    <row r="28" spans="1:48" x14ac:dyDescent="0.2">
      <c r="A28" s="1">
        <f>RAW!A28</f>
        <v>42346</v>
      </c>
      <c r="B28">
        <f>RAW!B28</f>
        <v>0.95545000000000002</v>
      </c>
      <c r="C28">
        <f>RAW!C28</f>
        <v>0.95545000000000002</v>
      </c>
      <c r="D28">
        <f>RAW!D28</f>
        <v>0.91957</v>
      </c>
      <c r="E28">
        <f>RAW!E28</f>
        <v>0.92901</v>
      </c>
      <c r="F28">
        <f>RAW!L28</f>
        <v>-226.923725256235</v>
      </c>
      <c r="G28">
        <f>RAW!M28</f>
        <v>-276.58001256161299</v>
      </c>
      <c r="H28">
        <v>100</v>
      </c>
      <c r="I28">
        <v>-100</v>
      </c>
      <c r="V28" s="50"/>
      <c r="W28" s="49" t="s">
        <v>74</v>
      </c>
      <c r="Y28" s="161" t="str">
        <f t="shared" si="4"/>
        <v>VISIBLE</v>
      </c>
      <c r="Z28" s="161" t="str">
        <f t="shared" si="5"/>
        <v/>
      </c>
      <c r="AB28" s="28">
        <f t="shared" si="6"/>
        <v>1</v>
      </c>
      <c r="AC28" s="28" t="str">
        <f t="shared" si="7"/>
        <v/>
      </c>
      <c r="AD28" s="34">
        <f t="shared" si="14"/>
        <v>4</v>
      </c>
      <c r="AE28" s="34" t="str">
        <f t="shared" si="0"/>
        <v/>
      </c>
      <c r="AF28" s="28">
        <f t="shared" si="1"/>
        <v>0</v>
      </c>
      <c r="AG28" s="34" t="str">
        <f t="shared" si="8"/>
        <v/>
      </c>
      <c r="AH28" s="28">
        <f t="shared" si="15"/>
        <v>0</v>
      </c>
      <c r="AI28" s="28" t="str">
        <f t="shared" si="9"/>
        <v/>
      </c>
      <c r="AJ28" s="54"/>
      <c r="AK28" s="28"/>
      <c r="AM28" s="33">
        <f t="shared" si="2"/>
        <v>1</v>
      </c>
      <c r="AN28" s="33" t="str">
        <f t="shared" si="10"/>
        <v/>
      </c>
      <c r="AO28" s="33">
        <f t="shared" si="16"/>
        <v>3</v>
      </c>
      <c r="AP28" s="33" t="str">
        <f t="shared" si="11"/>
        <v/>
      </c>
      <c r="AQ28" s="33">
        <f t="shared" si="3"/>
        <v>0</v>
      </c>
      <c r="AR28" s="33" t="str">
        <f t="shared" si="12"/>
        <v/>
      </c>
      <c r="AS28" s="33">
        <f t="shared" si="17"/>
        <v>0</v>
      </c>
      <c r="AT28" s="33" t="str">
        <f t="shared" si="13"/>
        <v/>
      </c>
      <c r="AU28" s="33"/>
      <c r="AV28" s="33"/>
    </row>
    <row r="29" spans="1:48" x14ac:dyDescent="0.2">
      <c r="A29" s="1">
        <f>RAW!A29</f>
        <v>42347</v>
      </c>
      <c r="B29">
        <f>RAW!B29</f>
        <v>0.94662999999999997</v>
      </c>
      <c r="C29">
        <f>RAW!C29</f>
        <v>0.95984999999999998</v>
      </c>
      <c r="D29">
        <f>RAW!D29</f>
        <v>0.92586000000000002</v>
      </c>
      <c r="E29">
        <f>RAW!E29</f>
        <v>0.94537000000000004</v>
      </c>
      <c r="F29">
        <f>RAW!L29</f>
        <v>-143.69140904656101</v>
      </c>
      <c r="G29">
        <f>RAW!M29</f>
        <v>-197.51419730650201</v>
      </c>
      <c r="H29">
        <v>100</v>
      </c>
      <c r="I29">
        <v>-100</v>
      </c>
      <c r="V29" s="51"/>
      <c r="W29" s="49" t="s">
        <v>75</v>
      </c>
      <c r="Y29" s="161" t="str">
        <f t="shared" si="4"/>
        <v>VISIBLE</v>
      </c>
      <c r="Z29" s="161" t="str">
        <f t="shared" si="5"/>
        <v/>
      </c>
      <c r="AB29" s="28">
        <f t="shared" si="6"/>
        <v>1</v>
      </c>
      <c r="AC29" s="28" t="str">
        <f t="shared" si="7"/>
        <v>GROUP</v>
      </c>
      <c r="AD29" s="34">
        <f t="shared" si="14"/>
        <v>5</v>
      </c>
      <c r="AE29" s="34">
        <f t="shared" si="0"/>
        <v>5</v>
      </c>
      <c r="AF29" s="28">
        <f t="shared" si="1"/>
        <v>0</v>
      </c>
      <c r="AG29" s="34" t="str">
        <f t="shared" si="8"/>
        <v/>
      </c>
      <c r="AH29" s="28">
        <f t="shared" si="15"/>
        <v>0</v>
      </c>
      <c r="AI29" s="28" t="str">
        <f t="shared" si="9"/>
        <v/>
      </c>
      <c r="AJ29" s="54"/>
      <c r="AK29" s="28"/>
      <c r="AM29" s="33">
        <f t="shared" si="2"/>
        <v>1</v>
      </c>
      <c r="AN29" s="33" t="str">
        <f t="shared" si="10"/>
        <v/>
      </c>
      <c r="AO29" s="33">
        <f t="shared" si="16"/>
        <v>4</v>
      </c>
      <c r="AP29" s="33" t="str">
        <f t="shared" si="11"/>
        <v/>
      </c>
      <c r="AQ29" s="33">
        <f t="shared" si="3"/>
        <v>0</v>
      </c>
      <c r="AR29" s="33" t="str">
        <f t="shared" si="12"/>
        <v/>
      </c>
      <c r="AS29" s="33">
        <f t="shared" si="17"/>
        <v>0</v>
      </c>
      <c r="AT29" s="33" t="str">
        <f t="shared" si="13"/>
        <v/>
      </c>
      <c r="AU29" s="33"/>
      <c r="AV29" s="33"/>
    </row>
    <row r="30" spans="1:48" x14ac:dyDescent="0.2">
      <c r="A30" s="1">
        <f>RAW!A30</f>
        <v>42348</v>
      </c>
      <c r="B30">
        <f>RAW!B30</f>
        <v>0.94222999999999901</v>
      </c>
      <c r="C30">
        <f>RAW!C30</f>
        <v>0.96802999999999995</v>
      </c>
      <c r="D30">
        <f>RAW!D30</f>
        <v>0.94159999999999999</v>
      </c>
      <c r="E30">
        <f>RAW!E30</f>
        <v>0.95984999999999998</v>
      </c>
      <c r="F30">
        <f>RAW!L30</f>
        <v>-88.783699025109101</v>
      </c>
      <c r="G30">
        <f>RAW!M30</f>
        <v>-127.63089383858799</v>
      </c>
      <c r="H30">
        <v>100</v>
      </c>
      <c r="I30">
        <v>-100</v>
      </c>
      <c r="Y30" s="161" t="str">
        <f t="shared" si="4"/>
        <v>VISIBLE</v>
      </c>
      <c r="Z30" s="161" t="str">
        <f t="shared" si="5"/>
        <v/>
      </c>
      <c r="AB30" s="28">
        <f t="shared" si="6"/>
        <v>0</v>
      </c>
      <c r="AC30" s="28" t="str">
        <f t="shared" si="7"/>
        <v/>
      </c>
      <c r="AD30" s="34">
        <f t="shared" si="14"/>
        <v>0</v>
      </c>
      <c r="AE30" s="34" t="str">
        <f t="shared" si="0"/>
        <v/>
      </c>
      <c r="AF30" s="28">
        <f t="shared" si="1"/>
        <v>0</v>
      </c>
      <c r="AG30" s="34" t="str">
        <f t="shared" si="8"/>
        <v/>
      </c>
      <c r="AH30" s="28">
        <f t="shared" si="15"/>
        <v>0</v>
      </c>
      <c r="AI30" s="28" t="str">
        <f t="shared" si="9"/>
        <v/>
      </c>
      <c r="AJ30" s="54"/>
      <c r="AK30" s="28"/>
      <c r="AM30" s="33">
        <f t="shared" si="2"/>
        <v>1</v>
      </c>
      <c r="AN30" s="33" t="str">
        <f t="shared" si="10"/>
        <v/>
      </c>
      <c r="AO30" s="33">
        <f t="shared" si="16"/>
        <v>5</v>
      </c>
      <c r="AP30" s="33" t="str">
        <f t="shared" si="11"/>
        <v/>
      </c>
      <c r="AQ30" s="33">
        <f t="shared" si="3"/>
        <v>0</v>
      </c>
      <c r="AR30" s="33" t="str">
        <f t="shared" si="12"/>
        <v/>
      </c>
      <c r="AS30" s="33">
        <f t="shared" si="17"/>
        <v>0</v>
      </c>
      <c r="AT30" s="33" t="str">
        <f t="shared" si="13"/>
        <v/>
      </c>
      <c r="AU30" s="33"/>
      <c r="AV30" s="33"/>
    </row>
    <row r="31" spans="1:48" x14ac:dyDescent="0.2">
      <c r="A31" s="1">
        <f>RAW!A31</f>
        <v>42349</v>
      </c>
      <c r="B31">
        <f>RAW!B31</f>
        <v>0.95482</v>
      </c>
      <c r="C31">
        <f>RAW!C31</f>
        <v>0.960479999999999</v>
      </c>
      <c r="D31">
        <f>RAW!D31</f>
        <v>0.92586000000000002</v>
      </c>
      <c r="E31">
        <f>RAW!E31</f>
        <v>0.94033999999999995</v>
      </c>
      <c r="F31">
        <f>RAW!L31</f>
        <v>-98.852169313945794</v>
      </c>
      <c r="G31">
        <f>RAW!M31</f>
        <v>-136.336219524505</v>
      </c>
      <c r="H31">
        <v>100</v>
      </c>
      <c r="I31">
        <v>-100</v>
      </c>
      <c r="Y31" s="161" t="str">
        <f t="shared" si="4"/>
        <v>VISIBLE</v>
      </c>
      <c r="Z31" s="161" t="str">
        <f t="shared" si="5"/>
        <v/>
      </c>
      <c r="AB31" s="28">
        <f t="shared" si="6"/>
        <v>0</v>
      </c>
      <c r="AC31" s="28" t="str">
        <f t="shared" si="7"/>
        <v/>
      </c>
      <c r="AD31" s="34">
        <f t="shared" si="14"/>
        <v>0</v>
      </c>
      <c r="AE31" s="34" t="str">
        <f t="shared" si="0"/>
        <v/>
      </c>
      <c r="AF31" s="28">
        <f t="shared" si="1"/>
        <v>0</v>
      </c>
      <c r="AG31" s="34" t="str">
        <f t="shared" si="8"/>
        <v/>
      </c>
      <c r="AH31" s="28">
        <f t="shared" si="15"/>
        <v>0</v>
      </c>
      <c r="AI31" s="28" t="str">
        <f t="shared" si="9"/>
        <v/>
      </c>
      <c r="AJ31" s="54"/>
      <c r="AK31" s="28"/>
      <c r="AM31" s="33">
        <f t="shared" si="2"/>
        <v>1</v>
      </c>
      <c r="AN31" s="33" t="str">
        <f t="shared" si="10"/>
        <v/>
      </c>
      <c r="AO31" s="33">
        <f t="shared" si="16"/>
        <v>6</v>
      </c>
      <c r="AP31" s="33" t="str">
        <f t="shared" si="11"/>
        <v/>
      </c>
      <c r="AQ31" s="33">
        <f t="shared" si="3"/>
        <v>0</v>
      </c>
      <c r="AR31" s="33" t="str">
        <f t="shared" si="12"/>
        <v/>
      </c>
      <c r="AS31" s="33">
        <f t="shared" si="17"/>
        <v>0</v>
      </c>
      <c r="AT31" s="33" t="str">
        <f t="shared" si="13"/>
        <v/>
      </c>
      <c r="AU31" s="33"/>
      <c r="AV31" s="33"/>
    </row>
    <row r="32" spans="1:48" x14ac:dyDescent="0.2">
      <c r="A32" s="1">
        <f>RAW!A32</f>
        <v>42352</v>
      </c>
      <c r="B32">
        <f>RAW!B32</f>
        <v>0.93971000000000005</v>
      </c>
      <c r="C32">
        <f>RAW!C32</f>
        <v>0.94348999999999905</v>
      </c>
      <c r="D32">
        <f>RAW!D32</f>
        <v>0.92020000000000002</v>
      </c>
      <c r="E32">
        <f>RAW!E32</f>
        <v>0.92208999999999997</v>
      </c>
      <c r="F32">
        <f>RAW!L32</f>
        <v>-105.05419918059199</v>
      </c>
      <c r="G32">
        <f>RAW!M32</f>
        <v>-138.68047670087299</v>
      </c>
      <c r="H32">
        <v>100</v>
      </c>
      <c r="I32">
        <v>-100</v>
      </c>
      <c r="V32" s="52"/>
      <c r="W32" s="52"/>
      <c r="X32" s="52"/>
      <c r="Y32" s="161" t="str">
        <f t="shared" si="4"/>
        <v>VISIBLE</v>
      </c>
      <c r="Z32" s="161" t="str">
        <f t="shared" si="5"/>
        <v/>
      </c>
      <c r="AB32" s="28">
        <f t="shared" si="6"/>
        <v>1</v>
      </c>
      <c r="AC32" s="28" t="str">
        <f t="shared" si="7"/>
        <v>GROUP</v>
      </c>
      <c r="AD32" s="34">
        <f t="shared" si="14"/>
        <v>1</v>
      </c>
      <c r="AE32" s="34">
        <f t="shared" si="0"/>
        <v>1</v>
      </c>
      <c r="AF32" s="28">
        <f t="shared" si="1"/>
        <v>0</v>
      </c>
      <c r="AG32" s="34" t="str">
        <f t="shared" si="8"/>
        <v/>
      </c>
      <c r="AH32" s="28">
        <f t="shared" si="15"/>
        <v>0</v>
      </c>
      <c r="AI32" s="28" t="str">
        <f t="shared" si="9"/>
        <v/>
      </c>
      <c r="AJ32" s="54"/>
      <c r="AK32" s="28"/>
      <c r="AM32" s="33">
        <f t="shared" si="2"/>
        <v>1</v>
      </c>
      <c r="AN32" s="33" t="str">
        <f t="shared" si="10"/>
        <v>GROUP</v>
      </c>
      <c r="AO32" s="33">
        <f t="shared" si="16"/>
        <v>7</v>
      </c>
      <c r="AP32" s="33">
        <f t="shared" si="11"/>
        <v>7</v>
      </c>
      <c r="AQ32" s="33">
        <f t="shared" si="3"/>
        <v>0</v>
      </c>
      <c r="AR32" s="33" t="str">
        <f t="shared" si="12"/>
        <v/>
      </c>
      <c r="AS32" s="33">
        <f t="shared" si="17"/>
        <v>0</v>
      </c>
      <c r="AT32" s="33" t="str">
        <f t="shared" si="13"/>
        <v/>
      </c>
      <c r="AU32" s="33"/>
      <c r="AV32" s="33"/>
    </row>
    <row r="33" spans="1:48" x14ac:dyDescent="0.2">
      <c r="A33" s="1">
        <f>RAW!A33</f>
        <v>42353</v>
      </c>
      <c r="B33">
        <f>RAW!B33</f>
        <v>0.93405000000000005</v>
      </c>
      <c r="C33">
        <f>RAW!C33</f>
        <v>0.95482</v>
      </c>
      <c r="D33">
        <f>RAW!D33</f>
        <v>0.92901</v>
      </c>
      <c r="E33">
        <f>RAW!E33</f>
        <v>0.95482</v>
      </c>
      <c r="F33">
        <f>RAW!L33</f>
        <v>-62.559373203939302</v>
      </c>
      <c r="G33">
        <f>RAW!M33</f>
        <v>-88.313599009748899</v>
      </c>
      <c r="H33">
        <v>100</v>
      </c>
      <c r="I33">
        <v>-100</v>
      </c>
      <c r="V33" s="52"/>
      <c r="W33" s="52"/>
      <c r="X33" s="52"/>
      <c r="Y33" s="161" t="str">
        <f t="shared" si="4"/>
        <v>VISIBLE</v>
      </c>
      <c r="Z33" s="161" t="str">
        <f t="shared" si="5"/>
        <v/>
      </c>
      <c r="AB33" s="28">
        <f t="shared" si="6"/>
        <v>0</v>
      </c>
      <c r="AC33" s="28" t="str">
        <f t="shared" si="7"/>
        <v/>
      </c>
      <c r="AD33" s="34">
        <f t="shared" si="14"/>
        <v>0</v>
      </c>
      <c r="AE33" s="34" t="str">
        <f t="shared" si="0"/>
        <v/>
      </c>
      <c r="AF33" s="28">
        <f t="shared" si="1"/>
        <v>0</v>
      </c>
      <c r="AG33" s="34" t="str">
        <f t="shared" si="8"/>
        <v/>
      </c>
      <c r="AH33" s="28">
        <f t="shared" si="15"/>
        <v>0</v>
      </c>
      <c r="AI33" s="28" t="str">
        <f t="shared" si="9"/>
        <v/>
      </c>
      <c r="AJ33" s="54"/>
      <c r="AK33" s="28"/>
      <c r="AM33" s="33">
        <f t="shared" si="2"/>
        <v>0</v>
      </c>
      <c r="AN33" s="33" t="str">
        <f t="shared" si="10"/>
        <v/>
      </c>
      <c r="AO33" s="33">
        <f t="shared" si="16"/>
        <v>0</v>
      </c>
      <c r="AP33" s="33" t="str">
        <f t="shared" si="11"/>
        <v/>
      </c>
      <c r="AQ33" s="33">
        <f t="shared" si="3"/>
        <v>0</v>
      </c>
      <c r="AR33" s="33" t="str">
        <f t="shared" si="12"/>
        <v/>
      </c>
      <c r="AS33" s="33">
        <f t="shared" si="17"/>
        <v>0</v>
      </c>
      <c r="AT33" s="33" t="str">
        <f t="shared" si="13"/>
        <v/>
      </c>
      <c r="AU33" s="33"/>
      <c r="AV33" s="33"/>
    </row>
    <row r="34" spans="1:48" x14ac:dyDescent="0.2">
      <c r="A34" s="1">
        <f>RAW!A34</f>
        <v>42354</v>
      </c>
      <c r="B34">
        <f>RAW!B34</f>
        <v>0.95732999999999902</v>
      </c>
      <c r="C34">
        <f>RAW!C34</f>
        <v>0.97496000000000005</v>
      </c>
      <c r="D34">
        <f>RAW!D34</f>
        <v>0.93907999999999903</v>
      </c>
      <c r="E34">
        <f>RAW!E34</f>
        <v>0.96173999999999904</v>
      </c>
      <c r="F34">
        <f>RAW!L34</f>
        <v>-32.983372825404203</v>
      </c>
      <c r="G34">
        <f>RAW!M34</f>
        <v>-56.620244665839003</v>
      </c>
      <c r="H34">
        <v>100</v>
      </c>
      <c r="I34">
        <v>-100</v>
      </c>
      <c r="V34" s="52"/>
      <c r="W34" s="52"/>
      <c r="X34" s="52"/>
      <c r="Y34" s="161" t="str">
        <f t="shared" si="4"/>
        <v>VISIBLE</v>
      </c>
      <c r="Z34" s="161" t="str">
        <f t="shared" si="5"/>
        <v/>
      </c>
      <c r="AB34" s="28">
        <f t="shared" si="6"/>
        <v>0</v>
      </c>
      <c r="AC34" s="28" t="str">
        <f t="shared" si="7"/>
        <v/>
      </c>
      <c r="AD34" s="34">
        <f t="shared" si="14"/>
        <v>0</v>
      </c>
      <c r="AE34" s="34" t="str">
        <f t="shared" si="0"/>
        <v/>
      </c>
      <c r="AF34" s="28">
        <f t="shared" si="1"/>
        <v>0</v>
      </c>
      <c r="AG34" s="34" t="str">
        <f t="shared" si="8"/>
        <v/>
      </c>
      <c r="AH34" s="28">
        <f t="shared" si="15"/>
        <v>0</v>
      </c>
      <c r="AI34" s="28" t="str">
        <f t="shared" si="9"/>
        <v/>
      </c>
      <c r="AJ34" s="54"/>
      <c r="AK34" s="28"/>
      <c r="AM34" s="33">
        <f t="shared" si="2"/>
        <v>0</v>
      </c>
      <c r="AN34" s="33" t="str">
        <f t="shared" si="10"/>
        <v/>
      </c>
      <c r="AO34" s="33">
        <f t="shared" si="16"/>
        <v>0</v>
      </c>
      <c r="AP34" s="33" t="str">
        <f t="shared" si="11"/>
        <v/>
      </c>
      <c r="AQ34" s="33">
        <f t="shared" si="3"/>
        <v>0</v>
      </c>
      <c r="AR34" s="33" t="str">
        <f t="shared" si="12"/>
        <v/>
      </c>
      <c r="AS34" s="33">
        <f t="shared" si="17"/>
        <v>0</v>
      </c>
      <c r="AT34" s="33" t="str">
        <f t="shared" si="13"/>
        <v/>
      </c>
      <c r="AU34" s="33"/>
      <c r="AV34" s="33"/>
    </row>
    <row r="35" spans="1:48" x14ac:dyDescent="0.2">
      <c r="A35" s="1">
        <f>RAW!A35</f>
        <v>42355</v>
      </c>
      <c r="B35">
        <f>RAW!B35</f>
        <v>0.97621999999999998</v>
      </c>
      <c r="C35">
        <f>RAW!C35</f>
        <v>0.97683999999999904</v>
      </c>
      <c r="D35">
        <f>RAW!D35</f>
        <v>0.93342000000000003</v>
      </c>
      <c r="E35">
        <f>RAW!E35</f>
        <v>0.93655999999999995</v>
      </c>
      <c r="F35">
        <f>RAW!L35</f>
        <v>-45.730255946956198</v>
      </c>
      <c r="G35">
        <f>RAW!M35</f>
        <v>-68.220041463260699</v>
      </c>
      <c r="H35">
        <v>100</v>
      </c>
      <c r="I35">
        <v>-100</v>
      </c>
      <c r="V35" s="52"/>
      <c r="W35" s="52"/>
      <c r="X35" s="52"/>
      <c r="Y35" s="161" t="str">
        <f t="shared" si="4"/>
        <v>VISIBLE</v>
      </c>
      <c r="Z35" s="161" t="str">
        <f t="shared" si="5"/>
        <v/>
      </c>
      <c r="AB35" s="28">
        <f t="shared" si="6"/>
        <v>0</v>
      </c>
      <c r="AC35" s="28" t="str">
        <f t="shared" si="7"/>
        <v/>
      </c>
      <c r="AD35" s="34">
        <f t="shared" si="14"/>
        <v>0</v>
      </c>
      <c r="AE35" s="34" t="str">
        <f t="shared" si="0"/>
        <v/>
      </c>
      <c r="AF35" s="28">
        <f t="shared" si="1"/>
        <v>0</v>
      </c>
      <c r="AG35" s="34" t="str">
        <f t="shared" si="8"/>
        <v/>
      </c>
      <c r="AH35" s="28">
        <f t="shared" si="15"/>
        <v>0</v>
      </c>
      <c r="AI35" s="28" t="str">
        <f t="shared" si="9"/>
        <v/>
      </c>
      <c r="AJ35" s="54"/>
      <c r="AK35" s="28"/>
      <c r="AM35" s="33">
        <f t="shared" si="2"/>
        <v>0</v>
      </c>
      <c r="AN35" s="33" t="str">
        <f t="shared" si="10"/>
        <v/>
      </c>
      <c r="AO35" s="33">
        <f t="shared" si="16"/>
        <v>0</v>
      </c>
      <c r="AP35" s="33" t="str">
        <f t="shared" si="11"/>
        <v/>
      </c>
      <c r="AQ35" s="33">
        <f t="shared" si="3"/>
        <v>0</v>
      </c>
      <c r="AR35" s="33" t="str">
        <f t="shared" si="12"/>
        <v/>
      </c>
      <c r="AS35" s="33">
        <f t="shared" si="17"/>
        <v>0</v>
      </c>
      <c r="AT35" s="33" t="str">
        <f t="shared" si="13"/>
        <v/>
      </c>
      <c r="AU35" s="33"/>
      <c r="AV35" s="33"/>
    </row>
    <row r="36" spans="1:48" x14ac:dyDescent="0.2">
      <c r="A36" s="1">
        <f>RAW!A36</f>
        <v>42356</v>
      </c>
      <c r="B36">
        <f>RAW!B36</f>
        <v>0.93089999999999995</v>
      </c>
      <c r="C36">
        <f>RAW!C36</f>
        <v>0.95606999999999998</v>
      </c>
      <c r="D36">
        <f>RAW!D36</f>
        <v>0.92901</v>
      </c>
      <c r="E36">
        <f>RAW!E36</f>
        <v>0.94599999999999995</v>
      </c>
      <c r="F36">
        <f>RAW!L36</f>
        <v>-52.461274275496599</v>
      </c>
      <c r="G36">
        <f>RAW!M36</f>
        <v>-71.036900012920796</v>
      </c>
      <c r="H36">
        <v>100</v>
      </c>
      <c r="I36">
        <v>-100</v>
      </c>
      <c r="V36" s="52"/>
      <c r="W36" s="52"/>
      <c r="X36" s="52"/>
      <c r="Y36" s="161" t="str">
        <f t="shared" si="4"/>
        <v>VISIBLE</v>
      </c>
      <c r="Z36" s="161" t="str">
        <f t="shared" si="5"/>
        <v/>
      </c>
      <c r="AB36" s="28">
        <f t="shared" si="6"/>
        <v>0</v>
      </c>
      <c r="AC36" s="28" t="str">
        <f t="shared" si="7"/>
        <v/>
      </c>
      <c r="AD36" s="34">
        <f t="shared" si="14"/>
        <v>0</v>
      </c>
      <c r="AE36" s="34" t="str">
        <f t="shared" si="0"/>
        <v/>
      </c>
      <c r="AF36" s="28">
        <f t="shared" si="1"/>
        <v>0</v>
      </c>
      <c r="AG36" s="34" t="str">
        <f t="shared" si="8"/>
        <v/>
      </c>
      <c r="AH36" s="28">
        <f t="shared" si="15"/>
        <v>0</v>
      </c>
      <c r="AI36" s="28" t="str">
        <f t="shared" si="9"/>
        <v/>
      </c>
      <c r="AJ36" s="54"/>
      <c r="AK36" s="28"/>
      <c r="AM36" s="33">
        <f t="shared" si="2"/>
        <v>0</v>
      </c>
      <c r="AN36" s="33" t="str">
        <f t="shared" si="10"/>
        <v/>
      </c>
      <c r="AO36" s="33">
        <f t="shared" si="16"/>
        <v>0</v>
      </c>
      <c r="AP36" s="33" t="str">
        <f t="shared" si="11"/>
        <v/>
      </c>
      <c r="AQ36" s="33">
        <f t="shared" si="3"/>
        <v>0</v>
      </c>
      <c r="AR36" s="33" t="str">
        <f t="shared" si="12"/>
        <v/>
      </c>
      <c r="AS36" s="33">
        <f t="shared" si="17"/>
        <v>0</v>
      </c>
      <c r="AT36" s="33" t="str">
        <f t="shared" si="13"/>
        <v/>
      </c>
      <c r="AU36" s="33"/>
      <c r="AV36" s="33"/>
    </row>
    <row r="37" spans="1:48" x14ac:dyDescent="0.2">
      <c r="A37" s="1">
        <f>RAW!A37</f>
        <v>42359</v>
      </c>
      <c r="B37">
        <f>RAW!B37</f>
        <v>0.94033999999999995</v>
      </c>
      <c r="C37">
        <f>RAW!C37</f>
        <v>0.95230000000000004</v>
      </c>
      <c r="D37">
        <f>RAW!D37</f>
        <v>0.93530000000000002</v>
      </c>
      <c r="E37">
        <f>RAW!E37</f>
        <v>0.93530000000000002</v>
      </c>
      <c r="F37">
        <f>RAW!L37</f>
        <v>-57.890681273765701</v>
      </c>
      <c r="G37">
        <f>RAW!M37</f>
        <v>-69.386516186438996</v>
      </c>
      <c r="H37">
        <v>100</v>
      </c>
      <c r="I37">
        <v>-100</v>
      </c>
      <c r="V37" s="52"/>
      <c r="W37" s="52"/>
      <c r="X37" s="52"/>
      <c r="Y37" s="161" t="str">
        <f t="shared" si="4"/>
        <v>VISIBLE</v>
      </c>
      <c r="Z37" s="161" t="str">
        <f t="shared" si="5"/>
        <v/>
      </c>
      <c r="AB37" s="28">
        <f t="shared" si="6"/>
        <v>0</v>
      </c>
      <c r="AC37" s="28" t="str">
        <f t="shared" si="7"/>
        <v/>
      </c>
      <c r="AD37" s="34">
        <f t="shared" si="14"/>
        <v>0</v>
      </c>
      <c r="AE37" s="34" t="str">
        <f t="shared" si="0"/>
        <v/>
      </c>
      <c r="AF37" s="28">
        <f t="shared" si="1"/>
        <v>0</v>
      </c>
      <c r="AG37" s="34" t="str">
        <f t="shared" si="8"/>
        <v/>
      </c>
      <c r="AH37" s="28">
        <f t="shared" si="15"/>
        <v>0</v>
      </c>
      <c r="AI37" s="28" t="str">
        <f t="shared" si="9"/>
        <v/>
      </c>
      <c r="AJ37" s="54"/>
      <c r="AK37" s="28"/>
      <c r="AM37" s="33">
        <f t="shared" si="2"/>
        <v>0</v>
      </c>
      <c r="AN37" s="33" t="str">
        <f t="shared" si="10"/>
        <v/>
      </c>
      <c r="AO37" s="33">
        <f t="shared" si="16"/>
        <v>0</v>
      </c>
      <c r="AP37" s="33" t="str">
        <f t="shared" si="11"/>
        <v/>
      </c>
      <c r="AQ37" s="33">
        <f t="shared" si="3"/>
        <v>0</v>
      </c>
      <c r="AR37" s="33" t="str">
        <f t="shared" si="12"/>
        <v/>
      </c>
      <c r="AS37" s="33">
        <f t="shared" si="17"/>
        <v>0</v>
      </c>
      <c r="AT37" s="33" t="str">
        <f t="shared" si="13"/>
        <v/>
      </c>
      <c r="AU37" s="33"/>
      <c r="AV37" s="33"/>
    </row>
    <row r="38" spans="1:48" x14ac:dyDescent="0.2">
      <c r="A38" s="1">
        <f>RAW!A38</f>
        <v>42360</v>
      </c>
      <c r="B38">
        <f>RAW!B38</f>
        <v>0.94096999999999997</v>
      </c>
      <c r="C38">
        <f>RAW!C38</f>
        <v>0.94789000000000001</v>
      </c>
      <c r="D38">
        <f>RAW!D38</f>
        <v>0.93530000000000002</v>
      </c>
      <c r="E38">
        <f>RAW!E38</f>
        <v>0.94222999999999901</v>
      </c>
      <c r="F38">
        <f>RAW!L38</f>
        <v>-48.908650895658702</v>
      </c>
      <c r="G38">
        <f>RAW!M38</f>
        <v>-62.200751773555098</v>
      </c>
      <c r="H38">
        <v>100</v>
      </c>
      <c r="I38">
        <v>-100</v>
      </c>
      <c r="V38" s="52"/>
      <c r="W38" s="52"/>
      <c r="X38" s="52"/>
      <c r="Y38" s="161" t="str">
        <f t="shared" si="4"/>
        <v>VISIBLE</v>
      </c>
      <c r="Z38" s="161" t="str">
        <f t="shared" si="5"/>
        <v/>
      </c>
      <c r="AB38" s="28">
        <f t="shared" si="6"/>
        <v>0</v>
      </c>
      <c r="AC38" s="28" t="str">
        <f t="shared" si="7"/>
        <v/>
      </c>
      <c r="AD38" s="34">
        <f t="shared" si="14"/>
        <v>0</v>
      </c>
      <c r="AE38" s="34" t="str">
        <f t="shared" si="0"/>
        <v/>
      </c>
      <c r="AF38" s="28">
        <f t="shared" si="1"/>
        <v>0</v>
      </c>
      <c r="AG38" s="34" t="str">
        <f t="shared" si="8"/>
        <v/>
      </c>
      <c r="AH38" s="28">
        <f t="shared" si="15"/>
        <v>0</v>
      </c>
      <c r="AI38" s="28" t="str">
        <f t="shared" si="9"/>
        <v/>
      </c>
      <c r="AJ38" s="54"/>
      <c r="AK38" s="28"/>
      <c r="AM38" s="33">
        <f t="shared" si="2"/>
        <v>0</v>
      </c>
      <c r="AN38" s="33" t="str">
        <f t="shared" si="10"/>
        <v/>
      </c>
      <c r="AO38" s="33">
        <f t="shared" si="16"/>
        <v>0</v>
      </c>
      <c r="AP38" s="33" t="str">
        <f t="shared" si="11"/>
        <v/>
      </c>
      <c r="AQ38" s="33">
        <f t="shared" si="3"/>
        <v>0</v>
      </c>
      <c r="AR38" s="33" t="str">
        <f t="shared" si="12"/>
        <v/>
      </c>
      <c r="AS38" s="33">
        <f t="shared" si="17"/>
        <v>0</v>
      </c>
      <c r="AT38" s="33" t="str">
        <f t="shared" si="13"/>
        <v/>
      </c>
      <c r="AU38" s="33"/>
      <c r="AV38" s="33"/>
    </row>
    <row r="39" spans="1:48" x14ac:dyDescent="0.2">
      <c r="A39" s="1">
        <f>RAW!A39</f>
        <v>42361</v>
      </c>
      <c r="B39">
        <f>RAW!B39</f>
        <v>0.94852000000000003</v>
      </c>
      <c r="C39">
        <f>RAW!C39</f>
        <v>0.98565999999999998</v>
      </c>
      <c r="D39">
        <f>RAW!D39</f>
        <v>0.94599999999999995</v>
      </c>
      <c r="E39">
        <f>RAW!E39</f>
        <v>0.97683999999999904</v>
      </c>
      <c r="F39">
        <f>RAW!L39</f>
        <v>124.74358974358999</v>
      </c>
      <c r="G39">
        <f>RAW!M39</f>
        <v>-3.6101881085913701</v>
      </c>
      <c r="H39">
        <v>100</v>
      </c>
      <c r="I39">
        <v>-100</v>
      </c>
      <c r="Y39" s="161" t="str">
        <f t="shared" si="4"/>
        <v>VISIBLE</v>
      </c>
      <c r="Z39" s="161" t="str">
        <f t="shared" si="5"/>
        <v/>
      </c>
      <c r="AB39" s="28">
        <f t="shared" si="6"/>
        <v>0</v>
      </c>
      <c r="AC39" s="28" t="str">
        <f t="shared" si="7"/>
        <v/>
      </c>
      <c r="AD39" s="34">
        <f t="shared" si="14"/>
        <v>0</v>
      </c>
      <c r="AE39" s="34" t="str">
        <f t="shared" si="0"/>
        <v/>
      </c>
      <c r="AF39" s="28">
        <f t="shared" si="1"/>
        <v>1</v>
      </c>
      <c r="AG39" s="34" t="str">
        <f t="shared" si="8"/>
        <v/>
      </c>
      <c r="AH39" s="28">
        <f t="shared" si="15"/>
        <v>1</v>
      </c>
      <c r="AI39" s="28" t="str">
        <f t="shared" si="9"/>
        <v/>
      </c>
      <c r="AJ39" s="54"/>
      <c r="AK39" s="28"/>
      <c r="AM39" s="33">
        <f t="shared" si="2"/>
        <v>0</v>
      </c>
      <c r="AN39" s="33" t="str">
        <f t="shared" si="10"/>
        <v/>
      </c>
      <c r="AO39" s="33">
        <f t="shared" si="16"/>
        <v>0</v>
      </c>
      <c r="AP39" s="33" t="str">
        <f t="shared" si="11"/>
        <v/>
      </c>
      <c r="AQ39" s="33">
        <f t="shared" si="3"/>
        <v>0</v>
      </c>
      <c r="AR39" s="33" t="str">
        <f t="shared" si="12"/>
        <v/>
      </c>
      <c r="AS39" s="33">
        <f t="shared" si="17"/>
        <v>0</v>
      </c>
      <c r="AT39" s="33" t="str">
        <f t="shared" si="13"/>
        <v/>
      </c>
      <c r="AU39" s="33"/>
      <c r="AV39" s="33"/>
    </row>
    <row r="40" spans="1:48" x14ac:dyDescent="0.2">
      <c r="A40" s="1">
        <f>RAW!A40</f>
        <v>42362</v>
      </c>
      <c r="B40">
        <f>RAW!B40</f>
        <v>0.97683999999999904</v>
      </c>
      <c r="C40">
        <f>RAW!C40</f>
        <v>0.97683999999999904</v>
      </c>
      <c r="D40">
        <f>RAW!D40</f>
        <v>0.97683999999999904</v>
      </c>
      <c r="E40">
        <f>RAW!E40</f>
        <v>0.97683999999999904</v>
      </c>
      <c r="F40">
        <f>RAW!L40</f>
        <v>180.18979282241901</v>
      </c>
      <c r="G40">
        <f>RAW!M40</f>
        <v>19.101289551131401</v>
      </c>
      <c r="H40">
        <v>100</v>
      </c>
      <c r="I40">
        <v>-100</v>
      </c>
      <c r="Y40" s="161" t="str">
        <f t="shared" si="4"/>
        <v>VISIBLE</v>
      </c>
      <c r="Z40" s="161" t="str">
        <f t="shared" si="5"/>
        <v/>
      </c>
      <c r="AB40" s="28">
        <f t="shared" si="6"/>
        <v>0</v>
      </c>
      <c r="AC40" s="28" t="str">
        <f t="shared" si="7"/>
        <v/>
      </c>
      <c r="AD40" s="34">
        <f t="shared" si="14"/>
        <v>0</v>
      </c>
      <c r="AE40" s="34" t="str">
        <f t="shared" si="0"/>
        <v/>
      </c>
      <c r="AF40" s="28">
        <f t="shared" si="1"/>
        <v>1</v>
      </c>
      <c r="AG40" s="34" t="str">
        <f t="shared" si="8"/>
        <v/>
      </c>
      <c r="AH40" s="28">
        <f t="shared" si="15"/>
        <v>2</v>
      </c>
      <c r="AI40" s="28" t="str">
        <f t="shared" si="9"/>
        <v/>
      </c>
      <c r="AJ40" s="54"/>
      <c r="AK40" s="28"/>
      <c r="AM40" s="33">
        <f t="shared" si="2"/>
        <v>0</v>
      </c>
      <c r="AN40" s="33" t="str">
        <f t="shared" si="10"/>
        <v/>
      </c>
      <c r="AO40" s="33">
        <f t="shared" si="16"/>
        <v>0</v>
      </c>
      <c r="AP40" s="33" t="str">
        <f t="shared" si="11"/>
        <v/>
      </c>
      <c r="AQ40" s="33">
        <f t="shared" si="3"/>
        <v>0</v>
      </c>
      <c r="AR40" s="33" t="str">
        <f t="shared" si="12"/>
        <v/>
      </c>
      <c r="AS40" s="33">
        <f t="shared" si="17"/>
        <v>0</v>
      </c>
      <c r="AT40" s="33" t="str">
        <f t="shared" si="13"/>
        <v/>
      </c>
      <c r="AU40" s="33"/>
      <c r="AV40" s="33"/>
    </row>
    <row r="41" spans="1:48" x14ac:dyDescent="0.2">
      <c r="A41" s="1">
        <f>RAW!A41</f>
        <v>42363</v>
      </c>
      <c r="B41">
        <f>RAW!B41</f>
        <v>0.97683999999999904</v>
      </c>
      <c r="C41">
        <f>RAW!C41</f>
        <v>0.97683999999999904</v>
      </c>
      <c r="D41">
        <f>RAW!D41</f>
        <v>0.97683999999999904</v>
      </c>
      <c r="E41">
        <f>RAW!E41</f>
        <v>0.97683999999999904</v>
      </c>
      <c r="F41">
        <f>RAW!L41</f>
        <v>143.75581069728301</v>
      </c>
      <c r="G41">
        <f>RAW!M41</f>
        <v>27.946419078097801</v>
      </c>
      <c r="H41">
        <v>100</v>
      </c>
      <c r="I41">
        <v>-100</v>
      </c>
      <c r="Y41" s="161" t="str">
        <f t="shared" si="4"/>
        <v>VISIBLE</v>
      </c>
      <c r="Z41" s="161" t="str">
        <f t="shared" si="5"/>
        <v/>
      </c>
      <c r="AB41" s="28">
        <f t="shared" si="6"/>
        <v>0</v>
      </c>
      <c r="AC41" s="28" t="str">
        <f t="shared" si="7"/>
        <v/>
      </c>
      <c r="AD41" s="34">
        <f t="shared" si="14"/>
        <v>0</v>
      </c>
      <c r="AE41" s="34" t="str">
        <f t="shared" si="0"/>
        <v/>
      </c>
      <c r="AF41" s="28">
        <f t="shared" si="1"/>
        <v>1</v>
      </c>
      <c r="AG41" s="34" t="str">
        <f t="shared" si="8"/>
        <v>GROUP</v>
      </c>
      <c r="AH41" s="28">
        <f t="shared" si="15"/>
        <v>3</v>
      </c>
      <c r="AI41" s="28">
        <f t="shared" si="9"/>
        <v>3</v>
      </c>
      <c r="AJ41" s="54"/>
      <c r="AK41" s="28"/>
      <c r="AM41" s="33">
        <f t="shared" si="2"/>
        <v>0</v>
      </c>
      <c r="AN41" s="33" t="str">
        <f t="shared" si="10"/>
        <v/>
      </c>
      <c r="AO41" s="33">
        <f t="shared" si="16"/>
        <v>0</v>
      </c>
      <c r="AP41" s="33" t="str">
        <f t="shared" si="11"/>
        <v/>
      </c>
      <c r="AQ41" s="33">
        <f t="shared" si="3"/>
        <v>0</v>
      </c>
      <c r="AR41" s="33" t="str">
        <f t="shared" si="12"/>
        <v/>
      </c>
      <c r="AS41" s="33">
        <f t="shared" si="17"/>
        <v>0</v>
      </c>
      <c r="AT41" s="33" t="str">
        <f t="shared" si="13"/>
        <v/>
      </c>
      <c r="AU41" s="33"/>
      <c r="AV41" s="33"/>
    </row>
    <row r="42" spans="1:48" x14ac:dyDescent="0.2">
      <c r="A42" s="1">
        <f>RAW!A42</f>
        <v>42366</v>
      </c>
      <c r="B42">
        <f>RAW!B42</f>
        <v>0.97558999999999996</v>
      </c>
      <c r="C42">
        <f>RAW!C42</f>
        <v>0.97683999999999904</v>
      </c>
      <c r="D42">
        <f>RAW!D42</f>
        <v>0.96426000000000001</v>
      </c>
      <c r="E42">
        <f>RAW!E42</f>
        <v>0.96426000000000001</v>
      </c>
      <c r="F42">
        <f>RAW!L42</f>
        <v>81.299012078193101</v>
      </c>
      <c r="G42">
        <f>RAW!M42</f>
        <v>15.329157357975101</v>
      </c>
      <c r="H42">
        <v>100</v>
      </c>
      <c r="I42">
        <v>-100</v>
      </c>
      <c r="Y42" s="161" t="str">
        <f t="shared" si="4"/>
        <v>VISIBLE</v>
      </c>
      <c r="Z42" s="161" t="str">
        <f t="shared" si="5"/>
        <v/>
      </c>
      <c r="AB42" s="28">
        <f t="shared" si="6"/>
        <v>0</v>
      </c>
      <c r="AC42" s="28" t="str">
        <f t="shared" si="7"/>
        <v/>
      </c>
      <c r="AD42" s="34">
        <f t="shared" si="14"/>
        <v>0</v>
      </c>
      <c r="AE42" s="34" t="str">
        <f t="shared" si="0"/>
        <v/>
      </c>
      <c r="AF42" s="28">
        <f t="shared" si="1"/>
        <v>0</v>
      </c>
      <c r="AG42" s="34" t="str">
        <f t="shared" si="8"/>
        <v/>
      </c>
      <c r="AH42" s="28">
        <f t="shared" si="15"/>
        <v>0</v>
      </c>
      <c r="AI42" s="28" t="str">
        <f t="shared" si="9"/>
        <v/>
      </c>
      <c r="AJ42" s="54"/>
      <c r="AK42" s="28"/>
      <c r="AM42" s="33">
        <f t="shared" si="2"/>
        <v>0</v>
      </c>
      <c r="AN42" s="33" t="str">
        <f t="shared" si="10"/>
        <v/>
      </c>
      <c r="AO42" s="33">
        <f t="shared" si="16"/>
        <v>0</v>
      </c>
      <c r="AP42" s="33" t="str">
        <f t="shared" si="11"/>
        <v/>
      </c>
      <c r="AQ42" s="33">
        <f t="shared" si="3"/>
        <v>0</v>
      </c>
      <c r="AR42" s="33" t="str">
        <f t="shared" si="12"/>
        <v/>
      </c>
      <c r="AS42" s="33">
        <f t="shared" si="17"/>
        <v>0</v>
      </c>
      <c r="AT42" s="33" t="str">
        <f t="shared" si="13"/>
        <v/>
      </c>
      <c r="AU42" s="33"/>
      <c r="AV42" s="33"/>
    </row>
    <row r="43" spans="1:48" x14ac:dyDescent="0.2">
      <c r="A43" s="1">
        <f>RAW!A43</f>
        <v>42367</v>
      </c>
      <c r="B43">
        <f>RAW!B43</f>
        <v>0.97683999999999904</v>
      </c>
      <c r="C43">
        <f>RAW!C43</f>
        <v>0.97936000000000001</v>
      </c>
      <c r="D43">
        <f>RAW!D43</f>
        <v>0.95984999999999998</v>
      </c>
      <c r="E43">
        <f>RAW!E43</f>
        <v>0.96614999999999995</v>
      </c>
      <c r="F43">
        <f>RAW!L43</f>
        <v>69.585362739196199</v>
      </c>
      <c r="G43">
        <f>RAW!M43</f>
        <v>29.9779392140873</v>
      </c>
      <c r="H43">
        <v>100</v>
      </c>
      <c r="I43">
        <v>-100</v>
      </c>
      <c r="Y43" s="161" t="str">
        <f t="shared" si="4"/>
        <v>VISIBLE</v>
      </c>
      <c r="Z43" s="161" t="str">
        <f t="shared" si="5"/>
        <v/>
      </c>
      <c r="AB43" s="28">
        <f t="shared" si="6"/>
        <v>0</v>
      </c>
      <c r="AC43" s="28" t="str">
        <f t="shared" si="7"/>
        <v/>
      </c>
      <c r="AD43" s="34">
        <f t="shared" si="14"/>
        <v>0</v>
      </c>
      <c r="AE43" s="34" t="str">
        <f t="shared" si="0"/>
        <v/>
      </c>
      <c r="AF43" s="28">
        <f t="shared" si="1"/>
        <v>0</v>
      </c>
      <c r="AG43" s="34" t="str">
        <f t="shared" si="8"/>
        <v/>
      </c>
      <c r="AH43" s="28">
        <f t="shared" si="15"/>
        <v>0</v>
      </c>
      <c r="AI43" s="28" t="str">
        <f t="shared" si="9"/>
        <v/>
      </c>
      <c r="AJ43" s="54"/>
      <c r="AK43" s="28"/>
      <c r="AM43" s="33">
        <f t="shared" si="2"/>
        <v>0</v>
      </c>
      <c r="AN43" s="33" t="str">
        <f t="shared" si="10"/>
        <v/>
      </c>
      <c r="AO43" s="33">
        <f t="shared" si="16"/>
        <v>0</v>
      </c>
      <c r="AP43" s="33" t="str">
        <f t="shared" si="11"/>
        <v/>
      </c>
      <c r="AQ43" s="33">
        <f t="shared" si="3"/>
        <v>0</v>
      </c>
      <c r="AR43" s="33" t="str">
        <f t="shared" si="12"/>
        <v/>
      </c>
      <c r="AS43" s="33">
        <f t="shared" si="17"/>
        <v>0</v>
      </c>
      <c r="AT43" s="33" t="str">
        <f t="shared" si="13"/>
        <v/>
      </c>
      <c r="AU43" s="33"/>
      <c r="AV43" s="33"/>
    </row>
    <row r="44" spans="1:48" x14ac:dyDescent="0.2">
      <c r="A44" s="1">
        <f>RAW!A44</f>
        <v>42368</v>
      </c>
      <c r="B44">
        <f>RAW!B44</f>
        <v>0.96865999999999997</v>
      </c>
      <c r="C44">
        <f>RAW!C44</f>
        <v>0.96928999999999998</v>
      </c>
      <c r="D44">
        <f>RAW!D44</f>
        <v>0.94159999999999999</v>
      </c>
      <c r="E44">
        <f>RAW!E44</f>
        <v>0.94286000000000003</v>
      </c>
      <c r="F44">
        <f>RAW!L44</f>
        <v>-16.267547766522899</v>
      </c>
      <c r="G44">
        <f>RAW!M44</f>
        <v>-25.350717369605199</v>
      </c>
      <c r="H44">
        <v>100</v>
      </c>
      <c r="I44">
        <v>-100</v>
      </c>
      <c r="Y44" s="161" t="str">
        <f t="shared" si="4"/>
        <v>VISIBLE</v>
      </c>
      <c r="Z44" s="161" t="str">
        <f t="shared" si="5"/>
        <v/>
      </c>
      <c r="AB44" s="28">
        <f t="shared" si="6"/>
        <v>0</v>
      </c>
      <c r="AC44" s="28" t="str">
        <f t="shared" si="7"/>
        <v/>
      </c>
      <c r="AD44" s="34">
        <f t="shared" si="14"/>
        <v>0</v>
      </c>
      <c r="AE44" s="34" t="str">
        <f t="shared" si="0"/>
        <v/>
      </c>
      <c r="AF44" s="28">
        <f t="shared" si="1"/>
        <v>0</v>
      </c>
      <c r="AG44" s="34" t="str">
        <f t="shared" si="8"/>
        <v/>
      </c>
      <c r="AH44" s="28">
        <f t="shared" si="15"/>
        <v>0</v>
      </c>
      <c r="AI44" s="28" t="str">
        <f t="shared" si="9"/>
        <v/>
      </c>
      <c r="AJ44" s="54"/>
      <c r="AK44" s="28"/>
      <c r="AM44" s="33">
        <f t="shared" si="2"/>
        <v>0</v>
      </c>
      <c r="AN44" s="33" t="str">
        <f t="shared" si="10"/>
        <v/>
      </c>
      <c r="AO44" s="33">
        <f t="shared" si="16"/>
        <v>0</v>
      </c>
      <c r="AP44" s="33" t="str">
        <f t="shared" si="11"/>
        <v/>
      </c>
      <c r="AQ44" s="33">
        <f t="shared" si="3"/>
        <v>0</v>
      </c>
      <c r="AR44" s="33" t="str">
        <f t="shared" si="12"/>
        <v/>
      </c>
      <c r="AS44" s="33">
        <f t="shared" si="17"/>
        <v>0</v>
      </c>
      <c r="AT44" s="33" t="str">
        <f t="shared" si="13"/>
        <v/>
      </c>
      <c r="AU44" s="33"/>
      <c r="AV44" s="33"/>
    </row>
    <row r="45" spans="1:48" x14ac:dyDescent="0.2">
      <c r="A45" s="1">
        <f>RAW!A45</f>
        <v>42369</v>
      </c>
      <c r="B45">
        <f>RAW!B45</f>
        <v>0.94286000000000003</v>
      </c>
      <c r="C45">
        <f>RAW!C45</f>
        <v>0.94286000000000003</v>
      </c>
      <c r="D45">
        <f>RAW!D45</f>
        <v>0.94286000000000003</v>
      </c>
      <c r="E45">
        <f>RAW!E45</f>
        <v>0.94286000000000003</v>
      </c>
      <c r="F45">
        <f>RAW!L45</f>
        <v>-59.253834193840902</v>
      </c>
      <c r="G45">
        <f>RAW!M45</f>
        <v>-57.508398026262803</v>
      </c>
      <c r="H45">
        <v>100</v>
      </c>
      <c r="I45">
        <v>-100</v>
      </c>
      <c r="Y45" s="161" t="str">
        <f t="shared" si="4"/>
        <v>VISIBLE</v>
      </c>
      <c r="Z45" s="161" t="str">
        <f t="shared" si="5"/>
        <v/>
      </c>
      <c r="AB45" s="28">
        <f t="shared" si="6"/>
        <v>0</v>
      </c>
      <c r="AC45" s="28" t="str">
        <f t="shared" si="7"/>
        <v/>
      </c>
      <c r="AD45" s="34">
        <f t="shared" si="14"/>
        <v>0</v>
      </c>
      <c r="AE45" s="34" t="str">
        <f t="shared" si="0"/>
        <v/>
      </c>
      <c r="AF45" s="28">
        <f t="shared" si="1"/>
        <v>0</v>
      </c>
      <c r="AG45" s="34" t="str">
        <f t="shared" si="8"/>
        <v/>
      </c>
      <c r="AH45" s="28">
        <f t="shared" si="15"/>
        <v>0</v>
      </c>
      <c r="AI45" s="28" t="str">
        <f t="shared" si="9"/>
        <v/>
      </c>
      <c r="AJ45" s="54"/>
      <c r="AK45" s="28"/>
      <c r="AM45" s="33">
        <f t="shared" si="2"/>
        <v>0</v>
      </c>
      <c r="AN45" s="33" t="str">
        <f t="shared" si="10"/>
        <v/>
      </c>
      <c r="AO45" s="33">
        <f t="shared" si="16"/>
        <v>0</v>
      </c>
      <c r="AP45" s="33" t="str">
        <f t="shared" si="11"/>
        <v/>
      </c>
      <c r="AQ45" s="33">
        <f t="shared" si="3"/>
        <v>0</v>
      </c>
      <c r="AR45" s="33" t="str">
        <f t="shared" si="12"/>
        <v/>
      </c>
      <c r="AS45" s="33">
        <f t="shared" si="17"/>
        <v>0</v>
      </c>
      <c r="AT45" s="33" t="str">
        <f t="shared" si="13"/>
        <v/>
      </c>
      <c r="AU45" s="33"/>
      <c r="AV45" s="33"/>
    </row>
    <row r="46" spans="1:48" x14ac:dyDescent="0.2">
      <c r="A46" s="1">
        <f>RAW!A46</f>
        <v>42370</v>
      </c>
      <c r="B46">
        <f>RAW!B46</f>
        <v>0.94286000000000003</v>
      </c>
      <c r="C46">
        <f>RAW!C46</f>
        <v>0.94286000000000003</v>
      </c>
      <c r="D46">
        <f>RAW!D46</f>
        <v>0.94286000000000003</v>
      </c>
      <c r="E46">
        <f>RAW!E46</f>
        <v>0.94286000000000003</v>
      </c>
      <c r="F46">
        <f>RAW!L46</f>
        <v>-69.046055438682203</v>
      </c>
      <c r="G46">
        <f>RAW!M46</f>
        <v>-52.4150773701083</v>
      </c>
      <c r="H46">
        <v>100</v>
      </c>
      <c r="I46">
        <v>-100</v>
      </c>
      <c r="Y46" s="161" t="str">
        <f t="shared" si="4"/>
        <v>VISIBLE</v>
      </c>
      <c r="Z46" s="161" t="str">
        <f t="shared" si="5"/>
        <v/>
      </c>
      <c r="AB46" s="28">
        <f t="shared" si="6"/>
        <v>0</v>
      </c>
      <c r="AC46" s="28" t="str">
        <f t="shared" si="7"/>
        <v/>
      </c>
      <c r="AD46" s="34">
        <f t="shared" si="14"/>
        <v>0</v>
      </c>
      <c r="AE46" s="34" t="str">
        <f t="shared" si="0"/>
        <v/>
      </c>
      <c r="AF46" s="28">
        <f t="shared" si="1"/>
        <v>0</v>
      </c>
      <c r="AG46" s="34" t="str">
        <f t="shared" si="8"/>
        <v/>
      </c>
      <c r="AH46" s="28">
        <f t="shared" si="15"/>
        <v>0</v>
      </c>
      <c r="AI46" s="28" t="str">
        <f t="shared" si="9"/>
        <v/>
      </c>
      <c r="AJ46" s="54"/>
      <c r="AK46" s="28"/>
      <c r="AM46" s="33">
        <f t="shared" si="2"/>
        <v>0</v>
      </c>
      <c r="AN46" s="33" t="str">
        <f t="shared" si="10"/>
        <v/>
      </c>
      <c r="AO46" s="33">
        <f t="shared" si="16"/>
        <v>0</v>
      </c>
      <c r="AP46" s="33"/>
      <c r="AQ46" s="33">
        <f t="shared" si="3"/>
        <v>0</v>
      </c>
      <c r="AR46" s="33" t="str">
        <f t="shared" si="12"/>
        <v/>
      </c>
      <c r="AS46" s="33">
        <f t="shared" si="17"/>
        <v>0</v>
      </c>
      <c r="AT46" s="33" t="str">
        <f t="shared" si="13"/>
        <v/>
      </c>
      <c r="AU46" s="33"/>
      <c r="AV46" s="33"/>
    </row>
    <row r="47" spans="1:48" x14ac:dyDescent="0.2">
      <c r="A47" s="1">
        <f>RAW!A47</f>
        <v>42373</v>
      </c>
      <c r="B47">
        <f>RAW!B47</f>
        <v>0.94096999999999997</v>
      </c>
      <c r="C47">
        <f>RAW!C47</f>
        <v>0.94286000000000003</v>
      </c>
      <c r="D47">
        <f>RAW!D47</f>
        <v>0.89627999999999997</v>
      </c>
      <c r="E47">
        <f>RAW!E47</f>
        <v>0.91138999999999903</v>
      </c>
      <c r="F47">
        <f>RAW!L47</f>
        <v>-173.912677851198</v>
      </c>
      <c r="G47">
        <f>RAW!M47</f>
        <v>-174.681387403054</v>
      </c>
      <c r="H47">
        <v>100</v>
      </c>
      <c r="I47">
        <v>-100</v>
      </c>
      <c r="Y47" s="161" t="str">
        <f t="shared" si="4"/>
        <v>VISIBLE</v>
      </c>
      <c r="Z47" s="161" t="str">
        <f t="shared" si="5"/>
        <v/>
      </c>
      <c r="AB47" s="28">
        <f t="shared" si="6"/>
        <v>1</v>
      </c>
      <c r="AC47" s="28" t="str">
        <f t="shared" si="7"/>
        <v/>
      </c>
      <c r="AD47" s="34">
        <f t="shared" si="14"/>
        <v>1</v>
      </c>
      <c r="AE47" s="34" t="str">
        <f t="shared" si="0"/>
        <v/>
      </c>
      <c r="AF47" s="28">
        <f t="shared" si="1"/>
        <v>0</v>
      </c>
      <c r="AG47" s="34" t="str">
        <f t="shared" si="8"/>
        <v/>
      </c>
      <c r="AH47" s="28">
        <f t="shared" si="15"/>
        <v>0</v>
      </c>
      <c r="AI47" s="28" t="str">
        <f t="shared" si="9"/>
        <v/>
      </c>
      <c r="AJ47" s="54"/>
      <c r="AK47" s="28"/>
      <c r="AM47" s="33">
        <f t="shared" si="2"/>
        <v>1</v>
      </c>
      <c r="AN47" s="33" t="str">
        <f t="shared" si="10"/>
        <v/>
      </c>
      <c r="AO47" s="33">
        <f t="shared" si="16"/>
        <v>1</v>
      </c>
      <c r="AP47" s="33"/>
      <c r="AQ47" s="33">
        <f t="shared" si="3"/>
        <v>0</v>
      </c>
      <c r="AR47" s="33" t="str">
        <f t="shared" si="12"/>
        <v/>
      </c>
      <c r="AS47" s="33">
        <f t="shared" si="17"/>
        <v>0</v>
      </c>
      <c r="AT47" s="33" t="str">
        <f t="shared" si="13"/>
        <v/>
      </c>
      <c r="AU47" s="33"/>
      <c r="AV47" s="33"/>
    </row>
    <row r="48" spans="1:48" x14ac:dyDescent="0.2">
      <c r="A48" s="1">
        <f>RAW!A48</f>
        <v>42374</v>
      </c>
      <c r="B48">
        <f>RAW!B48</f>
        <v>0.91642000000000001</v>
      </c>
      <c r="C48">
        <f>RAW!C48</f>
        <v>0.92459999999999998</v>
      </c>
      <c r="D48">
        <f>RAW!D48</f>
        <v>0.89880000000000004</v>
      </c>
      <c r="E48">
        <f>RAW!E48</f>
        <v>0.92459999999999998</v>
      </c>
      <c r="F48">
        <f>RAW!L48</f>
        <v>-147.104394892686</v>
      </c>
      <c r="G48">
        <f>RAW!M48</f>
        <v>-164.490456688943</v>
      </c>
      <c r="H48">
        <v>100</v>
      </c>
      <c r="I48">
        <v>-100</v>
      </c>
      <c r="Y48" s="161" t="str">
        <f t="shared" si="4"/>
        <v>VISIBLE</v>
      </c>
      <c r="Z48" s="161" t="str">
        <f t="shared" si="5"/>
        <v/>
      </c>
      <c r="AB48" s="28">
        <f t="shared" si="6"/>
        <v>1</v>
      </c>
      <c r="AC48" s="28" t="str">
        <f t="shared" si="7"/>
        <v/>
      </c>
      <c r="AD48" s="34">
        <f t="shared" si="14"/>
        <v>2</v>
      </c>
      <c r="AE48" s="34" t="str">
        <f t="shared" si="0"/>
        <v/>
      </c>
      <c r="AF48" s="28">
        <f t="shared" si="1"/>
        <v>0</v>
      </c>
      <c r="AG48" s="34" t="str">
        <f t="shared" si="8"/>
        <v/>
      </c>
      <c r="AH48" s="28">
        <f t="shared" si="15"/>
        <v>0</v>
      </c>
      <c r="AI48" s="28" t="str">
        <f t="shared" si="9"/>
        <v/>
      </c>
      <c r="AJ48" s="54"/>
      <c r="AK48" s="28"/>
      <c r="AM48" s="33">
        <f t="shared" si="2"/>
        <v>1</v>
      </c>
      <c r="AN48" s="33" t="str">
        <f t="shared" si="10"/>
        <v/>
      </c>
      <c r="AO48" s="33">
        <f t="shared" si="16"/>
        <v>2</v>
      </c>
      <c r="AP48" s="33"/>
      <c r="AQ48" s="33">
        <f t="shared" si="3"/>
        <v>0</v>
      </c>
      <c r="AR48" s="33" t="str">
        <f t="shared" si="12"/>
        <v/>
      </c>
      <c r="AS48" s="33">
        <f t="shared" si="17"/>
        <v>0</v>
      </c>
      <c r="AT48" s="33" t="str">
        <f t="shared" si="13"/>
        <v/>
      </c>
      <c r="AU48" s="33"/>
      <c r="AV48" s="33"/>
    </row>
    <row r="49" spans="1:48" x14ac:dyDescent="0.2">
      <c r="A49" s="1">
        <f>RAW!A49</f>
        <v>42375</v>
      </c>
      <c r="B49">
        <f>RAW!B49</f>
        <v>0.91642000000000001</v>
      </c>
      <c r="C49">
        <f>RAW!C49</f>
        <v>0.91893999999999998</v>
      </c>
      <c r="D49">
        <f>RAW!D49</f>
        <v>0.87298999999999904</v>
      </c>
      <c r="E49">
        <f>RAW!E49</f>
        <v>0.88936000000000004</v>
      </c>
      <c r="F49">
        <f>RAW!L49</f>
        <v>-185.227433109668</v>
      </c>
      <c r="G49">
        <f>RAW!M49</f>
        <v>-225.15436014547899</v>
      </c>
      <c r="H49">
        <v>100</v>
      </c>
      <c r="I49">
        <v>-100</v>
      </c>
      <c r="Y49" s="161" t="str">
        <f t="shared" si="4"/>
        <v>VISIBLE</v>
      </c>
      <c r="Z49" s="161" t="str">
        <f t="shared" si="5"/>
        <v/>
      </c>
      <c r="AB49" s="28">
        <f t="shared" si="6"/>
        <v>1</v>
      </c>
      <c r="AC49" s="28" t="str">
        <f t="shared" si="7"/>
        <v/>
      </c>
      <c r="AD49" s="34">
        <f t="shared" si="14"/>
        <v>3</v>
      </c>
      <c r="AE49" s="34" t="str">
        <f t="shared" si="0"/>
        <v/>
      </c>
      <c r="AF49" s="28">
        <f t="shared" si="1"/>
        <v>0</v>
      </c>
      <c r="AG49" s="34" t="str">
        <f t="shared" si="8"/>
        <v/>
      </c>
      <c r="AH49" s="28">
        <f t="shared" si="15"/>
        <v>0</v>
      </c>
      <c r="AI49" s="28" t="str">
        <f t="shared" si="9"/>
        <v/>
      </c>
      <c r="AJ49" s="54"/>
      <c r="AK49" s="28"/>
      <c r="AM49" s="33">
        <f t="shared" si="2"/>
        <v>1</v>
      </c>
      <c r="AN49" s="33" t="str">
        <f t="shared" si="10"/>
        <v/>
      </c>
      <c r="AO49" s="33">
        <f t="shared" si="16"/>
        <v>3</v>
      </c>
      <c r="AP49" s="33"/>
      <c r="AQ49" s="33">
        <f t="shared" si="3"/>
        <v>0</v>
      </c>
      <c r="AR49" s="33" t="str">
        <f t="shared" si="12"/>
        <v/>
      </c>
      <c r="AS49" s="33">
        <f t="shared" si="17"/>
        <v>0</v>
      </c>
      <c r="AT49" s="33" t="str">
        <f t="shared" si="13"/>
        <v/>
      </c>
      <c r="AU49" s="33"/>
      <c r="AV49" s="33"/>
    </row>
    <row r="50" spans="1:48" x14ac:dyDescent="0.2">
      <c r="A50" s="1">
        <f>RAW!A50</f>
        <v>42376</v>
      </c>
      <c r="B50">
        <f>RAW!B50</f>
        <v>0.86417999999999995</v>
      </c>
      <c r="C50">
        <f>RAW!C50</f>
        <v>0.87929000000000002</v>
      </c>
      <c r="D50">
        <f>RAW!D50</f>
        <v>0.84214999999999995</v>
      </c>
      <c r="E50">
        <f>RAW!E50</f>
        <v>0.87361999999999995</v>
      </c>
      <c r="F50">
        <f>RAW!L50</f>
        <v>-206.07773073885599</v>
      </c>
      <c r="G50">
        <f>RAW!M50</f>
        <v>-268.77075599850502</v>
      </c>
      <c r="H50">
        <v>100</v>
      </c>
      <c r="I50">
        <v>-100</v>
      </c>
      <c r="Y50" s="161" t="str">
        <f t="shared" si="4"/>
        <v>VISIBLE</v>
      </c>
      <c r="Z50" s="161" t="str">
        <f t="shared" si="5"/>
        <v/>
      </c>
      <c r="AB50" s="28">
        <f t="shared" si="6"/>
        <v>1</v>
      </c>
      <c r="AC50" s="28" t="str">
        <f t="shared" si="7"/>
        <v/>
      </c>
      <c r="AD50" s="34">
        <f t="shared" si="14"/>
        <v>4</v>
      </c>
      <c r="AE50" s="34" t="str">
        <f t="shared" si="0"/>
        <v/>
      </c>
      <c r="AF50" s="28">
        <f t="shared" si="1"/>
        <v>0</v>
      </c>
      <c r="AG50" s="34" t="str">
        <f t="shared" si="8"/>
        <v/>
      </c>
      <c r="AH50" s="28">
        <f t="shared" si="15"/>
        <v>0</v>
      </c>
      <c r="AI50" s="28" t="str">
        <f t="shared" si="9"/>
        <v/>
      </c>
      <c r="AJ50" s="54"/>
      <c r="AK50" s="28"/>
      <c r="AM50" s="33">
        <f t="shared" si="2"/>
        <v>1</v>
      </c>
      <c r="AN50" s="33" t="str">
        <f t="shared" si="10"/>
        <v/>
      </c>
      <c r="AO50" s="33">
        <f t="shared" si="16"/>
        <v>4</v>
      </c>
      <c r="AP50" s="33"/>
      <c r="AQ50" s="33">
        <f t="shared" si="3"/>
        <v>0</v>
      </c>
      <c r="AR50" s="33" t="str">
        <f t="shared" si="12"/>
        <v/>
      </c>
      <c r="AS50" s="33">
        <f t="shared" si="17"/>
        <v>0</v>
      </c>
      <c r="AT50" s="33" t="str">
        <f t="shared" si="13"/>
        <v/>
      </c>
      <c r="AU50" s="33"/>
      <c r="AV50" s="33"/>
    </row>
    <row r="51" spans="1:48" x14ac:dyDescent="0.2">
      <c r="A51" s="1">
        <f>RAW!A51</f>
        <v>42377</v>
      </c>
      <c r="B51">
        <f>RAW!B51</f>
        <v>0.87802999999999998</v>
      </c>
      <c r="C51">
        <f>RAW!C51</f>
        <v>0.88117000000000001</v>
      </c>
      <c r="D51">
        <f>RAW!D51</f>
        <v>0.85096000000000005</v>
      </c>
      <c r="E51">
        <f>RAW!E51</f>
        <v>0.85158999999999996</v>
      </c>
      <c r="F51">
        <f>RAW!L51</f>
        <v>-154.78705153625299</v>
      </c>
      <c r="G51">
        <f>RAW!M51</f>
        <v>-207.71494601523801</v>
      </c>
      <c r="H51">
        <v>100</v>
      </c>
      <c r="I51">
        <v>-100</v>
      </c>
      <c r="Y51" s="161" t="str">
        <f t="shared" si="4"/>
        <v>VISIBLE</v>
      </c>
      <c r="Z51" s="161" t="str">
        <f t="shared" si="5"/>
        <v/>
      </c>
      <c r="AB51" s="28">
        <f t="shared" si="6"/>
        <v>1</v>
      </c>
      <c r="AC51" s="28" t="str">
        <f t="shared" si="7"/>
        <v/>
      </c>
      <c r="AD51" s="34">
        <f t="shared" si="14"/>
        <v>5</v>
      </c>
      <c r="AE51" s="34" t="str">
        <f t="shared" si="0"/>
        <v/>
      </c>
      <c r="AF51" s="28">
        <f t="shared" si="1"/>
        <v>0</v>
      </c>
      <c r="AG51" s="34" t="str">
        <f t="shared" si="8"/>
        <v/>
      </c>
      <c r="AH51" s="28">
        <f t="shared" si="15"/>
        <v>0</v>
      </c>
      <c r="AI51" s="28" t="str">
        <f t="shared" si="9"/>
        <v/>
      </c>
      <c r="AJ51" s="54"/>
      <c r="AK51" s="28"/>
      <c r="AM51" s="33">
        <f t="shared" si="2"/>
        <v>1</v>
      </c>
      <c r="AN51" s="33" t="str">
        <f t="shared" si="10"/>
        <v/>
      </c>
      <c r="AO51" s="33">
        <f t="shared" si="16"/>
        <v>5</v>
      </c>
      <c r="AP51" s="33"/>
      <c r="AQ51" s="33">
        <f t="shared" si="3"/>
        <v>0</v>
      </c>
      <c r="AR51" s="33" t="str">
        <f t="shared" si="12"/>
        <v/>
      </c>
      <c r="AS51" s="33">
        <f t="shared" si="17"/>
        <v>0</v>
      </c>
      <c r="AT51" s="33" t="str">
        <f t="shared" si="13"/>
        <v/>
      </c>
      <c r="AU51" s="33"/>
      <c r="AV51" s="33"/>
    </row>
    <row r="52" spans="1:48" x14ac:dyDescent="0.2">
      <c r="A52" s="1">
        <f>RAW!A52</f>
        <v>42380</v>
      </c>
      <c r="B52">
        <f>RAW!B52</f>
        <v>0.85599999999999998</v>
      </c>
      <c r="C52">
        <f>RAW!C52</f>
        <v>0.89376</v>
      </c>
      <c r="D52">
        <f>RAW!D52</f>
        <v>0.85158999999999996</v>
      </c>
      <c r="E52">
        <f>RAW!E52</f>
        <v>0.856629999999999</v>
      </c>
      <c r="F52">
        <f>RAW!L52</f>
        <v>-112.73287560675701</v>
      </c>
      <c r="G52">
        <f>RAW!M52</f>
        <v>-155.791836766074</v>
      </c>
      <c r="H52">
        <v>100</v>
      </c>
      <c r="I52">
        <v>-100</v>
      </c>
      <c r="Y52" s="161" t="str">
        <f t="shared" si="4"/>
        <v>VISIBLE</v>
      </c>
      <c r="Z52" s="161" t="str">
        <f t="shared" si="5"/>
        <v/>
      </c>
      <c r="AB52" s="28">
        <f t="shared" si="6"/>
        <v>1</v>
      </c>
      <c r="AC52" s="28" t="str">
        <f t="shared" si="7"/>
        <v>GROUP</v>
      </c>
      <c r="AD52" s="34">
        <f t="shared" si="14"/>
        <v>6</v>
      </c>
      <c r="AE52" s="34">
        <f t="shared" si="0"/>
        <v>6</v>
      </c>
      <c r="AF52" s="28">
        <f t="shared" si="1"/>
        <v>0</v>
      </c>
      <c r="AG52" s="34" t="str">
        <f t="shared" si="8"/>
        <v/>
      </c>
      <c r="AH52" s="28">
        <f t="shared" si="15"/>
        <v>0</v>
      </c>
      <c r="AI52" s="28" t="str">
        <f t="shared" si="9"/>
        <v/>
      </c>
      <c r="AJ52" s="54"/>
      <c r="AK52" s="28"/>
      <c r="AM52" s="33">
        <f t="shared" si="2"/>
        <v>1</v>
      </c>
      <c r="AN52" s="33" t="str">
        <f t="shared" si="10"/>
        <v>GROUP</v>
      </c>
      <c r="AO52" s="33">
        <f t="shared" si="16"/>
        <v>6</v>
      </c>
      <c r="AP52" s="33"/>
      <c r="AQ52" s="33">
        <f t="shared" si="3"/>
        <v>0</v>
      </c>
      <c r="AR52" s="33" t="str">
        <f t="shared" si="12"/>
        <v/>
      </c>
      <c r="AS52" s="33">
        <f t="shared" si="17"/>
        <v>0</v>
      </c>
      <c r="AT52" s="33" t="str">
        <f t="shared" si="13"/>
        <v/>
      </c>
      <c r="AU52" s="33"/>
      <c r="AV52" s="33"/>
    </row>
    <row r="53" spans="1:48" x14ac:dyDescent="0.2">
      <c r="A53" s="1">
        <f>RAW!A53</f>
        <v>42381</v>
      </c>
      <c r="B53">
        <f>RAW!B53</f>
        <v>0.85473999999999895</v>
      </c>
      <c r="C53">
        <f>RAW!C53</f>
        <v>0.91390000000000005</v>
      </c>
      <c r="D53">
        <f>RAW!D53</f>
        <v>0.85096000000000005</v>
      </c>
      <c r="E53">
        <f>RAW!E53</f>
        <v>0.89312999999999998</v>
      </c>
      <c r="F53">
        <f>RAW!L53</f>
        <v>-67.744176629797707</v>
      </c>
      <c r="G53">
        <f>RAW!M53</f>
        <v>-96.504544614511801</v>
      </c>
      <c r="H53">
        <v>100</v>
      </c>
      <c r="I53">
        <v>-100</v>
      </c>
      <c r="Y53" s="161" t="str">
        <f t="shared" si="4"/>
        <v>VISIBLE</v>
      </c>
      <c r="Z53" s="161" t="str">
        <f t="shared" si="5"/>
        <v/>
      </c>
      <c r="AB53" s="28">
        <f t="shared" si="6"/>
        <v>0</v>
      </c>
      <c r="AC53" s="28" t="str">
        <f t="shared" si="7"/>
        <v/>
      </c>
      <c r="AD53" s="34">
        <f t="shared" si="14"/>
        <v>0</v>
      </c>
      <c r="AE53" s="34" t="str">
        <f t="shared" si="0"/>
        <v/>
      </c>
      <c r="AF53" s="28">
        <f t="shared" si="1"/>
        <v>0</v>
      </c>
      <c r="AG53" s="34" t="str">
        <f t="shared" si="8"/>
        <v/>
      </c>
      <c r="AH53" s="28">
        <f t="shared" si="15"/>
        <v>0</v>
      </c>
      <c r="AI53" s="28" t="str">
        <f t="shared" si="9"/>
        <v/>
      </c>
      <c r="AJ53" s="54"/>
      <c r="AK53" s="28"/>
      <c r="AM53" s="33">
        <f t="shared" si="2"/>
        <v>0</v>
      </c>
      <c r="AN53" s="33" t="str">
        <f t="shared" si="10"/>
        <v/>
      </c>
      <c r="AO53" s="33">
        <f t="shared" si="16"/>
        <v>0</v>
      </c>
      <c r="AP53" s="33"/>
      <c r="AQ53" s="33">
        <f t="shared" si="3"/>
        <v>0</v>
      </c>
      <c r="AR53" s="33" t="str">
        <f t="shared" si="12"/>
        <v/>
      </c>
      <c r="AS53" s="33">
        <f t="shared" si="17"/>
        <v>0</v>
      </c>
      <c r="AT53" s="33" t="str">
        <f t="shared" si="13"/>
        <v/>
      </c>
      <c r="AU53" s="33"/>
      <c r="AV53" s="33"/>
    </row>
    <row r="54" spans="1:48" x14ac:dyDescent="0.2">
      <c r="A54" s="1">
        <f>RAW!A54</f>
        <v>42382</v>
      </c>
      <c r="B54">
        <f>RAW!B54</f>
        <v>0.90005999999999997</v>
      </c>
      <c r="C54">
        <f>RAW!C54</f>
        <v>0.91390000000000005</v>
      </c>
      <c r="D54">
        <f>RAW!D54</f>
        <v>0.87109999999999999</v>
      </c>
      <c r="E54">
        <f>RAW!E54</f>
        <v>0.88305999999999996</v>
      </c>
      <c r="F54">
        <f>RAW!L54</f>
        <v>-53.745371818053897</v>
      </c>
      <c r="G54">
        <f>RAW!M54</f>
        <v>-78.488167577574401</v>
      </c>
      <c r="H54">
        <v>100</v>
      </c>
      <c r="I54">
        <v>-100</v>
      </c>
      <c r="Y54" s="161" t="str">
        <f t="shared" si="4"/>
        <v>VISIBLE</v>
      </c>
      <c r="Z54" s="161" t="str">
        <f t="shared" si="5"/>
        <v/>
      </c>
      <c r="AB54" s="28">
        <f t="shared" si="6"/>
        <v>0</v>
      </c>
      <c r="AC54" s="28" t="str">
        <f t="shared" si="7"/>
        <v/>
      </c>
      <c r="AD54" s="34">
        <f t="shared" si="14"/>
        <v>0</v>
      </c>
      <c r="AE54" s="34" t="str">
        <f t="shared" si="0"/>
        <v/>
      </c>
      <c r="AF54" s="28">
        <f t="shared" si="1"/>
        <v>0</v>
      </c>
      <c r="AG54" s="34" t="str">
        <f t="shared" si="8"/>
        <v/>
      </c>
      <c r="AH54" s="28">
        <f t="shared" si="15"/>
        <v>0</v>
      </c>
      <c r="AI54" s="28" t="str">
        <f t="shared" si="9"/>
        <v/>
      </c>
      <c r="AJ54" s="54"/>
      <c r="AK54" s="28"/>
      <c r="AM54" s="33">
        <f t="shared" si="2"/>
        <v>0</v>
      </c>
      <c r="AN54" s="33" t="str">
        <f t="shared" si="10"/>
        <v/>
      </c>
      <c r="AO54" s="33">
        <f t="shared" si="16"/>
        <v>0</v>
      </c>
      <c r="AP54" s="33"/>
      <c r="AQ54" s="33">
        <f t="shared" si="3"/>
        <v>0</v>
      </c>
      <c r="AR54" s="33" t="str">
        <f t="shared" si="12"/>
        <v/>
      </c>
      <c r="AS54" s="33">
        <f t="shared" si="17"/>
        <v>0</v>
      </c>
      <c r="AT54" s="33" t="str">
        <f t="shared" si="13"/>
        <v/>
      </c>
      <c r="AU54" s="33"/>
      <c r="AV54" s="33"/>
    </row>
    <row r="55" spans="1:48" x14ac:dyDescent="0.2">
      <c r="A55" s="1">
        <f>RAW!A55</f>
        <v>42383</v>
      </c>
      <c r="B55">
        <f>RAW!B55</f>
        <v>0.87613999999999903</v>
      </c>
      <c r="C55">
        <f>RAW!C55</f>
        <v>0.89817000000000002</v>
      </c>
      <c r="D55">
        <f>RAW!D55</f>
        <v>0.86355000000000004</v>
      </c>
      <c r="E55">
        <f>RAW!E55</f>
        <v>0.88368999999999998</v>
      </c>
      <c r="F55">
        <f>RAW!L55</f>
        <v>-58.555030709503498</v>
      </c>
      <c r="G55">
        <f>RAW!M55</f>
        <v>-82.824897877939094</v>
      </c>
      <c r="H55">
        <v>100</v>
      </c>
      <c r="I55">
        <v>-100</v>
      </c>
      <c r="Y55" s="161" t="str">
        <f t="shared" si="4"/>
        <v>VISIBLE</v>
      </c>
      <c r="Z55" s="161" t="str">
        <f t="shared" si="5"/>
        <v/>
      </c>
      <c r="AB55" s="28">
        <f t="shared" si="6"/>
        <v>0</v>
      </c>
      <c r="AC55" s="28" t="str">
        <f t="shared" si="7"/>
        <v/>
      </c>
      <c r="AD55" s="34">
        <f t="shared" si="14"/>
        <v>0</v>
      </c>
      <c r="AE55" s="34" t="str">
        <f t="shared" si="0"/>
        <v/>
      </c>
      <c r="AF55" s="28">
        <f t="shared" si="1"/>
        <v>0</v>
      </c>
      <c r="AG55" s="34" t="str">
        <f t="shared" si="8"/>
        <v/>
      </c>
      <c r="AH55" s="28">
        <f t="shared" si="15"/>
        <v>0</v>
      </c>
      <c r="AI55" s="28" t="str">
        <f t="shared" si="9"/>
        <v/>
      </c>
      <c r="AJ55" s="54"/>
      <c r="AK55" s="28"/>
      <c r="AM55" s="33">
        <f t="shared" si="2"/>
        <v>0</v>
      </c>
      <c r="AN55" s="33" t="str">
        <f t="shared" si="10"/>
        <v/>
      </c>
      <c r="AO55" s="33">
        <f t="shared" si="16"/>
        <v>0</v>
      </c>
      <c r="AP55" s="33"/>
      <c r="AQ55" s="33">
        <f t="shared" si="3"/>
        <v>0</v>
      </c>
      <c r="AR55" s="33" t="str">
        <f t="shared" si="12"/>
        <v/>
      </c>
      <c r="AS55" s="33">
        <f t="shared" si="17"/>
        <v>0</v>
      </c>
      <c r="AT55" s="33" t="str">
        <f t="shared" si="13"/>
        <v/>
      </c>
      <c r="AU55" s="33"/>
      <c r="AV55" s="33"/>
    </row>
    <row r="56" spans="1:48" x14ac:dyDescent="0.2">
      <c r="A56" s="1">
        <f>RAW!A56</f>
        <v>42384</v>
      </c>
      <c r="B56">
        <f>RAW!B56</f>
        <v>0.87929000000000002</v>
      </c>
      <c r="C56">
        <f>RAW!C56</f>
        <v>0.88431999999999999</v>
      </c>
      <c r="D56">
        <f>RAW!D56</f>
        <v>0.82389999999999997</v>
      </c>
      <c r="E56">
        <f>RAW!E56</f>
        <v>0.83333999999999997</v>
      </c>
      <c r="F56">
        <f>RAW!L56</f>
        <v>-113.76034451558399</v>
      </c>
      <c r="G56">
        <f>RAW!M56</f>
        <v>-128.923292834162</v>
      </c>
      <c r="H56">
        <v>100</v>
      </c>
      <c r="I56">
        <v>-100</v>
      </c>
      <c r="Y56" s="161" t="str">
        <f t="shared" si="4"/>
        <v>VISIBLE</v>
      </c>
      <c r="Z56" s="161" t="str">
        <f t="shared" si="5"/>
        <v/>
      </c>
      <c r="AB56" s="28">
        <f t="shared" si="6"/>
        <v>1</v>
      </c>
      <c r="AC56" s="28" t="str">
        <f t="shared" si="7"/>
        <v/>
      </c>
      <c r="AD56" s="34">
        <f t="shared" si="14"/>
        <v>1</v>
      </c>
      <c r="AE56" s="34" t="str">
        <f t="shared" si="0"/>
        <v/>
      </c>
      <c r="AF56" s="28">
        <f t="shared" si="1"/>
        <v>0</v>
      </c>
      <c r="AG56" s="34" t="str">
        <f t="shared" si="8"/>
        <v/>
      </c>
      <c r="AH56" s="28">
        <f t="shared" si="15"/>
        <v>0</v>
      </c>
      <c r="AI56" s="28" t="str">
        <f t="shared" si="9"/>
        <v/>
      </c>
      <c r="AJ56" s="54"/>
      <c r="AK56" s="28"/>
      <c r="AM56" s="33">
        <f t="shared" si="2"/>
        <v>1</v>
      </c>
      <c r="AN56" s="33" t="str">
        <f t="shared" si="10"/>
        <v/>
      </c>
      <c r="AO56" s="33">
        <f t="shared" si="16"/>
        <v>1</v>
      </c>
      <c r="AP56" s="33"/>
      <c r="AQ56" s="33">
        <f t="shared" si="3"/>
        <v>0</v>
      </c>
      <c r="AR56" s="33" t="str">
        <f t="shared" si="12"/>
        <v/>
      </c>
      <c r="AS56" s="33">
        <f t="shared" si="17"/>
        <v>0</v>
      </c>
      <c r="AT56" s="33" t="str">
        <f t="shared" si="13"/>
        <v/>
      </c>
      <c r="AU56" s="33"/>
      <c r="AV56" s="33"/>
    </row>
    <row r="57" spans="1:48" x14ac:dyDescent="0.2">
      <c r="A57" s="1">
        <f>RAW!A57</f>
        <v>42387</v>
      </c>
      <c r="B57">
        <f>RAW!B57</f>
        <v>0.82892999999999994</v>
      </c>
      <c r="C57">
        <f>RAW!C57</f>
        <v>0.83207999999999904</v>
      </c>
      <c r="D57">
        <f>RAW!D57</f>
        <v>0.77732000000000001</v>
      </c>
      <c r="E57">
        <f>RAW!E57</f>
        <v>0.79053999999999902</v>
      </c>
      <c r="F57">
        <f>RAW!L57</f>
        <v>-188.654337969766</v>
      </c>
      <c r="G57">
        <f>RAW!M57</f>
        <v>-176.78179832053701</v>
      </c>
      <c r="H57">
        <v>100</v>
      </c>
      <c r="I57">
        <v>-100</v>
      </c>
      <c r="Y57" s="161" t="str">
        <f t="shared" si="4"/>
        <v>VISIBLE</v>
      </c>
      <c r="Z57" s="161" t="str">
        <f t="shared" si="5"/>
        <v/>
      </c>
      <c r="AB57" s="28">
        <f t="shared" si="6"/>
        <v>1</v>
      </c>
      <c r="AC57" s="28" t="str">
        <f t="shared" si="7"/>
        <v/>
      </c>
      <c r="AD57" s="34">
        <f t="shared" si="14"/>
        <v>2</v>
      </c>
      <c r="AE57" s="34" t="str">
        <f t="shared" si="0"/>
        <v/>
      </c>
      <c r="AF57" s="28">
        <f t="shared" si="1"/>
        <v>0</v>
      </c>
      <c r="AG57" s="34" t="str">
        <f t="shared" si="8"/>
        <v/>
      </c>
      <c r="AH57" s="28">
        <f t="shared" si="15"/>
        <v>0</v>
      </c>
      <c r="AI57" s="28" t="str">
        <f t="shared" si="9"/>
        <v/>
      </c>
      <c r="AJ57" s="54"/>
      <c r="AK57" s="28"/>
      <c r="AM57" s="33">
        <f t="shared" si="2"/>
        <v>1</v>
      </c>
      <c r="AN57" s="33" t="str">
        <f t="shared" si="10"/>
        <v/>
      </c>
      <c r="AO57" s="33">
        <f t="shared" si="16"/>
        <v>2</v>
      </c>
      <c r="AP57" s="33"/>
      <c r="AQ57" s="33">
        <f t="shared" si="3"/>
        <v>0</v>
      </c>
      <c r="AR57" s="33" t="str">
        <f t="shared" si="12"/>
        <v/>
      </c>
      <c r="AS57" s="33">
        <f t="shared" si="17"/>
        <v>0</v>
      </c>
      <c r="AT57" s="33" t="str">
        <f t="shared" si="13"/>
        <v/>
      </c>
      <c r="AU57" s="33"/>
      <c r="AV57" s="33"/>
    </row>
    <row r="58" spans="1:48" x14ac:dyDescent="0.2">
      <c r="A58" s="1">
        <f>RAW!A58</f>
        <v>42388</v>
      </c>
      <c r="B58">
        <f>RAW!B58</f>
        <v>0.80815999999999999</v>
      </c>
      <c r="C58">
        <f>RAW!C58</f>
        <v>0.81194</v>
      </c>
      <c r="D58">
        <f>RAW!D58</f>
        <v>0.77605999999999997</v>
      </c>
      <c r="E58">
        <f>RAW!E58</f>
        <v>0.78991</v>
      </c>
      <c r="F58">
        <f>RAW!L58</f>
        <v>-168.005999766483</v>
      </c>
      <c r="G58">
        <f>RAW!M58</f>
        <v>-159.439458353015</v>
      </c>
      <c r="H58">
        <v>100</v>
      </c>
      <c r="I58">
        <v>-100</v>
      </c>
      <c r="Y58" s="161" t="str">
        <f t="shared" si="4"/>
        <v>VISIBLE</v>
      </c>
      <c r="Z58" s="161" t="str">
        <f t="shared" si="5"/>
        <v/>
      </c>
      <c r="AB58" s="28">
        <f t="shared" si="6"/>
        <v>1</v>
      </c>
      <c r="AC58" s="28" t="str">
        <f t="shared" si="7"/>
        <v/>
      </c>
      <c r="AD58" s="34">
        <f t="shared" si="14"/>
        <v>3</v>
      </c>
      <c r="AE58" s="34" t="str">
        <f t="shared" si="0"/>
        <v/>
      </c>
      <c r="AF58" s="28">
        <f t="shared" si="1"/>
        <v>0</v>
      </c>
      <c r="AG58" s="34" t="str">
        <f t="shared" si="8"/>
        <v/>
      </c>
      <c r="AH58" s="28">
        <f t="shared" si="15"/>
        <v>0</v>
      </c>
      <c r="AI58" s="28" t="str">
        <f t="shared" si="9"/>
        <v/>
      </c>
      <c r="AJ58" s="54"/>
      <c r="AK58" s="28"/>
      <c r="AM58" s="33">
        <f t="shared" si="2"/>
        <v>1</v>
      </c>
      <c r="AN58" s="33" t="str">
        <f t="shared" si="10"/>
        <v/>
      </c>
      <c r="AO58" s="33">
        <f t="shared" si="16"/>
        <v>3</v>
      </c>
      <c r="AP58" s="33"/>
      <c r="AQ58" s="33">
        <f t="shared" si="3"/>
        <v>0</v>
      </c>
      <c r="AR58" s="33" t="str">
        <f t="shared" si="12"/>
        <v/>
      </c>
      <c r="AS58" s="33">
        <f t="shared" si="17"/>
        <v>0</v>
      </c>
      <c r="AT58" s="33" t="str">
        <f t="shared" si="13"/>
        <v/>
      </c>
      <c r="AU58" s="33"/>
      <c r="AV58" s="33"/>
    </row>
    <row r="59" spans="1:48" x14ac:dyDescent="0.2">
      <c r="A59" s="1">
        <f>RAW!A59</f>
        <v>42389</v>
      </c>
      <c r="B59">
        <f>RAW!B59</f>
        <v>0.75780999999999998</v>
      </c>
      <c r="C59">
        <f>RAW!C59</f>
        <v>0.76346999999999998</v>
      </c>
      <c r="D59">
        <f>RAW!D59</f>
        <v>0.67976000000000003</v>
      </c>
      <c r="E59">
        <f>RAW!E59</f>
        <v>0.70745999999999998</v>
      </c>
      <c r="F59">
        <f>RAW!L59</f>
        <v>-230.360243825597</v>
      </c>
      <c r="G59">
        <f>RAW!M59</f>
        <v>-224.42542919650799</v>
      </c>
      <c r="H59">
        <v>100</v>
      </c>
      <c r="I59">
        <v>-100</v>
      </c>
      <c r="Y59" s="161" t="str">
        <f t="shared" si="4"/>
        <v>VISIBLE</v>
      </c>
      <c r="Z59" s="161" t="str">
        <f t="shared" si="5"/>
        <v/>
      </c>
      <c r="AB59" s="28">
        <f t="shared" si="6"/>
        <v>1</v>
      </c>
      <c r="AC59" s="28" t="str">
        <f t="shared" si="7"/>
        <v/>
      </c>
      <c r="AD59" s="34">
        <f t="shared" si="14"/>
        <v>4</v>
      </c>
      <c r="AE59" s="34" t="str">
        <f t="shared" si="0"/>
        <v/>
      </c>
      <c r="AF59" s="28">
        <f t="shared" si="1"/>
        <v>0</v>
      </c>
      <c r="AG59" s="34" t="str">
        <f t="shared" si="8"/>
        <v/>
      </c>
      <c r="AH59" s="28">
        <f t="shared" si="15"/>
        <v>0</v>
      </c>
      <c r="AI59" s="28" t="str">
        <f t="shared" si="9"/>
        <v/>
      </c>
      <c r="AJ59" s="54"/>
      <c r="AK59" s="28"/>
      <c r="AM59" s="33">
        <f t="shared" si="2"/>
        <v>1</v>
      </c>
      <c r="AN59" s="33" t="str">
        <f t="shared" si="10"/>
        <v/>
      </c>
      <c r="AO59" s="33">
        <f t="shared" si="16"/>
        <v>4</v>
      </c>
      <c r="AP59" s="33"/>
      <c r="AQ59" s="33">
        <f t="shared" si="3"/>
        <v>0</v>
      </c>
      <c r="AR59" s="33" t="str">
        <f t="shared" si="12"/>
        <v/>
      </c>
      <c r="AS59" s="33">
        <f t="shared" si="17"/>
        <v>0</v>
      </c>
      <c r="AT59" s="33" t="str">
        <f t="shared" si="13"/>
        <v/>
      </c>
      <c r="AU59" s="33"/>
      <c r="AV59" s="33"/>
    </row>
    <row r="60" spans="1:48" x14ac:dyDescent="0.2">
      <c r="A60" s="1">
        <f>RAW!A60</f>
        <v>42390</v>
      </c>
      <c r="B60">
        <f>RAW!B60</f>
        <v>0.66718</v>
      </c>
      <c r="C60">
        <f>RAW!C60</f>
        <v>0.68353999999999904</v>
      </c>
      <c r="D60">
        <f>RAW!D60</f>
        <v>0.63256000000000001</v>
      </c>
      <c r="E60">
        <f>RAW!E60</f>
        <v>0.66591999999999996</v>
      </c>
      <c r="F60">
        <f>RAW!L60</f>
        <v>-212.24927729597499</v>
      </c>
      <c r="G60">
        <f>RAW!M60</f>
        <v>-237.80552072743001</v>
      </c>
      <c r="H60">
        <v>100</v>
      </c>
      <c r="I60">
        <v>-100</v>
      </c>
      <c r="Y60" s="161" t="str">
        <f t="shared" si="4"/>
        <v>VISIBLE</v>
      </c>
      <c r="Z60" s="161" t="str">
        <f t="shared" si="5"/>
        <v/>
      </c>
      <c r="AB60" s="28">
        <f t="shared" si="6"/>
        <v>1</v>
      </c>
      <c r="AC60" s="28" t="str">
        <f t="shared" si="7"/>
        <v/>
      </c>
      <c r="AD60" s="34">
        <f t="shared" si="14"/>
        <v>5</v>
      </c>
      <c r="AE60" s="34" t="str">
        <f t="shared" si="0"/>
        <v/>
      </c>
      <c r="AF60" s="28">
        <f t="shared" si="1"/>
        <v>0</v>
      </c>
      <c r="AG60" s="34" t="str">
        <f t="shared" si="8"/>
        <v/>
      </c>
      <c r="AH60" s="28">
        <f t="shared" si="15"/>
        <v>0</v>
      </c>
      <c r="AI60" s="28" t="str">
        <f t="shared" si="9"/>
        <v/>
      </c>
      <c r="AJ60" s="54"/>
      <c r="AK60" s="28"/>
      <c r="AM60" s="33">
        <f t="shared" si="2"/>
        <v>1</v>
      </c>
      <c r="AN60" s="33" t="str">
        <f t="shared" si="10"/>
        <v/>
      </c>
      <c r="AO60" s="33">
        <f t="shared" si="16"/>
        <v>5</v>
      </c>
      <c r="AP60" s="33"/>
      <c r="AQ60" s="33">
        <f t="shared" si="3"/>
        <v>0</v>
      </c>
      <c r="AR60" s="33" t="str">
        <f t="shared" si="12"/>
        <v/>
      </c>
      <c r="AS60" s="33">
        <f t="shared" si="17"/>
        <v>0</v>
      </c>
      <c r="AT60" s="33" t="str">
        <f t="shared" si="13"/>
        <v/>
      </c>
      <c r="AU60" s="33"/>
      <c r="AV60" s="33"/>
    </row>
    <row r="61" spans="1:48" x14ac:dyDescent="0.2">
      <c r="A61" s="1">
        <f>RAW!A61</f>
        <v>42391</v>
      </c>
      <c r="B61">
        <f>RAW!B61</f>
        <v>0.65081</v>
      </c>
      <c r="C61">
        <f>RAW!C61</f>
        <v>0.69108999999999998</v>
      </c>
      <c r="D61">
        <f>RAW!D61</f>
        <v>0.52895999999999999</v>
      </c>
      <c r="E61">
        <f>RAW!E61</f>
        <v>0.52895999999999999</v>
      </c>
      <c r="F61">
        <f>RAW!L61</f>
        <v>-203.638690689832</v>
      </c>
      <c r="G61">
        <f>RAW!M61</f>
        <v>-245.672114084101</v>
      </c>
      <c r="H61">
        <v>100</v>
      </c>
      <c r="I61">
        <v>-100</v>
      </c>
      <c r="Y61" s="161" t="str">
        <f t="shared" si="4"/>
        <v>VISIBLE</v>
      </c>
      <c r="Z61" s="161" t="str">
        <f t="shared" si="5"/>
        <v/>
      </c>
      <c r="AB61" s="28">
        <f t="shared" si="6"/>
        <v>1</v>
      </c>
      <c r="AC61" s="28" t="str">
        <f t="shared" si="7"/>
        <v/>
      </c>
      <c r="AD61" s="34">
        <f t="shared" si="14"/>
        <v>6</v>
      </c>
      <c r="AE61" s="34" t="str">
        <f t="shared" si="0"/>
        <v/>
      </c>
      <c r="AF61" s="28">
        <f t="shared" si="1"/>
        <v>0</v>
      </c>
      <c r="AG61" s="34" t="str">
        <f t="shared" si="8"/>
        <v/>
      </c>
      <c r="AH61" s="28">
        <f t="shared" si="15"/>
        <v>0</v>
      </c>
      <c r="AI61" s="28" t="str">
        <f t="shared" si="9"/>
        <v/>
      </c>
      <c r="AJ61" s="54"/>
      <c r="AK61" s="28"/>
      <c r="AM61" s="33">
        <f t="shared" si="2"/>
        <v>1</v>
      </c>
      <c r="AN61" s="33" t="str">
        <f t="shared" si="10"/>
        <v/>
      </c>
      <c r="AO61" s="33">
        <f t="shared" si="16"/>
        <v>6</v>
      </c>
      <c r="AP61" s="33"/>
      <c r="AQ61" s="33">
        <f t="shared" si="3"/>
        <v>0</v>
      </c>
      <c r="AR61" s="33" t="str">
        <f t="shared" si="12"/>
        <v/>
      </c>
      <c r="AS61" s="33">
        <f t="shared" si="17"/>
        <v>0</v>
      </c>
      <c r="AT61" s="33" t="str">
        <f t="shared" si="13"/>
        <v/>
      </c>
      <c r="AU61" s="33"/>
      <c r="AV61" s="33"/>
    </row>
    <row r="62" spans="1:48" x14ac:dyDescent="0.2">
      <c r="A62" s="1">
        <f>RAW!A62</f>
        <v>42394</v>
      </c>
      <c r="B62">
        <f>RAW!B62</f>
        <v>0.55049999999999999</v>
      </c>
      <c r="C62">
        <f>RAW!C62</f>
        <v>0.627</v>
      </c>
      <c r="D62">
        <f>RAW!D62</f>
        <v>0.54949999999999999</v>
      </c>
      <c r="E62">
        <f>RAW!E62</f>
        <v>0.627</v>
      </c>
      <c r="F62">
        <f>RAW!L62</f>
        <v>-145.26993192148399</v>
      </c>
      <c r="G62">
        <f>RAW!M62</f>
        <v>-180.14826631633301</v>
      </c>
      <c r="H62">
        <v>100</v>
      </c>
      <c r="I62">
        <v>-100</v>
      </c>
      <c r="Y62" s="161" t="str">
        <f t="shared" si="4"/>
        <v>VISIBLE</v>
      </c>
      <c r="Z62" s="161" t="str">
        <f t="shared" si="5"/>
        <v/>
      </c>
      <c r="AB62" s="28">
        <f t="shared" si="6"/>
        <v>1</v>
      </c>
      <c r="AC62" s="28" t="str">
        <f t="shared" si="7"/>
        <v/>
      </c>
      <c r="AD62" s="34">
        <f t="shared" si="14"/>
        <v>7</v>
      </c>
      <c r="AE62" s="34" t="str">
        <f t="shared" si="0"/>
        <v/>
      </c>
      <c r="AF62" s="28">
        <f t="shared" si="1"/>
        <v>0</v>
      </c>
      <c r="AG62" s="34" t="str">
        <f t="shared" si="8"/>
        <v/>
      </c>
      <c r="AH62" s="28">
        <f t="shared" si="15"/>
        <v>0</v>
      </c>
      <c r="AI62" s="28" t="str">
        <f t="shared" si="9"/>
        <v/>
      </c>
      <c r="AJ62" s="54"/>
      <c r="AK62" s="28"/>
      <c r="AM62" s="33">
        <f t="shared" si="2"/>
        <v>1</v>
      </c>
      <c r="AN62" s="33" t="str">
        <f t="shared" si="10"/>
        <v/>
      </c>
      <c r="AO62" s="33">
        <f t="shared" si="16"/>
        <v>7</v>
      </c>
      <c r="AP62" s="33"/>
      <c r="AQ62" s="33">
        <f t="shared" si="3"/>
        <v>0</v>
      </c>
      <c r="AR62" s="33" t="str">
        <f t="shared" si="12"/>
        <v/>
      </c>
      <c r="AS62" s="33">
        <f t="shared" si="17"/>
        <v>0</v>
      </c>
      <c r="AT62" s="33" t="str">
        <f t="shared" si="13"/>
        <v/>
      </c>
      <c r="AU62" s="33"/>
      <c r="AV62" s="33"/>
    </row>
    <row r="63" spans="1:48" x14ac:dyDescent="0.2">
      <c r="A63" s="1">
        <f>RAW!A63</f>
        <v>42395</v>
      </c>
      <c r="B63">
        <f>RAW!B63</f>
        <v>0.64500000000000002</v>
      </c>
      <c r="C63">
        <f>RAW!C63</f>
        <v>0.65349999999999997</v>
      </c>
      <c r="D63">
        <f>RAW!D63</f>
        <v>0.55000000000000004</v>
      </c>
      <c r="E63">
        <f>RAW!E63</f>
        <v>0.62050000000000005</v>
      </c>
      <c r="F63">
        <f>RAW!L63</f>
        <v>-110.41403513956899</v>
      </c>
      <c r="G63">
        <f>RAW!M63</f>
        <v>-144.14754919145901</v>
      </c>
      <c r="H63">
        <v>100</v>
      </c>
      <c r="I63">
        <v>-100</v>
      </c>
      <c r="Y63" s="161" t="str">
        <f t="shared" si="4"/>
        <v>VISIBLE</v>
      </c>
      <c r="Z63" s="161" t="str">
        <f t="shared" si="5"/>
        <v/>
      </c>
      <c r="AB63" s="28">
        <f t="shared" si="6"/>
        <v>1</v>
      </c>
      <c r="AC63" s="28" t="str">
        <f t="shared" si="7"/>
        <v/>
      </c>
      <c r="AD63" s="34">
        <f t="shared" si="14"/>
        <v>8</v>
      </c>
      <c r="AE63" s="34" t="str">
        <f t="shared" si="0"/>
        <v/>
      </c>
      <c r="AF63" s="28">
        <f t="shared" si="1"/>
        <v>0</v>
      </c>
      <c r="AG63" s="34" t="str">
        <f t="shared" si="8"/>
        <v/>
      </c>
      <c r="AH63" s="28">
        <f t="shared" si="15"/>
        <v>0</v>
      </c>
      <c r="AI63" s="28" t="str">
        <f t="shared" si="9"/>
        <v/>
      </c>
      <c r="AJ63" s="54"/>
      <c r="AK63" s="28"/>
      <c r="AM63" s="33">
        <f t="shared" si="2"/>
        <v>1</v>
      </c>
      <c r="AN63" s="33" t="str">
        <f t="shared" si="10"/>
        <v/>
      </c>
      <c r="AO63" s="33">
        <f t="shared" si="16"/>
        <v>8</v>
      </c>
      <c r="AP63" s="33"/>
      <c r="AQ63" s="33">
        <f t="shared" si="3"/>
        <v>0</v>
      </c>
      <c r="AR63" s="33" t="str">
        <f t="shared" si="12"/>
        <v/>
      </c>
      <c r="AS63" s="33">
        <f t="shared" si="17"/>
        <v>0</v>
      </c>
      <c r="AT63" s="33" t="str">
        <f t="shared" si="13"/>
        <v/>
      </c>
      <c r="AU63" s="33"/>
      <c r="AV63" s="33"/>
    </row>
    <row r="64" spans="1:48" x14ac:dyDescent="0.2">
      <c r="A64" s="1">
        <f>RAW!A64</f>
        <v>42396</v>
      </c>
      <c r="B64">
        <f>RAW!B64</f>
        <v>0.61950000000000005</v>
      </c>
      <c r="C64">
        <f>RAW!C64</f>
        <v>0.62</v>
      </c>
      <c r="D64">
        <f>RAW!D64</f>
        <v>0.51049999999999995</v>
      </c>
      <c r="E64">
        <f>RAW!E64</f>
        <v>0.55000000000000004</v>
      </c>
      <c r="F64">
        <f>RAW!L64</f>
        <v>-113.92160238372399</v>
      </c>
      <c r="G64">
        <f>RAW!M64</f>
        <v>-147.60986078245699</v>
      </c>
      <c r="H64">
        <v>100</v>
      </c>
      <c r="I64">
        <v>-100</v>
      </c>
      <c r="Y64" s="161" t="str">
        <f t="shared" si="4"/>
        <v>VISIBLE</v>
      </c>
      <c r="Z64" s="161" t="str">
        <f t="shared" si="5"/>
        <v/>
      </c>
      <c r="AB64" s="28">
        <f t="shared" si="6"/>
        <v>1</v>
      </c>
      <c r="AC64" s="28" t="str">
        <f t="shared" si="7"/>
        <v>GROUP</v>
      </c>
      <c r="AD64" s="34">
        <f t="shared" si="14"/>
        <v>9</v>
      </c>
      <c r="AE64" s="34">
        <f t="shared" si="0"/>
        <v>9</v>
      </c>
      <c r="AF64" s="28">
        <f t="shared" si="1"/>
        <v>0</v>
      </c>
      <c r="AG64" s="34" t="str">
        <f t="shared" si="8"/>
        <v/>
      </c>
      <c r="AH64" s="28">
        <f t="shared" si="15"/>
        <v>0</v>
      </c>
      <c r="AI64" s="28" t="str">
        <f t="shared" si="9"/>
        <v/>
      </c>
      <c r="AJ64" s="54"/>
      <c r="AK64" s="28"/>
      <c r="AM64" s="33">
        <f t="shared" si="2"/>
        <v>1</v>
      </c>
      <c r="AN64" s="33" t="str">
        <f t="shared" si="10"/>
        <v/>
      </c>
      <c r="AO64" s="33">
        <f t="shared" si="16"/>
        <v>9</v>
      </c>
      <c r="AP64" s="33"/>
      <c r="AQ64" s="33">
        <f t="shared" si="3"/>
        <v>0</v>
      </c>
      <c r="AR64" s="33" t="str">
        <f t="shared" si="12"/>
        <v/>
      </c>
      <c r="AS64" s="33">
        <f t="shared" si="17"/>
        <v>0</v>
      </c>
      <c r="AT64" s="33" t="str">
        <f t="shared" si="13"/>
        <v/>
      </c>
      <c r="AU64" s="33"/>
      <c r="AV64" s="33"/>
    </row>
    <row r="65" spans="1:48" x14ac:dyDescent="0.2">
      <c r="A65" s="1">
        <f>RAW!A65</f>
        <v>42397</v>
      </c>
      <c r="B65">
        <f>RAW!B65</f>
        <v>0.55899999999999905</v>
      </c>
      <c r="C65">
        <f>RAW!C65</f>
        <v>0.58599999999999997</v>
      </c>
      <c r="D65">
        <f>RAW!D65</f>
        <v>0.55049999999999999</v>
      </c>
      <c r="E65">
        <f>RAW!E65</f>
        <v>0.5665</v>
      </c>
      <c r="F65">
        <f>RAW!L65</f>
        <v>-92.578526291649695</v>
      </c>
      <c r="G65">
        <f>RAW!M65</f>
        <v>-121.32363044950399</v>
      </c>
      <c r="H65">
        <v>100</v>
      </c>
      <c r="I65">
        <v>-100</v>
      </c>
      <c r="Y65" s="161" t="str">
        <f t="shared" si="4"/>
        <v>VISIBLE</v>
      </c>
      <c r="Z65" s="161" t="str">
        <f t="shared" si="5"/>
        <v/>
      </c>
      <c r="AB65" s="28">
        <f t="shared" si="6"/>
        <v>0</v>
      </c>
      <c r="AC65" s="28" t="str">
        <f t="shared" si="7"/>
        <v/>
      </c>
      <c r="AD65" s="34">
        <f t="shared" si="14"/>
        <v>0</v>
      </c>
      <c r="AE65" s="34" t="str">
        <f t="shared" si="0"/>
        <v/>
      </c>
      <c r="AF65" s="28">
        <f t="shared" si="1"/>
        <v>0</v>
      </c>
      <c r="AG65" s="34" t="str">
        <f t="shared" si="8"/>
        <v/>
      </c>
      <c r="AH65" s="28">
        <f t="shared" si="15"/>
        <v>0</v>
      </c>
      <c r="AI65" s="28" t="str">
        <f t="shared" si="9"/>
        <v/>
      </c>
      <c r="AJ65" s="54"/>
      <c r="AK65" s="28"/>
      <c r="AM65" s="33">
        <f t="shared" si="2"/>
        <v>1</v>
      </c>
      <c r="AN65" s="33" t="str">
        <f t="shared" si="10"/>
        <v/>
      </c>
      <c r="AO65" s="33">
        <f t="shared" si="16"/>
        <v>10</v>
      </c>
      <c r="AP65" s="33"/>
      <c r="AQ65" s="33">
        <f t="shared" si="3"/>
        <v>0</v>
      </c>
      <c r="AR65" s="33" t="str">
        <f t="shared" si="12"/>
        <v/>
      </c>
      <c r="AS65" s="33">
        <f t="shared" si="17"/>
        <v>0</v>
      </c>
      <c r="AT65" s="33" t="str">
        <f t="shared" si="13"/>
        <v/>
      </c>
      <c r="AU65" s="33"/>
      <c r="AV65" s="33"/>
    </row>
    <row r="66" spans="1:48" x14ac:dyDescent="0.2">
      <c r="A66" s="1">
        <f>RAW!A66</f>
        <v>42398</v>
      </c>
      <c r="B66">
        <f>RAW!B66</f>
        <v>0.57799999999999996</v>
      </c>
      <c r="C66">
        <f>RAW!C66</f>
        <v>0.57899999999999996</v>
      </c>
      <c r="D66">
        <f>RAW!D66</f>
        <v>0.56000000000000005</v>
      </c>
      <c r="E66">
        <f>RAW!E66</f>
        <v>0.57050000000000001</v>
      </c>
      <c r="F66">
        <f>RAW!L66</f>
        <v>-79.626642191195899</v>
      </c>
      <c r="G66">
        <f>RAW!M66</f>
        <v>-103.975184315135</v>
      </c>
      <c r="H66">
        <v>100</v>
      </c>
      <c r="I66">
        <v>-100</v>
      </c>
      <c r="Y66" s="161" t="str">
        <f t="shared" si="4"/>
        <v>VISIBLE</v>
      </c>
      <c r="Z66" s="161" t="str">
        <f t="shared" si="5"/>
        <v/>
      </c>
      <c r="AB66" s="28">
        <f t="shared" si="6"/>
        <v>0</v>
      </c>
      <c r="AC66" s="28" t="str">
        <f t="shared" si="7"/>
        <v/>
      </c>
      <c r="AD66" s="34">
        <f t="shared" si="14"/>
        <v>0</v>
      </c>
      <c r="AE66" s="34" t="str">
        <f t="shared" ref="AE66:AE129" si="18">IF(AC66="GROUP",AD66,"")</f>
        <v/>
      </c>
      <c r="AF66" s="28">
        <f t="shared" ref="AF66:AF129" si="19">IF(F66&gt;100, 1,0)</f>
        <v>0</v>
      </c>
      <c r="AG66" s="34" t="str">
        <f t="shared" si="8"/>
        <v/>
      </c>
      <c r="AH66" s="28">
        <f t="shared" si="15"/>
        <v>0</v>
      </c>
      <c r="AI66" s="28" t="str">
        <f t="shared" si="9"/>
        <v/>
      </c>
      <c r="AJ66" s="54"/>
      <c r="AK66" s="28"/>
      <c r="AM66" s="33">
        <f t="shared" ref="AM66:AM129" si="20">IF(G66&lt;-100, 1,0)</f>
        <v>1</v>
      </c>
      <c r="AN66" s="33" t="str">
        <f t="shared" si="10"/>
        <v>GROUP</v>
      </c>
      <c r="AO66" s="33">
        <f t="shared" si="16"/>
        <v>11</v>
      </c>
      <c r="AP66" s="33"/>
      <c r="AQ66" s="33">
        <f t="shared" ref="AQ66:AQ129" si="21">IF(G66&gt;100, 1,0)</f>
        <v>0</v>
      </c>
      <c r="AR66" s="33" t="str">
        <f t="shared" si="12"/>
        <v/>
      </c>
      <c r="AS66" s="33">
        <f t="shared" si="17"/>
        <v>0</v>
      </c>
      <c r="AT66" s="33" t="str">
        <f t="shared" si="13"/>
        <v/>
      </c>
      <c r="AU66" s="33"/>
      <c r="AV66" s="33"/>
    </row>
    <row r="67" spans="1:48" x14ac:dyDescent="0.2">
      <c r="A67" s="1">
        <f>RAW!A67</f>
        <v>42401</v>
      </c>
      <c r="B67">
        <f>RAW!B67</f>
        <v>0.57150000000000001</v>
      </c>
      <c r="C67">
        <f>RAW!C67</f>
        <v>0.57799999999999996</v>
      </c>
      <c r="D67">
        <f>RAW!D67</f>
        <v>0.54500000000000004</v>
      </c>
      <c r="E67">
        <f>RAW!E67</f>
        <v>0.57199999999999995</v>
      </c>
      <c r="F67">
        <f>RAW!L67</f>
        <v>-72.6791971978314</v>
      </c>
      <c r="G67">
        <f>RAW!M67</f>
        <v>-94.064395391991397</v>
      </c>
      <c r="H67">
        <v>100</v>
      </c>
      <c r="I67">
        <v>-100</v>
      </c>
      <c r="Y67" s="161" t="str">
        <f t="shared" ref="Y67:Y130" si="22" xml:space="preserve"> IF( SUBTOTAL(103,A67)=1, "VISIBLE", "" )</f>
        <v>VISIBLE</v>
      </c>
      <c r="Z67" s="161" t="str">
        <f t="shared" ref="Z67:Z130" si="23">IF(AND(Y66="",Y67="VISIBLE"),"FIRST",IF(AND(Y67="VISIBLE",Y68=""),"LAST",""))</f>
        <v/>
      </c>
      <c r="AB67" s="28">
        <f t="shared" ref="AB67:AB130" si="24">IF(F67&lt;-100, 1,0)</f>
        <v>0</v>
      </c>
      <c r="AC67" s="28" t="str">
        <f t="shared" ref="AC67:AC130" si="25">IF(AND(AB67=1,AB68=0),"GROUP",IF(AND(AB67=1,Z67="LAST"),"GROUP",""))</f>
        <v/>
      </c>
      <c r="AD67" s="34">
        <f t="shared" si="14"/>
        <v>0</v>
      </c>
      <c r="AE67" s="34" t="str">
        <f t="shared" si="18"/>
        <v/>
      </c>
      <c r="AF67" s="28">
        <f t="shared" si="19"/>
        <v>0</v>
      </c>
      <c r="AG67" s="34" t="str">
        <f t="shared" ref="AG67:AG130" si="26">IF(AND(AF67=1,AF68=0),"GROUP",IF(AND(AF67=1,Z67="LAST"),"GROUP",""))</f>
        <v/>
      </c>
      <c r="AH67" s="28">
        <f t="shared" si="15"/>
        <v>0</v>
      </c>
      <c r="AI67" s="28" t="str">
        <f t="shared" ref="AI67:AI130" si="27">IF(AG67="GROUP",AH67,"")</f>
        <v/>
      </c>
      <c r="AJ67" s="54"/>
      <c r="AK67" s="28"/>
      <c r="AM67" s="33">
        <f t="shared" si="20"/>
        <v>0</v>
      </c>
      <c r="AN67" s="33" t="str">
        <f t="shared" ref="AN67:AN130" si="28">IF(AND(AM67=1,AM68=0),"GROUP",IF(AND(AM67=1,Z67="LAST"),"GROUP",""))</f>
        <v/>
      </c>
      <c r="AO67" s="33">
        <f t="shared" si="16"/>
        <v>0</v>
      </c>
      <c r="AP67" s="33"/>
      <c r="AQ67" s="33">
        <f t="shared" si="21"/>
        <v>0</v>
      </c>
      <c r="AR67" s="33" t="str">
        <f t="shared" ref="AR67:AR130" si="29">IF(AND(AQ67=1,AQ68=0),"GROUP",IF(AND(AQ67=1,Z67="LAST"),"GROUP",""))</f>
        <v/>
      </c>
      <c r="AS67" s="33">
        <f t="shared" si="17"/>
        <v>0</v>
      </c>
      <c r="AT67" s="33" t="str">
        <f t="shared" ref="AT67:AT130" si="30">IF(AR67="GROUP",AS67,"")</f>
        <v/>
      </c>
      <c r="AU67" s="33"/>
      <c r="AV67" s="33"/>
    </row>
    <row r="68" spans="1:48" x14ac:dyDescent="0.2">
      <c r="A68" s="1">
        <f>RAW!A68</f>
        <v>42402</v>
      </c>
      <c r="B68">
        <f>RAW!B68</f>
        <v>0.56399999999999995</v>
      </c>
      <c r="C68">
        <f>RAW!C68</f>
        <v>0.56999999999999995</v>
      </c>
      <c r="D68">
        <f>RAW!D68</f>
        <v>0.53700000000000003</v>
      </c>
      <c r="E68">
        <f>RAW!E68</f>
        <v>0.55299999999999905</v>
      </c>
      <c r="F68">
        <f>RAW!L68</f>
        <v>-72.814888822385697</v>
      </c>
      <c r="G68">
        <f>RAW!M68</f>
        <v>-89.879805533819905</v>
      </c>
      <c r="H68">
        <v>100</v>
      </c>
      <c r="I68">
        <v>-100</v>
      </c>
      <c r="Y68" s="161" t="str">
        <f t="shared" si="22"/>
        <v>VISIBLE</v>
      </c>
      <c r="Z68" s="161" t="str">
        <f t="shared" si="23"/>
        <v/>
      </c>
      <c r="AB68" s="28">
        <f t="shared" si="24"/>
        <v>0</v>
      </c>
      <c r="AC68" s="28" t="str">
        <f t="shared" si="25"/>
        <v/>
      </c>
      <c r="AD68" s="34">
        <f t="shared" ref="AD68:AD131" si="31">IF(AND(Z68="FIRST", AB68=1),1,IF(AND(AC67="GROUP",AB68=0),0,AB68+AD67))</f>
        <v>0</v>
      </c>
      <c r="AE68" s="34" t="str">
        <f t="shared" si="18"/>
        <v/>
      </c>
      <c r="AF68" s="28">
        <f t="shared" si="19"/>
        <v>0</v>
      </c>
      <c r="AG68" s="34" t="str">
        <f t="shared" si="26"/>
        <v/>
      </c>
      <c r="AH68" s="28">
        <f t="shared" ref="AH68:AH131" si="32">IF(AND(Z68="FIRST", AF68=1),1,IF(AND(AG67="GROUP",AF68=0),0,AF68+AH67))</f>
        <v>0</v>
      </c>
      <c r="AI68" s="28" t="str">
        <f t="shared" si="27"/>
        <v/>
      </c>
      <c r="AJ68" s="54"/>
      <c r="AK68" s="28"/>
      <c r="AM68" s="33">
        <f t="shared" si="20"/>
        <v>0</v>
      </c>
      <c r="AN68" s="33" t="str">
        <f t="shared" si="28"/>
        <v/>
      </c>
      <c r="AO68" s="33">
        <f t="shared" ref="AO68:AO131" si="33">IF(AND(Z68="FIRST", AM68=1),1,IF(AND(AN67="GROUP",AM68=0),0,AM68+AO67))</f>
        <v>0</v>
      </c>
      <c r="AP68" s="33"/>
      <c r="AQ68" s="33">
        <f t="shared" si="21"/>
        <v>0</v>
      </c>
      <c r="AR68" s="33" t="str">
        <f t="shared" si="29"/>
        <v/>
      </c>
      <c r="AS68" s="33">
        <f t="shared" ref="AS68:AS131" si="34">IF(AND(Z68="FIRST", AQ68=1),1,IF(AND(AR67="GROUP",AQ68=0),0,AQ68+AS67))</f>
        <v>0</v>
      </c>
      <c r="AT68" s="33" t="str">
        <f t="shared" si="30"/>
        <v/>
      </c>
      <c r="AU68" s="33"/>
      <c r="AV68" s="33"/>
    </row>
    <row r="69" spans="1:48" x14ac:dyDescent="0.2">
      <c r="A69" s="1">
        <f>RAW!A69</f>
        <v>42403</v>
      </c>
      <c r="B69">
        <f>RAW!B69</f>
        <v>0.55299999999999905</v>
      </c>
      <c r="C69">
        <f>RAW!C69</f>
        <v>0.56699999999999995</v>
      </c>
      <c r="D69">
        <f>RAW!D69</f>
        <v>0.52100000000000002</v>
      </c>
      <c r="E69">
        <f>RAW!E69</f>
        <v>0.53799999999999903</v>
      </c>
      <c r="F69">
        <f>RAW!L69</f>
        <v>-74.811009328777601</v>
      </c>
      <c r="G69">
        <f>RAW!M69</f>
        <v>-86.736185014829303</v>
      </c>
      <c r="H69">
        <v>100</v>
      </c>
      <c r="I69">
        <v>-100</v>
      </c>
      <c r="Y69" s="161" t="str">
        <f t="shared" si="22"/>
        <v>VISIBLE</v>
      </c>
      <c r="Z69" s="161" t="str">
        <f t="shared" si="23"/>
        <v/>
      </c>
      <c r="AB69" s="28">
        <f t="shared" si="24"/>
        <v>0</v>
      </c>
      <c r="AC69" s="28" t="str">
        <f t="shared" si="25"/>
        <v/>
      </c>
      <c r="AD69" s="34">
        <f t="shared" si="31"/>
        <v>0</v>
      </c>
      <c r="AE69" s="34" t="str">
        <f t="shared" si="18"/>
        <v/>
      </c>
      <c r="AF69" s="28">
        <f t="shared" si="19"/>
        <v>0</v>
      </c>
      <c r="AG69" s="34" t="str">
        <f t="shared" si="26"/>
        <v/>
      </c>
      <c r="AH69" s="28">
        <f t="shared" si="32"/>
        <v>0</v>
      </c>
      <c r="AI69" s="28" t="str">
        <f t="shared" si="27"/>
        <v/>
      </c>
      <c r="AJ69" s="54"/>
      <c r="AK69" s="28"/>
      <c r="AM69" s="33">
        <f t="shared" si="20"/>
        <v>0</v>
      </c>
      <c r="AN69" s="33" t="str">
        <f t="shared" si="28"/>
        <v/>
      </c>
      <c r="AO69" s="33">
        <f t="shared" si="33"/>
        <v>0</v>
      </c>
      <c r="AP69" s="33"/>
      <c r="AQ69" s="33">
        <f t="shared" si="21"/>
        <v>0</v>
      </c>
      <c r="AR69" s="33" t="str">
        <f t="shared" si="29"/>
        <v/>
      </c>
      <c r="AS69" s="33">
        <f t="shared" si="34"/>
        <v>0</v>
      </c>
      <c r="AT69" s="33" t="str">
        <f t="shared" si="30"/>
        <v/>
      </c>
      <c r="AU69" s="33"/>
      <c r="AV69" s="33"/>
    </row>
    <row r="70" spans="1:48" x14ac:dyDescent="0.2">
      <c r="A70" s="1">
        <f>RAW!A70</f>
        <v>42404</v>
      </c>
      <c r="B70">
        <f>RAW!B70</f>
        <v>0.54249999999999998</v>
      </c>
      <c r="C70">
        <f>RAW!C70</f>
        <v>0.54799999999999904</v>
      </c>
      <c r="D70">
        <f>RAW!D70</f>
        <v>0.4995</v>
      </c>
      <c r="E70">
        <f>RAW!E70</f>
        <v>0.52949999999999997</v>
      </c>
      <c r="F70">
        <f>RAW!L70</f>
        <v>-85.797473370560198</v>
      </c>
      <c r="G70">
        <f>RAW!M70</f>
        <v>-86.503528259899198</v>
      </c>
      <c r="H70">
        <v>100</v>
      </c>
      <c r="I70">
        <v>-100</v>
      </c>
      <c r="Y70" s="161" t="str">
        <f t="shared" si="22"/>
        <v>VISIBLE</v>
      </c>
      <c r="Z70" s="161" t="str">
        <f t="shared" si="23"/>
        <v/>
      </c>
      <c r="AB70" s="28">
        <f t="shared" si="24"/>
        <v>0</v>
      </c>
      <c r="AC70" s="28" t="str">
        <f t="shared" si="25"/>
        <v/>
      </c>
      <c r="AD70" s="34">
        <f t="shared" si="31"/>
        <v>0</v>
      </c>
      <c r="AE70" s="34" t="str">
        <f t="shared" si="18"/>
        <v/>
      </c>
      <c r="AF70" s="28">
        <f t="shared" si="19"/>
        <v>0</v>
      </c>
      <c r="AG70" s="34" t="str">
        <f t="shared" si="26"/>
        <v/>
      </c>
      <c r="AH70" s="28">
        <f t="shared" si="32"/>
        <v>0</v>
      </c>
      <c r="AI70" s="28" t="str">
        <f t="shared" si="27"/>
        <v/>
      </c>
      <c r="AJ70" s="54"/>
      <c r="AK70" s="28"/>
      <c r="AM70" s="33">
        <f t="shared" si="20"/>
        <v>0</v>
      </c>
      <c r="AN70" s="33" t="str">
        <f t="shared" si="28"/>
        <v/>
      </c>
      <c r="AO70" s="33">
        <f t="shared" si="33"/>
        <v>0</v>
      </c>
      <c r="AP70" s="33"/>
      <c r="AQ70" s="33">
        <f t="shared" si="21"/>
        <v>0</v>
      </c>
      <c r="AR70" s="33" t="str">
        <f t="shared" si="29"/>
        <v/>
      </c>
      <c r="AS70" s="33">
        <f t="shared" si="34"/>
        <v>0</v>
      </c>
      <c r="AT70" s="33" t="str">
        <f t="shared" si="30"/>
        <v/>
      </c>
      <c r="AU70" s="33"/>
      <c r="AV70" s="33"/>
    </row>
    <row r="71" spans="1:48" x14ac:dyDescent="0.2">
      <c r="A71" s="1">
        <f>RAW!A71</f>
        <v>42405</v>
      </c>
      <c r="B71">
        <f>RAW!B71</f>
        <v>0.505</v>
      </c>
      <c r="C71">
        <f>RAW!C71</f>
        <v>0.53600000000000003</v>
      </c>
      <c r="D71">
        <f>RAW!D71</f>
        <v>0.48</v>
      </c>
      <c r="E71">
        <f>RAW!E71</f>
        <v>0.52</v>
      </c>
      <c r="F71">
        <f>RAW!L71</f>
        <v>-100.589123286419</v>
      </c>
      <c r="G71">
        <f>RAW!M71</f>
        <v>-86.390914495923198</v>
      </c>
      <c r="H71">
        <v>100</v>
      </c>
      <c r="I71">
        <v>-100</v>
      </c>
      <c r="Y71" s="161" t="str">
        <f t="shared" si="22"/>
        <v>VISIBLE</v>
      </c>
      <c r="Z71" s="161" t="str">
        <f t="shared" si="23"/>
        <v/>
      </c>
      <c r="AB71" s="28">
        <f t="shared" si="24"/>
        <v>1</v>
      </c>
      <c r="AC71" s="28" t="str">
        <f t="shared" si="25"/>
        <v/>
      </c>
      <c r="AD71" s="34">
        <f t="shared" si="31"/>
        <v>1</v>
      </c>
      <c r="AE71" s="34" t="str">
        <f t="shared" si="18"/>
        <v/>
      </c>
      <c r="AF71" s="28">
        <f t="shared" si="19"/>
        <v>0</v>
      </c>
      <c r="AG71" s="34" t="str">
        <f t="shared" si="26"/>
        <v/>
      </c>
      <c r="AH71" s="28">
        <f t="shared" si="32"/>
        <v>0</v>
      </c>
      <c r="AI71" s="28" t="str">
        <f t="shared" si="27"/>
        <v/>
      </c>
      <c r="AJ71" s="54"/>
      <c r="AK71" s="28"/>
      <c r="AM71" s="33">
        <f t="shared" si="20"/>
        <v>0</v>
      </c>
      <c r="AN71" s="33" t="str">
        <f t="shared" si="28"/>
        <v/>
      </c>
      <c r="AO71" s="33">
        <f t="shared" si="33"/>
        <v>0</v>
      </c>
      <c r="AP71" s="33"/>
      <c r="AQ71" s="33">
        <f t="shared" si="21"/>
        <v>0</v>
      </c>
      <c r="AR71" s="33" t="str">
        <f t="shared" si="29"/>
        <v/>
      </c>
      <c r="AS71" s="33">
        <f t="shared" si="34"/>
        <v>0</v>
      </c>
      <c r="AT71" s="33" t="str">
        <f t="shared" si="30"/>
        <v/>
      </c>
      <c r="AU71" s="33"/>
      <c r="AV71" s="33"/>
    </row>
    <row r="72" spans="1:48" x14ac:dyDescent="0.2">
      <c r="A72" s="1">
        <f>RAW!A72</f>
        <v>42408</v>
      </c>
      <c r="B72">
        <f>RAW!B72</f>
        <v>0.44700000000000001</v>
      </c>
      <c r="C72">
        <f>RAW!C72</f>
        <v>0.47189999999999999</v>
      </c>
      <c r="D72">
        <f>RAW!D72</f>
        <v>0.38550000000000001</v>
      </c>
      <c r="E72">
        <f>RAW!E72</f>
        <v>0.38850000000000001</v>
      </c>
      <c r="F72">
        <f>RAW!L72</f>
        <v>-226.03971040932601</v>
      </c>
      <c r="G72">
        <f>RAW!M72</f>
        <v>-127.91346234954101</v>
      </c>
      <c r="H72">
        <v>100</v>
      </c>
      <c r="I72">
        <v>-100</v>
      </c>
      <c r="Y72" s="161" t="str">
        <f t="shared" si="22"/>
        <v>VISIBLE</v>
      </c>
      <c r="Z72" s="161" t="str">
        <f t="shared" si="23"/>
        <v/>
      </c>
      <c r="AB72" s="28">
        <f t="shared" si="24"/>
        <v>1</v>
      </c>
      <c r="AC72" s="28" t="str">
        <f t="shared" si="25"/>
        <v/>
      </c>
      <c r="AD72" s="34">
        <f t="shared" si="31"/>
        <v>2</v>
      </c>
      <c r="AE72" s="34" t="str">
        <f t="shared" si="18"/>
        <v/>
      </c>
      <c r="AF72" s="28">
        <f t="shared" si="19"/>
        <v>0</v>
      </c>
      <c r="AG72" s="34" t="str">
        <f t="shared" si="26"/>
        <v/>
      </c>
      <c r="AH72" s="28">
        <f t="shared" si="32"/>
        <v>0</v>
      </c>
      <c r="AI72" s="28" t="str">
        <f t="shared" si="27"/>
        <v/>
      </c>
      <c r="AJ72" s="54"/>
      <c r="AK72" s="28"/>
      <c r="AM72" s="33">
        <f t="shared" si="20"/>
        <v>1</v>
      </c>
      <c r="AN72" s="33" t="str">
        <f t="shared" si="28"/>
        <v/>
      </c>
      <c r="AO72" s="33">
        <f t="shared" si="33"/>
        <v>1</v>
      </c>
      <c r="AP72" s="33"/>
      <c r="AQ72" s="33">
        <f t="shared" si="21"/>
        <v>0</v>
      </c>
      <c r="AR72" s="33" t="str">
        <f t="shared" si="29"/>
        <v/>
      </c>
      <c r="AS72" s="33">
        <f t="shared" si="34"/>
        <v>0</v>
      </c>
      <c r="AT72" s="33" t="str">
        <f t="shared" si="30"/>
        <v/>
      </c>
      <c r="AU72" s="33"/>
      <c r="AV72" s="33"/>
    </row>
    <row r="73" spans="1:48" x14ac:dyDescent="0.2">
      <c r="A73" s="1">
        <f>RAW!A73</f>
        <v>42409</v>
      </c>
      <c r="B73">
        <f>RAW!B73</f>
        <v>0.3886</v>
      </c>
      <c r="C73">
        <f>RAW!C73</f>
        <v>0.39700000000000002</v>
      </c>
      <c r="D73">
        <f>RAW!D73</f>
        <v>0.3654</v>
      </c>
      <c r="E73">
        <f>RAW!E73</f>
        <v>0.3669</v>
      </c>
      <c r="F73">
        <f>RAW!L73</f>
        <v>-221.14498534362701</v>
      </c>
      <c r="G73">
        <f>RAW!M73</f>
        <v>-141.19678666474201</v>
      </c>
      <c r="H73">
        <v>100</v>
      </c>
      <c r="I73">
        <v>-100</v>
      </c>
      <c r="Y73" s="161" t="str">
        <f t="shared" si="22"/>
        <v>VISIBLE</v>
      </c>
      <c r="Z73" s="161" t="str">
        <f t="shared" si="23"/>
        <v/>
      </c>
      <c r="AB73" s="28">
        <f t="shared" si="24"/>
        <v>1</v>
      </c>
      <c r="AC73" s="28" t="str">
        <f t="shared" si="25"/>
        <v/>
      </c>
      <c r="AD73" s="34">
        <f t="shared" si="31"/>
        <v>3</v>
      </c>
      <c r="AE73" s="34" t="str">
        <f t="shared" si="18"/>
        <v/>
      </c>
      <c r="AF73" s="28">
        <f t="shared" si="19"/>
        <v>0</v>
      </c>
      <c r="AG73" s="34" t="str">
        <f t="shared" si="26"/>
        <v/>
      </c>
      <c r="AH73" s="28">
        <f t="shared" si="32"/>
        <v>0</v>
      </c>
      <c r="AI73" s="28" t="str">
        <f t="shared" si="27"/>
        <v/>
      </c>
      <c r="AJ73" s="54"/>
      <c r="AK73" s="28"/>
      <c r="AM73" s="33">
        <f t="shared" si="20"/>
        <v>1</v>
      </c>
      <c r="AN73" s="33" t="str">
        <f t="shared" si="28"/>
        <v/>
      </c>
      <c r="AO73" s="33">
        <f t="shared" si="33"/>
        <v>2</v>
      </c>
      <c r="AP73" s="33"/>
      <c r="AQ73" s="33">
        <f t="shared" si="21"/>
        <v>0</v>
      </c>
      <c r="AR73" s="33" t="str">
        <f t="shared" si="29"/>
        <v/>
      </c>
      <c r="AS73" s="33">
        <f t="shared" si="34"/>
        <v>0</v>
      </c>
      <c r="AT73" s="33" t="str">
        <f t="shared" si="30"/>
        <v/>
      </c>
      <c r="AU73" s="33"/>
      <c r="AV73" s="33"/>
    </row>
    <row r="74" spans="1:48" x14ac:dyDescent="0.2">
      <c r="A74" s="1">
        <f>RAW!A74</f>
        <v>42410</v>
      </c>
      <c r="B74">
        <f>RAW!B74</f>
        <v>0.36199999999999999</v>
      </c>
      <c r="C74">
        <f>RAW!C74</f>
        <v>0.36919999999999997</v>
      </c>
      <c r="D74">
        <f>RAW!D74</f>
        <v>0.35870000000000002</v>
      </c>
      <c r="E74">
        <f>RAW!E74</f>
        <v>0.36199999999999999</v>
      </c>
      <c r="F74">
        <f>RAW!L74</f>
        <v>-174.55831911526701</v>
      </c>
      <c r="G74">
        <f>RAW!M74</f>
        <v>-145.727538747148</v>
      </c>
      <c r="H74">
        <v>100</v>
      </c>
      <c r="I74">
        <v>-100</v>
      </c>
      <c r="Y74" s="161" t="str">
        <f t="shared" si="22"/>
        <v>VISIBLE</v>
      </c>
      <c r="Z74" s="161" t="str">
        <f t="shared" si="23"/>
        <v/>
      </c>
      <c r="AB74" s="28">
        <f t="shared" si="24"/>
        <v>1</v>
      </c>
      <c r="AC74" s="28" t="str">
        <f t="shared" si="25"/>
        <v/>
      </c>
      <c r="AD74" s="34">
        <f t="shared" si="31"/>
        <v>4</v>
      </c>
      <c r="AE74" s="34" t="str">
        <f t="shared" si="18"/>
        <v/>
      </c>
      <c r="AF74" s="28">
        <f t="shared" si="19"/>
        <v>0</v>
      </c>
      <c r="AG74" s="34" t="str">
        <f t="shared" si="26"/>
        <v/>
      </c>
      <c r="AH74" s="28">
        <f t="shared" si="32"/>
        <v>0</v>
      </c>
      <c r="AI74" s="28" t="str">
        <f t="shared" si="27"/>
        <v/>
      </c>
      <c r="AJ74" s="54"/>
      <c r="AK74" s="28"/>
      <c r="AM74" s="33">
        <f t="shared" si="20"/>
        <v>1</v>
      </c>
      <c r="AN74" s="33" t="str">
        <f t="shared" si="28"/>
        <v/>
      </c>
      <c r="AO74" s="33">
        <f t="shared" si="33"/>
        <v>3</v>
      </c>
      <c r="AP74" s="33"/>
      <c r="AQ74" s="33">
        <f t="shared" si="21"/>
        <v>0</v>
      </c>
      <c r="AR74" s="33" t="str">
        <f t="shared" si="29"/>
        <v/>
      </c>
      <c r="AS74" s="33">
        <f t="shared" si="34"/>
        <v>0</v>
      </c>
      <c r="AT74" s="33" t="str">
        <f t="shared" si="30"/>
        <v/>
      </c>
      <c r="AU74" s="33"/>
      <c r="AV74" s="33"/>
    </row>
    <row r="75" spans="1:48" x14ac:dyDescent="0.2">
      <c r="A75" s="1">
        <f>RAW!A75</f>
        <v>42411</v>
      </c>
      <c r="B75">
        <f>RAW!B75</f>
        <v>0.36209999999999998</v>
      </c>
      <c r="C75">
        <f>RAW!C75</f>
        <v>0.36499999999999999</v>
      </c>
      <c r="D75">
        <f>RAW!D75</f>
        <v>0.31850000000000001</v>
      </c>
      <c r="E75">
        <f>RAW!E75</f>
        <v>0.31850000000000001</v>
      </c>
      <c r="F75">
        <f>RAW!L75</f>
        <v>-149.86555688375199</v>
      </c>
      <c r="G75">
        <f>RAW!M75</f>
        <v>-158.596048981542</v>
      </c>
      <c r="H75">
        <v>100</v>
      </c>
      <c r="I75">
        <v>-100</v>
      </c>
      <c r="Y75" s="161" t="str">
        <f t="shared" si="22"/>
        <v>VISIBLE</v>
      </c>
      <c r="Z75" s="161" t="str">
        <f t="shared" si="23"/>
        <v/>
      </c>
      <c r="AB75" s="28">
        <f t="shared" si="24"/>
        <v>1</v>
      </c>
      <c r="AC75" s="28" t="str">
        <f t="shared" si="25"/>
        <v/>
      </c>
      <c r="AD75" s="34">
        <f t="shared" si="31"/>
        <v>5</v>
      </c>
      <c r="AE75" s="34" t="str">
        <f t="shared" si="18"/>
        <v/>
      </c>
      <c r="AF75" s="28">
        <f t="shared" si="19"/>
        <v>0</v>
      </c>
      <c r="AG75" s="34" t="str">
        <f t="shared" si="26"/>
        <v/>
      </c>
      <c r="AH75" s="28">
        <f t="shared" si="32"/>
        <v>0</v>
      </c>
      <c r="AI75" s="28" t="str">
        <f t="shared" si="27"/>
        <v/>
      </c>
      <c r="AJ75" s="54"/>
      <c r="AK75" s="28"/>
      <c r="AM75" s="33">
        <f t="shared" si="20"/>
        <v>1</v>
      </c>
      <c r="AN75" s="33" t="str">
        <f t="shared" si="28"/>
        <v/>
      </c>
      <c r="AO75" s="33">
        <f t="shared" si="33"/>
        <v>4</v>
      </c>
      <c r="AP75" s="33"/>
      <c r="AQ75" s="33">
        <f t="shared" si="21"/>
        <v>0</v>
      </c>
      <c r="AR75" s="33" t="str">
        <f t="shared" si="29"/>
        <v/>
      </c>
      <c r="AS75" s="33">
        <f t="shared" si="34"/>
        <v>0</v>
      </c>
      <c r="AT75" s="33" t="str">
        <f t="shared" si="30"/>
        <v/>
      </c>
      <c r="AU75" s="33"/>
      <c r="AV75" s="33"/>
    </row>
    <row r="76" spans="1:48" x14ac:dyDescent="0.2">
      <c r="A76" s="1">
        <f>RAW!A76</f>
        <v>42412</v>
      </c>
      <c r="B76">
        <f>RAW!B76</f>
        <v>0.32519999999999999</v>
      </c>
      <c r="C76">
        <f>RAW!C76</f>
        <v>0.33</v>
      </c>
      <c r="D76">
        <f>RAW!D76</f>
        <v>0.2828</v>
      </c>
      <c r="E76">
        <f>RAW!E76</f>
        <v>0.3014</v>
      </c>
      <c r="F76">
        <f>RAW!L76</f>
        <v>-133.102708279339</v>
      </c>
      <c r="G76">
        <f>RAW!M76</f>
        <v>-160.73354230038399</v>
      </c>
      <c r="H76">
        <v>100</v>
      </c>
      <c r="I76">
        <v>-100</v>
      </c>
      <c r="Y76" s="161" t="str">
        <f t="shared" si="22"/>
        <v>VISIBLE</v>
      </c>
      <c r="Z76" s="161" t="str">
        <f t="shared" si="23"/>
        <v/>
      </c>
      <c r="AB76" s="28">
        <f t="shared" si="24"/>
        <v>1</v>
      </c>
      <c r="AC76" s="28" t="str">
        <f t="shared" si="25"/>
        <v/>
      </c>
      <c r="AD76" s="34">
        <f t="shared" si="31"/>
        <v>6</v>
      </c>
      <c r="AE76" s="34" t="str">
        <f t="shared" si="18"/>
        <v/>
      </c>
      <c r="AF76" s="28">
        <f t="shared" si="19"/>
        <v>0</v>
      </c>
      <c r="AG76" s="34" t="str">
        <f t="shared" si="26"/>
        <v/>
      </c>
      <c r="AH76" s="28">
        <f t="shared" si="32"/>
        <v>0</v>
      </c>
      <c r="AI76" s="28" t="str">
        <f t="shared" si="27"/>
        <v/>
      </c>
      <c r="AJ76" s="54"/>
      <c r="AK76" s="28"/>
      <c r="AM76" s="33">
        <f t="shared" si="20"/>
        <v>1</v>
      </c>
      <c r="AN76" s="33" t="str">
        <f t="shared" si="28"/>
        <v/>
      </c>
      <c r="AO76" s="33">
        <f t="shared" si="33"/>
        <v>5</v>
      </c>
      <c r="AP76" s="33"/>
      <c r="AQ76" s="33">
        <f t="shared" si="21"/>
        <v>0</v>
      </c>
      <c r="AR76" s="33" t="str">
        <f t="shared" si="29"/>
        <v/>
      </c>
      <c r="AS76" s="33">
        <f t="shared" si="34"/>
        <v>0</v>
      </c>
      <c r="AT76" s="33" t="str">
        <f t="shared" si="30"/>
        <v/>
      </c>
      <c r="AU76" s="33"/>
      <c r="AV76" s="33"/>
    </row>
    <row r="77" spans="1:48" x14ac:dyDescent="0.2">
      <c r="A77" s="1">
        <f>RAW!A77</f>
        <v>42415</v>
      </c>
      <c r="B77">
        <f>RAW!B77</f>
        <v>0.3145</v>
      </c>
      <c r="C77">
        <f>RAW!C77</f>
        <v>0.34260000000000002</v>
      </c>
      <c r="D77">
        <f>RAW!D77</f>
        <v>0.30159999999999998</v>
      </c>
      <c r="E77">
        <f>RAW!E77</f>
        <v>0.30299999999999999</v>
      </c>
      <c r="F77">
        <f>RAW!L77</f>
        <v>-102.437706183757</v>
      </c>
      <c r="G77">
        <f>RAW!M77</f>
        <v>-132.83167336788699</v>
      </c>
      <c r="H77">
        <v>100</v>
      </c>
      <c r="I77">
        <v>-100</v>
      </c>
      <c r="Y77" s="161" t="str">
        <f t="shared" si="22"/>
        <v>VISIBLE</v>
      </c>
      <c r="Z77" s="161" t="str">
        <f t="shared" si="23"/>
        <v/>
      </c>
      <c r="AB77" s="28">
        <f t="shared" si="24"/>
        <v>1</v>
      </c>
      <c r="AC77" s="28" t="str">
        <f t="shared" si="25"/>
        <v>GROUP</v>
      </c>
      <c r="AD77" s="34">
        <f t="shared" si="31"/>
        <v>7</v>
      </c>
      <c r="AE77" s="34">
        <f t="shared" si="18"/>
        <v>7</v>
      </c>
      <c r="AF77" s="28">
        <f t="shared" si="19"/>
        <v>0</v>
      </c>
      <c r="AG77" s="34" t="str">
        <f t="shared" si="26"/>
        <v/>
      </c>
      <c r="AH77" s="28">
        <f t="shared" si="32"/>
        <v>0</v>
      </c>
      <c r="AI77" s="28" t="str">
        <f t="shared" si="27"/>
        <v/>
      </c>
      <c r="AJ77" s="54"/>
      <c r="AK77" s="28"/>
      <c r="AM77" s="33">
        <f t="shared" si="20"/>
        <v>1</v>
      </c>
      <c r="AN77" s="33" t="str">
        <f t="shared" si="28"/>
        <v/>
      </c>
      <c r="AO77" s="33">
        <f t="shared" si="33"/>
        <v>6</v>
      </c>
      <c r="AP77" s="33"/>
      <c r="AQ77" s="33">
        <f t="shared" si="21"/>
        <v>0</v>
      </c>
      <c r="AR77" s="33" t="str">
        <f t="shared" si="29"/>
        <v/>
      </c>
      <c r="AS77" s="33">
        <f t="shared" si="34"/>
        <v>0</v>
      </c>
      <c r="AT77" s="33" t="str">
        <f t="shared" si="30"/>
        <v/>
      </c>
      <c r="AU77" s="33"/>
      <c r="AV77" s="33"/>
    </row>
    <row r="78" spans="1:48" x14ac:dyDescent="0.2">
      <c r="A78" s="1">
        <f>RAW!A78</f>
        <v>42416</v>
      </c>
      <c r="B78">
        <f>RAW!B78</f>
        <v>0.31569999999999998</v>
      </c>
      <c r="C78">
        <f>RAW!C78</f>
        <v>0.33739999999999998</v>
      </c>
      <c r="D78">
        <f>RAW!D78</f>
        <v>0.30719999999999997</v>
      </c>
      <c r="E78">
        <f>RAW!E78</f>
        <v>0.309</v>
      </c>
      <c r="F78">
        <f>RAW!L78</f>
        <v>-85.822049679638795</v>
      </c>
      <c r="G78">
        <f>RAW!M78</f>
        <v>-113.242575799486</v>
      </c>
      <c r="H78">
        <v>100</v>
      </c>
      <c r="I78">
        <v>-100</v>
      </c>
      <c r="Y78" s="161" t="str">
        <f t="shared" si="22"/>
        <v>VISIBLE</v>
      </c>
      <c r="Z78" s="161" t="str">
        <f t="shared" si="23"/>
        <v/>
      </c>
      <c r="AB78" s="28">
        <f t="shared" si="24"/>
        <v>0</v>
      </c>
      <c r="AC78" s="28" t="str">
        <f t="shared" si="25"/>
        <v/>
      </c>
      <c r="AD78" s="34">
        <f t="shared" si="31"/>
        <v>0</v>
      </c>
      <c r="AE78" s="34" t="str">
        <f t="shared" si="18"/>
        <v/>
      </c>
      <c r="AF78" s="28">
        <f t="shared" si="19"/>
        <v>0</v>
      </c>
      <c r="AG78" s="34" t="str">
        <f t="shared" si="26"/>
        <v/>
      </c>
      <c r="AH78" s="28">
        <f t="shared" si="32"/>
        <v>0</v>
      </c>
      <c r="AI78" s="28" t="str">
        <f t="shared" si="27"/>
        <v/>
      </c>
      <c r="AJ78" s="54"/>
      <c r="AK78" s="28"/>
      <c r="AM78" s="33">
        <f t="shared" si="20"/>
        <v>1</v>
      </c>
      <c r="AN78" s="33" t="str">
        <f t="shared" si="28"/>
        <v>GROUP</v>
      </c>
      <c r="AO78" s="33">
        <f t="shared" si="33"/>
        <v>7</v>
      </c>
      <c r="AP78" s="33"/>
      <c r="AQ78" s="33">
        <f t="shared" si="21"/>
        <v>0</v>
      </c>
      <c r="AR78" s="33" t="str">
        <f t="shared" si="29"/>
        <v/>
      </c>
      <c r="AS78" s="33">
        <f t="shared" si="34"/>
        <v>0</v>
      </c>
      <c r="AT78" s="33" t="str">
        <f t="shared" si="30"/>
        <v/>
      </c>
      <c r="AU78" s="33"/>
      <c r="AV78" s="33"/>
    </row>
    <row r="79" spans="1:48" x14ac:dyDescent="0.2">
      <c r="A79" s="1">
        <f>RAW!A79</f>
        <v>42417</v>
      </c>
      <c r="B79">
        <f>RAW!B79</f>
        <v>0.31990000000000002</v>
      </c>
      <c r="C79">
        <f>RAW!C79</f>
        <v>0.33799999999999902</v>
      </c>
      <c r="D79">
        <f>RAW!D79</f>
        <v>0.31</v>
      </c>
      <c r="E79">
        <f>RAW!E79</f>
        <v>0.33750000000000002</v>
      </c>
      <c r="F79">
        <f>RAW!L79</f>
        <v>-69.2024258909737</v>
      </c>
      <c r="G79">
        <f>RAW!M79</f>
        <v>-93.146126924136396</v>
      </c>
      <c r="H79">
        <v>100</v>
      </c>
      <c r="I79">
        <v>-100</v>
      </c>
      <c r="Y79" s="161" t="str">
        <f t="shared" si="22"/>
        <v>VISIBLE</v>
      </c>
      <c r="Z79" s="161" t="str">
        <f t="shared" si="23"/>
        <v/>
      </c>
      <c r="AB79" s="28">
        <f t="shared" si="24"/>
        <v>0</v>
      </c>
      <c r="AC79" s="28" t="str">
        <f t="shared" si="25"/>
        <v/>
      </c>
      <c r="AD79" s="34">
        <f t="shared" si="31"/>
        <v>0</v>
      </c>
      <c r="AE79" s="34" t="str">
        <f t="shared" si="18"/>
        <v/>
      </c>
      <c r="AF79" s="28">
        <f t="shared" si="19"/>
        <v>0</v>
      </c>
      <c r="AG79" s="34" t="str">
        <f t="shared" si="26"/>
        <v/>
      </c>
      <c r="AH79" s="28">
        <f t="shared" si="32"/>
        <v>0</v>
      </c>
      <c r="AI79" s="28" t="str">
        <f t="shared" si="27"/>
        <v/>
      </c>
      <c r="AJ79" s="54"/>
      <c r="AK79" s="28"/>
      <c r="AM79" s="33">
        <f t="shared" si="20"/>
        <v>0</v>
      </c>
      <c r="AN79" s="33" t="str">
        <f t="shared" si="28"/>
        <v/>
      </c>
      <c r="AO79" s="33">
        <f t="shared" si="33"/>
        <v>0</v>
      </c>
      <c r="AP79" s="33"/>
      <c r="AQ79" s="33">
        <f t="shared" si="21"/>
        <v>0</v>
      </c>
      <c r="AR79" s="33" t="str">
        <f t="shared" si="29"/>
        <v/>
      </c>
      <c r="AS79" s="33">
        <f t="shared" si="34"/>
        <v>0</v>
      </c>
      <c r="AT79" s="33" t="str">
        <f t="shared" si="30"/>
        <v/>
      </c>
      <c r="AU79" s="33"/>
      <c r="AV79" s="33"/>
    </row>
    <row r="80" spans="1:48" x14ac:dyDescent="0.2">
      <c r="A80" s="1">
        <f>RAW!A80</f>
        <v>42418</v>
      </c>
      <c r="B80">
        <f>RAW!B80</f>
        <v>0.34589999999999999</v>
      </c>
      <c r="C80">
        <f>RAW!C80</f>
        <v>0.36180000000000001</v>
      </c>
      <c r="D80">
        <f>RAW!D80</f>
        <v>0.34229999999999999</v>
      </c>
      <c r="E80">
        <f>RAW!E80</f>
        <v>0.34610000000000002</v>
      </c>
      <c r="F80">
        <f>RAW!L80</f>
        <v>-48.0907493209777</v>
      </c>
      <c r="G80">
        <f>RAW!M80</f>
        <v>-70.999879882744494</v>
      </c>
      <c r="H80">
        <v>100</v>
      </c>
      <c r="I80">
        <v>-100</v>
      </c>
      <c r="Y80" s="161" t="str">
        <f t="shared" si="22"/>
        <v>VISIBLE</v>
      </c>
      <c r="Z80" s="161" t="str">
        <f t="shared" si="23"/>
        <v/>
      </c>
      <c r="AB80" s="28">
        <f t="shared" si="24"/>
        <v>0</v>
      </c>
      <c r="AC80" s="28" t="str">
        <f t="shared" si="25"/>
        <v/>
      </c>
      <c r="AD80" s="34">
        <f t="shared" si="31"/>
        <v>0</v>
      </c>
      <c r="AE80" s="34" t="str">
        <f t="shared" si="18"/>
        <v/>
      </c>
      <c r="AF80" s="28">
        <f t="shared" si="19"/>
        <v>0</v>
      </c>
      <c r="AG80" s="34" t="str">
        <f t="shared" si="26"/>
        <v/>
      </c>
      <c r="AH80" s="28">
        <f t="shared" si="32"/>
        <v>0</v>
      </c>
      <c r="AI80" s="28" t="str">
        <f t="shared" si="27"/>
        <v/>
      </c>
      <c r="AJ80" s="54"/>
      <c r="AK80" s="28"/>
      <c r="AM80" s="33">
        <f t="shared" si="20"/>
        <v>0</v>
      </c>
      <c r="AN80" s="33" t="str">
        <f t="shared" si="28"/>
        <v/>
      </c>
      <c r="AO80" s="33">
        <f t="shared" si="33"/>
        <v>0</v>
      </c>
      <c r="AP80" s="33"/>
      <c r="AQ80" s="33">
        <f t="shared" si="21"/>
        <v>0</v>
      </c>
      <c r="AR80" s="33" t="str">
        <f t="shared" si="29"/>
        <v/>
      </c>
      <c r="AS80" s="33">
        <f t="shared" si="34"/>
        <v>0</v>
      </c>
      <c r="AT80" s="33" t="str">
        <f t="shared" si="30"/>
        <v/>
      </c>
      <c r="AU80" s="33"/>
      <c r="AV80" s="33"/>
    </row>
    <row r="81" spans="1:48" x14ac:dyDescent="0.2">
      <c r="A81" s="1">
        <f>RAW!A81</f>
        <v>42419</v>
      </c>
      <c r="B81">
        <f>RAW!B81</f>
        <v>0.34549999999999997</v>
      </c>
      <c r="C81">
        <f>RAW!C81</f>
        <v>0.3533</v>
      </c>
      <c r="D81">
        <f>RAW!D81</f>
        <v>0.3201</v>
      </c>
      <c r="E81">
        <f>RAW!E81</f>
        <v>0.33069999999999999</v>
      </c>
      <c r="F81">
        <f>RAW!L81</f>
        <v>-53.063582663439099</v>
      </c>
      <c r="G81">
        <f>RAW!M81</f>
        <v>-72.435285299161094</v>
      </c>
      <c r="H81">
        <v>100</v>
      </c>
      <c r="I81">
        <v>-100</v>
      </c>
      <c r="Y81" s="161" t="str">
        <f t="shared" si="22"/>
        <v>VISIBLE</v>
      </c>
      <c r="Z81" s="161" t="str">
        <f t="shared" si="23"/>
        <v/>
      </c>
      <c r="AB81" s="28">
        <f t="shared" si="24"/>
        <v>0</v>
      </c>
      <c r="AC81" s="28" t="str">
        <f t="shared" si="25"/>
        <v/>
      </c>
      <c r="AD81" s="34">
        <f t="shared" si="31"/>
        <v>0</v>
      </c>
      <c r="AE81" s="34" t="str">
        <f t="shared" si="18"/>
        <v/>
      </c>
      <c r="AF81" s="28">
        <f t="shared" si="19"/>
        <v>0</v>
      </c>
      <c r="AG81" s="34" t="str">
        <f t="shared" si="26"/>
        <v/>
      </c>
      <c r="AH81" s="28">
        <f t="shared" si="32"/>
        <v>0</v>
      </c>
      <c r="AI81" s="28" t="str">
        <f t="shared" si="27"/>
        <v/>
      </c>
      <c r="AJ81" s="54"/>
      <c r="AK81" s="28"/>
      <c r="AM81" s="33">
        <f t="shared" si="20"/>
        <v>0</v>
      </c>
      <c r="AN81" s="33" t="str">
        <f t="shared" si="28"/>
        <v/>
      </c>
      <c r="AO81" s="33">
        <f t="shared" si="33"/>
        <v>0</v>
      </c>
      <c r="AP81" s="33"/>
      <c r="AQ81" s="33">
        <f t="shared" si="21"/>
        <v>0</v>
      </c>
      <c r="AR81" s="33" t="str">
        <f t="shared" si="29"/>
        <v/>
      </c>
      <c r="AS81" s="33">
        <f t="shared" si="34"/>
        <v>0</v>
      </c>
      <c r="AT81" s="33" t="str">
        <f t="shared" si="30"/>
        <v/>
      </c>
      <c r="AU81" s="33"/>
      <c r="AV81" s="33"/>
    </row>
    <row r="82" spans="1:48" x14ac:dyDescent="0.2">
      <c r="A82" s="1">
        <f>RAW!A82</f>
        <v>42422</v>
      </c>
      <c r="B82">
        <f>RAW!B82</f>
        <v>0.3367</v>
      </c>
      <c r="C82">
        <f>RAW!C82</f>
        <v>0.35489999999999999</v>
      </c>
      <c r="D82">
        <f>RAW!D82</f>
        <v>0.33160000000000001</v>
      </c>
      <c r="E82">
        <f>RAW!E82</f>
        <v>0.35</v>
      </c>
      <c r="F82">
        <f>RAW!L82</f>
        <v>-38.162791896489402</v>
      </c>
      <c r="G82">
        <f>RAW!M82</f>
        <v>-59.775436677404102</v>
      </c>
      <c r="H82">
        <v>100</v>
      </c>
      <c r="I82">
        <v>-100</v>
      </c>
      <c r="Y82" s="161" t="str">
        <f t="shared" si="22"/>
        <v>VISIBLE</v>
      </c>
      <c r="Z82" s="161" t="str">
        <f t="shared" si="23"/>
        <v/>
      </c>
      <c r="AB82" s="28">
        <f t="shared" si="24"/>
        <v>0</v>
      </c>
      <c r="AC82" s="28" t="str">
        <f t="shared" si="25"/>
        <v/>
      </c>
      <c r="AD82" s="34">
        <f t="shared" si="31"/>
        <v>0</v>
      </c>
      <c r="AE82" s="34" t="str">
        <f t="shared" si="18"/>
        <v/>
      </c>
      <c r="AF82" s="28">
        <f t="shared" si="19"/>
        <v>0</v>
      </c>
      <c r="AG82" s="34" t="str">
        <f t="shared" si="26"/>
        <v/>
      </c>
      <c r="AH82" s="28">
        <f t="shared" si="32"/>
        <v>0</v>
      </c>
      <c r="AI82" s="28" t="str">
        <f t="shared" si="27"/>
        <v/>
      </c>
      <c r="AJ82" s="54"/>
      <c r="AK82" s="28"/>
      <c r="AM82" s="33">
        <f t="shared" si="20"/>
        <v>0</v>
      </c>
      <c r="AN82" s="33" t="str">
        <f t="shared" si="28"/>
        <v/>
      </c>
      <c r="AO82" s="33">
        <f t="shared" si="33"/>
        <v>0</v>
      </c>
      <c r="AP82" s="33"/>
      <c r="AQ82" s="33">
        <f t="shared" si="21"/>
        <v>0</v>
      </c>
      <c r="AR82" s="33" t="str">
        <f t="shared" si="29"/>
        <v/>
      </c>
      <c r="AS82" s="33">
        <f t="shared" si="34"/>
        <v>0</v>
      </c>
      <c r="AT82" s="33" t="str">
        <f t="shared" si="30"/>
        <v/>
      </c>
      <c r="AU82" s="33"/>
      <c r="AV82" s="33"/>
    </row>
    <row r="83" spans="1:48" x14ac:dyDescent="0.2">
      <c r="A83" s="1">
        <f>RAW!A83</f>
        <v>42423</v>
      </c>
      <c r="B83">
        <f>RAW!B83</f>
        <v>0.3478</v>
      </c>
      <c r="C83">
        <f>RAW!C83</f>
        <v>0.36470000000000002</v>
      </c>
      <c r="D83">
        <f>RAW!D83</f>
        <v>0.34299999999999897</v>
      </c>
      <c r="E83">
        <f>RAW!E83</f>
        <v>0.35549999999999998</v>
      </c>
      <c r="F83">
        <f>RAW!L83</f>
        <v>-20.6336245611168</v>
      </c>
      <c r="G83">
        <f>RAW!M83</f>
        <v>-49.198929187786199</v>
      </c>
      <c r="H83">
        <v>100</v>
      </c>
      <c r="I83">
        <v>-100</v>
      </c>
      <c r="Y83" s="161" t="str">
        <f t="shared" si="22"/>
        <v>VISIBLE</v>
      </c>
      <c r="Z83" s="161" t="str">
        <f t="shared" si="23"/>
        <v/>
      </c>
      <c r="AB83" s="28">
        <f t="shared" si="24"/>
        <v>0</v>
      </c>
      <c r="AC83" s="28" t="str">
        <f t="shared" si="25"/>
        <v/>
      </c>
      <c r="AD83" s="34">
        <f t="shared" si="31"/>
        <v>0</v>
      </c>
      <c r="AE83" s="34" t="str">
        <f t="shared" si="18"/>
        <v/>
      </c>
      <c r="AF83" s="28">
        <f t="shared" si="19"/>
        <v>0</v>
      </c>
      <c r="AG83" s="34" t="str">
        <f t="shared" si="26"/>
        <v/>
      </c>
      <c r="AH83" s="28">
        <f t="shared" si="32"/>
        <v>0</v>
      </c>
      <c r="AI83" s="28" t="str">
        <f t="shared" si="27"/>
        <v/>
      </c>
      <c r="AJ83" s="54"/>
      <c r="AK83" s="28"/>
      <c r="AM83" s="33">
        <f t="shared" si="20"/>
        <v>0</v>
      </c>
      <c r="AN83" s="33" t="str">
        <f t="shared" si="28"/>
        <v/>
      </c>
      <c r="AO83" s="33">
        <f t="shared" si="33"/>
        <v>0</v>
      </c>
      <c r="AP83" s="33"/>
      <c r="AQ83" s="33">
        <f t="shared" si="21"/>
        <v>0</v>
      </c>
      <c r="AR83" s="33" t="str">
        <f t="shared" si="29"/>
        <v/>
      </c>
      <c r="AS83" s="33">
        <f t="shared" si="34"/>
        <v>0</v>
      </c>
      <c r="AT83" s="33" t="str">
        <f t="shared" si="30"/>
        <v/>
      </c>
      <c r="AU83" s="33"/>
      <c r="AV83" s="33"/>
    </row>
    <row r="84" spans="1:48" x14ac:dyDescent="0.2">
      <c r="A84" s="1">
        <f>RAW!A84</f>
        <v>42424</v>
      </c>
      <c r="B84">
        <f>RAW!B84</f>
        <v>0.3548</v>
      </c>
      <c r="C84">
        <f>RAW!C84</f>
        <v>0.35499999999999998</v>
      </c>
      <c r="D84">
        <f>RAW!D84</f>
        <v>0.33239999999999997</v>
      </c>
      <c r="E84">
        <f>RAW!E84</f>
        <v>0.35</v>
      </c>
      <c r="F84">
        <f>RAW!L84</f>
        <v>-21.921066092698599</v>
      </c>
      <c r="G84">
        <f>RAW!M84</f>
        <v>-50.778228270259397</v>
      </c>
      <c r="H84">
        <v>100</v>
      </c>
      <c r="I84">
        <v>-100</v>
      </c>
      <c r="Y84" s="161" t="str">
        <f t="shared" si="22"/>
        <v>VISIBLE</v>
      </c>
      <c r="Z84" s="161" t="str">
        <f t="shared" si="23"/>
        <v/>
      </c>
      <c r="AB84" s="28">
        <f t="shared" si="24"/>
        <v>0</v>
      </c>
      <c r="AC84" s="28" t="str">
        <f t="shared" si="25"/>
        <v/>
      </c>
      <c r="AD84" s="34">
        <f t="shared" si="31"/>
        <v>0</v>
      </c>
      <c r="AE84" s="34" t="str">
        <f t="shared" si="18"/>
        <v/>
      </c>
      <c r="AF84" s="28">
        <f t="shared" si="19"/>
        <v>0</v>
      </c>
      <c r="AG84" s="34" t="str">
        <f t="shared" si="26"/>
        <v/>
      </c>
      <c r="AH84" s="28">
        <f t="shared" si="32"/>
        <v>0</v>
      </c>
      <c r="AI84" s="28" t="str">
        <f t="shared" si="27"/>
        <v/>
      </c>
      <c r="AJ84" s="54"/>
      <c r="AK84" s="28"/>
      <c r="AM84" s="33">
        <f t="shared" si="20"/>
        <v>0</v>
      </c>
      <c r="AN84" s="33" t="str">
        <f t="shared" si="28"/>
        <v/>
      </c>
      <c r="AO84" s="33">
        <f t="shared" si="33"/>
        <v>0</v>
      </c>
      <c r="AP84" s="33"/>
      <c r="AQ84" s="33">
        <f t="shared" si="21"/>
        <v>0</v>
      </c>
      <c r="AR84" s="33" t="str">
        <f t="shared" si="29"/>
        <v/>
      </c>
      <c r="AS84" s="33">
        <f t="shared" si="34"/>
        <v>0</v>
      </c>
      <c r="AT84" s="33" t="str">
        <f t="shared" si="30"/>
        <v/>
      </c>
      <c r="AU84" s="33"/>
      <c r="AV84" s="33"/>
    </row>
    <row r="85" spans="1:48" x14ac:dyDescent="0.2">
      <c r="A85" s="1">
        <f>RAW!A85</f>
        <v>42425</v>
      </c>
      <c r="B85">
        <f>RAW!B85</f>
        <v>0.3589</v>
      </c>
      <c r="C85">
        <f>RAW!C85</f>
        <v>0.37230000000000002</v>
      </c>
      <c r="D85">
        <f>RAW!D85</f>
        <v>0.34499999999999997</v>
      </c>
      <c r="E85">
        <f>RAW!E85</f>
        <v>0.34499999999999997</v>
      </c>
      <c r="F85">
        <f>RAW!L85</f>
        <v>28.0126132598892</v>
      </c>
      <c r="G85">
        <f>RAW!M85</f>
        <v>-40.4723970575089</v>
      </c>
      <c r="H85">
        <v>100</v>
      </c>
      <c r="I85">
        <v>-100</v>
      </c>
      <c r="Y85" s="161" t="str">
        <f t="shared" si="22"/>
        <v>VISIBLE</v>
      </c>
      <c r="Z85" s="161" t="str">
        <f t="shared" si="23"/>
        <v/>
      </c>
      <c r="AB85" s="28">
        <f t="shared" si="24"/>
        <v>0</v>
      </c>
      <c r="AC85" s="28" t="str">
        <f t="shared" si="25"/>
        <v/>
      </c>
      <c r="AD85" s="34">
        <f t="shared" si="31"/>
        <v>0</v>
      </c>
      <c r="AE85" s="34" t="str">
        <f t="shared" si="18"/>
        <v/>
      </c>
      <c r="AF85" s="28">
        <f t="shared" si="19"/>
        <v>0</v>
      </c>
      <c r="AG85" s="34" t="str">
        <f t="shared" si="26"/>
        <v/>
      </c>
      <c r="AH85" s="28">
        <f t="shared" si="32"/>
        <v>0</v>
      </c>
      <c r="AI85" s="28" t="str">
        <f t="shared" si="27"/>
        <v/>
      </c>
      <c r="AJ85" s="54"/>
      <c r="AK85" s="28"/>
      <c r="AM85" s="33">
        <f t="shared" si="20"/>
        <v>0</v>
      </c>
      <c r="AN85" s="33" t="str">
        <f t="shared" si="28"/>
        <v/>
      </c>
      <c r="AO85" s="33">
        <f t="shared" si="33"/>
        <v>0</v>
      </c>
      <c r="AP85" s="33"/>
      <c r="AQ85" s="33">
        <f t="shared" si="21"/>
        <v>0</v>
      </c>
      <c r="AR85" s="33" t="str">
        <f t="shared" si="29"/>
        <v/>
      </c>
      <c r="AS85" s="33">
        <f t="shared" si="34"/>
        <v>0</v>
      </c>
      <c r="AT85" s="33" t="str">
        <f t="shared" si="30"/>
        <v/>
      </c>
      <c r="AU85" s="33"/>
      <c r="AV85" s="33"/>
    </row>
    <row r="86" spans="1:48" x14ac:dyDescent="0.2">
      <c r="A86" s="1">
        <f>RAW!A86</f>
        <v>42426</v>
      </c>
      <c r="B86">
        <f>RAW!B86</f>
        <v>0.35199999999999998</v>
      </c>
      <c r="C86">
        <f>RAW!C86</f>
        <v>0.3609</v>
      </c>
      <c r="D86">
        <f>RAW!D86</f>
        <v>0.34399999999999997</v>
      </c>
      <c r="E86">
        <f>RAW!E86</f>
        <v>0.36</v>
      </c>
      <c r="F86">
        <f>RAW!L86</f>
        <v>55.840035934363797</v>
      </c>
      <c r="G86">
        <f>RAW!M86</f>
        <v>-35.515361862506502</v>
      </c>
      <c r="H86">
        <v>100</v>
      </c>
      <c r="I86">
        <v>-100</v>
      </c>
      <c r="Y86" s="161" t="str">
        <f t="shared" si="22"/>
        <v>VISIBLE</v>
      </c>
      <c r="Z86" s="161" t="str">
        <f t="shared" si="23"/>
        <v/>
      </c>
      <c r="AB86" s="28">
        <f t="shared" si="24"/>
        <v>0</v>
      </c>
      <c r="AC86" s="28" t="str">
        <f t="shared" si="25"/>
        <v/>
      </c>
      <c r="AD86" s="34">
        <f t="shared" si="31"/>
        <v>0</v>
      </c>
      <c r="AE86" s="34" t="str">
        <f t="shared" si="18"/>
        <v/>
      </c>
      <c r="AF86" s="28">
        <f t="shared" si="19"/>
        <v>0</v>
      </c>
      <c r="AG86" s="34" t="str">
        <f t="shared" si="26"/>
        <v/>
      </c>
      <c r="AH86" s="28">
        <f t="shared" si="32"/>
        <v>0</v>
      </c>
      <c r="AI86" s="28" t="str">
        <f t="shared" si="27"/>
        <v/>
      </c>
      <c r="AJ86" s="54"/>
      <c r="AK86" s="28"/>
      <c r="AM86" s="33">
        <f t="shared" si="20"/>
        <v>0</v>
      </c>
      <c r="AN86" s="33" t="str">
        <f t="shared" si="28"/>
        <v/>
      </c>
      <c r="AO86" s="33">
        <f t="shared" si="33"/>
        <v>0</v>
      </c>
      <c r="AP86" s="33"/>
      <c r="AQ86" s="33">
        <f t="shared" si="21"/>
        <v>0</v>
      </c>
      <c r="AR86" s="33" t="str">
        <f t="shared" si="29"/>
        <v/>
      </c>
      <c r="AS86" s="33">
        <f t="shared" si="34"/>
        <v>0</v>
      </c>
      <c r="AT86" s="33" t="str">
        <f t="shared" si="30"/>
        <v/>
      </c>
      <c r="AU86" s="33"/>
      <c r="AV86" s="33"/>
    </row>
    <row r="87" spans="1:48" x14ac:dyDescent="0.2">
      <c r="A87" s="1">
        <f>RAW!A87</f>
        <v>42429</v>
      </c>
      <c r="B87">
        <f>RAW!B87</f>
        <v>0.36299999999999999</v>
      </c>
      <c r="C87">
        <f>RAW!C87</f>
        <v>0.39</v>
      </c>
      <c r="D87">
        <f>RAW!D87</f>
        <v>0.35899999999999999</v>
      </c>
      <c r="E87">
        <f>RAW!E87</f>
        <v>0.38</v>
      </c>
      <c r="F87">
        <f>RAW!L87</f>
        <v>144.10087904063801</v>
      </c>
      <c r="G87">
        <f>RAW!M87</f>
        <v>-9.5409042605441297</v>
      </c>
      <c r="H87">
        <v>100</v>
      </c>
      <c r="I87">
        <v>-100</v>
      </c>
      <c r="Y87" s="161" t="str">
        <f t="shared" si="22"/>
        <v>VISIBLE</v>
      </c>
      <c r="Z87" s="161" t="str">
        <f t="shared" si="23"/>
        <v/>
      </c>
      <c r="AB87" s="28">
        <f t="shared" si="24"/>
        <v>0</v>
      </c>
      <c r="AC87" s="28" t="str">
        <f t="shared" si="25"/>
        <v/>
      </c>
      <c r="AD87" s="34">
        <f t="shared" si="31"/>
        <v>0</v>
      </c>
      <c r="AE87" s="34" t="str">
        <f t="shared" si="18"/>
        <v/>
      </c>
      <c r="AF87" s="28">
        <f t="shared" si="19"/>
        <v>1</v>
      </c>
      <c r="AG87" s="34" t="str">
        <f t="shared" si="26"/>
        <v/>
      </c>
      <c r="AH87" s="28">
        <f t="shared" si="32"/>
        <v>1</v>
      </c>
      <c r="AI87" s="28" t="str">
        <f t="shared" si="27"/>
        <v/>
      </c>
      <c r="AJ87" s="54"/>
      <c r="AK87" s="28"/>
      <c r="AM87" s="33">
        <f t="shared" si="20"/>
        <v>0</v>
      </c>
      <c r="AN87" s="33" t="str">
        <f t="shared" si="28"/>
        <v/>
      </c>
      <c r="AO87" s="33">
        <f t="shared" si="33"/>
        <v>0</v>
      </c>
      <c r="AP87" s="33"/>
      <c r="AQ87" s="33">
        <f t="shared" si="21"/>
        <v>0</v>
      </c>
      <c r="AR87" s="33" t="str">
        <f t="shared" si="29"/>
        <v/>
      </c>
      <c r="AS87" s="33">
        <f t="shared" si="34"/>
        <v>0</v>
      </c>
      <c r="AT87" s="33" t="str">
        <f t="shared" si="30"/>
        <v/>
      </c>
      <c r="AU87" s="33"/>
      <c r="AV87" s="33"/>
    </row>
    <row r="88" spans="1:48" x14ac:dyDescent="0.2">
      <c r="A88" s="1">
        <f>RAW!A88</f>
        <v>42430</v>
      </c>
      <c r="B88">
        <f>RAW!B88</f>
        <v>0.38400000000000001</v>
      </c>
      <c r="C88">
        <f>RAW!C88</f>
        <v>0.39899999999999902</v>
      </c>
      <c r="D88">
        <f>RAW!D88</f>
        <v>0.38</v>
      </c>
      <c r="E88">
        <f>RAW!E88</f>
        <v>0.38</v>
      </c>
      <c r="F88">
        <f>RAW!L88</f>
        <v>164.249092764067</v>
      </c>
      <c r="G88">
        <f>RAW!M88</f>
        <v>12.6749854644662</v>
      </c>
      <c r="H88">
        <v>100</v>
      </c>
      <c r="I88">
        <v>-100</v>
      </c>
      <c r="Y88" s="161" t="str">
        <f t="shared" si="22"/>
        <v>VISIBLE</v>
      </c>
      <c r="Z88" s="161" t="str">
        <f t="shared" si="23"/>
        <v/>
      </c>
      <c r="AB88" s="28">
        <f t="shared" si="24"/>
        <v>0</v>
      </c>
      <c r="AC88" s="28" t="str">
        <f t="shared" si="25"/>
        <v/>
      </c>
      <c r="AD88" s="34">
        <f t="shared" si="31"/>
        <v>0</v>
      </c>
      <c r="AE88" s="34" t="str">
        <f t="shared" si="18"/>
        <v/>
      </c>
      <c r="AF88" s="28">
        <f t="shared" si="19"/>
        <v>1</v>
      </c>
      <c r="AG88" s="34" t="str">
        <f t="shared" si="26"/>
        <v/>
      </c>
      <c r="AH88" s="28">
        <f t="shared" si="32"/>
        <v>2</v>
      </c>
      <c r="AI88" s="28" t="str">
        <f t="shared" si="27"/>
        <v/>
      </c>
      <c r="AJ88" s="54"/>
      <c r="AK88" s="28"/>
      <c r="AM88" s="33">
        <f t="shared" si="20"/>
        <v>0</v>
      </c>
      <c r="AN88" s="33" t="str">
        <f t="shared" si="28"/>
        <v/>
      </c>
      <c r="AO88" s="33">
        <f t="shared" si="33"/>
        <v>0</v>
      </c>
      <c r="AP88" s="33"/>
      <c r="AQ88" s="33">
        <f t="shared" si="21"/>
        <v>0</v>
      </c>
      <c r="AR88" s="33" t="str">
        <f t="shared" si="29"/>
        <v/>
      </c>
      <c r="AS88" s="33">
        <f t="shared" si="34"/>
        <v>0</v>
      </c>
      <c r="AT88" s="33" t="str">
        <f t="shared" si="30"/>
        <v/>
      </c>
      <c r="AU88" s="33"/>
      <c r="AV88" s="33"/>
    </row>
    <row r="89" spans="1:48" x14ac:dyDescent="0.2">
      <c r="A89" s="1">
        <f>RAW!A89</f>
        <v>42431</v>
      </c>
      <c r="B89">
        <f>RAW!B89</f>
        <v>0.38769999999999999</v>
      </c>
      <c r="C89">
        <f>RAW!C89</f>
        <v>0.39369999999999999</v>
      </c>
      <c r="D89">
        <f>RAW!D89</f>
        <v>0.38</v>
      </c>
      <c r="E89">
        <f>RAW!E89</f>
        <v>0.38819999999999999</v>
      </c>
      <c r="F89">
        <f>RAW!L89</f>
        <v>139.376026272578</v>
      </c>
      <c r="G89">
        <f>RAW!M89</f>
        <v>30.606465612347399</v>
      </c>
      <c r="H89">
        <v>100</v>
      </c>
      <c r="I89">
        <v>-100</v>
      </c>
      <c r="Y89" s="161" t="str">
        <f t="shared" si="22"/>
        <v>VISIBLE</v>
      </c>
      <c r="Z89" s="161" t="str">
        <f t="shared" si="23"/>
        <v/>
      </c>
      <c r="AB89" s="28">
        <f t="shared" si="24"/>
        <v>0</v>
      </c>
      <c r="AC89" s="28" t="str">
        <f t="shared" si="25"/>
        <v/>
      </c>
      <c r="AD89" s="34">
        <f t="shared" si="31"/>
        <v>0</v>
      </c>
      <c r="AE89" s="34" t="str">
        <f t="shared" si="18"/>
        <v/>
      </c>
      <c r="AF89" s="28">
        <f t="shared" si="19"/>
        <v>1</v>
      </c>
      <c r="AG89" s="34" t="str">
        <f t="shared" si="26"/>
        <v/>
      </c>
      <c r="AH89" s="28">
        <f t="shared" si="32"/>
        <v>3</v>
      </c>
      <c r="AI89" s="28" t="str">
        <f t="shared" si="27"/>
        <v/>
      </c>
      <c r="AJ89" s="54"/>
      <c r="AK89" s="28"/>
      <c r="AM89" s="33">
        <f t="shared" si="20"/>
        <v>0</v>
      </c>
      <c r="AN89" s="33" t="str">
        <f t="shared" si="28"/>
        <v/>
      </c>
      <c r="AO89" s="33">
        <f t="shared" si="33"/>
        <v>0</v>
      </c>
      <c r="AP89" s="33"/>
      <c r="AQ89" s="33">
        <f t="shared" si="21"/>
        <v>0</v>
      </c>
      <c r="AR89" s="33" t="str">
        <f t="shared" si="29"/>
        <v/>
      </c>
      <c r="AS89" s="33">
        <f t="shared" si="34"/>
        <v>0</v>
      </c>
      <c r="AT89" s="33" t="str">
        <f t="shared" si="30"/>
        <v/>
      </c>
      <c r="AU89" s="33"/>
      <c r="AV89" s="33"/>
    </row>
    <row r="90" spans="1:48" x14ac:dyDescent="0.2">
      <c r="A90" s="1">
        <f>RAW!A90</f>
        <v>42432</v>
      </c>
      <c r="B90">
        <f>RAW!B90</f>
        <v>0.38700000000000001</v>
      </c>
      <c r="C90">
        <f>RAW!C90</f>
        <v>0.3947</v>
      </c>
      <c r="D90">
        <f>RAW!D90</f>
        <v>0.38519999999999999</v>
      </c>
      <c r="E90">
        <f>RAW!E90</f>
        <v>0.38550000000000001</v>
      </c>
      <c r="F90">
        <f>RAW!L90</f>
        <v>126.00269632625501</v>
      </c>
      <c r="G90">
        <f>RAW!M90</f>
        <v>56.815715215975899</v>
      </c>
      <c r="H90">
        <v>100</v>
      </c>
      <c r="I90">
        <v>-100</v>
      </c>
      <c r="Y90" s="161" t="str">
        <f t="shared" si="22"/>
        <v>VISIBLE</v>
      </c>
      <c r="Z90" s="161" t="str">
        <f t="shared" si="23"/>
        <v/>
      </c>
      <c r="AB90" s="28">
        <f t="shared" si="24"/>
        <v>0</v>
      </c>
      <c r="AC90" s="28" t="str">
        <f t="shared" si="25"/>
        <v/>
      </c>
      <c r="AD90" s="34">
        <f t="shared" si="31"/>
        <v>0</v>
      </c>
      <c r="AE90" s="34" t="str">
        <f t="shared" si="18"/>
        <v/>
      </c>
      <c r="AF90" s="28">
        <f t="shared" si="19"/>
        <v>1</v>
      </c>
      <c r="AG90" s="34" t="str">
        <f t="shared" si="26"/>
        <v/>
      </c>
      <c r="AH90" s="28">
        <f t="shared" si="32"/>
        <v>4</v>
      </c>
      <c r="AI90" s="28" t="str">
        <f t="shared" si="27"/>
        <v/>
      </c>
      <c r="AJ90" s="54"/>
      <c r="AK90" s="28"/>
      <c r="AM90" s="33">
        <f t="shared" si="20"/>
        <v>0</v>
      </c>
      <c r="AN90" s="33" t="str">
        <f t="shared" si="28"/>
        <v/>
      </c>
      <c r="AO90" s="33">
        <f t="shared" si="33"/>
        <v>0</v>
      </c>
      <c r="AP90" s="33"/>
      <c r="AQ90" s="33">
        <f t="shared" si="21"/>
        <v>0</v>
      </c>
      <c r="AR90" s="33" t="str">
        <f t="shared" si="29"/>
        <v/>
      </c>
      <c r="AS90" s="33">
        <f t="shared" si="34"/>
        <v>0</v>
      </c>
      <c r="AT90" s="33" t="str">
        <f t="shared" si="30"/>
        <v/>
      </c>
      <c r="AU90" s="33"/>
      <c r="AV90" s="33"/>
    </row>
    <row r="91" spans="1:48" x14ac:dyDescent="0.2">
      <c r="A91" s="1">
        <f>RAW!A91</f>
        <v>42433</v>
      </c>
      <c r="B91">
        <f>RAW!B91</f>
        <v>0.38890000000000002</v>
      </c>
      <c r="C91">
        <f>RAW!C91</f>
        <v>0.39700000000000002</v>
      </c>
      <c r="D91">
        <f>RAW!D91</f>
        <v>0.38159999999999999</v>
      </c>
      <c r="E91">
        <f>RAW!E91</f>
        <v>0.39700000000000002</v>
      </c>
      <c r="F91">
        <f>RAW!L91</f>
        <v>112.856227985911</v>
      </c>
      <c r="G91">
        <f>RAW!M91</f>
        <v>100.917994970408</v>
      </c>
      <c r="H91">
        <v>100</v>
      </c>
      <c r="I91">
        <v>-100</v>
      </c>
      <c r="Y91" s="161" t="str">
        <f t="shared" si="22"/>
        <v>VISIBLE</v>
      </c>
      <c r="Z91" s="161" t="str">
        <f t="shared" si="23"/>
        <v/>
      </c>
      <c r="AB91" s="28">
        <f t="shared" si="24"/>
        <v>0</v>
      </c>
      <c r="AC91" s="28" t="str">
        <f t="shared" si="25"/>
        <v/>
      </c>
      <c r="AD91" s="34">
        <f t="shared" si="31"/>
        <v>0</v>
      </c>
      <c r="AE91" s="34" t="str">
        <f t="shared" si="18"/>
        <v/>
      </c>
      <c r="AF91" s="28">
        <f t="shared" si="19"/>
        <v>1</v>
      </c>
      <c r="AG91" s="34" t="str">
        <f t="shared" si="26"/>
        <v/>
      </c>
      <c r="AH91" s="28">
        <f t="shared" si="32"/>
        <v>5</v>
      </c>
      <c r="AI91" s="28" t="str">
        <f t="shared" si="27"/>
        <v/>
      </c>
      <c r="AJ91" s="54"/>
      <c r="AK91" s="28"/>
      <c r="AM91" s="33">
        <f t="shared" si="20"/>
        <v>0</v>
      </c>
      <c r="AN91" s="33" t="str">
        <f t="shared" si="28"/>
        <v/>
      </c>
      <c r="AO91" s="33">
        <f t="shared" si="33"/>
        <v>0</v>
      </c>
      <c r="AP91" s="33"/>
      <c r="AQ91" s="33">
        <f t="shared" si="21"/>
        <v>1</v>
      </c>
      <c r="AR91" s="33" t="str">
        <f t="shared" si="29"/>
        <v/>
      </c>
      <c r="AS91" s="33">
        <f t="shared" si="34"/>
        <v>1</v>
      </c>
      <c r="AT91" s="33" t="str">
        <f t="shared" si="30"/>
        <v/>
      </c>
      <c r="AU91" s="33"/>
      <c r="AV91" s="33"/>
    </row>
    <row r="92" spans="1:48" x14ac:dyDescent="0.2">
      <c r="A92" s="1">
        <f>RAW!A92</f>
        <v>42436</v>
      </c>
      <c r="B92">
        <f>RAW!B92</f>
        <v>0.40329999999999999</v>
      </c>
      <c r="C92">
        <f>RAW!C92</f>
        <v>0.42580000000000001</v>
      </c>
      <c r="D92">
        <f>RAW!D92</f>
        <v>0.40310000000000001</v>
      </c>
      <c r="E92">
        <f>RAW!E92</f>
        <v>0.42580000000000001</v>
      </c>
      <c r="F92">
        <f>RAW!L92</f>
        <v>158.126662793186</v>
      </c>
      <c r="G92">
        <f>RAW!M92</f>
        <v>173.981382429668</v>
      </c>
      <c r="H92">
        <v>100</v>
      </c>
      <c r="I92">
        <v>-100</v>
      </c>
      <c r="Y92" s="161" t="str">
        <f t="shared" si="22"/>
        <v>VISIBLE</v>
      </c>
      <c r="Z92" s="161" t="str">
        <f t="shared" si="23"/>
        <v/>
      </c>
      <c r="AB92" s="28">
        <f t="shared" si="24"/>
        <v>0</v>
      </c>
      <c r="AC92" s="28" t="str">
        <f t="shared" si="25"/>
        <v/>
      </c>
      <c r="AD92" s="34">
        <f t="shared" si="31"/>
        <v>0</v>
      </c>
      <c r="AE92" s="34" t="str">
        <f t="shared" si="18"/>
        <v/>
      </c>
      <c r="AF92" s="28">
        <f t="shared" si="19"/>
        <v>1</v>
      </c>
      <c r="AG92" s="34" t="str">
        <f t="shared" si="26"/>
        <v>GROUP</v>
      </c>
      <c r="AH92" s="28">
        <f t="shared" si="32"/>
        <v>6</v>
      </c>
      <c r="AI92" s="28">
        <f t="shared" si="27"/>
        <v>6</v>
      </c>
      <c r="AJ92" s="54"/>
      <c r="AK92" s="28"/>
      <c r="AM92" s="33">
        <f t="shared" si="20"/>
        <v>0</v>
      </c>
      <c r="AN92" s="33" t="str">
        <f t="shared" si="28"/>
        <v/>
      </c>
      <c r="AO92" s="33">
        <f t="shared" si="33"/>
        <v>0</v>
      </c>
      <c r="AP92" s="33"/>
      <c r="AQ92" s="33">
        <f t="shared" si="21"/>
        <v>1</v>
      </c>
      <c r="AR92" s="33" t="str">
        <f t="shared" si="29"/>
        <v>GROUP</v>
      </c>
      <c r="AS92" s="33">
        <f t="shared" si="34"/>
        <v>2</v>
      </c>
      <c r="AT92" s="33">
        <f t="shared" si="30"/>
        <v>2</v>
      </c>
      <c r="AU92" s="33"/>
      <c r="AV92" s="33"/>
    </row>
    <row r="93" spans="1:48" x14ac:dyDescent="0.2">
      <c r="A93" s="1">
        <f>RAW!A93</f>
        <v>42437</v>
      </c>
      <c r="B93">
        <f>RAW!B93</f>
        <v>0.39</v>
      </c>
      <c r="C93">
        <f>RAW!C93</f>
        <v>0.39839999999999998</v>
      </c>
      <c r="D93">
        <f>RAW!D93</f>
        <v>0.36070000000000002</v>
      </c>
      <c r="E93">
        <f>RAW!E93</f>
        <v>0.3629</v>
      </c>
      <c r="F93">
        <f>RAW!L93</f>
        <v>17.416568511974798</v>
      </c>
      <c r="G93">
        <f>RAW!M93</f>
        <v>50.109055887601698</v>
      </c>
      <c r="H93">
        <v>100</v>
      </c>
      <c r="I93">
        <v>-100</v>
      </c>
      <c r="Y93" s="161" t="str">
        <f t="shared" si="22"/>
        <v>VISIBLE</v>
      </c>
      <c r="Z93" s="161" t="str">
        <f t="shared" si="23"/>
        <v/>
      </c>
      <c r="AB93" s="28">
        <f t="shared" si="24"/>
        <v>0</v>
      </c>
      <c r="AC93" s="28" t="str">
        <f t="shared" si="25"/>
        <v/>
      </c>
      <c r="AD93" s="34">
        <f t="shared" si="31"/>
        <v>0</v>
      </c>
      <c r="AE93" s="34" t="str">
        <f t="shared" si="18"/>
        <v/>
      </c>
      <c r="AF93" s="28">
        <f t="shared" si="19"/>
        <v>0</v>
      </c>
      <c r="AG93" s="34" t="str">
        <f t="shared" si="26"/>
        <v/>
      </c>
      <c r="AH93" s="28">
        <f t="shared" si="32"/>
        <v>0</v>
      </c>
      <c r="AI93" s="28" t="str">
        <f t="shared" si="27"/>
        <v/>
      </c>
      <c r="AJ93" s="54"/>
      <c r="AK93" s="28"/>
      <c r="AM93" s="33">
        <f t="shared" si="20"/>
        <v>0</v>
      </c>
      <c r="AN93" s="33" t="str">
        <f t="shared" si="28"/>
        <v/>
      </c>
      <c r="AO93" s="33">
        <f t="shared" si="33"/>
        <v>0</v>
      </c>
      <c r="AP93" s="33"/>
      <c r="AQ93" s="33">
        <f t="shared" si="21"/>
        <v>0</v>
      </c>
      <c r="AR93" s="33" t="str">
        <f t="shared" si="29"/>
        <v/>
      </c>
      <c r="AS93" s="33">
        <f t="shared" si="34"/>
        <v>0</v>
      </c>
      <c r="AT93" s="33" t="str">
        <f t="shared" si="30"/>
        <v/>
      </c>
      <c r="AU93" s="33"/>
      <c r="AV93" s="33"/>
    </row>
    <row r="94" spans="1:48" x14ac:dyDescent="0.2">
      <c r="A94" s="1">
        <f>RAW!A94</f>
        <v>42438</v>
      </c>
      <c r="B94">
        <f>RAW!B94</f>
        <v>0.36199999999999999</v>
      </c>
      <c r="C94">
        <f>RAW!C94</f>
        <v>0.37869999999999998</v>
      </c>
      <c r="D94">
        <f>RAW!D94</f>
        <v>0.35780000000000001</v>
      </c>
      <c r="E94">
        <f>RAW!E94</f>
        <v>0.3735</v>
      </c>
      <c r="F94">
        <f>RAW!L94</f>
        <v>-0.50684237202238502</v>
      </c>
      <c r="G94">
        <f>RAW!M94</f>
        <v>37.194340778699903</v>
      </c>
      <c r="H94">
        <v>100</v>
      </c>
      <c r="I94">
        <v>-100</v>
      </c>
      <c r="Y94" s="161" t="str">
        <f t="shared" si="22"/>
        <v>VISIBLE</v>
      </c>
      <c r="Z94" s="161" t="str">
        <f t="shared" si="23"/>
        <v/>
      </c>
      <c r="AB94" s="28">
        <f t="shared" si="24"/>
        <v>0</v>
      </c>
      <c r="AC94" s="28" t="str">
        <f t="shared" si="25"/>
        <v/>
      </c>
      <c r="AD94" s="34">
        <f t="shared" si="31"/>
        <v>0</v>
      </c>
      <c r="AE94" s="34" t="str">
        <f t="shared" si="18"/>
        <v/>
      </c>
      <c r="AF94" s="28">
        <f t="shared" si="19"/>
        <v>0</v>
      </c>
      <c r="AG94" s="34" t="str">
        <f t="shared" si="26"/>
        <v/>
      </c>
      <c r="AH94" s="28">
        <f t="shared" si="32"/>
        <v>0</v>
      </c>
      <c r="AI94" s="28" t="str">
        <f t="shared" si="27"/>
        <v/>
      </c>
      <c r="AJ94" s="54"/>
      <c r="AK94" s="28"/>
      <c r="AM94" s="33">
        <f t="shared" si="20"/>
        <v>0</v>
      </c>
      <c r="AN94" s="33" t="str">
        <f t="shared" si="28"/>
        <v/>
      </c>
      <c r="AO94" s="33">
        <f t="shared" si="33"/>
        <v>0</v>
      </c>
      <c r="AP94" s="33"/>
      <c r="AQ94" s="33">
        <f t="shared" si="21"/>
        <v>0</v>
      </c>
      <c r="AR94" s="33" t="str">
        <f t="shared" si="29"/>
        <v/>
      </c>
      <c r="AS94" s="33">
        <f t="shared" si="34"/>
        <v>0</v>
      </c>
      <c r="AT94" s="33" t="str">
        <f t="shared" si="30"/>
        <v/>
      </c>
      <c r="AU94" s="33"/>
      <c r="AV94" s="33"/>
    </row>
    <row r="95" spans="1:48" x14ac:dyDescent="0.2">
      <c r="A95" s="1">
        <f>RAW!A95</f>
        <v>42439</v>
      </c>
      <c r="B95">
        <f>RAW!B95</f>
        <v>0.37459999999999999</v>
      </c>
      <c r="C95">
        <f>RAW!C95</f>
        <v>0.38279999999999997</v>
      </c>
      <c r="D95">
        <f>RAW!D95</f>
        <v>0.35589999999999999</v>
      </c>
      <c r="E95">
        <f>RAW!E95</f>
        <v>0.3589</v>
      </c>
      <c r="F95">
        <f>RAW!L95</f>
        <v>-26.170284126299698</v>
      </c>
      <c r="G95">
        <f>RAW!M95</f>
        <v>21.7094856270114</v>
      </c>
      <c r="H95">
        <v>100</v>
      </c>
      <c r="I95">
        <v>-100</v>
      </c>
      <c r="Y95" s="161" t="str">
        <f t="shared" si="22"/>
        <v>VISIBLE</v>
      </c>
      <c r="Z95" s="161" t="str">
        <f t="shared" si="23"/>
        <v/>
      </c>
      <c r="AB95" s="28">
        <f t="shared" si="24"/>
        <v>0</v>
      </c>
      <c r="AC95" s="28" t="str">
        <f t="shared" si="25"/>
        <v/>
      </c>
      <c r="AD95" s="34">
        <f t="shared" si="31"/>
        <v>0</v>
      </c>
      <c r="AE95" s="34" t="str">
        <f t="shared" si="18"/>
        <v/>
      </c>
      <c r="AF95" s="28">
        <f t="shared" si="19"/>
        <v>0</v>
      </c>
      <c r="AG95" s="34" t="str">
        <f t="shared" si="26"/>
        <v/>
      </c>
      <c r="AH95" s="28">
        <f t="shared" si="32"/>
        <v>0</v>
      </c>
      <c r="AI95" s="28" t="str">
        <f t="shared" si="27"/>
        <v/>
      </c>
      <c r="AJ95" s="54"/>
      <c r="AK95" s="28"/>
      <c r="AM95" s="33">
        <f t="shared" si="20"/>
        <v>0</v>
      </c>
      <c r="AN95" s="33" t="str">
        <f t="shared" si="28"/>
        <v/>
      </c>
      <c r="AO95" s="33">
        <f t="shared" si="33"/>
        <v>0</v>
      </c>
      <c r="AP95" s="33"/>
      <c r="AQ95" s="33">
        <f t="shared" si="21"/>
        <v>0</v>
      </c>
      <c r="AR95" s="33" t="str">
        <f t="shared" si="29"/>
        <v/>
      </c>
      <c r="AS95" s="33">
        <f t="shared" si="34"/>
        <v>0</v>
      </c>
      <c r="AT95" s="33" t="str">
        <f t="shared" si="30"/>
        <v/>
      </c>
      <c r="AU95" s="33"/>
      <c r="AV95" s="33"/>
    </row>
    <row r="96" spans="1:48" x14ac:dyDescent="0.2">
      <c r="A96" s="1">
        <f>RAW!A96</f>
        <v>42440</v>
      </c>
      <c r="B96">
        <f>RAW!B96</f>
        <v>0.3735</v>
      </c>
      <c r="C96">
        <f>RAW!C96</f>
        <v>0.38640000000000002</v>
      </c>
      <c r="D96">
        <f>RAW!D96</f>
        <v>0.36270000000000002</v>
      </c>
      <c r="E96">
        <f>RAW!E96</f>
        <v>0.38469999999999999</v>
      </c>
      <c r="F96">
        <f>RAW!L96</f>
        <v>14.619506966774299</v>
      </c>
      <c r="G96">
        <f>RAW!M96</f>
        <v>49.183344835519101</v>
      </c>
      <c r="H96">
        <v>100</v>
      </c>
      <c r="I96">
        <v>-100</v>
      </c>
      <c r="Y96" s="161" t="str">
        <f t="shared" si="22"/>
        <v>VISIBLE</v>
      </c>
      <c r="Z96" s="161" t="str">
        <f t="shared" si="23"/>
        <v/>
      </c>
      <c r="AB96" s="28">
        <f t="shared" si="24"/>
        <v>0</v>
      </c>
      <c r="AC96" s="28" t="str">
        <f t="shared" si="25"/>
        <v/>
      </c>
      <c r="AD96" s="34">
        <f t="shared" si="31"/>
        <v>0</v>
      </c>
      <c r="AE96" s="34" t="str">
        <f t="shared" si="18"/>
        <v/>
      </c>
      <c r="AF96" s="28">
        <f t="shared" si="19"/>
        <v>0</v>
      </c>
      <c r="AG96" s="34" t="str">
        <f t="shared" si="26"/>
        <v/>
      </c>
      <c r="AH96" s="28">
        <f t="shared" si="32"/>
        <v>0</v>
      </c>
      <c r="AI96" s="28" t="str">
        <f t="shared" si="27"/>
        <v/>
      </c>
      <c r="AJ96" s="54"/>
      <c r="AK96" s="28"/>
      <c r="AM96" s="33">
        <f t="shared" si="20"/>
        <v>0</v>
      </c>
      <c r="AN96" s="33" t="str">
        <f t="shared" si="28"/>
        <v/>
      </c>
      <c r="AO96" s="33">
        <f t="shared" si="33"/>
        <v>0</v>
      </c>
      <c r="AP96" s="33"/>
      <c r="AQ96" s="33">
        <f t="shared" si="21"/>
        <v>0</v>
      </c>
      <c r="AR96" s="33" t="str">
        <f t="shared" si="29"/>
        <v/>
      </c>
      <c r="AS96" s="33">
        <f t="shared" si="34"/>
        <v>0</v>
      </c>
      <c r="AT96" s="33" t="str">
        <f t="shared" si="30"/>
        <v/>
      </c>
      <c r="AU96" s="33"/>
      <c r="AV96" s="33"/>
    </row>
    <row r="97" spans="1:48" x14ac:dyDescent="0.2">
      <c r="A97" s="1">
        <f>RAW!A97</f>
        <v>42443</v>
      </c>
      <c r="B97">
        <f>RAW!B97</f>
        <v>0.38890000000000002</v>
      </c>
      <c r="C97">
        <f>RAW!C97</f>
        <v>0.39200000000000002</v>
      </c>
      <c r="D97">
        <f>RAW!D97</f>
        <v>0.3755</v>
      </c>
      <c r="E97">
        <f>RAW!E97</f>
        <v>0.38579999999999998</v>
      </c>
      <c r="F97">
        <f>RAW!L97</f>
        <v>36.669537754809397</v>
      </c>
      <c r="G97">
        <f>RAW!M97</f>
        <v>63.0051129803729</v>
      </c>
      <c r="H97">
        <v>100</v>
      </c>
      <c r="I97">
        <v>-100</v>
      </c>
      <c r="Y97" s="161" t="str">
        <f t="shared" si="22"/>
        <v>VISIBLE</v>
      </c>
      <c r="Z97" s="161" t="str">
        <f t="shared" si="23"/>
        <v/>
      </c>
      <c r="AB97" s="28">
        <f t="shared" si="24"/>
        <v>0</v>
      </c>
      <c r="AC97" s="28" t="str">
        <f t="shared" si="25"/>
        <v/>
      </c>
      <c r="AD97" s="34">
        <f t="shared" si="31"/>
        <v>0</v>
      </c>
      <c r="AE97" s="34" t="str">
        <f t="shared" si="18"/>
        <v/>
      </c>
      <c r="AF97" s="28">
        <f t="shared" si="19"/>
        <v>0</v>
      </c>
      <c r="AG97" s="34" t="str">
        <f t="shared" si="26"/>
        <v/>
      </c>
      <c r="AH97" s="28">
        <f t="shared" si="32"/>
        <v>0</v>
      </c>
      <c r="AI97" s="28" t="str">
        <f t="shared" si="27"/>
        <v/>
      </c>
      <c r="AJ97" s="54"/>
      <c r="AK97" s="28"/>
      <c r="AM97" s="33">
        <f t="shared" si="20"/>
        <v>0</v>
      </c>
      <c r="AN97" s="33" t="str">
        <f t="shared" si="28"/>
        <v/>
      </c>
      <c r="AO97" s="33">
        <f t="shared" si="33"/>
        <v>0</v>
      </c>
      <c r="AP97" s="33"/>
      <c r="AQ97" s="33">
        <f t="shared" si="21"/>
        <v>0</v>
      </c>
      <c r="AR97" s="33" t="str">
        <f t="shared" si="29"/>
        <v/>
      </c>
      <c r="AS97" s="33">
        <f t="shared" si="34"/>
        <v>0</v>
      </c>
      <c r="AT97" s="33" t="str">
        <f t="shared" si="30"/>
        <v/>
      </c>
      <c r="AU97" s="33"/>
      <c r="AV97" s="33"/>
    </row>
    <row r="98" spans="1:48" x14ac:dyDescent="0.2">
      <c r="A98" s="1">
        <f>RAW!A98</f>
        <v>42444</v>
      </c>
      <c r="B98">
        <f>RAW!B98</f>
        <v>0.38390000000000002</v>
      </c>
      <c r="C98">
        <f>RAW!C98</f>
        <v>0.38469999999999999</v>
      </c>
      <c r="D98">
        <f>RAW!D98</f>
        <v>0.36890000000000001</v>
      </c>
      <c r="E98">
        <f>RAW!E98</f>
        <v>0.37269999999999998</v>
      </c>
      <c r="F98">
        <f>RAW!L98</f>
        <v>-19.771513864171101</v>
      </c>
      <c r="G98">
        <f>RAW!M98</f>
        <v>26.746170631062899</v>
      </c>
      <c r="H98">
        <v>100</v>
      </c>
      <c r="I98">
        <v>-100</v>
      </c>
      <c r="Y98" s="161" t="str">
        <f t="shared" si="22"/>
        <v>VISIBLE</v>
      </c>
      <c r="Z98" s="161" t="str">
        <f t="shared" si="23"/>
        <v/>
      </c>
      <c r="AB98" s="28">
        <f t="shared" si="24"/>
        <v>0</v>
      </c>
      <c r="AC98" s="28" t="str">
        <f t="shared" si="25"/>
        <v/>
      </c>
      <c r="AD98" s="34">
        <f t="shared" si="31"/>
        <v>0</v>
      </c>
      <c r="AE98" s="34" t="str">
        <f t="shared" si="18"/>
        <v/>
      </c>
      <c r="AF98" s="28">
        <f t="shared" si="19"/>
        <v>0</v>
      </c>
      <c r="AG98" s="34" t="str">
        <f t="shared" si="26"/>
        <v/>
      </c>
      <c r="AH98" s="28">
        <f t="shared" si="32"/>
        <v>0</v>
      </c>
      <c r="AI98" s="28" t="str">
        <f t="shared" si="27"/>
        <v/>
      </c>
      <c r="AJ98" s="54"/>
      <c r="AK98" s="28"/>
      <c r="AM98" s="33">
        <f t="shared" si="20"/>
        <v>0</v>
      </c>
      <c r="AN98" s="33" t="str">
        <f t="shared" si="28"/>
        <v/>
      </c>
      <c r="AO98" s="33">
        <f t="shared" si="33"/>
        <v>0</v>
      </c>
      <c r="AP98" s="33"/>
      <c r="AQ98" s="33">
        <f t="shared" si="21"/>
        <v>0</v>
      </c>
      <c r="AR98" s="33" t="str">
        <f t="shared" si="29"/>
        <v/>
      </c>
      <c r="AS98" s="33">
        <f t="shared" si="34"/>
        <v>0</v>
      </c>
      <c r="AT98" s="33" t="str">
        <f t="shared" si="30"/>
        <v/>
      </c>
      <c r="AU98" s="33"/>
      <c r="AV98" s="33"/>
    </row>
    <row r="99" spans="1:48" x14ac:dyDescent="0.2">
      <c r="A99" s="1">
        <f>RAW!A99</f>
        <v>42445</v>
      </c>
      <c r="B99">
        <f>RAW!B99</f>
        <v>0.37419999999999998</v>
      </c>
      <c r="C99">
        <f>RAW!C99</f>
        <v>0.37719999999999998</v>
      </c>
      <c r="D99">
        <f>RAW!D99</f>
        <v>0.36630000000000001</v>
      </c>
      <c r="E99">
        <f>RAW!E99</f>
        <v>0.36899999999999999</v>
      </c>
      <c r="F99">
        <f>RAW!L99</f>
        <v>-57.332579232912302</v>
      </c>
      <c r="G99">
        <f>RAW!M99</f>
        <v>2.1368199464740898</v>
      </c>
      <c r="H99">
        <v>100</v>
      </c>
      <c r="I99">
        <v>-100</v>
      </c>
      <c r="Y99" s="161" t="str">
        <f t="shared" si="22"/>
        <v>VISIBLE</v>
      </c>
      <c r="Z99" s="161" t="str">
        <f t="shared" si="23"/>
        <v/>
      </c>
      <c r="AB99" s="28">
        <f t="shared" si="24"/>
        <v>0</v>
      </c>
      <c r="AC99" s="28" t="str">
        <f t="shared" si="25"/>
        <v/>
      </c>
      <c r="AD99" s="34">
        <f t="shared" si="31"/>
        <v>0</v>
      </c>
      <c r="AE99" s="34" t="str">
        <f t="shared" si="18"/>
        <v/>
      </c>
      <c r="AF99" s="28">
        <f t="shared" si="19"/>
        <v>0</v>
      </c>
      <c r="AG99" s="34" t="str">
        <f t="shared" si="26"/>
        <v/>
      </c>
      <c r="AH99" s="28">
        <f t="shared" si="32"/>
        <v>0</v>
      </c>
      <c r="AI99" s="28" t="str">
        <f t="shared" si="27"/>
        <v/>
      </c>
      <c r="AJ99" s="54"/>
      <c r="AK99" s="28"/>
      <c r="AM99" s="33">
        <f t="shared" si="20"/>
        <v>0</v>
      </c>
      <c r="AN99" s="33" t="str">
        <f t="shared" si="28"/>
        <v/>
      </c>
      <c r="AO99" s="33">
        <f t="shared" si="33"/>
        <v>0</v>
      </c>
      <c r="AP99" s="33"/>
      <c r="AQ99" s="33">
        <f t="shared" si="21"/>
        <v>0</v>
      </c>
      <c r="AR99" s="33" t="str">
        <f t="shared" si="29"/>
        <v/>
      </c>
      <c r="AS99" s="33">
        <f t="shared" si="34"/>
        <v>0</v>
      </c>
      <c r="AT99" s="33" t="str">
        <f t="shared" si="30"/>
        <v/>
      </c>
      <c r="AU99" s="33"/>
      <c r="AV99" s="33"/>
    </row>
    <row r="100" spans="1:48" x14ac:dyDescent="0.2">
      <c r="A100" s="1">
        <f>RAW!A100</f>
        <v>42446</v>
      </c>
      <c r="B100">
        <f>RAW!B100</f>
        <v>0.37890000000000001</v>
      </c>
      <c r="C100">
        <f>RAW!C100</f>
        <v>0.38450000000000001</v>
      </c>
      <c r="D100">
        <f>RAW!D100</f>
        <v>0.36909999999999998</v>
      </c>
      <c r="E100">
        <f>RAW!E100</f>
        <v>0.37369999999999998</v>
      </c>
      <c r="F100">
        <f>RAW!L100</f>
        <v>-40.913515181730197</v>
      </c>
      <c r="G100">
        <f>RAW!M100</f>
        <v>18.6641501520396</v>
      </c>
      <c r="H100">
        <v>100</v>
      </c>
      <c r="I100">
        <v>-100</v>
      </c>
      <c r="Y100" s="161" t="str">
        <f t="shared" si="22"/>
        <v>VISIBLE</v>
      </c>
      <c r="Z100" s="161" t="str">
        <f t="shared" si="23"/>
        <v/>
      </c>
      <c r="AB100" s="28">
        <f t="shared" si="24"/>
        <v>0</v>
      </c>
      <c r="AC100" s="28" t="str">
        <f t="shared" si="25"/>
        <v/>
      </c>
      <c r="AD100" s="34">
        <f t="shared" si="31"/>
        <v>0</v>
      </c>
      <c r="AE100" s="34" t="str">
        <f t="shared" si="18"/>
        <v/>
      </c>
      <c r="AF100" s="28">
        <f t="shared" si="19"/>
        <v>0</v>
      </c>
      <c r="AG100" s="34" t="str">
        <f t="shared" si="26"/>
        <v/>
      </c>
      <c r="AH100" s="28">
        <f t="shared" si="32"/>
        <v>0</v>
      </c>
      <c r="AI100" s="28" t="str">
        <f t="shared" si="27"/>
        <v/>
      </c>
      <c r="AJ100" s="54"/>
      <c r="AK100" s="28"/>
      <c r="AM100" s="33">
        <f t="shared" si="20"/>
        <v>0</v>
      </c>
      <c r="AN100" s="33" t="str">
        <f t="shared" si="28"/>
        <v/>
      </c>
      <c r="AO100" s="33">
        <f t="shared" si="33"/>
        <v>0</v>
      </c>
      <c r="AP100" s="33"/>
      <c r="AQ100" s="33">
        <f t="shared" si="21"/>
        <v>0</v>
      </c>
      <c r="AR100" s="33" t="str">
        <f t="shared" si="29"/>
        <v/>
      </c>
      <c r="AS100" s="33">
        <f t="shared" si="34"/>
        <v>0</v>
      </c>
      <c r="AT100" s="33" t="str">
        <f t="shared" si="30"/>
        <v/>
      </c>
      <c r="AU100" s="33"/>
      <c r="AV100" s="33"/>
    </row>
    <row r="101" spans="1:48" x14ac:dyDescent="0.2">
      <c r="A101" s="1">
        <f>RAW!A101</f>
        <v>42447</v>
      </c>
      <c r="B101">
        <f>RAW!B101</f>
        <v>0.3805</v>
      </c>
      <c r="C101">
        <f>RAW!C101</f>
        <v>0.38869999999999999</v>
      </c>
      <c r="D101">
        <f>RAW!D101</f>
        <v>0.37580000000000002</v>
      </c>
      <c r="E101">
        <f>RAW!E101</f>
        <v>0.37940000000000002</v>
      </c>
      <c r="F101">
        <f>RAW!L101</f>
        <v>-4.9261929282529104</v>
      </c>
      <c r="G101">
        <f>RAW!M101</f>
        <v>37.703293699603599</v>
      </c>
      <c r="H101">
        <v>100</v>
      </c>
      <c r="I101">
        <v>-100</v>
      </c>
      <c r="Y101" s="161" t="str">
        <f t="shared" si="22"/>
        <v>VISIBLE</v>
      </c>
      <c r="Z101" s="161" t="str">
        <f t="shared" si="23"/>
        <v/>
      </c>
      <c r="AB101" s="28">
        <f t="shared" si="24"/>
        <v>0</v>
      </c>
      <c r="AC101" s="28" t="str">
        <f t="shared" si="25"/>
        <v/>
      </c>
      <c r="AD101" s="34">
        <f t="shared" si="31"/>
        <v>0</v>
      </c>
      <c r="AE101" s="34" t="str">
        <f t="shared" si="18"/>
        <v/>
      </c>
      <c r="AF101" s="28">
        <f t="shared" si="19"/>
        <v>0</v>
      </c>
      <c r="AG101" s="34" t="str">
        <f t="shared" si="26"/>
        <v/>
      </c>
      <c r="AH101" s="28">
        <f t="shared" si="32"/>
        <v>0</v>
      </c>
      <c r="AI101" s="28" t="str">
        <f t="shared" si="27"/>
        <v/>
      </c>
      <c r="AJ101" s="54"/>
      <c r="AK101" s="28"/>
      <c r="AM101" s="33">
        <f t="shared" si="20"/>
        <v>0</v>
      </c>
      <c r="AN101" s="33" t="str">
        <f t="shared" si="28"/>
        <v/>
      </c>
      <c r="AO101" s="33">
        <f t="shared" si="33"/>
        <v>0</v>
      </c>
      <c r="AP101" s="33"/>
      <c r="AQ101" s="33">
        <f t="shared" si="21"/>
        <v>0</v>
      </c>
      <c r="AR101" s="33" t="str">
        <f t="shared" si="29"/>
        <v/>
      </c>
      <c r="AS101" s="33">
        <f t="shared" si="34"/>
        <v>0</v>
      </c>
      <c r="AT101" s="33" t="str">
        <f t="shared" si="30"/>
        <v/>
      </c>
      <c r="AU101" s="33"/>
      <c r="AV101" s="33"/>
    </row>
    <row r="102" spans="1:48" x14ac:dyDescent="0.2">
      <c r="A102" s="1">
        <f>RAW!A102</f>
        <v>42450</v>
      </c>
      <c r="B102">
        <f>RAW!B102</f>
        <v>0.37809999999999999</v>
      </c>
      <c r="C102">
        <f>RAW!C102</f>
        <v>0.3785</v>
      </c>
      <c r="D102">
        <f>RAW!D102</f>
        <v>0.36359999999999998</v>
      </c>
      <c r="E102">
        <f>RAW!E102</f>
        <v>0.36649999999999999</v>
      </c>
      <c r="F102">
        <f>RAW!L102</f>
        <v>-78.475336322870106</v>
      </c>
      <c r="G102">
        <f>RAW!M102</f>
        <v>-32.028689791627698</v>
      </c>
      <c r="H102">
        <v>100</v>
      </c>
      <c r="I102">
        <v>-100</v>
      </c>
      <c r="Y102" s="161" t="str">
        <f t="shared" si="22"/>
        <v>VISIBLE</v>
      </c>
      <c r="Z102" s="161" t="str">
        <f t="shared" si="23"/>
        <v/>
      </c>
      <c r="AB102" s="28">
        <f t="shared" si="24"/>
        <v>0</v>
      </c>
      <c r="AC102" s="28" t="str">
        <f t="shared" si="25"/>
        <v/>
      </c>
      <c r="AD102" s="34">
        <f t="shared" si="31"/>
        <v>0</v>
      </c>
      <c r="AE102" s="34" t="str">
        <f t="shared" si="18"/>
        <v/>
      </c>
      <c r="AF102" s="28">
        <f t="shared" si="19"/>
        <v>0</v>
      </c>
      <c r="AG102" s="34" t="str">
        <f t="shared" si="26"/>
        <v/>
      </c>
      <c r="AH102" s="28">
        <f t="shared" si="32"/>
        <v>0</v>
      </c>
      <c r="AI102" s="28" t="str">
        <f t="shared" si="27"/>
        <v/>
      </c>
      <c r="AJ102" s="54"/>
      <c r="AK102" s="28"/>
      <c r="AM102" s="33">
        <f t="shared" si="20"/>
        <v>0</v>
      </c>
      <c r="AN102" s="33" t="str">
        <f t="shared" si="28"/>
        <v/>
      </c>
      <c r="AO102" s="33">
        <f t="shared" si="33"/>
        <v>0</v>
      </c>
      <c r="AP102" s="33"/>
      <c r="AQ102" s="33">
        <f t="shared" si="21"/>
        <v>0</v>
      </c>
      <c r="AR102" s="33" t="str">
        <f t="shared" si="29"/>
        <v/>
      </c>
      <c r="AS102" s="33">
        <f t="shared" si="34"/>
        <v>0</v>
      </c>
      <c r="AT102" s="33" t="str">
        <f t="shared" si="30"/>
        <v/>
      </c>
      <c r="AU102" s="33"/>
      <c r="AV102" s="33"/>
    </row>
    <row r="103" spans="1:48" x14ac:dyDescent="0.2">
      <c r="A103" s="1">
        <f>RAW!A103</f>
        <v>42451</v>
      </c>
      <c r="B103">
        <f>RAW!B103</f>
        <v>0.3679</v>
      </c>
      <c r="C103">
        <f>RAW!C103</f>
        <v>0.37280000000000002</v>
      </c>
      <c r="D103">
        <f>RAW!D103</f>
        <v>0.36149999999999999</v>
      </c>
      <c r="E103">
        <f>RAW!E103</f>
        <v>0.36980000000000002</v>
      </c>
      <c r="F103">
        <f>RAW!L103</f>
        <v>-78.909301145682605</v>
      </c>
      <c r="G103">
        <f>RAW!M103</f>
        <v>-47.335600907029601</v>
      </c>
      <c r="H103">
        <v>100</v>
      </c>
      <c r="I103">
        <v>-100</v>
      </c>
      <c r="Y103" s="161" t="str">
        <f t="shared" si="22"/>
        <v>VISIBLE</v>
      </c>
      <c r="Z103" s="161" t="str">
        <f t="shared" si="23"/>
        <v/>
      </c>
      <c r="AB103" s="28">
        <f t="shared" si="24"/>
        <v>0</v>
      </c>
      <c r="AC103" s="28" t="str">
        <f t="shared" si="25"/>
        <v/>
      </c>
      <c r="AD103" s="34">
        <f t="shared" si="31"/>
        <v>0</v>
      </c>
      <c r="AE103" s="34" t="str">
        <f t="shared" si="18"/>
        <v/>
      </c>
      <c r="AF103" s="28">
        <f t="shared" si="19"/>
        <v>0</v>
      </c>
      <c r="AG103" s="34" t="str">
        <f t="shared" si="26"/>
        <v/>
      </c>
      <c r="AH103" s="28">
        <f t="shared" si="32"/>
        <v>0</v>
      </c>
      <c r="AI103" s="28" t="str">
        <f t="shared" si="27"/>
        <v/>
      </c>
      <c r="AJ103" s="54"/>
      <c r="AK103" s="28"/>
      <c r="AM103" s="33">
        <f t="shared" si="20"/>
        <v>0</v>
      </c>
      <c r="AN103" s="33" t="str">
        <f t="shared" si="28"/>
        <v/>
      </c>
      <c r="AO103" s="33">
        <f t="shared" si="33"/>
        <v>0</v>
      </c>
      <c r="AP103" s="33"/>
      <c r="AQ103" s="33">
        <f t="shared" si="21"/>
        <v>0</v>
      </c>
      <c r="AR103" s="33" t="str">
        <f t="shared" si="29"/>
        <v/>
      </c>
      <c r="AS103" s="33">
        <f t="shared" si="34"/>
        <v>0</v>
      </c>
      <c r="AT103" s="33" t="str">
        <f t="shared" si="30"/>
        <v/>
      </c>
      <c r="AU103" s="33"/>
      <c r="AV103" s="33"/>
    </row>
    <row r="104" spans="1:48" x14ac:dyDescent="0.2">
      <c r="A104" s="1">
        <f>RAW!A104</f>
        <v>42452</v>
      </c>
      <c r="B104">
        <f>RAW!B104</f>
        <v>0.37069999999999997</v>
      </c>
      <c r="C104">
        <f>RAW!C104</f>
        <v>0.37240000000000001</v>
      </c>
      <c r="D104">
        <f>RAW!D104</f>
        <v>0.36199999999999999</v>
      </c>
      <c r="E104">
        <f>RAW!E104</f>
        <v>0.36870000000000003</v>
      </c>
      <c r="F104">
        <f>RAW!L104</f>
        <v>-74.377056887635007</v>
      </c>
      <c r="G104">
        <f>RAW!M104</f>
        <v>-61.175976294723498</v>
      </c>
      <c r="H104">
        <v>100</v>
      </c>
      <c r="I104">
        <v>-100</v>
      </c>
      <c r="Y104" s="161" t="str">
        <f t="shared" si="22"/>
        <v>VISIBLE</v>
      </c>
      <c r="Z104" s="161" t="str">
        <f t="shared" si="23"/>
        <v/>
      </c>
      <c r="AB104" s="28">
        <f t="shared" si="24"/>
        <v>0</v>
      </c>
      <c r="AC104" s="28" t="str">
        <f t="shared" si="25"/>
        <v/>
      </c>
      <c r="AD104" s="34">
        <f t="shared" si="31"/>
        <v>0</v>
      </c>
      <c r="AE104" s="34" t="str">
        <f t="shared" si="18"/>
        <v/>
      </c>
      <c r="AF104" s="28">
        <f t="shared" si="19"/>
        <v>0</v>
      </c>
      <c r="AG104" s="34" t="str">
        <f t="shared" si="26"/>
        <v/>
      </c>
      <c r="AH104" s="28">
        <f t="shared" si="32"/>
        <v>0</v>
      </c>
      <c r="AI104" s="28" t="str">
        <f t="shared" si="27"/>
        <v/>
      </c>
      <c r="AJ104" s="54"/>
      <c r="AK104" s="28"/>
      <c r="AM104" s="33">
        <f t="shared" si="20"/>
        <v>0</v>
      </c>
      <c r="AN104" s="33" t="str">
        <f t="shared" si="28"/>
        <v/>
      </c>
      <c r="AO104" s="33">
        <f t="shared" si="33"/>
        <v>0</v>
      </c>
      <c r="AP104" s="33"/>
      <c r="AQ104" s="33">
        <f t="shared" si="21"/>
        <v>0</v>
      </c>
      <c r="AR104" s="33" t="str">
        <f t="shared" si="29"/>
        <v/>
      </c>
      <c r="AS104" s="33">
        <f t="shared" si="34"/>
        <v>0</v>
      </c>
      <c r="AT104" s="33" t="str">
        <f t="shared" si="30"/>
        <v/>
      </c>
      <c r="AU104" s="33"/>
      <c r="AV104" s="33"/>
    </row>
    <row r="105" spans="1:48" x14ac:dyDescent="0.2">
      <c r="A105" s="1">
        <f>RAW!A105</f>
        <v>42453</v>
      </c>
      <c r="B105">
        <f>RAW!B105</f>
        <v>0.36309999999999998</v>
      </c>
      <c r="C105">
        <f>RAW!C105</f>
        <v>0.36699999999999999</v>
      </c>
      <c r="D105">
        <f>RAW!D105</f>
        <v>0.3422</v>
      </c>
      <c r="E105">
        <f>RAW!E105</f>
        <v>0.3483</v>
      </c>
      <c r="F105">
        <f>RAW!L105</f>
        <v>-169.02873124841</v>
      </c>
      <c r="G105">
        <f>RAW!M105</f>
        <v>-160.45923972753101</v>
      </c>
      <c r="H105">
        <v>100</v>
      </c>
      <c r="I105">
        <v>-100</v>
      </c>
      <c r="Y105" s="161" t="str">
        <f t="shared" si="22"/>
        <v>VISIBLE</v>
      </c>
      <c r="Z105" s="161" t="str">
        <f t="shared" si="23"/>
        <v/>
      </c>
      <c r="AB105" s="28">
        <f t="shared" si="24"/>
        <v>1</v>
      </c>
      <c r="AC105" s="28" t="str">
        <f t="shared" si="25"/>
        <v/>
      </c>
      <c r="AD105" s="34">
        <f t="shared" si="31"/>
        <v>1</v>
      </c>
      <c r="AE105" s="34" t="str">
        <f t="shared" si="18"/>
        <v/>
      </c>
      <c r="AF105" s="28">
        <f t="shared" si="19"/>
        <v>0</v>
      </c>
      <c r="AG105" s="34" t="str">
        <f t="shared" si="26"/>
        <v/>
      </c>
      <c r="AH105" s="28">
        <f t="shared" si="32"/>
        <v>0</v>
      </c>
      <c r="AI105" s="28" t="str">
        <f t="shared" si="27"/>
        <v/>
      </c>
      <c r="AJ105" s="54"/>
      <c r="AK105" s="28"/>
      <c r="AM105" s="33">
        <f t="shared" si="20"/>
        <v>1</v>
      </c>
      <c r="AN105" s="33" t="str">
        <f t="shared" si="28"/>
        <v/>
      </c>
      <c r="AO105" s="33">
        <f t="shared" si="33"/>
        <v>1</v>
      </c>
      <c r="AP105" s="33"/>
      <c r="AQ105" s="33">
        <f t="shared" si="21"/>
        <v>0</v>
      </c>
      <c r="AR105" s="33" t="str">
        <f t="shared" si="29"/>
        <v/>
      </c>
      <c r="AS105" s="33">
        <f t="shared" si="34"/>
        <v>0</v>
      </c>
      <c r="AT105" s="33" t="str">
        <f t="shared" si="30"/>
        <v/>
      </c>
      <c r="AU105" s="33"/>
      <c r="AV105" s="33"/>
    </row>
    <row r="106" spans="1:48" x14ac:dyDescent="0.2">
      <c r="A106" s="1">
        <f>RAW!A106</f>
        <v>42454</v>
      </c>
      <c r="B106">
        <f>RAW!B106</f>
        <v>0.3483</v>
      </c>
      <c r="C106">
        <f>RAW!C106</f>
        <v>0.3483</v>
      </c>
      <c r="D106">
        <f>RAW!D106</f>
        <v>0.3483</v>
      </c>
      <c r="E106">
        <f>RAW!E106</f>
        <v>0.3483</v>
      </c>
      <c r="F106">
        <f>RAW!L106</f>
        <v>-208.27366746221099</v>
      </c>
      <c r="G106">
        <f>RAW!M106</f>
        <v>-181.171055448511</v>
      </c>
      <c r="H106">
        <v>100</v>
      </c>
      <c r="I106">
        <v>-100</v>
      </c>
      <c r="Y106" s="161" t="str">
        <f t="shared" si="22"/>
        <v>VISIBLE</v>
      </c>
      <c r="Z106" s="161" t="str">
        <f t="shared" si="23"/>
        <v/>
      </c>
      <c r="AB106" s="28">
        <f t="shared" si="24"/>
        <v>1</v>
      </c>
      <c r="AC106" s="28" t="str">
        <f t="shared" si="25"/>
        <v/>
      </c>
      <c r="AD106" s="34">
        <f t="shared" si="31"/>
        <v>2</v>
      </c>
      <c r="AE106" s="34" t="str">
        <f t="shared" si="18"/>
        <v/>
      </c>
      <c r="AF106" s="28">
        <f t="shared" si="19"/>
        <v>0</v>
      </c>
      <c r="AG106" s="34" t="str">
        <f t="shared" si="26"/>
        <v/>
      </c>
      <c r="AH106" s="28">
        <f t="shared" si="32"/>
        <v>0</v>
      </c>
      <c r="AI106" s="28" t="str">
        <f t="shared" si="27"/>
        <v/>
      </c>
      <c r="AJ106" s="54"/>
      <c r="AK106" s="28"/>
      <c r="AM106" s="33">
        <f t="shared" si="20"/>
        <v>1</v>
      </c>
      <c r="AN106" s="33" t="str">
        <f t="shared" si="28"/>
        <v/>
      </c>
      <c r="AO106" s="33">
        <f t="shared" si="33"/>
        <v>2</v>
      </c>
      <c r="AP106" s="33"/>
      <c r="AQ106" s="33">
        <f t="shared" si="21"/>
        <v>0</v>
      </c>
      <c r="AR106" s="33" t="str">
        <f t="shared" si="29"/>
        <v/>
      </c>
      <c r="AS106" s="33">
        <f t="shared" si="34"/>
        <v>0</v>
      </c>
      <c r="AT106" s="33" t="str">
        <f t="shared" si="30"/>
        <v/>
      </c>
      <c r="AU106" s="33"/>
      <c r="AV106" s="33"/>
    </row>
    <row r="107" spans="1:48" x14ac:dyDescent="0.2">
      <c r="A107" s="1">
        <f>RAW!A107</f>
        <v>42457</v>
      </c>
      <c r="B107">
        <f>RAW!B107</f>
        <v>0.3483</v>
      </c>
      <c r="C107">
        <f>RAW!C107</f>
        <v>0.3483</v>
      </c>
      <c r="D107">
        <f>RAW!D107</f>
        <v>0.3483</v>
      </c>
      <c r="E107">
        <f>RAW!E107</f>
        <v>0.3483</v>
      </c>
      <c r="F107">
        <f>RAW!L107</f>
        <v>-158.07970721993399</v>
      </c>
      <c r="G107">
        <f>RAW!M107</f>
        <v>-154.06130268199101</v>
      </c>
      <c r="H107">
        <v>100</v>
      </c>
      <c r="I107">
        <v>-100</v>
      </c>
      <c r="Y107" s="161" t="str">
        <f t="shared" si="22"/>
        <v>VISIBLE</v>
      </c>
      <c r="Z107" s="161" t="str">
        <f t="shared" si="23"/>
        <v/>
      </c>
      <c r="AB107" s="28">
        <f t="shared" si="24"/>
        <v>1</v>
      </c>
      <c r="AC107" s="28" t="str">
        <f t="shared" si="25"/>
        <v/>
      </c>
      <c r="AD107" s="34">
        <f t="shared" si="31"/>
        <v>3</v>
      </c>
      <c r="AE107" s="34" t="str">
        <f t="shared" si="18"/>
        <v/>
      </c>
      <c r="AF107" s="28">
        <f t="shared" si="19"/>
        <v>0</v>
      </c>
      <c r="AG107" s="34" t="str">
        <f t="shared" si="26"/>
        <v/>
      </c>
      <c r="AH107" s="28">
        <f t="shared" si="32"/>
        <v>0</v>
      </c>
      <c r="AI107" s="28" t="str">
        <f t="shared" si="27"/>
        <v/>
      </c>
      <c r="AJ107" s="54"/>
      <c r="AK107" s="28"/>
      <c r="AM107" s="33">
        <f t="shared" si="20"/>
        <v>1</v>
      </c>
      <c r="AN107" s="33" t="str">
        <f t="shared" si="28"/>
        <v/>
      </c>
      <c r="AO107" s="33">
        <f t="shared" si="33"/>
        <v>3</v>
      </c>
      <c r="AP107" s="33"/>
      <c r="AQ107" s="33">
        <f t="shared" si="21"/>
        <v>0</v>
      </c>
      <c r="AR107" s="33" t="str">
        <f t="shared" si="29"/>
        <v/>
      </c>
      <c r="AS107" s="33">
        <f t="shared" si="34"/>
        <v>0</v>
      </c>
      <c r="AT107" s="33" t="str">
        <f t="shared" si="30"/>
        <v/>
      </c>
      <c r="AU107" s="33"/>
      <c r="AV107" s="33"/>
    </row>
    <row r="108" spans="1:48" x14ac:dyDescent="0.2">
      <c r="A108" s="1">
        <f>RAW!A108</f>
        <v>42458</v>
      </c>
      <c r="B108">
        <f>RAW!B108</f>
        <v>0.35</v>
      </c>
      <c r="C108">
        <f>RAW!C108</f>
        <v>0.35360000000000003</v>
      </c>
      <c r="D108">
        <f>RAW!D108</f>
        <v>0.32629999999999998</v>
      </c>
      <c r="E108">
        <f>RAW!E108</f>
        <v>0.33</v>
      </c>
      <c r="F108">
        <f>RAW!L108</f>
        <v>-175.337021979029</v>
      </c>
      <c r="G108">
        <f>RAW!M108</f>
        <v>-186.685687113646</v>
      </c>
      <c r="H108">
        <v>100</v>
      </c>
      <c r="I108">
        <v>-100</v>
      </c>
      <c r="Y108" s="161" t="str">
        <f t="shared" si="22"/>
        <v>VISIBLE</v>
      </c>
      <c r="Z108" s="161" t="str">
        <f t="shared" si="23"/>
        <v/>
      </c>
      <c r="AB108" s="28">
        <f t="shared" si="24"/>
        <v>1</v>
      </c>
      <c r="AC108" s="28" t="str">
        <f t="shared" si="25"/>
        <v>GROUP</v>
      </c>
      <c r="AD108" s="34">
        <f t="shared" si="31"/>
        <v>4</v>
      </c>
      <c r="AE108" s="34">
        <f t="shared" si="18"/>
        <v>4</v>
      </c>
      <c r="AF108" s="28">
        <f t="shared" si="19"/>
        <v>0</v>
      </c>
      <c r="AG108" s="34" t="str">
        <f t="shared" si="26"/>
        <v/>
      </c>
      <c r="AH108" s="28">
        <f t="shared" si="32"/>
        <v>0</v>
      </c>
      <c r="AI108" s="28" t="str">
        <f t="shared" si="27"/>
        <v/>
      </c>
      <c r="AJ108" s="54"/>
      <c r="AK108" s="28"/>
      <c r="AM108" s="33">
        <f t="shared" si="20"/>
        <v>1</v>
      </c>
      <c r="AN108" s="33" t="str">
        <f t="shared" si="28"/>
        <v/>
      </c>
      <c r="AO108" s="33">
        <f t="shared" si="33"/>
        <v>4</v>
      </c>
      <c r="AP108" s="33"/>
      <c r="AQ108" s="33">
        <f t="shared" si="21"/>
        <v>0</v>
      </c>
      <c r="AR108" s="33" t="str">
        <f t="shared" si="29"/>
        <v/>
      </c>
      <c r="AS108" s="33">
        <f t="shared" si="34"/>
        <v>0</v>
      </c>
      <c r="AT108" s="33" t="str">
        <f t="shared" si="30"/>
        <v/>
      </c>
      <c r="AU108" s="33"/>
      <c r="AV108" s="33"/>
    </row>
    <row r="109" spans="1:48" x14ac:dyDescent="0.2">
      <c r="A109" s="1">
        <f>RAW!A109</f>
        <v>42459</v>
      </c>
      <c r="B109">
        <f>RAW!B109</f>
        <v>0.3347</v>
      </c>
      <c r="C109">
        <f>RAW!C109</f>
        <v>0.35699999999999998</v>
      </c>
      <c r="D109">
        <f>RAW!D109</f>
        <v>0.33169999999999999</v>
      </c>
      <c r="E109">
        <f>RAW!E109</f>
        <v>0.35599999999999998</v>
      </c>
      <c r="F109">
        <f>RAW!L109</f>
        <v>-85.801711408798894</v>
      </c>
      <c r="G109">
        <f>RAW!M109</f>
        <v>-113.66687777074</v>
      </c>
      <c r="H109">
        <v>100</v>
      </c>
      <c r="I109">
        <v>-100</v>
      </c>
      <c r="Y109" s="161" t="str">
        <f t="shared" si="22"/>
        <v>VISIBLE</v>
      </c>
      <c r="Z109" s="161" t="str">
        <f t="shared" si="23"/>
        <v/>
      </c>
      <c r="AB109" s="28">
        <f t="shared" si="24"/>
        <v>0</v>
      </c>
      <c r="AC109" s="28" t="str">
        <f t="shared" si="25"/>
        <v/>
      </c>
      <c r="AD109" s="34">
        <f t="shared" si="31"/>
        <v>0</v>
      </c>
      <c r="AE109" s="34" t="str">
        <f t="shared" si="18"/>
        <v/>
      </c>
      <c r="AF109" s="28">
        <f t="shared" si="19"/>
        <v>0</v>
      </c>
      <c r="AG109" s="34" t="str">
        <f t="shared" si="26"/>
        <v/>
      </c>
      <c r="AH109" s="28">
        <f t="shared" si="32"/>
        <v>0</v>
      </c>
      <c r="AI109" s="28" t="str">
        <f t="shared" si="27"/>
        <v/>
      </c>
      <c r="AJ109" s="54"/>
      <c r="AK109" s="28"/>
      <c r="AM109" s="33">
        <f t="shared" si="20"/>
        <v>1</v>
      </c>
      <c r="AN109" s="33" t="str">
        <f t="shared" si="28"/>
        <v>GROUP</v>
      </c>
      <c r="AO109" s="33">
        <f t="shared" si="33"/>
        <v>5</v>
      </c>
      <c r="AP109" s="33"/>
      <c r="AQ109" s="33">
        <f t="shared" si="21"/>
        <v>0</v>
      </c>
      <c r="AR109" s="33" t="str">
        <f t="shared" si="29"/>
        <v/>
      </c>
      <c r="AS109" s="33">
        <f t="shared" si="34"/>
        <v>0</v>
      </c>
      <c r="AT109" s="33" t="str">
        <f t="shared" si="30"/>
        <v/>
      </c>
      <c r="AU109" s="33"/>
      <c r="AV109" s="33"/>
    </row>
    <row r="110" spans="1:48" x14ac:dyDescent="0.2">
      <c r="A110" s="1">
        <f>RAW!A110</f>
        <v>42460</v>
      </c>
      <c r="B110">
        <f>RAW!B110</f>
        <v>0.35110000000000002</v>
      </c>
      <c r="C110">
        <f>RAW!C110</f>
        <v>0.36280000000000001</v>
      </c>
      <c r="D110">
        <f>RAW!D110</f>
        <v>0.34420000000000001</v>
      </c>
      <c r="E110">
        <f>RAW!E110</f>
        <v>0.35210000000000002</v>
      </c>
      <c r="F110">
        <f>RAW!L110</f>
        <v>-50.861810947376</v>
      </c>
      <c r="G110">
        <f>RAW!M110</f>
        <v>-80.440827227166096</v>
      </c>
      <c r="H110">
        <v>100</v>
      </c>
      <c r="I110">
        <v>-100</v>
      </c>
      <c r="Y110" s="161" t="str">
        <f t="shared" si="22"/>
        <v>VISIBLE</v>
      </c>
      <c r="Z110" s="161" t="str">
        <f t="shared" si="23"/>
        <v/>
      </c>
      <c r="AB110" s="28">
        <f t="shared" si="24"/>
        <v>0</v>
      </c>
      <c r="AC110" s="28" t="str">
        <f t="shared" si="25"/>
        <v/>
      </c>
      <c r="AD110" s="34">
        <f t="shared" si="31"/>
        <v>0</v>
      </c>
      <c r="AE110" s="34" t="str">
        <f t="shared" si="18"/>
        <v/>
      </c>
      <c r="AF110" s="28">
        <f t="shared" si="19"/>
        <v>0</v>
      </c>
      <c r="AG110" s="34" t="str">
        <f t="shared" si="26"/>
        <v/>
      </c>
      <c r="AH110" s="28">
        <f t="shared" si="32"/>
        <v>0</v>
      </c>
      <c r="AI110" s="28" t="str">
        <f t="shared" si="27"/>
        <v/>
      </c>
      <c r="AJ110" s="54"/>
      <c r="AK110" s="28"/>
      <c r="AM110" s="33">
        <f t="shared" si="20"/>
        <v>0</v>
      </c>
      <c r="AN110" s="33" t="str">
        <f t="shared" si="28"/>
        <v/>
      </c>
      <c r="AO110" s="33">
        <f t="shared" si="33"/>
        <v>0</v>
      </c>
      <c r="AP110" s="33"/>
      <c r="AQ110" s="33">
        <f t="shared" si="21"/>
        <v>0</v>
      </c>
      <c r="AR110" s="33" t="str">
        <f t="shared" si="29"/>
        <v/>
      </c>
      <c r="AS110" s="33">
        <f t="shared" si="34"/>
        <v>0</v>
      </c>
      <c r="AT110" s="33" t="str">
        <f t="shared" si="30"/>
        <v/>
      </c>
      <c r="AU110" s="33"/>
      <c r="AV110" s="33"/>
    </row>
    <row r="111" spans="1:48" x14ac:dyDescent="0.2">
      <c r="A111" s="1">
        <f>RAW!A111</f>
        <v>42461</v>
      </c>
      <c r="B111">
        <f>RAW!B111</f>
        <v>0.34649999999999997</v>
      </c>
      <c r="C111">
        <f>RAW!C111</f>
        <v>0.35799999999999998</v>
      </c>
      <c r="D111">
        <f>RAW!D111</f>
        <v>0.33829999999999999</v>
      </c>
      <c r="E111">
        <f>RAW!E111</f>
        <v>0.34410000000000002</v>
      </c>
      <c r="F111">
        <f>RAW!L111</f>
        <v>-71.395881006864897</v>
      </c>
      <c r="G111">
        <f>RAW!M111</f>
        <v>-99.107648253587698</v>
      </c>
      <c r="H111">
        <v>100</v>
      </c>
      <c r="I111">
        <v>-100</v>
      </c>
      <c r="Y111" s="161" t="str">
        <f t="shared" si="22"/>
        <v>VISIBLE</v>
      </c>
      <c r="Z111" s="161" t="str">
        <f t="shared" si="23"/>
        <v/>
      </c>
      <c r="AB111" s="28">
        <f t="shared" si="24"/>
        <v>0</v>
      </c>
      <c r="AC111" s="28" t="str">
        <f t="shared" si="25"/>
        <v/>
      </c>
      <c r="AD111" s="34">
        <f t="shared" si="31"/>
        <v>0</v>
      </c>
      <c r="AE111" s="34" t="str">
        <f t="shared" si="18"/>
        <v/>
      </c>
      <c r="AF111" s="28">
        <f t="shared" si="19"/>
        <v>0</v>
      </c>
      <c r="AG111" s="34" t="str">
        <f t="shared" si="26"/>
        <v/>
      </c>
      <c r="AH111" s="28">
        <f t="shared" si="32"/>
        <v>0</v>
      </c>
      <c r="AI111" s="28" t="str">
        <f t="shared" si="27"/>
        <v/>
      </c>
      <c r="AJ111" s="54"/>
      <c r="AK111" s="28"/>
      <c r="AM111" s="33">
        <f t="shared" si="20"/>
        <v>0</v>
      </c>
      <c r="AN111" s="33" t="str">
        <f t="shared" si="28"/>
        <v/>
      </c>
      <c r="AO111" s="33">
        <f t="shared" si="33"/>
        <v>0</v>
      </c>
      <c r="AP111" s="33"/>
      <c r="AQ111" s="33">
        <f t="shared" si="21"/>
        <v>0</v>
      </c>
      <c r="AR111" s="33" t="str">
        <f t="shared" si="29"/>
        <v/>
      </c>
      <c r="AS111" s="33">
        <f t="shared" si="34"/>
        <v>0</v>
      </c>
      <c r="AT111" s="33" t="str">
        <f t="shared" si="30"/>
        <v/>
      </c>
      <c r="AU111" s="33"/>
      <c r="AV111" s="33"/>
    </row>
    <row r="112" spans="1:48" x14ac:dyDescent="0.2">
      <c r="A112" s="1">
        <f>RAW!A112</f>
        <v>42464</v>
      </c>
      <c r="B112">
        <f>RAW!B112</f>
        <v>0.3407</v>
      </c>
      <c r="C112">
        <f>RAW!C112</f>
        <v>0.34399999999999997</v>
      </c>
      <c r="D112">
        <f>RAW!D112</f>
        <v>0.32779999999999998</v>
      </c>
      <c r="E112">
        <f>RAW!E112</f>
        <v>0.32899999999999902</v>
      </c>
      <c r="F112">
        <f>RAW!L112</f>
        <v>-122.193436960276</v>
      </c>
      <c r="G112">
        <f>RAW!M112</f>
        <v>-145.63114975063999</v>
      </c>
      <c r="H112">
        <v>100</v>
      </c>
      <c r="I112">
        <v>-100</v>
      </c>
      <c r="Y112" s="161" t="str">
        <f t="shared" si="22"/>
        <v>VISIBLE</v>
      </c>
      <c r="Z112" s="161" t="str">
        <f t="shared" si="23"/>
        <v/>
      </c>
      <c r="AB112" s="28">
        <f t="shared" si="24"/>
        <v>1</v>
      </c>
      <c r="AC112" s="28" t="str">
        <f t="shared" si="25"/>
        <v/>
      </c>
      <c r="AD112" s="34">
        <f t="shared" si="31"/>
        <v>1</v>
      </c>
      <c r="AE112" s="34" t="str">
        <f t="shared" si="18"/>
        <v/>
      </c>
      <c r="AF112" s="28">
        <f t="shared" si="19"/>
        <v>0</v>
      </c>
      <c r="AG112" s="34" t="str">
        <f t="shared" si="26"/>
        <v/>
      </c>
      <c r="AH112" s="28">
        <f t="shared" si="32"/>
        <v>0</v>
      </c>
      <c r="AI112" s="28" t="str">
        <f t="shared" si="27"/>
        <v/>
      </c>
      <c r="AJ112" s="54"/>
      <c r="AK112" s="28"/>
      <c r="AM112" s="33">
        <f t="shared" si="20"/>
        <v>1</v>
      </c>
      <c r="AN112" s="33" t="str">
        <f t="shared" si="28"/>
        <v/>
      </c>
      <c r="AO112" s="33">
        <f t="shared" si="33"/>
        <v>1</v>
      </c>
      <c r="AP112" s="33"/>
      <c r="AQ112" s="33">
        <f t="shared" si="21"/>
        <v>0</v>
      </c>
      <c r="AR112" s="33" t="str">
        <f t="shared" si="29"/>
        <v/>
      </c>
      <c r="AS112" s="33">
        <f t="shared" si="34"/>
        <v>0</v>
      </c>
      <c r="AT112" s="33" t="str">
        <f t="shared" si="30"/>
        <v/>
      </c>
      <c r="AU112" s="33"/>
      <c r="AV112" s="33"/>
    </row>
    <row r="113" spans="1:48" x14ac:dyDescent="0.2">
      <c r="A113" s="1">
        <f>RAW!A113</f>
        <v>42465</v>
      </c>
      <c r="B113">
        <f>RAW!B113</f>
        <v>0.32679999999999998</v>
      </c>
      <c r="C113">
        <f>RAW!C113</f>
        <v>0.3271</v>
      </c>
      <c r="D113">
        <f>RAW!D113</f>
        <v>0.308</v>
      </c>
      <c r="E113">
        <f>RAW!E113</f>
        <v>0.31</v>
      </c>
      <c r="F113">
        <f>RAW!L113</f>
        <v>-184.85604843692099</v>
      </c>
      <c r="G113">
        <f>RAW!M113</f>
        <v>-193.92854804565499</v>
      </c>
      <c r="H113">
        <v>100</v>
      </c>
      <c r="I113">
        <v>-100</v>
      </c>
      <c r="Y113" s="161" t="str">
        <f t="shared" si="22"/>
        <v>VISIBLE</v>
      </c>
      <c r="Z113" s="161" t="str">
        <f t="shared" si="23"/>
        <v/>
      </c>
      <c r="AB113" s="28">
        <f t="shared" si="24"/>
        <v>1</v>
      </c>
      <c r="AC113" s="28" t="str">
        <f t="shared" si="25"/>
        <v/>
      </c>
      <c r="AD113" s="34">
        <f t="shared" si="31"/>
        <v>2</v>
      </c>
      <c r="AE113" s="34" t="str">
        <f t="shared" si="18"/>
        <v/>
      </c>
      <c r="AF113" s="28">
        <f t="shared" si="19"/>
        <v>0</v>
      </c>
      <c r="AG113" s="34" t="str">
        <f t="shared" si="26"/>
        <v/>
      </c>
      <c r="AH113" s="28">
        <f t="shared" si="32"/>
        <v>0</v>
      </c>
      <c r="AI113" s="28" t="str">
        <f t="shared" si="27"/>
        <v/>
      </c>
      <c r="AJ113" s="54"/>
      <c r="AK113" s="28"/>
      <c r="AM113" s="33">
        <f t="shared" si="20"/>
        <v>1</v>
      </c>
      <c r="AN113" s="33" t="str">
        <f t="shared" si="28"/>
        <v/>
      </c>
      <c r="AO113" s="33">
        <f t="shared" si="33"/>
        <v>2</v>
      </c>
      <c r="AP113" s="33"/>
      <c r="AQ113" s="33">
        <f t="shared" si="21"/>
        <v>0</v>
      </c>
      <c r="AR113" s="33" t="str">
        <f t="shared" si="29"/>
        <v/>
      </c>
      <c r="AS113" s="33">
        <f t="shared" si="34"/>
        <v>0</v>
      </c>
      <c r="AT113" s="33" t="str">
        <f t="shared" si="30"/>
        <v/>
      </c>
      <c r="AU113" s="33"/>
      <c r="AV113" s="33"/>
    </row>
    <row r="114" spans="1:48" x14ac:dyDescent="0.2">
      <c r="A114" s="1">
        <f>RAW!A114</f>
        <v>42466</v>
      </c>
      <c r="B114">
        <f>RAW!B114</f>
        <v>0.31540000000000001</v>
      </c>
      <c r="C114">
        <f>RAW!C114</f>
        <v>0.32279999999999998</v>
      </c>
      <c r="D114">
        <f>RAW!D114</f>
        <v>0.31219999999999998</v>
      </c>
      <c r="E114">
        <f>RAW!E114</f>
        <v>0.316</v>
      </c>
      <c r="F114">
        <f>RAW!L114</f>
        <v>-152.22562011552799</v>
      </c>
      <c r="G114">
        <f>RAW!M114</f>
        <v>-157.33386023842399</v>
      </c>
      <c r="H114">
        <v>100</v>
      </c>
      <c r="I114">
        <v>-100</v>
      </c>
      <c r="Y114" s="161" t="str">
        <f t="shared" si="22"/>
        <v>VISIBLE</v>
      </c>
      <c r="Z114" s="161" t="str">
        <f t="shared" si="23"/>
        <v/>
      </c>
      <c r="AB114" s="28">
        <f t="shared" si="24"/>
        <v>1</v>
      </c>
      <c r="AC114" s="28" t="str">
        <f t="shared" si="25"/>
        <v/>
      </c>
      <c r="AD114" s="34">
        <f t="shared" si="31"/>
        <v>3</v>
      </c>
      <c r="AE114" s="34" t="str">
        <f t="shared" si="18"/>
        <v/>
      </c>
      <c r="AF114" s="28">
        <f t="shared" si="19"/>
        <v>0</v>
      </c>
      <c r="AG114" s="34" t="str">
        <f t="shared" si="26"/>
        <v/>
      </c>
      <c r="AH114" s="28">
        <f t="shared" si="32"/>
        <v>0</v>
      </c>
      <c r="AI114" s="28" t="str">
        <f t="shared" si="27"/>
        <v/>
      </c>
      <c r="AJ114" s="54"/>
      <c r="AK114" s="28"/>
      <c r="AM114" s="33">
        <f t="shared" si="20"/>
        <v>1</v>
      </c>
      <c r="AN114" s="33" t="str">
        <f t="shared" si="28"/>
        <v/>
      </c>
      <c r="AO114" s="33">
        <f t="shared" si="33"/>
        <v>3</v>
      </c>
      <c r="AP114" s="33"/>
      <c r="AQ114" s="33">
        <f t="shared" si="21"/>
        <v>0</v>
      </c>
      <c r="AR114" s="33" t="str">
        <f t="shared" si="29"/>
        <v/>
      </c>
      <c r="AS114" s="33">
        <f t="shared" si="34"/>
        <v>0</v>
      </c>
      <c r="AT114" s="33" t="str">
        <f t="shared" si="30"/>
        <v/>
      </c>
      <c r="AU114" s="33"/>
      <c r="AV114" s="33"/>
    </row>
    <row r="115" spans="1:48" x14ac:dyDescent="0.2">
      <c r="A115" s="1">
        <f>RAW!A115</f>
        <v>42467</v>
      </c>
      <c r="B115">
        <f>RAW!B115</f>
        <v>0.32050000000000001</v>
      </c>
      <c r="C115">
        <f>RAW!C115</f>
        <v>0.32250000000000001</v>
      </c>
      <c r="D115">
        <f>RAW!D115</f>
        <v>0.30030000000000001</v>
      </c>
      <c r="E115">
        <f>RAW!E115</f>
        <v>0.30330000000000001</v>
      </c>
      <c r="F115">
        <f>RAW!L115</f>
        <v>-151.58135847061899</v>
      </c>
      <c r="G115">
        <f>RAW!M115</f>
        <v>-162.754106614638</v>
      </c>
      <c r="H115">
        <v>100</v>
      </c>
      <c r="I115">
        <v>-100</v>
      </c>
      <c r="Y115" s="161" t="str">
        <f t="shared" si="22"/>
        <v>VISIBLE</v>
      </c>
      <c r="Z115" s="161" t="str">
        <f t="shared" si="23"/>
        <v/>
      </c>
      <c r="AB115" s="28">
        <f t="shared" si="24"/>
        <v>1</v>
      </c>
      <c r="AC115" s="28" t="str">
        <f t="shared" si="25"/>
        <v>GROUP</v>
      </c>
      <c r="AD115" s="34">
        <f t="shared" si="31"/>
        <v>4</v>
      </c>
      <c r="AE115" s="34">
        <f t="shared" si="18"/>
        <v>4</v>
      </c>
      <c r="AF115" s="28">
        <f t="shared" si="19"/>
        <v>0</v>
      </c>
      <c r="AG115" s="34" t="str">
        <f t="shared" si="26"/>
        <v/>
      </c>
      <c r="AH115" s="28">
        <f t="shared" si="32"/>
        <v>0</v>
      </c>
      <c r="AI115" s="28" t="str">
        <f t="shared" si="27"/>
        <v/>
      </c>
      <c r="AJ115" s="54"/>
      <c r="AK115" s="28"/>
      <c r="AM115" s="33">
        <f t="shared" si="20"/>
        <v>1</v>
      </c>
      <c r="AN115" s="33" t="str">
        <f t="shared" si="28"/>
        <v/>
      </c>
      <c r="AO115" s="33">
        <f t="shared" si="33"/>
        <v>4</v>
      </c>
      <c r="AP115" s="33"/>
      <c r="AQ115" s="33">
        <f t="shared" si="21"/>
        <v>0</v>
      </c>
      <c r="AR115" s="33" t="str">
        <f t="shared" si="29"/>
        <v/>
      </c>
      <c r="AS115" s="33">
        <f t="shared" si="34"/>
        <v>0</v>
      </c>
      <c r="AT115" s="33" t="str">
        <f t="shared" si="30"/>
        <v/>
      </c>
      <c r="AU115" s="33"/>
      <c r="AV115" s="33"/>
    </row>
    <row r="116" spans="1:48" x14ac:dyDescent="0.2">
      <c r="A116" s="1">
        <f>RAW!A116</f>
        <v>42468</v>
      </c>
      <c r="B116">
        <f>RAW!B116</f>
        <v>0.30690000000000001</v>
      </c>
      <c r="C116">
        <f>RAW!C116</f>
        <v>0.3291</v>
      </c>
      <c r="D116">
        <f>RAW!D116</f>
        <v>0.30530000000000002</v>
      </c>
      <c r="E116">
        <f>RAW!E116</f>
        <v>0.32679999999999998</v>
      </c>
      <c r="F116">
        <f>RAW!L116</f>
        <v>-84.091333649466193</v>
      </c>
      <c r="G116">
        <f>RAW!M116</f>
        <v>-108.91393745747099</v>
      </c>
      <c r="H116">
        <v>100</v>
      </c>
      <c r="I116">
        <v>-100</v>
      </c>
      <c r="Y116" s="161" t="str">
        <f t="shared" si="22"/>
        <v>VISIBLE</v>
      </c>
      <c r="Z116" s="161" t="str">
        <f t="shared" si="23"/>
        <v/>
      </c>
      <c r="AB116" s="28">
        <f t="shared" si="24"/>
        <v>0</v>
      </c>
      <c r="AC116" s="28" t="str">
        <f t="shared" si="25"/>
        <v/>
      </c>
      <c r="AD116" s="34">
        <f t="shared" si="31"/>
        <v>0</v>
      </c>
      <c r="AE116" s="34" t="str">
        <f t="shared" si="18"/>
        <v/>
      </c>
      <c r="AF116" s="28">
        <f t="shared" si="19"/>
        <v>0</v>
      </c>
      <c r="AG116" s="34" t="str">
        <f t="shared" si="26"/>
        <v/>
      </c>
      <c r="AH116" s="28">
        <f t="shared" si="32"/>
        <v>0</v>
      </c>
      <c r="AI116" s="28" t="str">
        <f t="shared" si="27"/>
        <v/>
      </c>
      <c r="AJ116" s="54"/>
      <c r="AK116" s="28"/>
      <c r="AM116" s="33">
        <f t="shared" si="20"/>
        <v>1</v>
      </c>
      <c r="AN116" s="33" t="str">
        <f t="shared" si="28"/>
        <v>GROUP</v>
      </c>
      <c r="AO116" s="33">
        <f t="shared" si="33"/>
        <v>5</v>
      </c>
      <c r="AP116" s="33"/>
      <c r="AQ116" s="33">
        <f t="shared" si="21"/>
        <v>0</v>
      </c>
      <c r="AR116" s="33" t="str">
        <f t="shared" si="29"/>
        <v/>
      </c>
      <c r="AS116" s="33">
        <f t="shared" si="34"/>
        <v>0</v>
      </c>
      <c r="AT116" s="33" t="str">
        <f t="shared" si="30"/>
        <v/>
      </c>
      <c r="AU116" s="33"/>
      <c r="AV116" s="33"/>
    </row>
    <row r="117" spans="1:48" x14ac:dyDescent="0.2">
      <c r="A117" s="1">
        <f>RAW!A117</f>
        <v>42471</v>
      </c>
      <c r="B117">
        <f>RAW!B117</f>
        <v>0.32650000000000001</v>
      </c>
      <c r="C117">
        <f>RAW!C117</f>
        <v>0.34499999999999997</v>
      </c>
      <c r="D117">
        <f>RAW!D117</f>
        <v>0.32240000000000002</v>
      </c>
      <c r="E117">
        <f>RAW!E117</f>
        <v>0.34499999999999997</v>
      </c>
      <c r="F117">
        <f>RAW!L117</f>
        <v>-3.1173836649100002</v>
      </c>
      <c r="G117">
        <f>RAW!M117</f>
        <v>-42.770257013929999</v>
      </c>
      <c r="H117">
        <v>100</v>
      </c>
      <c r="I117">
        <v>-100</v>
      </c>
      <c r="Y117" s="161" t="str">
        <f t="shared" si="22"/>
        <v>VISIBLE</v>
      </c>
      <c r="Z117" s="161" t="str">
        <f t="shared" si="23"/>
        <v/>
      </c>
      <c r="AB117" s="28">
        <f t="shared" si="24"/>
        <v>0</v>
      </c>
      <c r="AC117" s="28" t="str">
        <f t="shared" si="25"/>
        <v/>
      </c>
      <c r="AD117" s="34">
        <f t="shared" si="31"/>
        <v>0</v>
      </c>
      <c r="AE117" s="34" t="str">
        <f t="shared" si="18"/>
        <v/>
      </c>
      <c r="AF117" s="28">
        <f t="shared" si="19"/>
        <v>0</v>
      </c>
      <c r="AG117" s="34" t="str">
        <f t="shared" si="26"/>
        <v/>
      </c>
      <c r="AH117" s="28">
        <f t="shared" si="32"/>
        <v>0</v>
      </c>
      <c r="AI117" s="28" t="str">
        <f t="shared" si="27"/>
        <v/>
      </c>
      <c r="AJ117" s="54"/>
      <c r="AK117" s="28"/>
      <c r="AM117" s="33">
        <f t="shared" si="20"/>
        <v>0</v>
      </c>
      <c r="AN117" s="33" t="str">
        <f t="shared" si="28"/>
        <v/>
      </c>
      <c r="AO117" s="33">
        <f t="shared" si="33"/>
        <v>0</v>
      </c>
      <c r="AP117" s="33"/>
      <c r="AQ117" s="33">
        <f t="shared" si="21"/>
        <v>0</v>
      </c>
      <c r="AR117" s="33" t="str">
        <f t="shared" si="29"/>
        <v/>
      </c>
      <c r="AS117" s="33">
        <f t="shared" si="34"/>
        <v>0</v>
      </c>
      <c r="AT117" s="33" t="str">
        <f t="shared" si="30"/>
        <v/>
      </c>
      <c r="AU117" s="33"/>
      <c r="AV117" s="33"/>
    </row>
    <row r="118" spans="1:48" x14ac:dyDescent="0.2">
      <c r="A118" s="1">
        <f>RAW!A118</f>
        <v>42472</v>
      </c>
      <c r="B118">
        <f>RAW!B118</f>
        <v>0.34670000000000001</v>
      </c>
      <c r="C118">
        <f>RAW!C118</f>
        <v>0.35909999999999997</v>
      </c>
      <c r="D118">
        <f>RAW!D118</f>
        <v>0.33150000000000002</v>
      </c>
      <c r="E118">
        <f>RAW!E118</f>
        <v>0.34</v>
      </c>
      <c r="F118">
        <f>RAW!L118</f>
        <v>38.182049742553701</v>
      </c>
      <c r="G118">
        <f>RAW!M118</f>
        <v>-14.547927038207799</v>
      </c>
      <c r="H118">
        <v>100</v>
      </c>
      <c r="I118">
        <v>-100</v>
      </c>
      <c r="Y118" s="161" t="str">
        <f t="shared" si="22"/>
        <v>VISIBLE</v>
      </c>
      <c r="Z118" s="161" t="str">
        <f t="shared" si="23"/>
        <v/>
      </c>
      <c r="AB118" s="28">
        <f t="shared" si="24"/>
        <v>0</v>
      </c>
      <c r="AC118" s="28" t="str">
        <f t="shared" si="25"/>
        <v/>
      </c>
      <c r="AD118" s="34">
        <f t="shared" si="31"/>
        <v>0</v>
      </c>
      <c r="AE118" s="34" t="str">
        <f t="shared" si="18"/>
        <v/>
      </c>
      <c r="AF118" s="28">
        <f t="shared" si="19"/>
        <v>0</v>
      </c>
      <c r="AG118" s="34" t="str">
        <f t="shared" si="26"/>
        <v/>
      </c>
      <c r="AH118" s="28">
        <f t="shared" si="32"/>
        <v>0</v>
      </c>
      <c r="AI118" s="28" t="str">
        <f t="shared" si="27"/>
        <v/>
      </c>
      <c r="AJ118" s="54"/>
      <c r="AK118" s="28"/>
      <c r="AM118" s="33">
        <f t="shared" si="20"/>
        <v>0</v>
      </c>
      <c r="AN118" s="33" t="str">
        <f t="shared" si="28"/>
        <v/>
      </c>
      <c r="AO118" s="33">
        <f t="shared" si="33"/>
        <v>0</v>
      </c>
      <c r="AP118" s="33"/>
      <c r="AQ118" s="33">
        <f t="shared" si="21"/>
        <v>0</v>
      </c>
      <c r="AR118" s="33" t="str">
        <f t="shared" si="29"/>
        <v/>
      </c>
      <c r="AS118" s="33">
        <f t="shared" si="34"/>
        <v>0</v>
      </c>
      <c r="AT118" s="33" t="str">
        <f t="shared" si="30"/>
        <v/>
      </c>
      <c r="AU118" s="33"/>
      <c r="AV118" s="33"/>
    </row>
    <row r="119" spans="1:48" x14ac:dyDescent="0.2">
      <c r="A119" s="1">
        <f>RAW!A119</f>
        <v>42473</v>
      </c>
      <c r="B119">
        <f>RAW!B119</f>
        <v>0.34699999999999998</v>
      </c>
      <c r="C119">
        <f>RAW!C119</f>
        <v>0.3589</v>
      </c>
      <c r="D119">
        <f>RAW!D119</f>
        <v>0.34320000000000001</v>
      </c>
      <c r="E119">
        <f>RAW!E119</f>
        <v>0.3533</v>
      </c>
      <c r="F119">
        <f>RAW!L119</f>
        <v>82.905912727736705</v>
      </c>
      <c r="G119">
        <f>RAW!M119</f>
        <v>23.834783223707401</v>
      </c>
      <c r="H119">
        <v>100</v>
      </c>
      <c r="I119">
        <v>-100</v>
      </c>
      <c r="Y119" s="161" t="str">
        <f t="shared" si="22"/>
        <v>VISIBLE</v>
      </c>
      <c r="Z119" s="161" t="str">
        <f t="shared" si="23"/>
        <v/>
      </c>
      <c r="AB119" s="28">
        <f t="shared" si="24"/>
        <v>0</v>
      </c>
      <c r="AC119" s="28" t="str">
        <f t="shared" si="25"/>
        <v/>
      </c>
      <c r="AD119" s="34">
        <f t="shared" si="31"/>
        <v>0</v>
      </c>
      <c r="AE119" s="34" t="str">
        <f t="shared" si="18"/>
        <v/>
      </c>
      <c r="AF119" s="28">
        <f t="shared" si="19"/>
        <v>0</v>
      </c>
      <c r="AG119" s="34" t="str">
        <f t="shared" si="26"/>
        <v/>
      </c>
      <c r="AH119" s="28">
        <f t="shared" si="32"/>
        <v>0</v>
      </c>
      <c r="AI119" s="28" t="str">
        <f t="shared" si="27"/>
        <v/>
      </c>
      <c r="AJ119" s="54"/>
      <c r="AK119" s="28"/>
      <c r="AM119" s="33">
        <f t="shared" si="20"/>
        <v>0</v>
      </c>
      <c r="AN119" s="33" t="str">
        <f t="shared" si="28"/>
        <v/>
      </c>
      <c r="AO119" s="33">
        <f t="shared" si="33"/>
        <v>0</v>
      </c>
      <c r="AP119" s="33"/>
      <c r="AQ119" s="33">
        <f t="shared" si="21"/>
        <v>0</v>
      </c>
      <c r="AR119" s="33" t="str">
        <f t="shared" si="29"/>
        <v/>
      </c>
      <c r="AS119" s="33">
        <f t="shared" si="34"/>
        <v>0</v>
      </c>
      <c r="AT119" s="33" t="str">
        <f t="shared" si="30"/>
        <v/>
      </c>
      <c r="AU119" s="33"/>
      <c r="AV119" s="33"/>
    </row>
    <row r="120" spans="1:48" x14ac:dyDescent="0.2">
      <c r="A120" s="1">
        <f>RAW!A120</f>
        <v>42474</v>
      </c>
      <c r="B120">
        <f>RAW!B120</f>
        <v>0.35239999999999999</v>
      </c>
      <c r="C120">
        <f>RAW!C120</f>
        <v>0.36990000000000001</v>
      </c>
      <c r="D120">
        <f>RAW!D120</f>
        <v>0.34599999999999997</v>
      </c>
      <c r="E120">
        <f>RAW!E120</f>
        <v>0.3639</v>
      </c>
      <c r="F120">
        <f>RAW!L120</f>
        <v>115.82446117891401</v>
      </c>
      <c r="G120">
        <f>RAW!M120</f>
        <v>64.300980175399999</v>
      </c>
      <c r="H120">
        <v>100</v>
      </c>
      <c r="I120">
        <v>-100</v>
      </c>
      <c r="Y120" s="161" t="str">
        <f t="shared" si="22"/>
        <v>VISIBLE</v>
      </c>
      <c r="Z120" s="161" t="str">
        <f t="shared" si="23"/>
        <v/>
      </c>
      <c r="AB120" s="28">
        <f t="shared" si="24"/>
        <v>0</v>
      </c>
      <c r="AC120" s="28" t="str">
        <f t="shared" si="25"/>
        <v/>
      </c>
      <c r="AD120" s="34">
        <f t="shared" si="31"/>
        <v>0</v>
      </c>
      <c r="AE120" s="34" t="str">
        <f t="shared" si="18"/>
        <v/>
      </c>
      <c r="AF120" s="28">
        <f t="shared" si="19"/>
        <v>1</v>
      </c>
      <c r="AG120" s="34" t="str">
        <f t="shared" si="26"/>
        <v>GROUP</v>
      </c>
      <c r="AH120" s="28">
        <f t="shared" si="32"/>
        <v>1</v>
      </c>
      <c r="AI120" s="28">
        <f t="shared" si="27"/>
        <v>1</v>
      </c>
      <c r="AJ120" s="54"/>
      <c r="AK120" s="28"/>
      <c r="AM120" s="33">
        <f t="shared" si="20"/>
        <v>0</v>
      </c>
      <c r="AN120" s="33" t="str">
        <f t="shared" si="28"/>
        <v/>
      </c>
      <c r="AO120" s="33">
        <f t="shared" si="33"/>
        <v>0</v>
      </c>
      <c r="AP120" s="33"/>
      <c r="AQ120" s="33">
        <f t="shared" si="21"/>
        <v>0</v>
      </c>
      <c r="AR120" s="33" t="str">
        <f t="shared" si="29"/>
        <v/>
      </c>
      <c r="AS120" s="33">
        <f t="shared" si="34"/>
        <v>0</v>
      </c>
      <c r="AT120" s="33" t="str">
        <f t="shared" si="30"/>
        <v/>
      </c>
      <c r="AU120" s="33"/>
      <c r="AV120" s="33"/>
    </row>
    <row r="121" spans="1:48" x14ac:dyDescent="0.2">
      <c r="A121" s="1">
        <f>RAW!A121</f>
        <v>42475</v>
      </c>
      <c r="B121">
        <f>RAW!B121</f>
        <v>0.36449999999999999</v>
      </c>
      <c r="C121">
        <f>RAW!C121</f>
        <v>0.36680000000000001</v>
      </c>
      <c r="D121">
        <f>RAW!D121</f>
        <v>0.34910000000000002</v>
      </c>
      <c r="E121">
        <f>RAW!E121</f>
        <v>0.35339999999999999</v>
      </c>
      <c r="F121">
        <f>RAW!L121</f>
        <v>91.294227188081507</v>
      </c>
      <c r="G121">
        <f>RAW!M121</f>
        <v>58.159352364720803</v>
      </c>
      <c r="H121">
        <v>100</v>
      </c>
      <c r="I121">
        <v>-100</v>
      </c>
      <c r="Y121" s="161" t="str">
        <f t="shared" si="22"/>
        <v>VISIBLE</v>
      </c>
      <c r="Z121" s="161" t="str">
        <f t="shared" si="23"/>
        <v/>
      </c>
      <c r="AB121" s="28">
        <f t="shared" si="24"/>
        <v>0</v>
      </c>
      <c r="AC121" s="28" t="str">
        <f t="shared" si="25"/>
        <v/>
      </c>
      <c r="AD121" s="34">
        <f t="shared" si="31"/>
        <v>0</v>
      </c>
      <c r="AE121" s="34" t="str">
        <f t="shared" si="18"/>
        <v/>
      </c>
      <c r="AF121" s="28">
        <f t="shared" si="19"/>
        <v>0</v>
      </c>
      <c r="AG121" s="34" t="str">
        <f t="shared" si="26"/>
        <v/>
      </c>
      <c r="AH121" s="28">
        <f t="shared" si="32"/>
        <v>0</v>
      </c>
      <c r="AI121" s="28" t="str">
        <f t="shared" si="27"/>
        <v/>
      </c>
      <c r="AJ121" s="54"/>
      <c r="AK121" s="28"/>
      <c r="AM121" s="33">
        <f t="shared" si="20"/>
        <v>0</v>
      </c>
      <c r="AN121" s="33" t="str">
        <f t="shared" si="28"/>
        <v/>
      </c>
      <c r="AO121" s="33">
        <f t="shared" si="33"/>
        <v>0</v>
      </c>
      <c r="AP121" s="33"/>
      <c r="AQ121" s="33">
        <f t="shared" si="21"/>
        <v>0</v>
      </c>
      <c r="AR121" s="33" t="str">
        <f t="shared" si="29"/>
        <v/>
      </c>
      <c r="AS121" s="33">
        <f t="shared" si="34"/>
        <v>0</v>
      </c>
      <c r="AT121" s="33" t="str">
        <f t="shared" si="30"/>
        <v/>
      </c>
      <c r="AU121" s="33"/>
      <c r="AV121" s="33"/>
    </row>
    <row r="122" spans="1:48" x14ac:dyDescent="0.2">
      <c r="A122" s="1">
        <f>RAW!A122</f>
        <v>42478</v>
      </c>
      <c r="B122">
        <f>RAW!B122</f>
        <v>0.33700000000000002</v>
      </c>
      <c r="C122">
        <f>RAW!C122</f>
        <v>0.37180000000000002</v>
      </c>
      <c r="D122">
        <f>RAW!D122</f>
        <v>0.33169999999999999</v>
      </c>
      <c r="E122">
        <f>RAW!E122</f>
        <v>0.37180000000000002</v>
      </c>
      <c r="F122">
        <f>RAW!L122</f>
        <v>86.050641437800095</v>
      </c>
      <c r="G122">
        <f>RAW!M122</f>
        <v>72.542406022388207</v>
      </c>
      <c r="H122">
        <v>100</v>
      </c>
      <c r="I122">
        <v>-100</v>
      </c>
      <c r="Y122" s="161" t="str">
        <f t="shared" si="22"/>
        <v>VISIBLE</v>
      </c>
      <c r="Z122" s="161" t="str">
        <f t="shared" si="23"/>
        <v/>
      </c>
      <c r="AB122" s="28">
        <f t="shared" si="24"/>
        <v>0</v>
      </c>
      <c r="AC122" s="28" t="str">
        <f t="shared" si="25"/>
        <v/>
      </c>
      <c r="AD122" s="34">
        <f t="shared" si="31"/>
        <v>0</v>
      </c>
      <c r="AE122" s="34" t="str">
        <f t="shared" si="18"/>
        <v/>
      </c>
      <c r="AF122" s="28">
        <f t="shared" si="19"/>
        <v>0</v>
      </c>
      <c r="AG122" s="34" t="str">
        <f t="shared" si="26"/>
        <v/>
      </c>
      <c r="AH122" s="28">
        <f t="shared" si="32"/>
        <v>0</v>
      </c>
      <c r="AI122" s="28" t="str">
        <f t="shared" si="27"/>
        <v/>
      </c>
      <c r="AJ122" s="54"/>
      <c r="AK122" s="28"/>
      <c r="AM122" s="33">
        <f t="shared" si="20"/>
        <v>0</v>
      </c>
      <c r="AN122" s="33" t="str">
        <f t="shared" si="28"/>
        <v/>
      </c>
      <c r="AO122" s="33">
        <f t="shared" si="33"/>
        <v>0</v>
      </c>
      <c r="AP122" s="33"/>
      <c r="AQ122" s="33">
        <f t="shared" si="21"/>
        <v>0</v>
      </c>
      <c r="AR122" s="33" t="str">
        <f t="shared" si="29"/>
        <v/>
      </c>
      <c r="AS122" s="33">
        <f t="shared" si="34"/>
        <v>0</v>
      </c>
      <c r="AT122" s="33" t="str">
        <f t="shared" si="30"/>
        <v/>
      </c>
      <c r="AU122" s="33"/>
      <c r="AV122" s="33"/>
    </row>
    <row r="123" spans="1:48" x14ac:dyDescent="0.2">
      <c r="A123" s="1">
        <f>RAW!A123</f>
        <v>42479</v>
      </c>
      <c r="B123">
        <f>RAW!B123</f>
        <v>0.37490000000000001</v>
      </c>
      <c r="C123">
        <f>RAW!C123</f>
        <v>0.38400000000000001</v>
      </c>
      <c r="D123">
        <f>RAW!D123</f>
        <v>0.36770000000000003</v>
      </c>
      <c r="E123">
        <f>RAW!E123</f>
        <v>0.37259999999999999</v>
      </c>
      <c r="F123">
        <f>RAW!L123</f>
        <v>136.10628259250001</v>
      </c>
      <c r="G123">
        <f>RAW!M123</f>
        <v>147.819695444449</v>
      </c>
      <c r="H123">
        <v>100</v>
      </c>
      <c r="I123">
        <v>-100</v>
      </c>
      <c r="Y123" s="161" t="str">
        <f t="shared" si="22"/>
        <v>VISIBLE</v>
      </c>
      <c r="Z123" s="161" t="str">
        <f t="shared" si="23"/>
        <v/>
      </c>
      <c r="AB123" s="28">
        <f t="shared" si="24"/>
        <v>0</v>
      </c>
      <c r="AC123" s="28" t="str">
        <f t="shared" si="25"/>
        <v/>
      </c>
      <c r="AD123" s="34">
        <f t="shared" si="31"/>
        <v>0</v>
      </c>
      <c r="AE123" s="34" t="str">
        <f t="shared" si="18"/>
        <v/>
      </c>
      <c r="AF123" s="28">
        <f t="shared" si="19"/>
        <v>1</v>
      </c>
      <c r="AG123" s="34" t="str">
        <f t="shared" si="26"/>
        <v/>
      </c>
      <c r="AH123" s="28">
        <f t="shared" si="32"/>
        <v>1</v>
      </c>
      <c r="AI123" s="28" t="str">
        <f t="shared" si="27"/>
        <v/>
      </c>
      <c r="AJ123" s="54"/>
      <c r="AK123" s="28"/>
      <c r="AM123" s="33">
        <f t="shared" si="20"/>
        <v>0</v>
      </c>
      <c r="AN123" s="33" t="str">
        <f t="shared" si="28"/>
        <v/>
      </c>
      <c r="AO123" s="33">
        <f t="shared" si="33"/>
        <v>0</v>
      </c>
      <c r="AP123" s="33"/>
      <c r="AQ123" s="33">
        <f t="shared" si="21"/>
        <v>1</v>
      </c>
      <c r="AR123" s="33" t="str">
        <f t="shared" si="29"/>
        <v/>
      </c>
      <c r="AS123" s="33">
        <f t="shared" si="34"/>
        <v>1</v>
      </c>
      <c r="AT123" s="33" t="str">
        <f t="shared" si="30"/>
        <v/>
      </c>
      <c r="AU123" s="33"/>
      <c r="AV123" s="33"/>
    </row>
    <row r="124" spans="1:48" x14ac:dyDescent="0.2">
      <c r="A124" s="1">
        <f>RAW!A124</f>
        <v>42480</v>
      </c>
      <c r="B124">
        <f>RAW!B124</f>
        <v>0.37</v>
      </c>
      <c r="C124">
        <f>RAW!C124</f>
        <v>0.37990000000000002</v>
      </c>
      <c r="D124">
        <f>RAW!D124</f>
        <v>0.36890000000000001</v>
      </c>
      <c r="E124">
        <f>RAW!E124</f>
        <v>0.37990000000000002</v>
      </c>
      <c r="F124">
        <f>RAW!L124</f>
        <v>124.568888888888</v>
      </c>
      <c r="G124">
        <f>RAW!M124</f>
        <v>149.14455933498601</v>
      </c>
      <c r="H124">
        <v>100</v>
      </c>
      <c r="I124">
        <v>-100</v>
      </c>
      <c r="Y124" s="161" t="str">
        <f t="shared" si="22"/>
        <v>VISIBLE</v>
      </c>
      <c r="Z124" s="161" t="str">
        <f t="shared" si="23"/>
        <v/>
      </c>
      <c r="AB124" s="28">
        <f t="shared" si="24"/>
        <v>0</v>
      </c>
      <c r="AC124" s="28" t="str">
        <f t="shared" si="25"/>
        <v/>
      </c>
      <c r="AD124" s="34">
        <f t="shared" si="31"/>
        <v>0</v>
      </c>
      <c r="AE124" s="34" t="str">
        <f t="shared" si="18"/>
        <v/>
      </c>
      <c r="AF124" s="28">
        <f t="shared" si="19"/>
        <v>1</v>
      </c>
      <c r="AG124" s="34" t="str">
        <f t="shared" si="26"/>
        <v/>
      </c>
      <c r="AH124" s="28">
        <f t="shared" si="32"/>
        <v>2</v>
      </c>
      <c r="AI124" s="28" t="str">
        <f t="shared" si="27"/>
        <v/>
      </c>
      <c r="AJ124" s="54"/>
      <c r="AK124" s="28"/>
      <c r="AM124" s="33">
        <f t="shared" si="20"/>
        <v>0</v>
      </c>
      <c r="AN124" s="33" t="str">
        <f t="shared" si="28"/>
        <v/>
      </c>
      <c r="AO124" s="33">
        <f t="shared" si="33"/>
        <v>0</v>
      </c>
      <c r="AP124" s="33"/>
      <c r="AQ124" s="33">
        <f t="shared" si="21"/>
        <v>1</v>
      </c>
      <c r="AR124" s="33" t="str">
        <f t="shared" si="29"/>
        <v/>
      </c>
      <c r="AS124" s="33">
        <f t="shared" si="34"/>
        <v>2</v>
      </c>
      <c r="AT124" s="33" t="str">
        <f t="shared" si="30"/>
        <v/>
      </c>
      <c r="AU124" s="33"/>
      <c r="AV124" s="33"/>
    </row>
    <row r="125" spans="1:48" x14ac:dyDescent="0.2">
      <c r="A125" s="1">
        <f>RAW!A125</f>
        <v>42481</v>
      </c>
      <c r="B125">
        <f>RAW!B125</f>
        <v>0.38550000000000001</v>
      </c>
      <c r="C125">
        <f>RAW!C125</f>
        <v>0.38950000000000001</v>
      </c>
      <c r="D125">
        <f>RAW!D125</f>
        <v>0.372</v>
      </c>
      <c r="E125">
        <f>RAW!E125</f>
        <v>0.37459999999999999</v>
      </c>
      <c r="F125">
        <f>RAW!L125</f>
        <v>111.623302047443</v>
      </c>
      <c r="G125">
        <f>RAW!M125</f>
        <v>143.96745841505</v>
      </c>
      <c r="H125">
        <v>100</v>
      </c>
      <c r="I125">
        <v>-100</v>
      </c>
      <c r="Y125" s="161" t="str">
        <f t="shared" si="22"/>
        <v>VISIBLE</v>
      </c>
      <c r="Z125" s="161" t="str">
        <f t="shared" si="23"/>
        <v/>
      </c>
      <c r="AB125" s="28">
        <f t="shared" si="24"/>
        <v>0</v>
      </c>
      <c r="AC125" s="28" t="str">
        <f t="shared" si="25"/>
        <v/>
      </c>
      <c r="AD125" s="34">
        <f t="shared" si="31"/>
        <v>0</v>
      </c>
      <c r="AE125" s="34" t="str">
        <f t="shared" si="18"/>
        <v/>
      </c>
      <c r="AF125" s="28">
        <f t="shared" si="19"/>
        <v>1</v>
      </c>
      <c r="AG125" s="34" t="str">
        <f t="shared" si="26"/>
        <v>GROUP</v>
      </c>
      <c r="AH125" s="28">
        <f t="shared" si="32"/>
        <v>3</v>
      </c>
      <c r="AI125" s="28">
        <f t="shared" si="27"/>
        <v>3</v>
      </c>
      <c r="AJ125" s="54"/>
      <c r="AK125" s="28"/>
      <c r="AM125" s="33">
        <f t="shared" si="20"/>
        <v>0</v>
      </c>
      <c r="AN125" s="33" t="str">
        <f t="shared" si="28"/>
        <v/>
      </c>
      <c r="AO125" s="33">
        <f t="shared" si="33"/>
        <v>0</v>
      </c>
      <c r="AP125" s="33"/>
      <c r="AQ125" s="33">
        <f t="shared" si="21"/>
        <v>1</v>
      </c>
      <c r="AR125" s="33" t="str">
        <f t="shared" si="29"/>
        <v>GROUP</v>
      </c>
      <c r="AS125" s="33">
        <f t="shared" si="34"/>
        <v>3</v>
      </c>
      <c r="AT125" s="33">
        <f t="shared" si="30"/>
        <v>3</v>
      </c>
      <c r="AU125" s="33"/>
      <c r="AV125" s="33"/>
    </row>
    <row r="126" spans="1:48" x14ac:dyDescent="0.2">
      <c r="A126" s="1">
        <f>RAW!A126</f>
        <v>42482</v>
      </c>
      <c r="B126">
        <f>RAW!B126</f>
        <v>0.37480000000000002</v>
      </c>
      <c r="C126">
        <f>RAW!C126</f>
        <v>0.377999999999999</v>
      </c>
      <c r="D126">
        <f>RAW!D126</f>
        <v>0.3624</v>
      </c>
      <c r="E126">
        <f>RAW!E126</f>
        <v>0.36849999999999999</v>
      </c>
      <c r="F126">
        <f>RAW!L126</f>
        <v>70.929387674218702</v>
      </c>
      <c r="G126">
        <f>RAW!M126</f>
        <v>94.530443756449799</v>
      </c>
      <c r="H126">
        <v>100</v>
      </c>
      <c r="I126">
        <v>-100</v>
      </c>
      <c r="Y126" s="161" t="str">
        <f t="shared" si="22"/>
        <v>VISIBLE</v>
      </c>
      <c r="Z126" s="161" t="str">
        <f t="shared" si="23"/>
        <v/>
      </c>
      <c r="AB126" s="28">
        <f t="shared" si="24"/>
        <v>0</v>
      </c>
      <c r="AC126" s="28" t="str">
        <f t="shared" si="25"/>
        <v/>
      </c>
      <c r="AD126" s="34">
        <f t="shared" si="31"/>
        <v>0</v>
      </c>
      <c r="AE126" s="34" t="str">
        <f t="shared" si="18"/>
        <v/>
      </c>
      <c r="AF126" s="28">
        <f t="shared" si="19"/>
        <v>0</v>
      </c>
      <c r="AG126" s="34" t="str">
        <f t="shared" si="26"/>
        <v/>
      </c>
      <c r="AH126" s="28">
        <f t="shared" si="32"/>
        <v>0</v>
      </c>
      <c r="AI126" s="28" t="str">
        <f t="shared" si="27"/>
        <v/>
      </c>
      <c r="AJ126" s="54"/>
      <c r="AK126" s="28"/>
      <c r="AM126" s="33">
        <f t="shared" si="20"/>
        <v>0</v>
      </c>
      <c r="AN126" s="33" t="str">
        <f t="shared" si="28"/>
        <v/>
      </c>
      <c r="AO126" s="33">
        <f t="shared" si="33"/>
        <v>0</v>
      </c>
      <c r="AP126" s="33"/>
      <c r="AQ126" s="33">
        <f t="shared" si="21"/>
        <v>0</v>
      </c>
      <c r="AR126" s="33" t="str">
        <f t="shared" si="29"/>
        <v/>
      </c>
      <c r="AS126" s="33">
        <f t="shared" si="34"/>
        <v>0</v>
      </c>
      <c r="AT126" s="33" t="str">
        <f t="shared" si="30"/>
        <v/>
      </c>
      <c r="AU126" s="33"/>
      <c r="AV126" s="33"/>
    </row>
    <row r="127" spans="1:48" x14ac:dyDescent="0.2">
      <c r="A127" s="1">
        <f>RAW!A127</f>
        <v>42485</v>
      </c>
      <c r="B127">
        <f>RAW!B127</f>
        <v>0.36930000000000002</v>
      </c>
      <c r="C127">
        <f>RAW!C127</f>
        <v>0.3745</v>
      </c>
      <c r="D127">
        <f>RAW!D127</f>
        <v>0.36099999999999999</v>
      </c>
      <c r="E127">
        <f>RAW!E127</f>
        <v>0.37440000000000001</v>
      </c>
      <c r="F127">
        <f>RAW!L127</f>
        <v>65.218759836323699</v>
      </c>
      <c r="G127">
        <f>RAW!M127</f>
        <v>86.262291889786894</v>
      </c>
      <c r="H127">
        <v>100</v>
      </c>
      <c r="I127">
        <v>-100</v>
      </c>
      <c r="Y127" s="161" t="str">
        <f t="shared" si="22"/>
        <v>VISIBLE</v>
      </c>
      <c r="Z127" s="161" t="str">
        <f t="shared" si="23"/>
        <v/>
      </c>
      <c r="AB127" s="28">
        <f t="shared" si="24"/>
        <v>0</v>
      </c>
      <c r="AC127" s="28" t="str">
        <f t="shared" si="25"/>
        <v/>
      </c>
      <c r="AD127" s="34">
        <f t="shared" si="31"/>
        <v>0</v>
      </c>
      <c r="AE127" s="34" t="str">
        <f t="shared" si="18"/>
        <v/>
      </c>
      <c r="AF127" s="28">
        <f t="shared" si="19"/>
        <v>0</v>
      </c>
      <c r="AG127" s="34" t="str">
        <f t="shared" si="26"/>
        <v/>
      </c>
      <c r="AH127" s="28">
        <f t="shared" si="32"/>
        <v>0</v>
      </c>
      <c r="AI127" s="28" t="str">
        <f t="shared" si="27"/>
        <v/>
      </c>
      <c r="AJ127" s="54"/>
      <c r="AK127" s="28"/>
      <c r="AM127" s="33">
        <f t="shared" si="20"/>
        <v>0</v>
      </c>
      <c r="AN127" s="33" t="str">
        <f t="shared" si="28"/>
        <v/>
      </c>
      <c r="AO127" s="33">
        <f t="shared" si="33"/>
        <v>0</v>
      </c>
      <c r="AP127" s="33"/>
      <c r="AQ127" s="33">
        <f t="shared" si="21"/>
        <v>0</v>
      </c>
      <c r="AR127" s="33" t="str">
        <f t="shared" si="29"/>
        <v/>
      </c>
      <c r="AS127" s="33">
        <f t="shared" si="34"/>
        <v>0</v>
      </c>
      <c r="AT127" s="33" t="str">
        <f t="shared" si="30"/>
        <v/>
      </c>
      <c r="AU127" s="33"/>
      <c r="AV127" s="33"/>
    </row>
    <row r="128" spans="1:48" x14ac:dyDescent="0.2">
      <c r="A128" s="1">
        <f>RAW!A128</f>
        <v>42486</v>
      </c>
      <c r="B128">
        <f>RAW!B128</f>
        <v>0.377</v>
      </c>
      <c r="C128">
        <f>RAW!C128</f>
        <v>0.38390000000000002</v>
      </c>
      <c r="D128">
        <f>RAW!D128</f>
        <v>0.37180000000000002</v>
      </c>
      <c r="E128">
        <f>RAW!E128</f>
        <v>0.3805</v>
      </c>
      <c r="F128">
        <f>RAW!L128</f>
        <v>89.4244179809033</v>
      </c>
      <c r="G128">
        <f>RAW!M128</f>
        <v>107.589520493168</v>
      </c>
      <c r="H128">
        <v>100</v>
      </c>
      <c r="I128">
        <v>-100</v>
      </c>
      <c r="Y128" s="161" t="str">
        <f t="shared" si="22"/>
        <v>VISIBLE</v>
      </c>
      <c r="Z128" s="161" t="str">
        <f t="shared" si="23"/>
        <v/>
      </c>
      <c r="AB128" s="28">
        <f t="shared" si="24"/>
        <v>0</v>
      </c>
      <c r="AC128" s="28" t="str">
        <f t="shared" si="25"/>
        <v/>
      </c>
      <c r="AD128" s="34">
        <f t="shared" si="31"/>
        <v>0</v>
      </c>
      <c r="AE128" s="34" t="str">
        <f t="shared" si="18"/>
        <v/>
      </c>
      <c r="AF128" s="28">
        <f t="shared" si="19"/>
        <v>0</v>
      </c>
      <c r="AG128" s="34" t="str">
        <f t="shared" si="26"/>
        <v/>
      </c>
      <c r="AH128" s="28">
        <f t="shared" si="32"/>
        <v>0</v>
      </c>
      <c r="AI128" s="28" t="str">
        <f t="shared" si="27"/>
        <v/>
      </c>
      <c r="AJ128" s="54"/>
      <c r="AK128" s="28"/>
      <c r="AM128" s="33">
        <f t="shared" si="20"/>
        <v>0</v>
      </c>
      <c r="AN128" s="33" t="str">
        <f t="shared" si="28"/>
        <v/>
      </c>
      <c r="AO128" s="33">
        <f t="shared" si="33"/>
        <v>0</v>
      </c>
      <c r="AP128" s="33"/>
      <c r="AQ128" s="33">
        <f t="shared" si="21"/>
        <v>1</v>
      </c>
      <c r="AR128" s="33" t="str">
        <f t="shared" si="29"/>
        <v/>
      </c>
      <c r="AS128" s="33">
        <f t="shared" si="34"/>
        <v>1</v>
      </c>
      <c r="AT128" s="33" t="str">
        <f t="shared" si="30"/>
        <v/>
      </c>
      <c r="AU128" s="33"/>
      <c r="AV128" s="33"/>
    </row>
    <row r="129" spans="1:48" x14ac:dyDescent="0.2">
      <c r="A129" s="1">
        <f>RAW!A129</f>
        <v>42487</v>
      </c>
      <c r="B129">
        <f>RAW!B129</f>
        <v>0.38279999999999997</v>
      </c>
      <c r="C129">
        <f>RAW!C129</f>
        <v>0.39179999999999998</v>
      </c>
      <c r="D129">
        <f>RAW!D129</f>
        <v>0.372</v>
      </c>
      <c r="E129">
        <f>RAW!E129</f>
        <v>0.38769999999999999</v>
      </c>
      <c r="F129">
        <f>RAW!L129</f>
        <v>102.616088947023</v>
      </c>
      <c r="G129">
        <f>RAW!M129</f>
        <v>112.10545902821301</v>
      </c>
      <c r="H129">
        <v>100</v>
      </c>
      <c r="I129">
        <v>-100</v>
      </c>
      <c r="Y129" s="161" t="str">
        <f t="shared" si="22"/>
        <v>VISIBLE</v>
      </c>
      <c r="Z129" s="161" t="str">
        <f t="shared" si="23"/>
        <v/>
      </c>
      <c r="AB129" s="28">
        <f t="shared" si="24"/>
        <v>0</v>
      </c>
      <c r="AC129" s="28" t="str">
        <f t="shared" si="25"/>
        <v/>
      </c>
      <c r="AD129" s="34">
        <f t="shared" si="31"/>
        <v>0</v>
      </c>
      <c r="AE129" s="34" t="str">
        <f t="shared" si="18"/>
        <v/>
      </c>
      <c r="AF129" s="28">
        <f t="shared" si="19"/>
        <v>1</v>
      </c>
      <c r="AG129" s="34" t="str">
        <f t="shared" si="26"/>
        <v/>
      </c>
      <c r="AH129" s="28">
        <f t="shared" si="32"/>
        <v>1</v>
      </c>
      <c r="AI129" s="28" t="str">
        <f t="shared" si="27"/>
        <v/>
      </c>
      <c r="AJ129" s="54"/>
      <c r="AK129" s="28"/>
      <c r="AM129" s="33">
        <f t="shared" si="20"/>
        <v>0</v>
      </c>
      <c r="AN129" s="33" t="str">
        <f t="shared" si="28"/>
        <v/>
      </c>
      <c r="AO129" s="33">
        <f t="shared" si="33"/>
        <v>0</v>
      </c>
      <c r="AP129" s="33"/>
      <c r="AQ129" s="33">
        <f t="shared" si="21"/>
        <v>1</v>
      </c>
      <c r="AR129" s="33" t="str">
        <f t="shared" si="29"/>
        <v/>
      </c>
      <c r="AS129" s="33">
        <f t="shared" si="34"/>
        <v>2</v>
      </c>
      <c r="AT129" s="33" t="str">
        <f t="shared" si="30"/>
        <v/>
      </c>
      <c r="AU129" s="33"/>
      <c r="AV129" s="33"/>
    </row>
    <row r="130" spans="1:48" x14ac:dyDescent="0.2">
      <c r="A130" s="1">
        <f>RAW!A130</f>
        <v>42488</v>
      </c>
      <c r="B130">
        <f>RAW!B130</f>
        <v>0.40699999999999997</v>
      </c>
      <c r="C130">
        <f>RAW!C130</f>
        <v>0.435</v>
      </c>
      <c r="D130">
        <f>RAW!D130</f>
        <v>0.40500000000000003</v>
      </c>
      <c r="E130">
        <f>RAW!E130</f>
        <v>0.435</v>
      </c>
      <c r="F130">
        <f>RAW!L130</f>
        <v>247.62376534870401</v>
      </c>
      <c r="G130">
        <f>RAW!M130</f>
        <v>208.02865243993401</v>
      </c>
      <c r="H130">
        <v>100</v>
      </c>
      <c r="I130">
        <v>-100</v>
      </c>
      <c r="Y130" s="161" t="str">
        <f t="shared" si="22"/>
        <v>VISIBLE</v>
      </c>
      <c r="Z130" s="161" t="str">
        <f t="shared" si="23"/>
        <v/>
      </c>
      <c r="AB130" s="28">
        <f t="shared" si="24"/>
        <v>0</v>
      </c>
      <c r="AC130" s="28" t="str">
        <f t="shared" si="25"/>
        <v/>
      </c>
      <c r="AD130" s="34">
        <f t="shared" si="31"/>
        <v>0</v>
      </c>
      <c r="AE130" s="34" t="str">
        <f t="shared" ref="AE130:AE193" si="35">IF(AC130="GROUP",AD130,"")</f>
        <v/>
      </c>
      <c r="AF130" s="28">
        <f t="shared" ref="AF130:AF193" si="36">IF(F130&gt;100, 1,0)</f>
        <v>1</v>
      </c>
      <c r="AG130" s="34" t="str">
        <f t="shared" si="26"/>
        <v/>
      </c>
      <c r="AH130" s="28">
        <f t="shared" si="32"/>
        <v>2</v>
      </c>
      <c r="AI130" s="28" t="str">
        <f t="shared" si="27"/>
        <v/>
      </c>
      <c r="AJ130" s="54"/>
      <c r="AK130" s="28"/>
      <c r="AM130" s="33">
        <f t="shared" ref="AM130:AM193" si="37">IF(G130&lt;-100, 1,0)</f>
        <v>0</v>
      </c>
      <c r="AN130" s="33" t="str">
        <f t="shared" si="28"/>
        <v/>
      </c>
      <c r="AO130" s="33">
        <f t="shared" si="33"/>
        <v>0</v>
      </c>
      <c r="AP130" s="33"/>
      <c r="AQ130" s="33">
        <f t="shared" ref="AQ130:AQ193" si="38">IF(G130&gt;100, 1,0)</f>
        <v>1</v>
      </c>
      <c r="AR130" s="33" t="str">
        <f t="shared" si="29"/>
        <v/>
      </c>
      <c r="AS130" s="33">
        <f t="shared" si="34"/>
        <v>3</v>
      </c>
      <c r="AT130" s="33" t="str">
        <f t="shared" si="30"/>
        <v/>
      </c>
      <c r="AU130" s="33"/>
      <c r="AV130" s="33"/>
    </row>
    <row r="131" spans="1:48" x14ac:dyDescent="0.2">
      <c r="A131" s="1">
        <f>RAW!A131</f>
        <v>42489</v>
      </c>
      <c r="B131">
        <f>RAW!B131</f>
        <v>0.42949999999999999</v>
      </c>
      <c r="C131">
        <f>RAW!C131</f>
        <v>0.44600000000000001</v>
      </c>
      <c r="D131">
        <f>RAW!D131</f>
        <v>0.41760000000000003</v>
      </c>
      <c r="E131">
        <f>RAW!E131</f>
        <v>0.41799999999999998</v>
      </c>
      <c r="F131">
        <f>RAW!L131</f>
        <v>205.42832909245101</v>
      </c>
      <c r="G131">
        <f>RAW!M131</f>
        <v>180.43593833067499</v>
      </c>
      <c r="H131">
        <v>100</v>
      </c>
      <c r="I131">
        <v>-100</v>
      </c>
      <c r="Y131" s="161" t="str">
        <f t="shared" ref="Y131:Y194" si="39" xml:space="preserve"> IF( SUBTOTAL(103,A131)=1, "VISIBLE", "" )</f>
        <v>VISIBLE</v>
      </c>
      <c r="Z131" s="161" t="str">
        <f t="shared" ref="Z131:Z194" si="40">IF(AND(Y130="",Y131="VISIBLE"),"FIRST",IF(AND(Y131="VISIBLE",Y132=""),"LAST",""))</f>
        <v/>
      </c>
      <c r="AB131" s="28">
        <f t="shared" ref="AB131:AB194" si="41">IF(F131&lt;-100, 1,0)</f>
        <v>0</v>
      </c>
      <c r="AC131" s="28" t="str">
        <f t="shared" ref="AC131:AC194" si="42">IF(AND(AB131=1,AB132=0),"GROUP",IF(AND(AB131=1,Z131="LAST"),"GROUP",""))</f>
        <v/>
      </c>
      <c r="AD131" s="34">
        <f t="shared" si="31"/>
        <v>0</v>
      </c>
      <c r="AE131" s="34" t="str">
        <f t="shared" si="35"/>
        <v/>
      </c>
      <c r="AF131" s="28">
        <f t="shared" si="36"/>
        <v>1</v>
      </c>
      <c r="AG131" s="34" t="str">
        <f t="shared" ref="AG131:AG194" si="43">IF(AND(AF131=1,AF132=0),"GROUP",IF(AND(AF131=1,Z131="LAST"),"GROUP",""))</f>
        <v>GROUP</v>
      </c>
      <c r="AH131" s="28">
        <f t="shared" si="32"/>
        <v>3</v>
      </c>
      <c r="AI131" s="28">
        <f t="shared" ref="AI131:AI194" si="44">IF(AG131="GROUP",AH131,"")</f>
        <v>3</v>
      </c>
      <c r="AJ131" s="54"/>
      <c r="AK131" s="28"/>
      <c r="AM131" s="33">
        <f t="shared" si="37"/>
        <v>0</v>
      </c>
      <c r="AN131" s="33" t="str">
        <f t="shared" ref="AN131:AN194" si="45">IF(AND(AM131=1,AM132=0),"GROUP",IF(AND(AM131=1,Z131="LAST"),"GROUP",""))</f>
        <v/>
      </c>
      <c r="AO131" s="33">
        <f t="shared" si="33"/>
        <v>0</v>
      </c>
      <c r="AP131" s="33"/>
      <c r="AQ131" s="33">
        <f t="shared" si="38"/>
        <v>1</v>
      </c>
      <c r="AR131" s="33" t="str">
        <f t="shared" ref="AR131:AR194" si="46">IF(AND(AQ131=1,AQ132=0),"GROUP",IF(AND(AQ131=1,Z131="LAST"),"GROUP",""))</f>
        <v/>
      </c>
      <c r="AS131" s="33">
        <f t="shared" si="34"/>
        <v>4</v>
      </c>
      <c r="AT131" s="33" t="str">
        <f t="shared" ref="AT131:AT194" si="47">IF(AR131="GROUP",AS131,"")</f>
        <v/>
      </c>
      <c r="AU131" s="33"/>
      <c r="AV131" s="33"/>
    </row>
    <row r="132" spans="1:48" x14ac:dyDescent="0.2">
      <c r="A132" s="1">
        <f>RAW!A132</f>
        <v>42492</v>
      </c>
      <c r="B132">
        <f>RAW!B132</f>
        <v>0.42330000000000001</v>
      </c>
      <c r="C132">
        <f>RAW!C132</f>
        <v>0.42330000000000001</v>
      </c>
      <c r="D132">
        <f>RAW!D132</f>
        <v>0.39219999999999999</v>
      </c>
      <c r="E132">
        <f>RAW!E132</f>
        <v>0.39639999999999997</v>
      </c>
      <c r="F132">
        <f>RAW!L132</f>
        <v>93.499725726823897</v>
      </c>
      <c r="G132">
        <f>RAW!M132</f>
        <v>105.599418019984</v>
      </c>
      <c r="H132">
        <v>100</v>
      </c>
      <c r="I132">
        <v>-100</v>
      </c>
      <c r="Y132" s="161" t="str">
        <f t="shared" si="39"/>
        <v>VISIBLE</v>
      </c>
      <c r="Z132" s="161" t="str">
        <f t="shared" si="40"/>
        <v/>
      </c>
      <c r="AB132" s="28">
        <f t="shared" si="41"/>
        <v>0</v>
      </c>
      <c r="AC132" s="28" t="str">
        <f t="shared" si="42"/>
        <v/>
      </c>
      <c r="AD132" s="34">
        <f t="shared" ref="AD132:AD195" si="48">IF(AND(Z132="FIRST", AB132=1),1,IF(AND(AC131="GROUP",AB132=0),0,AB132+AD131))</f>
        <v>0</v>
      </c>
      <c r="AE132" s="34" t="str">
        <f t="shared" si="35"/>
        <v/>
      </c>
      <c r="AF132" s="28">
        <f t="shared" si="36"/>
        <v>0</v>
      </c>
      <c r="AG132" s="34" t="str">
        <f t="shared" si="43"/>
        <v/>
      </c>
      <c r="AH132" s="28">
        <f t="shared" ref="AH132:AH195" si="49">IF(AND(Z132="FIRST", AF132=1),1,IF(AND(AG131="GROUP",AF132=0),0,AF132+AH131))</f>
        <v>0</v>
      </c>
      <c r="AI132" s="28" t="str">
        <f t="shared" si="44"/>
        <v/>
      </c>
      <c r="AJ132" s="54"/>
      <c r="AK132" s="28"/>
      <c r="AM132" s="33">
        <f t="shared" si="37"/>
        <v>0</v>
      </c>
      <c r="AN132" s="33" t="str">
        <f t="shared" si="45"/>
        <v/>
      </c>
      <c r="AO132" s="33">
        <f t="shared" ref="AO132:AO195" si="50">IF(AND(Z132="FIRST", AM132=1),1,IF(AND(AN131="GROUP",AM132=0),0,AM132+AO131))</f>
        <v>0</v>
      </c>
      <c r="AP132" s="33"/>
      <c r="AQ132" s="33">
        <f t="shared" si="38"/>
        <v>1</v>
      </c>
      <c r="AR132" s="33" t="str">
        <f t="shared" si="46"/>
        <v>GROUP</v>
      </c>
      <c r="AS132" s="33">
        <f t="shared" ref="AS132:AS195" si="51">IF(AND(Z132="FIRST", AQ132=1),1,IF(AND(AR131="GROUP",AQ132=0),0,AQ132+AS131))</f>
        <v>5</v>
      </c>
      <c r="AT132" s="33">
        <f t="shared" si="47"/>
        <v>5</v>
      </c>
      <c r="AU132" s="33"/>
      <c r="AV132" s="33"/>
    </row>
    <row r="133" spans="1:48" x14ac:dyDescent="0.2">
      <c r="A133" s="1">
        <f>RAW!A133</f>
        <v>42493</v>
      </c>
      <c r="B133">
        <f>RAW!B133</f>
        <v>0.39689999999999998</v>
      </c>
      <c r="C133">
        <f>RAW!C133</f>
        <v>0.40250000000000002</v>
      </c>
      <c r="D133">
        <f>RAW!D133</f>
        <v>0.37709999999999999</v>
      </c>
      <c r="E133">
        <f>RAW!E133</f>
        <v>0.38369999999999999</v>
      </c>
      <c r="F133">
        <f>RAW!L133</f>
        <v>22.291055320073799</v>
      </c>
      <c r="G133">
        <f>RAW!M133</f>
        <v>58.037184685451997</v>
      </c>
      <c r="H133">
        <v>100</v>
      </c>
      <c r="I133">
        <v>-100</v>
      </c>
      <c r="Y133" s="161" t="str">
        <f t="shared" si="39"/>
        <v>VISIBLE</v>
      </c>
      <c r="Z133" s="161" t="str">
        <f t="shared" si="40"/>
        <v/>
      </c>
      <c r="AB133" s="28">
        <f t="shared" si="41"/>
        <v>0</v>
      </c>
      <c r="AC133" s="28" t="str">
        <f t="shared" si="42"/>
        <v/>
      </c>
      <c r="AD133" s="34">
        <f t="shared" si="48"/>
        <v>0</v>
      </c>
      <c r="AE133" s="34" t="str">
        <f t="shared" si="35"/>
        <v/>
      </c>
      <c r="AF133" s="28">
        <f t="shared" si="36"/>
        <v>0</v>
      </c>
      <c r="AG133" s="34" t="str">
        <f t="shared" si="43"/>
        <v/>
      </c>
      <c r="AH133" s="28">
        <f t="shared" si="49"/>
        <v>0</v>
      </c>
      <c r="AI133" s="28" t="str">
        <f t="shared" si="44"/>
        <v/>
      </c>
      <c r="AJ133" s="54"/>
      <c r="AK133" s="28"/>
      <c r="AM133" s="33">
        <f t="shared" si="37"/>
        <v>0</v>
      </c>
      <c r="AN133" s="33" t="str">
        <f t="shared" si="45"/>
        <v/>
      </c>
      <c r="AO133" s="33">
        <f t="shared" si="50"/>
        <v>0</v>
      </c>
      <c r="AP133" s="33"/>
      <c r="AQ133" s="33">
        <f t="shared" si="38"/>
        <v>0</v>
      </c>
      <c r="AR133" s="33" t="str">
        <f t="shared" si="46"/>
        <v/>
      </c>
      <c r="AS133" s="33">
        <f t="shared" si="51"/>
        <v>0</v>
      </c>
      <c r="AT133" s="33" t="str">
        <f t="shared" si="47"/>
        <v/>
      </c>
      <c r="AU133" s="33"/>
      <c r="AV133" s="33"/>
    </row>
    <row r="134" spans="1:48" x14ac:dyDescent="0.2">
      <c r="A134" s="1">
        <f>RAW!A134</f>
        <v>42494</v>
      </c>
      <c r="B134">
        <f>RAW!B134</f>
        <v>0.38669999999999999</v>
      </c>
      <c r="C134">
        <f>RAW!C134</f>
        <v>0.39629999999999999</v>
      </c>
      <c r="D134">
        <f>RAW!D134</f>
        <v>0.37530000000000002</v>
      </c>
      <c r="E134">
        <f>RAW!E134</f>
        <v>0.39</v>
      </c>
      <c r="F134">
        <f>RAW!L134</f>
        <v>12.9551398109034</v>
      </c>
      <c r="G134">
        <f>RAW!M134</f>
        <v>51.338253932751698</v>
      </c>
      <c r="H134">
        <v>100</v>
      </c>
      <c r="I134">
        <v>-100</v>
      </c>
      <c r="Y134" s="161" t="str">
        <f t="shared" si="39"/>
        <v>VISIBLE</v>
      </c>
      <c r="Z134" s="161" t="str">
        <f t="shared" si="40"/>
        <v/>
      </c>
      <c r="AB134" s="28">
        <f t="shared" si="41"/>
        <v>0</v>
      </c>
      <c r="AC134" s="28" t="str">
        <f t="shared" si="42"/>
        <v/>
      </c>
      <c r="AD134" s="34">
        <f t="shared" si="48"/>
        <v>0</v>
      </c>
      <c r="AE134" s="34" t="str">
        <f t="shared" si="35"/>
        <v/>
      </c>
      <c r="AF134" s="28">
        <f t="shared" si="36"/>
        <v>0</v>
      </c>
      <c r="AG134" s="34" t="str">
        <f t="shared" si="43"/>
        <v/>
      </c>
      <c r="AH134" s="28">
        <f t="shared" si="49"/>
        <v>0</v>
      </c>
      <c r="AI134" s="28" t="str">
        <f t="shared" si="44"/>
        <v/>
      </c>
      <c r="AJ134" s="54"/>
      <c r="AK134" s="28"/>
      <c r="AM134" s="33">
        <f t="shared" si="37"/>
        <v>0</v>
      </c>
      <c r="AN134" s="33" t="str">
        <f t="shared" si="45"/>
        <v/>
      </c>
      <c r="AO134" s="33">
        <f t="shared" si="50"/>
        <v>0</v>
      </c>
      <c r="AP134" s="33"/>
      <c r="AQ134" s="33">
        <f t="shared" si="38"/>
        <v>0</v>
      </c>
      <c r="AR134" s="33" t="str">
        <f t="shared" si="46"/>
        <v/>
      </c>
      <c r="AS134" s="33">
        <f t="shared" si="51"/>
        <v>0</v>
      </c>
      <c r="AT134" s="33" t="str">
        <f t="shared" si="47"/>
        <v/>
      </c>
      <c r="AU134" s="33"/>
      <c r="AV134" s="33"/>
    </row>
    <row r="135" spans="1:48" x14ac:dyDescent="0.2">
      <c r="A135" s="1">
        <f>RAW!A135</f>
        <v>42495</v>
      </c>
      <c r="B135">
        <f>RAW!B135</f>
        <v>0.39479999999999998</v>
      </c>
      <c r="C135">
        <f>RAW!C135</f>
        <v>0.40150000000000002</v>
      </c>
      <c r="D135">
        <f>RAW!D135</f>
        <v>0.38790000000000002</v>
      </c>
      <c r="E135">
        <f>RAW!E135</f>
        <v>0.39090000000000003</v>
      </c>
      <c r="F135">
        <f>RAW!L135</f>
        <v>29.897804866871599</v>
      </c>
      <c r="G135">
        <f>RAW!M135</f>
        <v>63.912661382658101</v>
      </c>
      <c r="H135">
        <v>100</v>
      </c>
      <c r="I135">
        <v>-100</v>
      </c>
      <c r="Y135" s="161" t="str">
        <f t="shared" si="39"/>
        <v>VISIBLE</v>
      </c>
      <c r="Z135" s="161" t="str">
        <f t="shared" si="40"/>
        <v/>
      </c>
      <c r="AB135" s="28">
        <f t="shared" si="41"/>
        <v>0</v>
      </c>
      <c r="AC135" s="28" t="str">
        <f t="shared" si="42"/>
        <v/>
      </c>
      <c r="AD135" s="34">
        <f t="shared" si="48"/>
        <v>0</v>
      </c>
      <c r="AE135" s="34" t="str">
        <f t="shared" si="35"/>
        <v/>
      </c>
      <c r="AF135" s="28">
        <f t="shared" si="36"/>
        <v>0</v>
      </c>
      <c r="AG135" s="34" t="str">
        <f t="shared" si="43"/>
        <v/>
      </c>
      <c r="AH135" s="28">
        <f t="shared" si="49"/>
        <v>0</v>
      </c>
      <c r="AI135" s="28" t="str">
        <f t="shared" si="44"/>
        <v/>
      </c>
      <c r="AJ135" s="54"/>
      <c r="AK135" s="28"/>
      <c r="AM135" s="33">
        <f t="shared" si="37"/>
        <v>0</v>
      </c>
      <c r="AN135" s="33" t="str">
        <f t="shared" si="45"/>
        <v/>
      </c>
      <c r="AO135" s="33">
        <f t="shared" si="50"/>
        <v>0</v>
      </c>
      <c r="AP135" s="33"/>
      <c r="AQ135" s="33">
        <f t="shared" si="38"/>
        <v>0</v>
      </c>
      <c r="AR135" s="33" t="str">
        <f t="shared" si="46"/>
        <v/>
      </c>
      <c r="AS135" s="33">
        <f t="shared" si="51"/>
        <v>0</v>
      </c>
      <c r="AT135" s="33" t="str">
        <f t="shared" si="47"/>
        <v/>
      </c>
      <c r="AU135" s="33"/>
      <c r="AV135" s="33"/>
    </row>
    <row r="136" spans="1:48" x14ac:dyDescent="0.2">
      <c r="A136" s="1">
        <f>RAW!A136</f>
        <v>42496</v>
      </c>
      <c r="B136">
        <f>RAW!B136</f>
        <v>0.39600000000000002</v>
      </c>
      <c r="C136">
        <f>RAW!C136</f>
        <v>0.3962</v>
      </c>
      <c r="D136">
        <f>RAW!D136</f>
        <v>0.38100000000000001</v>
      </c>
      <c r="E136">
        <f>RAW!E136</f>
        <v>0.39090000000000003</v>
      </c>
      <c r="F136">
        <f>RAW!L136</f>
        <v>1.89048680035131</v>
      </c>
      <c r="G136">
        <f>RAW!M136</f>
        <v>43.685029567382301</v>
      </c>
      <c r="H136">
        <v>100</v>
      </c>
      <c r="I136">
        <v>-100</v>
      </c>
      <c r="Y136" s="161" t="str">
        <f t="shared" si="39"/>
        <v>VISIBLE</v>
      </c>
      <c r="Z136" s="161" t="str">
        <f t="shared" si="40"/>
        <v/>
      </c>
      <c r="AB136" s="28">
        <f t="shared" si="41"/>
        <v>0</v>
      </c>
      <c r="AC136" s="28" t="str">
        <f t="shared" si="42"/>
        <v/>
      </c>
      <c r="AD136" s="34">
        <f t="shared" si="48"/>
        <v>0</v>
      </c>
      <c r="AE136" s="34" t="str">
        <f t="shared" si="35"/>
        <v/>
      </c>
      <c r="AF136" s="28">
        <f t="shared" si="36"/>
        <v>0</v>
      </c>
      <c r="AG136" s="34" t="str">
        <f t="shared" si="43"/>
        <v/>
      </c>
      <c r="AH136" s="28">
        <f t="shared" si="49"/>
        <v>0</v>
      </c>
      <c r="AI136" s="28" t="str">
        <f t="shared" si="44"/>
        <v/>
      </c>
      <c r="AJ136" s="54"/>
      <c r="AK136" s="28"/>
      <c r="AM136" s="33">
        <f t="shared" si="37"/>
        <v>0</v>
      </c>
      <c r="AN136" s="33" t="str">
        <f t="shared" si="45"/>
        <v/>
      </c>
      <c r="AO136" s="33">
        <f t="shared" si="50"/>
        <v>0</v>
      </c>
      <c r="AP136" s="33"/>
      <c r="AQ136" s="33">
        <f t="shared" si="38"/>
        <v>0</v>
      </c>
      <c r="AR136" s="33" t="str">
        <f t="shared" si="46"/>
        <v/>
      </c>
      <c r="AS136" s="33">
        <f t="shared" si="51"/>
        <v>0</v>
      </c>
      <c r="AT136" s="33" t="str">
        <f t="shared" si="47"/>
        <v/>
      </c>
      <c r="AU136" s="33"/>
      <c r="AV136" s="33"/>
    </row>
    <row r="137" spans="1:48" x14ac:dyDescent="0.2">
      <c r="A137" s="1">
        <f>RAW!A137</f>
        <v>42499</v>
      </c>
      <c r="B137">
        <f>RAW!B137</f>
        <v>0.39579999999999999</v>
      </c>
      <c r="C137">
        <f>RAW!C137</f>
        <v>0.39579999999999999</v>
      </c>
      <c r="D137">
        <f>RAW!D137</f>
        <v>0.37019999999999997</v>
      </c>
      <c r="E137">
        <f>RAW!E137</f>
        <v>0.37319999999999998</v>
      </c>
      <c r="F137">
        <f>RAW!L137</f>
        <v>-48.5922943924026</v>
      </c>
      <c r="G137">
        <f>RAW!M137</f>
        <v>-0.208986415882944</v>
      </c>
      <c r="H137">
        <v>100</v>
      </c>
      <c r="I137">
        <v>-100</v>
      </c>
      <c r="Y137" s="161" t="str">
        <f t="shared" si="39"/>
        <v>VISIBLE</v>
      </c>
      <c r="Z137" s="161" t="str">
        <f t="shared" si="40"/>
        <v/>
      </c>
      <c r="AB137" s="28">
        <f t="shared" si="41"/>
        <v>0</v>
      </c>
      <c r="AC137" s="28" t="str">
        <f t="shared" si="42"/>
        <v/>
      </c>
      <c r="AD137" s="34">
        <f t="shared" si="48"/>
        <v>0</v>
      </c>
      <c r="AE137" s="34" t="str">
        <f t="shared" si="35"/>
        <v/>
      </c>
      <c r="AF137" s="28">
        <f t="shared" si="36"/>
        <v>0</v>
      </c>
      <c r="AG137" s="34" t="str">
        <f t="shared" si="43"/>
        <v/>
      </c>
      <c r="AH137" s="28">
        <f t="shared" si="49"/>
        <v>0</v>
      </c>
      <c r="AI137" s="28" t="str">
        <f t="shared" si="44"/>
        <v/>
      </c>
      <c r="AJ137" s="54"/>
      <c r="AK137" s="28"/>
      <c r="AM137" s="33">
        <f t="shared" si="37"/>
        <v>0</v>
      </c>
      <c r="AN137" s="33" t="str">
        <f t="shared" si="45"/>
        <v/>
      </c>
      <c r="AO137" s="33">
        <f t="shared" si="50"/>
        <v>0</v>
      </c>
      <c r="AP137" s="33"/>
      <c r="AQ137" s="33">
        <f t="shared" si="38"/>
        <v>0</v>
      </c>
      <c r="AR137" s="33" t="str">
        <f t="shared" si="46"/>
        <v/>
      </c>
      <c r="AS137" s="33">
        <f t="shared" si="51"/>
        <v>0</v>
      </c>
      <c r="AT137" s="33" t="str">
        <f t="shared" si="47"/>
        <v/>
      </c>
      <c r="AU137" s="33"/>
      <c r="AV137" s="33"/>
    </row>
    <row r="138" spans="1:48" x14ac:dyDescent="0.2">
      <c r="A138" s="1">
        <f>RAW!A138</f>
        <v>42500</v>
      </c>
      <c r="B138">
        <f>RAW!B138</f>
        <v>0.37390000000000001</v>
      </c>
      <c r="C138">
        <f>RAW!C138</f>
        <v>0.37869999999999998</v>
      </c>
      <c r="D138">
        <f>RAW!D138</f>
        <v>0.36280000000000001</v>
      </c>
      <c r="E138">
        <f>RAW!E138</f>
        <v>0.36670000000000003</v>
      </c>
      <c r="F138">
        <f>RAW!L138</f>
        <v>-95.853445964065202</v>
      </c>
      <c r="G138">
        <f>RAW!M138</f>
        <v>-52.190884846317701</v>
      </c>
      <c r="H138">
        <v>100</v>
      </c>
      <c r="I138">
        <v>-100</v>
      </c>
      <c r="Y138" s="161" t="str">
        <f t="shared" si="39"/>
        <v>VISIBLE</v>
      </c>
      <c r="Z138" s="161" t="str">
        <f t="shared" si="40"/>
        <v/>
      </c>
      <c r="AB138" s="28">
        <f t="shared" si="41"/>
        <v>0</v>
      </c>
      <c r="AC138" s="28" t="str">
        <f t="shared" si="42"/>
        <v/>
      </c>
      <c r="AD138" s="34">
        <f t="shared" si="48"/>
        <v>0</v>
      </c>
      <c r="AE138" s="34" t="str">
        <f t="shared" si="35"/>
        <v/>
      </c>
      <c r="AF138" s="28">
        <f t="shared" si="36"/>
        <v>0</v>
      </c>
      <c r="AG138" s="34" t="str">
        <f t="shared" si="43"/>
        <v/>
      </c>
      <c r="AH138" s="28">
        <f t="shared" si="49"/>
        <v>0</v>
      </c>
      <c r="AI138" s="28" t="str">
        <f t="shared" si="44"/>
        <v/>
      </c>
      <c r="AJ138" s="54"/>
      <c r="AK138" s="28"/>
      <c r="AM138" s="33">
        <f t="shared" si="37"/>
        <v>0</v>
      </c>
      <c r="AN138" s="33" t="str">
        <f t="shared" si="45"/>
        <v/>
      </c>
      <c r="AO138" s="33">
        <f t="shared" si="50"/>
        <v>0</v>
      </c>
      <c r="AP138" s="33"/>
      <c r="AQ138" s="33">
        <f t="shared" si="38"/>
        <v>0</v>
      </c>
      <c r="AR138" s="33" t="str">
        <f t="shared" si="46"/>
        <v/>
      </c>
      <c r="AS138" s="33">
        <f t="shared" si="51"/>
        <v>0</v>
      </c>
      <c r="AT138" s="33" t="str">
        <f t="shared" si="47"/>
        <v/>
      </c>
      <c r="AU138" s="33"/>
      <c r="AV138" s="33"/>
    </row>
    <row r="139" spans="1:48" x14ac:dyDescent="0.2">
      <c r="A139" s="1">
        <f>RAW!A139</f>
        <v>42501</v>
      </c>
      <c r="B139">
        <f>RAW!B139</f>
        <v>0.36840000000000001</v>
      </c>
      <c r="C139">
        <f>RAW!C139</f>
        <v>0.36880000000000002</v>
      </c>
      <c r="D139">
        <f>RAW!D139</f>
        <v>0.35549999999999998</v>
      </c>
      <c r="E139">
        <f>RAW!E139</f>
        <v>0.36609999999999998</v>
      </c>
      <c r="F139">
        <f>RAW!L139</f>
        <v>-113.221752016864</v>
      </c>
      <c r="G139">
        <f>RAW!M139</f>
        <v>-83.944693089712501</v>
      </c>
      <c r="H139">
        <v>100</v>
      </c>
      <c r="I139">
        <v>-100</v>
      </c>
      <c r="Y139" s="161" t="str">
        <f t="shared" si="39"/>
        <v>VISIBLE</v>
      </c>
      <c r="Z139" s="161" t="str">
        <f t="shared" si="40"/>
        <v/>
      </c>
      <c r="AB139" s="28">
        <f t="shared" si="41"/>
        <v>1</v>
      </c>
      <c r="AC139" s="28" t="str">
        <f t="shared" si="42"/>
        <v>GROUP</v>
      </c>
      <c r="AD139" s="34">
        <f t="shared" si="48"/>
        <v>1</v>
      </c>
      <c r="AE139" s="34">
        <f t="shared" si="35"/>
        <v>1</v>
      </c>
      <c r="AF139" s="28">
        <f t="shared" si="36"/>
        <v>0</v>
      </c>
      <c r="AG139" s="34" t="str">
        <f t="shared" si="43"/>
        <v/>
      </c>
      <c r="AH139" s="28">
        <f t="shared" si="49"/>
        <v>0</v>
      </c>
      <c r="AI139" s="28" t="str">
        <f t="shared" si="44"/>
        <v/>
      </c>
      <c r="AJ139" s="54"/>
      <c r="AK139" s="28"/>
      <c r="AM139" s="33">
        <f t="shared" si="37"/>
        <v>0</v>
      </c>
      <c r="AN139" s="33" t="str">
        <f t="shared" si="45"/>
        <v/>
      </c>
      <c r="AO139" s="33">
        <f t="shared" si="50"/>
        <v>0</v>
      </c>
      <c r="AP139" s="33"/>
      <c r="AQ139" s="33">
        <f t="shared" si="38"/>
        <v>0</v>
      </c>
      <c r="AR139" s="33" t="str">
        <f t="shared" si="46"/>
        <v/>
      </c>
      <c r="AS139" s="33">
        <f t="shared" si="51"/>
        <v>0</v>
      </c>
      <c r="AT139" s="33" t="str">
        <f t="shared" si="47"/>
        <v/>
      </c>
      <c r="AU139" s="33"/>
      <c r="AV139" s="33"/>
    </row>
    <row r="140" spans="1:48" x14ac:dyDescent="0.2">
      <c r="A140" s="1">
        <f>RAW!A140</f>
        <v>42502</v>
      </c>
      <c r="B140">
        <f>RAW!B140</f>
        <v>0.3639</v>
      </c>
      <c r="C140">
        <f>RAW!C140</f>
        <v>0.38719999999999999</v>
      </c>
      <c r="D140">
        <f>RAW!D140</f>
        <v>0.36120000000000002</v>
      </c>
      <c r="E140">
        <f>RAW!E140</f>
        <v>0.38</v>
      </c>
      <c r="F140">
        <f>RAW!L140</f>
        <v>-57.700108715052501</v>
      </c>
      <c r="G140">
        <f>RAW!M140</f>
        <v>-30.610437498993299</v>
      </c>
      <c r="H140">
        <v>100</v>
      </c>
      <c r="I140">
        <v>-100</v>
      </c>
      <c r="Y140" s="161" t="str">
        <f t="shared" si="39"/>
        <v>VISIBLE</v>
      </c>
      <c r="Z140" s="161" t="str">
        <f t="shared" si="40"/>
        <v/>
      </c>
      <c r="AB140" s="28">
        <f t="shared" si="41"/>
        <v>0</v>
      </c>
      <c r="AC140" s="28" t="str">
        <f t="shared" si="42"/>
        <v/>
      </c>
      <c r="AD140" s="34">
        <f t="shared" si="48"/>
        <v>0</v>
      </c>
      <c r="AE140" s="34" t="str">
        <f t="shared" si="35"/>
        <v/>
      </c>
      <c r="AF140" s="28">
        <f t="shared" si="36"/>
        <v>0</v>
      </c>
      <c r="AG140" s="34" t="str">
        <f t="shared" si="43"/>
        <v/>
      </c>
      <c r="AH140" s="28">
        <f t="shared" si="49"/>
        <v>0</v>
      </c>
      <c r="AI140" s="28" t="str">
        <f t="shared" si="44"/>
        <v/>
      </c>
      <c r="AJ140" s="54"/>
      <c r="AK140" s="28"/>
      <c r="AM140" s="33">
        <f t="shared" si="37"/>
        <v>0</v>
      </c>
      <c r="AN140" s="33" t="str">
        <f t="shared" si="45"/>
        <v/>
      </c>
      <c r="AO140" s="33">
        <f t="shared" si="50"/>
        <v>0</v>
      </c>
      <c r="AP140" s="33"/>
      <c r="AQ140" s="33">
        <f t="shared" si="38"/>
        <v>0</v>
      </c>
      <c r="AR140" s="33" t="str">
        <f t="shared" si="46"/>
        <v/>
      </c>
      <c r="AS140" s="33">
        <f t="shared" si="51"/>
        <v>0</v>
      </c>
      <c r="AT140" s="33" t="str">
        <f t="shared" si="47"/>
        <v/>
      </c>
      <c r="AU140" s="33"/>
      <c r="AV140" s="33"/>
    </row>
    <row r="141" spans="1:48" x14ac:dyDescent="0.2">
      <c r="A141" s="1">
        <f>RAW!A141</f>
        <v>42503</v>
      </c>
      <c r="B141">
        <f>RAW!B141</f>
        <v>0.37780000000000002</v>
      </c>
      <c r="C141">
        <f>RAW!C141</f>
        <v>0.37780000000000002</v>
      </c>
      <c r="D141">
        <f>RAW!D141</f>
        <v>0.3649</v>
      </c>
      <c r="E141">
        <f>RAW!E141</f>
        <v>0.3715</v>
      </c>
      <c r="F141">
        <f>RAW!L141</f>
        <v>-81.193674406465405</v>
      </c>
      <c r="G141">
        <f>RAW!M141</f>
        <v>-59.679509838576799</v>
      </c>
      <c r="H141">
        <v>100</v>
      </c>
      <c r="I141">
        <v>-100</v>
      </c>
      <c r="Y141" s="161" t="str">
        <f t="shared" si="39"/>
        <v>VISIBLE</v>
      </c>
      <c r="Z141" s="161" t="str">
        <f t="shared" si="40"/>
        <v/>
      </c>
      <c r="AB141" s="28">
        <f t="shared" si="41"/>
        <v>0</v>
      </c>
      <c r="AC141" s="28" t="str">
        <f t="shared" si="42"/>
        <v/>
      </c>
      <c r="AD141" s="34">
        <f t="shared" si="48"/>
        <v>0</v>
      </c>
      <c r="AE141" s="34" t="str">
        <f t="shared" si="35"/>
        <v/>
      </c>
      <c r="AF141" s="28">
        <f t="shared" si="36"/>
        <v>0</v>
      </c>
      <c r="AG141" s="34" t="str">
        <f t="shared" si="43"/>
        <v/>
      </c>
      <c r="AH141" s="28">
        <f t="shared" si="49"/>
        <v>0</v>
      </c>
      <c r="AI141" s="28" t="str">
        <f t="shared" si="44"/>
        <v/>
      </c>
      <c r="AJ141" s="54"/>
      <c r="AK141" s="28"/>
      <c r="AM141" s="33">
        <f t="shared" si="37"/>
        <v>0</v>
      </c>
      <c r="AN141" s="33" t="str">
        <f t="shared" si="45"/>
        <v/>
      </c>
      <c r="AO141" s="33">
        <f t="shared" si="50"/>
        <v>0</v>
      </c>
      <c r="AP141" s="33"/>
      <c r="AQ141" s="33">
        <f t="shared" si="38"/>
        <v>0</v>
      </c>
      <c r="AR141" s="33" t="str">
        <f t="shared" si="46"/>
        <v/>
      </c>
      <c r="AS141" s="33">
        <f t="shared" si="51"/>
        <v>0</v>
      </c>
      <c r="AT141" s="33" t="str">
        <f t="shared" si="47"/>
        <v/>
      </c>
      <c r="AU141" s="33"/>
      <c r="AV141" s="33"/>
    </row>
    <row r="142" spans="1:48" x14ac:dyDescent="0.2">
      <c r="A142" s="1">
        <f>RAW!A142</f>
        <v>42506</v>
      </c>
      <c r="B142">
        <f>RAW!B142</f>
        <v>0.37009999999999998</v>
      </c>
      <c r="C142">
        <f>RAW!C142</f>
        <v>0.37969999999999998</v>
      </c>
      <c r="D142">
        <f>RAW!D142</f>
        <v>0.36370000000000002</v>
      </c>
      <c r="E142">
        <f>RAW!E142</f>
        <v>0.37719999999999998</v>
      </c>
      <c r="F142">
        <f>RAW!L142</f>
        <v>-67.886325258296907</v>
      </c>
      <c r="G142">
        <f>RAW!M142</f>
        <v>-55.185537583254003</v>
      </c>
      <c r="H142">
        <v>100</v>
      </c>
      <c r="I142">
        <v>-100</v>
      </c>
      <c r="Y142" s="161" t="str">
        <f t="shared" si="39"/>
        <v>VISIBLE</v>
      </c>
      <c r="Z142" s="161" t="str">
        <f t="shared" si="40"/>
        <v/>
      </c>
      <c r="AB142" s="28">
        <f t="shared" si="41"/>
        <v>0</v>
      </c>
      <c r="AC142" s="28" t="str">
        <f t="shared" si="42"/>
        <v/>
      </c>
      <c r="AD142" s="34">
        <f t="shared" si="48"/>
        <v>0</v>
      </c>
      <c r="AE142" s="34" t="str">
        <f t="shared" si="35"/>
        <v/>
      </c>
      <c r="AF142" s="28">
        <f t="shared" si="36"/>
        <v>0</v>
      </c>
      <c r="AG142" s="34" t="str">
        <f t="shared" si="43"/>
        <v/>
      </c>
      <c r="AH142" s="28">
        <f t="shared" si="49"/>
        <v>0</v>
      </c>
      <c r="AI142" s="28" t="str">
        <f t="shared" si="44"/>
        <v/>
      </c>
      <c r="AJ142" s="54"/>
      <c r="AK142" s="28"/>
      <c r="AM142" s="33">
        <f t="shared" si="37"/>
        <v>0</v>
      </c>
      <c r="AN142" s="33" t="str">
        <f t="shared" si="45"/>
        <v/>
      </c>
      <c r="AO142" s="33">
        <f t="shared" si="50"/>
        <v>0</v>
      </c>
      <c r="AP142" s="33"/>
      <c r="AQ142" s="33">
        <f t="shared" si="38"/>
        <v>0</v>
      </c>
      <c r="AR142" s="33" t="str">
        <f t="shared" si="46"/>
        <v/>
      </c>
      <c r="AS142" s="33">
        <f t="shared" si="51"/>
        <v>0</v>
      </c>
      <c r="AT142" s="33" t="str">
        <f t="shared" si="47"/>
        <v/>
      </c>
      <c r="AU142" s="33"/>
      <c r="AV142" s="33"/>
    </row>
    <row r="143" spans="1:48" x14ac:dyDescent="0.2">
      <c r="A143" s="1">
        <f>RAW!A143</f>
        <v>42507</v>
      </c>
      <c r="B143">
        <f>RAW!B143</f>
        <v>0.38290000000000002</v>
      </c>
      <c r="C143">
        <f>RAW!C143</f>
        <v>0.3906</v>
      </c>
      <c r="D143">
        <f>RAW!D143</f>
        <v>0.37219999999999998</v>
      </c>
      <c r="E143">
        <f>RAW!E143</f>
        <v>0.37380000000000002</v>
      </c>
      <c r="F143">
        <f>RAW!L143</f>
        <v>-40.332202964079002</v>
      </c>
      <c r="G143">
        <f>RAW!M143</f>
        <v>-28.400458043157801</v>
      </c>
      <c r="H143">
        <v>100</v>
      </c>
      <c r="I143">
        <v>-100</v>
      </c>
      <c r="Y143" s="161" t="str">
        <f t="shared" si="39"/>
        <v>VISIBLE</v>
      </c>
      <c r="Z143" s="161" t="str">
        <f t="shared" si="40"/>
        <v/>
      </c>
      <c r="AB143" s="28">
        <f t="shared" si="41"/>
        <v>0</v>
      </c>
      <c r="AC143" s="28" t="str">
        <f t="shared" si="42"/>
        <v/>
      </c>
      <c r="AD143" s="34">
        <f t="shared" si="48"/>
        <v>0</v>
      </c>
      <c r="AE143" s="34" t="str">
        <f t="shared" si="35"/>
        <v/>
      </c>
      <c r="AF143" s="28">
        <f t="shared" si="36"/>
        <v>0</v>
      </c>
      <c r="AG143" s="34" t="str">
        <f t="shared" si="43"/>
        <v/>
      </c>
      <c r="AH143" s="28">
        <f t="shared" si="49"/>
        <v>0</v>
      </c>
      <c r="AI143" s="28" t="str">
        <f t="shared" si="44"/>
        <v/>
      </c>
      <c r="AJ143" s="54"/>
      <c r="AK143" s="28"/>
      <c r="AM143" s="33">
        <f t="shared" si="37"/>
        <v>0</v>
      </c>
      <c r="AN143" s="33" t="str">
        <f t="shared" si="45"/>
        <v/>
      </c>
      <c r="AO143" s="33">
        <f t="shared" si="50"/>
        <v>0</v>
      </c>
      <c r="AP143" s="33"/>
      <c r="AQ143" s="33">
        <f t="shared" si="38"/>
        <v>0</v>
      </c>
      <c r="AR143" s="33" t="str">
        <f t="shared" si="46"/>
        <v/>
      </c>
      <c r="AS143" s="33">
        <f t="shared" si="51"/>
        <v>0</v>
      </c>
      <c r="AT143" s="33" t="str">
        <f t="shared" si="47"/>
        <v/>
      </c>
      <c r="AU143" s="33"/>
      <c r="AV143" s="33"/>
    </row>
    <row r="144" spans="1:48" x14ac:dyDescent="0.2">
      <c r="A144" s="1">
        <f>RAW!A144</f>
        <v>42508</v>
      </c>
      <c r="B144">
        <f>RAW!B144</f>
        <v>0.37440000000000001</v>
      </c>
      <c r="C144">
        <f>RAW!C144</f>
        <v>0.37630000000000002</v>
      </c>
      <c r="D144">
        <f>RAW!D144</f>
        <v>0.36859999999999998</v>
      </c>
      <c r="E144">
        <f>RAW!E144</f>
        <v>0.372</v>
      </c>
      <c r="F144">
        <f>RAW!L144</f>
        <v>-62.702592818465298</v>
      </c>
      <c r="G144">
        <f>RAW!M144</f>
        <v>-61.777525108963303</v>
      </c>
      <c r="H144">
        <v>100</v>
      </c>
      <c r="I144">
        <v>-100</v>
      </c>
      <c r="Y144" s="161" t="str">
        <f t="shared" si="39"/>
        <v>VISIBLE</v>
      </c>
      <c r="Z144" s="161" t="str">
        <f t="shared" si="40"/>
        <v/>
      </c>
      <c r="AB144" s="28">
        <f t="shared" si="41"/>
        <v>0</v>
      </c>
      <c r="AC144" s="28" t="str">
        <f t="shared" si="42"/>
        <v/>
      </c>
      <c r="AD144" s="34">
        <f t="shared" si="48"/>
        <v>0</v>
      </c>
      <c r="AE144" s="34" t="str">
        <f t="shared" si="35"/>
        <v/>
      </c>
      <c r="AF144" s="28">
        <f t="shared" si="36"/>
        <v>0</v>
      </c>
      <c r="AG144" s="34" t="str">
        <f t="shared" si="43"/>
        <v/>
      </c>
      <c r="AH144" s="28">
        <f t="shared" si="49"/>
        <v>0</v>
      </c>
      <c r="AI144" s="28" t="str">
        <f t="shared" si="44"/>
        <v/>
      </c>
      <c r="AJ144" s="54"/>
      <c r="AK144" s="28"/>
      <c r="AM144" s="33">
        <f t="shared" si="37"/>
        <v>0</v>
      </c>
      <c r="AN144" s="33" t="str">
        <f t="shared" si="45"/>
        <v/>
      </c>
      <c r="AO144" s="33">
        <f t="shared" si="50"/>
        <v>0</v>
      </c>
      <c r="AP144" s="33"/>
      <c r="AQ144" s="33">
        <f t="shared" si="38"/>
        <v>0</v>
      </c>
      <c r="AR144" s="33" t="str">
        <f t="shared" si="46"/>
        <v/>
      </c>
      <c r="AS144" s="33">
        <f t="shared" si="51"/>
        <v>0</v>
      </c>
      <c r="AT144" s="33" t="str">
        <f t="shared" si="47"/>
        <v/>
      </c>
      <c r="AU144" s="33"/>
      <c r="AV144" s="33"/>
    </row>
    <row r="145" spans="1:48" x14ac:dyDescent="0.2">
      <c r="A145" s="1">
        <f>RAW!A145</f>
        <v>42509</v>
      </c>
      <c r="B145">
        <f>RAW!B145</f>
        <v>0.37390000000000001</v>
      </c>
      <c r="C145">
        <f>RAW!C145</f>
        <v>0.38490000000000002</v>
      </c>
      <c r="D145">
        <f>RAW!D145</f>
        <v>0.35809999999999997</v>
      </c>
      <c r="E145">
        <f>RAW!E145</f>
        <v>0.35880000000000001</v>
      </c>
      <c r="F145">
        <f>RAW!L145</f>
        <v>-89.482284780509403</v>
      </c>
      <c r="G145">
        <f>RAW!M145</f>
        <v>-82.477562628791603</v>
      </c>
      <c r="H145">
        <v>100</v>
      </c>
      <c r="I145">
        <v>-100</v>
      </c>
      <c r="Y145" s="161" t="str">
        <f t="shared" si="39"/>
        <v>VISIBLE</v>
      </c>
      <c r="Z145" s="161" t="str">
        <f t="shared" si="40"/>
        <v/>
      </c>
      <c r="AB145" s="28">
        <f t="shared" si="41"/>
        <v>0</v>
      </c>
      <c r="AC145" s="28" t="str">
        <f t="shared" si="42"/>
        <v/>
      </c>
      <c r="AD145" s="34">
        <f t="shared" si="48"/>
        <v>0</v>
      </c>
      <c r="AE145" s="34" t="str">
        <f t="shared" si="35"/>
        <v/>
      </c>
      <c r="AF145" s="28">
        <f t="shared" si="36"/>
        <v>0</v>
      </c>
      <c r="AG145" s="34" t="str">
        <f t="shared" si="43"/>
        <v/>
      </c>
      <c r="AH145" s="28">
        <f t="shared" si="49"/>
        <v>0</v>
      </c>
      <c r="AI145" s="28" t="str">
        <f t="shared" si="44"/>
        <v/>
      </c>
      <c r="AJ145" s="54"/>
      <c r="AK145" s="28"/>
      <c r="AM145" s="33">
        <f t="shared" si="37"/>
        <v>0</v>
      </c>
      <c r="AN145" s="33" t="str">
        <f t="shared" si="45"/>
        <v/>
      </c>
      <c r="AO145" s="33">
        <f t="shared" si="50"/>
        <v>0</v>
      </c>
      <c r="AP145" s="33"/>
      <c r="AQ145" s="33">
        <f t="shared" si="38"/>
        <v>0</v>
      </c>
      <c r="AR145" s="33" t="str">
        <f t="shared" si="46"/>
        <v/>
      </c>
      <c r="AS145" s="33">
        <f t="shared" si="51"/>
        <v>0</v>
      </c>
      <c r="AT145" s="33" t="str">
        <f t="shared" si="47"/>
        <v/>
      </c>
      <c r="AU145" s="33"/>
      <c r="AV145" s="33"/>
    </row>
    <row r="146" spans="1:48" x14ac:dyDescent="0.2">
      <c r="A146" s="1">
        <f>RAW!A146</f>
        <v>42510</v>
      </c>
      <c r="B146">
        <f>RAW!B146</f>
        <v>0.3644</v>
      </c>
      <c r="C146">
        <f>RAW!C146</f>
        <v>0.36899999999999999</v>
      </c>
      <c r="D146">
        <f>RAW!D146</f>
        <v>0.35610000000000003</v>
      </c>
      <c r="E146">
        <f>RAW!E146</f>
        <v>0.35930000000000001</v>
      </c>
      <c r="F146">
        <f>RAW!L146</f>
        <v>-122.792710327036</v>
      </c>
      <c r="G146">
        <f>RAW!M146</f>
        <v>-107.336888800279</v>
      </c>
      <c r="H146">
        <v>100</v>
      </c>
      <c r="I146">
        <v>-100</v>
      </c>
      <c r="Y146" s="161" t="str">
        <f t="shared" si="39"/>
        <v>VISIBLE</v>
      </c>
      <c r="Z146" s="161" t="str">
        <f t="shared" si="40"/>
        <v/>
      </c>
      <c r="AB146" s="28">
        <f t="shared" si="41"/>
        <v>1</v>
      </c>
      <c r="AC146" s="28" t="str">
        <f t="shared" si="42"/>
        <v/>
      </c>
      <c r="AD146" s="34">
        <f t="shared" si="48"/>
        <v>1</v>
      </c>
      <c r="AE146" s="34" t="str">
        <f t="shared" si="35"/>
        <v/>
      </c>
      <c r="AF146" s="28">
        <f t="shared" si="36"/>
        <v>0</v>
      </c>
      <c r="AG146" s="34" t="str">
        <f t="shared" si="43"/>
        <v/>
      </c>
      <c r="AH146" s="28">
        <f t="shared" si="49"/>
        <v>0</v>
      </c>
      <c r="AI146" s="28" t="str">
        <f t="shared" si="44"/>
        <v/>
      </c>
      <c r="AJ146" s="54"/>
      <c r="AK146" s="28"/>
      <c r="AM146" s="33">
        <f t="shared" si="37"/>
        <v>1</v>
      </c>
      <c r="AN146" s="33" t="str">
        <f t="shared" si="45"/>
        <v/>
      </c>
      <c r="AO146" s="33">
        <f t="shared" si="50"/>
        <v>1</v>
      </c>
      <c r="AP146" s="33"/>
      <c r="AQ146" s="33">
        <f t="shared" si="38"/>
        <v>0</v>
      </c>
      <c r="AR146" s="33" t="str">
        <f t="shared" si="46"/>
        <v/>
      </c>
      <c r="AS146" s="33">
        <f t="shared" si="51"/>
        <v>0</v>
      </c>
      <c r="AT146" s="33" t="str">
        <f t="shared" si="47"/>
        <v/>
      </c>
      <c r="AU146" s="33"/>
      <c r="AV146" s="33"/>
    </row>
    <row r="147" spans="1:48" x14ac:dyDescent="0.2">
      <c r="A147" s="1">
        <f>RAW!A147</f>
        <v>42513</v>
      </c>
      <c r="B147">
        <f>RAW!B147</f>
        <v>0.36</v>
      </c>
      <c r="C147">
        <f>RAW!C147</f>
        <v>0.36259999999999998</v>
      </c>
      <c r="D147">
        <f>RAW!D147</f>
        <v>0.35020000000000001</v>
      </c>
      <c r="E147">
        <f>RAW!E147</f>
        <v>0.35570000000000002</v>
      </c>
      <c r="F147">
        <f>RAW!L147</f>
        <v>-142.84103720405801</v>
      </c>
      <c r="G147">
        <f>RAW!M147</f>
        <v>-125.149585946101</v>
      </c>
      <c r="H147">
        <v>100</v>
      </c>
      <c r="I147">
        <v>-100</v>
      </c>
      <c r="Y147" s="161" t="str">
        <f t="shared" si="39"/>
        <v>VISIBLE</v>
      </c>
      <c r="Z147" s="161" t="str">
        <f t="shared" si="40"/>
        <v/>
      </c>
      <c r="AB147" s="28">
        <f t="shared" si="41"/>
        <v>1</v>
      </c>
      <c r="AC147" s="28" t="str">
        <f t="shared" si="42"/>
        <v/>
      </c>
      <c r="AD147" s="34">
        <f t="shared" si="48"/>
        <v>2</v>
      </c>
      <c r="AE147" s="34" t="str">
        <f t="shared" si="35"/>
        <v/>
      </c>
      <c r="AF147" s="28">
        <f t="shared" si="36"/>
        <v>0</v>
      </c>
      <c r="AG147" s="34" t="str">
        <f t="shared" si="43"/>
        <v/>
      </c>
      <c r="AH147" s="28">
        <f t="shared" si="49"/>
        <v>0</v>
      </c>
      <c r="AI147" s="28" t="str">
        <f t="shared" si="44"/>
        <v/>
      </c>
      <c r="AJ147" s="54"/>
      <c r="AK147" s="28"/>
      <c r="AM147" s="33">
        <f t="shared" si="37"/>
        <v>1</v>
      </c>
      <c r="AN147" s="33" t="str">
        <f t="shared" si="45"/>
        <v/>
      </c>
      <c r="AO147" s="33">
        <f t="shared" si="50"/>
        <v>2</v>
      </c>
      <c r="AP147" s="33"/>
      <c r="AQ147" s="33">
        <f t="shared" si="38"/>
        <v>0</v>
      </c>
      <c r="AR147" s="33" t="str">
        <f t="shared" si="46"/>
        <v/>
      </c>
      <c r="AS147" s="33">
        <f t="shared" si="51"/>
        <v>0</v>
      </c>
      <c r="AT147" s="33" t="str">
        <f t="shared" si="47"/>
        <v/>
      </c>
      <c r="AU147" s="33"/>
      <c r="AV147" s="33"/>
    </row>
    <row r="148" spans="1:48" x14ac:dyDescent="0.2">
      <c r="A148" s="1">
        <f>RAW!A148</f>
        <v>42514</v>
      </c>
      <c r="B148">
        <f>RAW!B148</f>
        <v>0.35249999999999998</v>
      </c>
      <c r="C148">
        <f>RAW!C148</f>
        <v>0.36459999999999998</v>
      </c>
      <c r="D148">
        <f>RAW!D148</f>
        <v>0.34849999999999998</v>
      </c>
      <c r="E148">
        <f>RAW!E148</f>
        <v>0.36420000000000002</v>
      </c>
      <c r="F148">
        <f>RAW!L148</f>
        <v>-106.709141809055</v>
      </c>
      <c r="G148">
        <f>RAW!M148</f>
        <v>-100.729530110109</v>
      </c>
      <c r="H148">
        <v>100</v>
      </c>
      <c r="I148">
        <v>-100</v>
      </c>
      <c r="Y148" s="161" t="str">
        <f t="shared" si="39"/>
        <v>VISIBLE</v>
      </c>
      <c r="Z148" s="161" t="str">
        <f t="shared" si="40"/>
        <v/>
      </c>
      <c r="AB148" s="28">
        <f t="shared" si="41"/>
        <v>1</v>
      </c>
      <c r="AC148" s="28" t="str">
        <f t="shared" si="42"/>
        <v>GROUP</v>
      </c>
      <c r="AD148" s="34">
        <f t="shared" si="48"/>
        <v>3</v>
      </c>
      <c r="AE148" s="34">
        <f t="shared" si="35"/>
        <v>3</v>
      </c>
      <c r="AF148" s="28">
        <f t="shared" si="36"/>
        <v>0</v>
      </c>
      <c r="AG148" s="34" t="str">
        <f t="shared" si="43"/>
        <v/>
      </c>
      <c r="AH148" s="28">
        <f t="shared" si="49"/>
        <v>0</v>
      </c>
      <c r="AI148" s="28" t="str">
        <f t="shared" si="44"/>
        <v/>
      </c>
      <c r="AJ148" s="54"/>
      <c r="AK148" s="28"/>
      <c r="AM148" s="33">
        <f t="shared" si="37"/>
        <v>1</v>
      </c>
      <c r="AN148" s="33" t="str">
        <f t="shared" si="45"/>
        <v>GROUP</v>
      </c>
      <c r="AO148" s="33">
        <f t="shared" si="50"/>
        <v>3</v>
      </c>
      <c r="AP148" s="33"/>
      <c r="AQ148" s="33">
        <f t="shared" si="38"/>
        <v>0</v>
      </c>
      <c r="AR148" s="33" t="str">
        <f t="shared" si="46"/>
        <v/>
      </c>
      <c r="AS148" s="33">
        <f t="shared" si="51"/>
        <v>0</v>
      </c>
      <c r="AT148" s="33" t="str">
        <f t="shared" si="47"/>
        <v/>
      </c>
      <c r="AU148" s="33"/>
      <c r="AV148" s="33"/>
    </row>
    <row r="149" spans="1:48" x14ac:dyDescent="0.2">
      <c r="A149" s="1">
        <f>RAW!A149</f>
        <v>42515</v>
      </c>
      <c r="B149">
        <f>RAW!B149</f>
        <v>0.36799999999999999</v>
      </c>
      <c r="C149">
        <f>RAW!C149</f>
        <v>0.38469999999999999</v>
      </c>
      <c r="D149">
        <f>RAW!D149</f>
        <v>0.36659999999999998</v>
      </c>
      <c r="E149">
        <f>RAW!E149</f>
        <v>0.38</v>
      </c>
      <c r="F149">
        <f>RAW!L149</f>
        <v>56.415908001916698</v>
      </c>
      <c r="G149">
        <f>RAW!M149</f>
        <v>-17.659243132096599</v>
      </c>
      <c r="H149">
        <v>100</v>
      </c>
      <c r="I149">
        <v>-100</v>
      </c>
      <c r="Y149" s="161" t="str">
        <f t="shared" si="39"/>
        <v>VISIBLE</v>
      </c>
      <c r="Z149" s="161" t="str">
        <f t="shared" si="40"/>
        <v/>
      </c>
      <c r="AB149" s="28">
        <f t="shared" si="41"/>
        <v>0</v>
      </c>
      <c r="AC149" s="28" t="str">
        <f t="shared" si="42"/>
        <v/>
      </c>
      <c r="AD149" s="34">
        <f t="shared" si="48"/>
        <v>0</v>
      </c>
      <c r="AE149" s="34" t="str">
        <f t="shared" si="35"/>
        <v/>
      </c>
      <c r="AF149" s="28">
        <f t="shared" si="36"/>
        <v>0</v>
      </c>
      <c r="AG149" s="34" t="str">
        <f t="shared" si="43"/>
        <v/>
      </c>
      <c r="AH149" s="28">
        <f t="shared" si="49"/>
        <v>0</v>
      </c>
      <c r="AI149" s="28" t="str">
        <f t="shared" si="44"/>
        <v/>
      </c>
      <c r="AJ149" s="54"/>
      <c r="AK149" s="28"/>
      <c r="AM149" s="33">
        <f t="shared" si="37"/>
        <v>0</v>
      </c>
      <c r="AN149" s="33" t="str">
        <f t="shared" si="45"/>
        <v/>
      </c>
      <c r="AO149" s="33">
        <f t="shared" si="50"/>
        <v>0</v>
      </c>
      <c r="AP149" s="33"/>
      <c r="AQ149" s="33">
        <f t="shared" si="38"/>
        <v>0</v>
      </c>
      <c r="AR149" s="33" t="str">
        <f t="shared" si="46"/>
        <v/>
      </c>
      <c r="AS149" s="33">
        <f t="shared" si="51"/>
        <v>0</v>
      </c>
      <c r="AT149" s="33" t="str">
        <f t="shared" si="47"/>
        <v/>
      </c>
      <c r="AU149" s="33"/>
      <c r="AV149" s="33"/>
    </row>
    <row r="150" spans="1:48" x14ac:dyDescent="0.2">
      <c r="A150" s="1">
        <f>RAW!A150</f>
        <v>42516</v>
      </c>
      <c r="B150">
        <f>RAW!B150</f>
        <v>0.38100000000000001</v>
      </c>
      <c r="C150">
        <f>RAW!C150</f>
        <v>0.38790000000000002</v>
      </c>
      <c r="D150">
        <f>RAW!D150</f>
        <v>0.373</v>
      </c>
      <c r="E150">
        <f>RAW!E150</f>
        <v>0.37730000000000002</v>
      </c>
      <c r="F150">
        <f>RAW!L150</f>
        <v>92.667924792059907</v>
      </c>
      <c r="G150">
        <f>RAW!M150</f>
        <v>3.8626689917684001</v>
      </c>
      <c r="H150">
        <v>100</v>
      </c>
      <c r="I150">
        <v>-100</v>
      </c>
      <c r="Y150" s="161" t="str">
        <f t="shared" si="39"/>
        <v>VISIBLE</v>
      </c>
      <c r="Z150" s="161" t="str">
        <f t="shared" si="40"/>
        <v/>
      </c>
      <c r="AB150" s="28">
        <f t="shared" si="41"/>
        <v>0</v>
      </c>
      <c r="AC150" s="28" t="str">
        <f t="shared" si="42"/>
        <v/>
      </c>
      <c r="AD150" s="34">
        <f t="shared" si="48"/>
        <v>0</v>
      </c>
      <c r="AE150" s="34" t="str">
        <f t="shared" si="35"/>
        <v/>
      </c>
      <c r="AF150" s="28">
        <f t="shared" si="36"/>
        <v>0</v>
      </c>
      <c r="AG150" s="34" t="str">
        <f t="shared" si="43"/>
        <v/>
      </c>
      <c r="AH150" s="28">
        <f t="shared" si="49"/>
        <v>0</v>
      </c>
      <c r="AI150" s="28" t="str">
        <f t="shared" si="44"/>
        <v/>
      </c>
      <c r="AJ150" s="54"/>
      <c r="AK150" s="28"/>
      <c r="AM150" s="33">
        <f t="shared" si="37"/>
        <v>0</v>
      </c>
      <c r="AN150" s="33" t="str">
        <f t="shared" si="45"/>
        <v/>
      </c>
      <c r="AO150" s="33">
        <f t="shared" si="50"/>
        <v>0</v>
      </c>
      <c r="AP150" s="33"/>
      <c r="AQ150" s="33">
        <f t="shared" si="38"/>
        <v>0</v>
      </c>
      <c r="AR150" s="33" t="str">
        <f t="shared" si="46"/>
        <v/>
      </c>
      <c r="AS150" s="33">
        <f t="shared" si="51"/>
        <v>0</v>
      </c>
      <c r="AT150" s="33" t="str">
        <f t="shared" si="47"/>
        <v/>
      </c>
      <c r="AU150" s="33"/>
      <c r="AV150" s="33"/>
    </row>
    <row r="151" spans="1:48" x14ac:dyDescent="0.2">
      <c r="A151" s="1">
        <f>RAW!A151</f>
        <v>42517</v>
      </c>
      <c r="B151">
        <f>RAW!B151</f>
        <v>0.37359999999999999</v>
      </c>
      <c r="C151">
        <f>RAW!C151</f>
        <v>0.37730000000000002</v>
      </c>
      <c r="D151">
        <f>RAW!D151</f>
        <v>0.36809999999999998</v>
      </c>
      <c r="E151">
        <f>RAW!E151</f>
        <v>0.36980000000000002</v>
      </c>
      <c r="F151">
        <f>RAW!L151</f>
        <v>21.380509563771898</v>
      </c>
      <c r="G151">
        <f>RAW!M151</f>
        <v>-29.9726873292955</v>
      </c>
      <c r="H151">
        <v>100</v>
      </c>
      <c r="I151">
        <v>-100</v>
      </c>
      <c r="Y151" s="161" t="str">
        <f t="shared" si="39"/>
        <v>VISIBLE</v>
      </c>
      <c r="Z151" s="161" t="str">
        <f t="shared" si="40"/>
        <v/>
      </c>
      <c r="AB151" s="28">
        <f t="shared" si="41"/>
        <v>0</v>
      </c>
      <c r="AC151" s="28" t="str">
        <f t="shared" si="42"/>
        <v/>
      </c>
      <c r="AD151" s="34">
        <f t="shared" si="48"/>
        <v>0</v>
      </c>
      <c r="AE151" s="34" t="str">
        <f t="shared" si="35"/>
        <v/>
      </c>
      <c r="AF151" s="28">
        <f t="shared" si="36"/>
        <v>0</v>
      </c>
      <c r="AG151" s="34" t="str">
        <f t="shared" si="43"/>
        <v/>
      </c>
      <c r="AH151" s="28">
        <f t="shared" si="49"/>
        <v>0</v>
      </c>
      <c r="AI151" s="28" t="str">
        <f t="shared" si="44"/>
        <v/>
      </c>
      <c r="AJ151" s="54"/>
      <c r="AK151" s="28"/>
      <c r="AM151" s="33">
        <f t="shared" si="37"/>
        <v>0</v>
      </c>
      <c r="AN151" s="33" t="str">
        <f t="shared" si="45"/>
        <v/>
      </c>
      <c r="AO151" s="33">
        <f t="shared" si="50"/>
        <v>0</v>
      </c>
      <c r="AP151" s="33"/>
      <c r="AQ151" s="33">
        <f t="shared" si="38"/>
        <v>0</v>
      </c>
      <c r="AR151" s="33" t="str">
        <f t="shared" si="46"/>
        <v/>
      </c>
      <c r="AS151" s="33">
        <f t="shared" si="51"/>
        <v>0</v>
      </c>
      <c r="AT151" s="33" t="str">
        <f t="shared" si="47"/>
        <v/>
      </c>
      <c r="AU151" s="33"/>
      <c r="AV151" s="33"/>
    </row>
    <row r="152" spans="1:48" x14ac:dyDescent="0.2">
      <c r="A152" s="1">
        <f>RAW!A152</f>
        <v>42520</v>
      </c>
      <c r="B152">
        <f>RAW!B152</f>
        <v>0.37319999999999998</v>
      </c>
      <c r="C152">
        <f>RAW!C152</f>
        <v>0.37319999999999998</v>
      </c>
      <c r="D152">
        <f>RAW!D152</f>
        <v>0.36849999999999999</v>
      </c>
      <c r="E152">
        <f>RAW!E152</f>
        <v>0.37169999999999997</v>
      </c>
      <c r="F152">
        <f>RAW!L152</f>
        <v>13.270142180093901</v>
      </c>
      <c r="G152">
        <f>RAW!M152</f>
        <v>-26.271555749237599</v>
      </c>
      <c r="H152">
        <v>100</v>
      </c>
      <c r="I152">
        <v>-100</v>
      </c>
      <c r="Y152" s="161" t="str">
        <f t="shared" si="39"/>
        <v>VISIBLE</v>
      </c>
      <c r="Z152" s="161" t="str">
        <f t="shared" si="40"/>
        <v/>
      </c>
      <c r="AB152" s="28">
        <f t="shared" si="41"/>
        <v>0</v>
      </c>
      <c r="AC152" s="28" t="str">
        <f t="shared" si="42"/>
        <v/>
      </c>
      <c r="AD152" s="34">
        <f t="shared" si="48"/>
        <v>0</v>
      </c>
      <c r="AE152" s="34" t="str">
        <f t="shared" si="35"/>
        <v/>
      </c>
      <c r="AF152" s="28">
        <f t="shared" si="36"/>
        <v>0</v>
      </c>
      <c r="AG152" s="34" t="str">
        <f t="shared" si="43"/>
        <v/>
      </c>
      <c r="AH152" s="28">
        <f t="shared" si="49"/>
        <v>0</v>
      </c>
      <c r="AI152" s="28" t="str">
        <f t="shared" si="44"/>
        <v/>
      </c>
      <c r="AJ152" s="54"/>
      <c r="AK152" s="28"/>
      <c r="AM152" s="33">
        <f t="shared" si="37"/>
        <v>0</v>
      </c>
      <c r="AN152" s="33" t="str">
        <f t="shared" si="45"/>
        <v/>
      </c>
      <c r="AO152" s="33">
        <f t="shared" si="50"/>
        <v>0</v>
      </c>
      <c r="AP152" s="33"/>
      <c r="AQ152" s="33">
        <f t="shared" si="38"/>
        <v>0</v>
      </c>
      <c r="AR152" s="33" t="str">
        <f t="shared" si="46"/>
        <v/>
      </c>
      <c r="AS152" s="33">
        <f t="shared" si="51"/>
        <v>0</v>
      </c>
      <c r="AT152" s="33" t="str">
        <f t="shared" si="47"/>
        <v/>
      </c>
      <c r="AU152" s="33"/>
      <c r="AV152" s="33"/>
    </row>
    <row r="153" spans="1:48" x14ac:dyDescent="0.2">
      <c r="A153" s="1">
        <f>RAW!A153</f>
        <v>42521</v>
      </c>
      <c r="B153">
        <f>RAW!B153</f>
        <v>0.37059999999999998</v>
      </c>
      <c r="C153">
        <f>RAW!C153</f>
        <v>0.37280000000000002</v>
      </c>
      <c r="D153">
        <f>RAW!D153</f>
        <v>0.36230000000000001</v>
      </c>
      <c r="E153">
        <f>RAW!E153</f>
        <v>0.3679</v>
      </c>
      <c r="F153">
        <f>RAW!L153</f>
        <v>-30.323488045005501</v>
      </c>
      <c r="G153">
        <f>RAW!M153</f>
        <v>-49.930487768804802</v>
      </c>
      <c r="H153">
        <v>100</v>
      </c>
      <c r="I153">
        <v>-100</v>
      </c>
      <c r="Y153" s="161" t="str">
        <f t="shared" si="39"/>
        <v>VISIBLE</v>
      </c>
      <c r="Z153" s="161" t="str">
        <f t="shared" si="40"/>
        <v/>
      </c>
      <c r="AB153" s="28">
        <f t="shared" si="41"/>
        <v>0</v>
      </c>
      <c r="AC153" s="28" t="str">
        <f t="shared" si="42"/>
        <v/>
      </c>
      <c r="AD153" s="34">
        <f t="shared" si="48"/>
        <v>0</v>
      </c>
      <c r="AE153" s="34" t="str">
        <f t="shared" si="35"/>
        <v/>
      </c>
      <c r="AF153" s="28">
        <f t="shared" si="36"/>
        <v>0</v>
      </c>
      <c r="AG153" s="34" t="str">
        <f t="shared" si="43"/>
        <v/>
      </c>
      <c r="AH153" s="28">
        <f t="shared" si="49"/>
        <v>0</v>
      </c>
      <c r="AI153" s="28" t="str">
        <f t="shared" si="44"/>
        <v/>
      </c>
      <c r="AJ153" s="54"/>
      <c r="AK153" s="28"/>
      <c r="AM153" s="33">
        <f t="shared" si="37"/>
        <v>0</v>
      </c>
      <c r="AN153" s="33" t="str">
        <f t="shared" si="45"/>
        <v/>
      </c>
      <c r="AO153" s="33">
        <f t="shared" si="50"/>
        <v>0</v>
      </c>
      <c r="AP153" s="33"/>
      <c r="AQ153" s="33">
        <f t="shared" si="38"/>
        <v>0</v>
      </c>
      <c r="AR153" s="33" t="str">
        <f t="shared" si="46"/>
        <v/>
      </c>
      <c r="AS153" s="33">
        <f t="shared" si="51"/>
        <v>0</v>
      </c>
      <c r="AT153" s="33" t="str">
        <f t="shared" si="47"/>
        <v/>
      </c>
      <c r="AU153" s="33"/>
      <c r="AV153" s="33"/>
    </row>
    <row r="154" spans="1:48" x14ac:dyDescent="0.2">
      <c r="A154" s="1">
        <f>RAW!A154</f>
        <v>42522</v>
      </c>
      <c r="B154">
        <f>RAW!B154</f>
        <v>0.3664</v>
      </c>
      <c r="C154">
        <f>RAW!C154</f>
        <v>0.3664</v>
      </c>
      <c r="D154">
        <f>RAW!D154</f>
        <v>0.35820000000000002</v>
      </c>
      <c r="E154">
        <f>RAW!E154</f>
        <v>0.36</v>
      </c>
      <c r="F154">
        <f>RAW!L154</f>
        <v>-85.195277020890003</v>
      </c>
      <c r="G154">
        <f>RAW!M154</f>
        <v>-97.308007863898993</v>
      </c>
      <c r="H154">
        <v>100</v>
      </c>
      <c r="I154">
        <v>-100</v>
      </c>
      <c r="Y154" s="161" t="str">
        <f t="shared" si="39"/>
        <v>VISIBLE</v>
      </c>
      <c r="Z154" s="161" t="str">
        <f t="shared" si="40"/>
        <v/>
      </c>
      <c r="AB154" s="28">
        <f t="shared" si="41"/>
        <v>0</v>
      </c>
      <c r="AC154" s="28" t="str">
        <f t="shared" si="42"/>
        <v/>
      </c>
      <c r="AD154" s="34">
        <f t="shared" si="48"/>
        <v>0</v>
      </c>
      <c r="AE154" s="34" t="str">
        <f t="shared" si="35"/>
        <v/>
      </c>
      <c r="AF154" s="28">
        <f t="shared" si="36"/>
        <v>0</v>
      </c>
      <c r="AG154" s="34" t="str">
        <f t="shared" si="43"/>
        <v/>
      </c>
      <c r="AH154" s="28">
        <f t="shared" si="49"/>
        <v>0</v>
      </c>
      <c r="AI154" s="28" t="str">
        <f t="shared" si="44"/>
        <v/>
      </c>
      <c r="AJ154" s="54"/>
      <c r="AK154" s="28"/>
      <c r="AM154" s="33">
        <f t="shared" si="37"/>
        <v>0</v>
      </c>
      <c r="AN154" s="33" t="str">
        <f t="shared" si="45"/>
        <v/>
      </c>
      <c r="AO154" s="33">
        <f t="shared" si="50"/>
        <v>0</v>
      </c>
      <c r="AP154" s="33"/>
      <c r="AQ154" s="33">
        <f t="shared" si="38"/>
        <v>0</v>
      </c>
      <c r="AR154" s="33" t="str">
        <f t="shared" si="46"/>
        <v/>
      </c>
      <c r="AS154" s="33">
        <f t="shared" si="51"/>
        <v>0</v>
      </c>
      <c r="AT154" s="33" t="str">
        <f t="shared" si="47"/>
        <v/>
      </c>
      <c r="AU154" s="33"/>
      <c r="AV154" s="33"/>
    </row>
    <row r="155" spans="1:48" x14ac:dyDescent="0.2">
      <c r="A155" s="1">
        <f>RAW!A155</f>
        <v>42523</v>
      </c>
      <c r="B155">
        <f>RAW!B155</f>
        <v>0.36070000000000002</v>
      </c>
      <c r="C155">
        <f>RAW!C155</f>
        <v>0.36919999999999997</v>
      </c>
      <c r="D155">
        <f>RAW!D155</f>
        <v>0.35820000000000002</v>
      </c>
      <c r="E155">
        <f>RAW!E155</f>
        <v>0.36049999999999999</v>
      </c>
      <c r="F155">
        <f>RAW!L155</f>
        <v>-62.737690467195399</v>
      </c>
      <c r="G155">
        <f>RAW!M155</f>
        <v>-79.725994879358893</v>
      </c>
      <c r="H155">
        <v>100</v>
      </c>
      <c r="I155">
        <v>-100</v>
      </c>
      <c r="Y155" s="161" t="str">
        <f t="shared" si="39"/>
        <v>VISIBLE</v>
      </c>
      <c r="Z155" s="161" t="str">
        <f t="shared" si="40"/>
        <v/>
      </c>
      <c r="AB155" s="28">
        <f t="shared" si="41"/>
        <v>0</v>
      </c>
      <c r="AC155" s="28" t="str">
        <f t="shared" si="42"/>
        <v/>
      </c>
      <c r="AD155" s="34">
        <f t="shared" si="48"/>
        <v>0</v>
      </c>
      <c r="AE155" s="34" t="str">
        <f t="shared" si="35"/>
        <v/>
      </c>
      <c r="AF155" s="28">
        <f t="shared" si="36"/>
        <v>0</v>
      </c>
      <c r="AG155" s="34" t="str">
        <f t="shared" si="43"/>
        <v/>
      </c>
      <c r="AH155" s="28">
        <f t="shared" si="49"/>
        <v>0</v>
      </c>
      <c r="AI155" s="28" t="str">
        <f t="shared" si="44"/>
        <v/>
      </c>
      <c r="AJ155" s="54"/>
      <c r="AK155" s="28"/>
      <c r="AM155" s="33">
        <f t="shared" si="37"/>
        <v>0</v>
      </c>
      <c r="AN155" s="33" t="str">
        <f t="shared" si="45"/>
        <v/>
      </c>
      <c r="AO155" s="33">
        <f t="shared" si="50"/>
        <v>0</v>
      </c>
      <c r="AP155" s="33"/>
      <c r="AQ155" s="33">
        <f t="shared" si="38"/>
        <v>0</v>
      </c>
      <c r="AR155" s="33" t="str">
        <f t="shared" si="46"/>
        <v/>
      </c>
      <c r="AS155" s="33">
        <f t="shared" si="51"/>
        <v>0</v>
      </c>
      <c r="AT155" s="33" t="str">
        <f t="shared" si="47"/>
        <v/>
      </c>
      <c r="AU155" s="33"/>
      <c r="AV155" s="33"/>
    </row>
    <row r="156" spans="1:48" x14ac:dyDescent="0.2">
      <c r="A156" s="1">
        <f>RAW!A156</f>
        <v>42524</v>
      </c>
      <c r="B156">
        <f>RAW!B156</f>
        <v>0.36249999999999999</v>
      </c>
      <c r="C156">
        <f>RAW!C156</f>
        <v>0.3674</v>
      </c>
      <c r="D156">
        <f>RAW!D156</f>
        <v>0.34949999999999998</v>
      </c>
      <c r="E156">
        <f>RAW!E156</f>
        <v>0.34949999999999998</v>
      </c>
      <c r="F156">
        <f>RAW!L156</f>
        <v>-116.531547409235</v>
      </c>
      <c r="G156">
        <f>RAW!M156</f>
        <v>-138.17867185809999</v>
      </c>
      <c r="H156">
        <v>100</v>
      </c>
      <c r="I156">
        <v>-100</v>
      </c>
      <c r="Y156" s="161" t="str">
        <f t="shared" si="39"/>
        <v>VISIBLE</v>
      </c>
      <c r="Z156" s="161" t="str">
        <f t="shared" si="40"/>
        <v/>
      </c>
      <c r="AB156" s="28">
        <f t="shared" si="41"/>
        <v>1</v>
      </c>
      <c r="AC156" s="28" t="str">
        <f t="shared" si="42"/>
        <v/>
      </c>
      <c r="AD156" s="34">
        <f t="shared" si="48"/>
        <v>1</v>
      </c>
      <c r="AE156" s="34" t="str">
        <f t="shared" si="35"/>
        <v/>
      </c>
      <c r="AF156" s="28">
        <f t="shared" si="36"/>
        <v>0</v>
      </c>
      <c r="AG156" s="34" t="str">
        <f t="shared" si="43"/>
        <v/>
      </c>
      <c r="AH156" s="28">
        <f t="shared" si="49"/>
        <v>0</v>
      </c>
      <c r="AI156" s="28" t="str">
        <f t="shared" si="44"/>
        <v/>
      </c>
      <c r="AJ156" s="54"/>
      <c r="AK156" s="28"/>
      <c r="AM156" s="33">
        <f t="shared" si="37"/>
        <v>1</v>
      </c>
      <c r="AN156" s="33" t="str">
        <f t="shared" si="45"/>
        <v/>
      </c>
      <c r="AO156" s="33">
        <f t="shared" si="50"/>
        <v>1</v>
      </c>
      <c r="AP156" s="33"/>
      <c r="AQ156" s="33">
        <f t="shared" si="38"/>
        <v>0</v>
      </c>
      <c r="AR156" s="33" t="str">
        <f t="shared" si="46"/>
        <v/>
      </c>
      <c r="AS156" s="33">
        <f t="shared" si="51"/>
        <v>0</v>
      </c>
      <c r="AT156" s="33" t="str">
        <f t="shared" si="47"/>
        <v/>
      </c>
      <c r="AU156" s="33"/>
      <c r="AV156" s="33"/>
    </row>
    <row r="157" spans="1:48" x14ac:dyDescent="0.2">
      <c r="A157" s="1">
        <f>RAW!A157</f>
        <v>42527</v>
      </c>
      <c r="B157">
        <f>RAW!B157</f>
        <v>0.3503</v>
      </c>
      <c r="C157">
        <f>RAW!C157</f>
        <v>0.36209999999999998</v>
      </c>
      <c r="D157">
        <f>RAW!D157</f>
        <v>0.34379999999999999</v>
      </c>
      <c r="E157">
        <f>RAW!E157</f>
        <v>0.35930000000000001</v>
      </c>
      <c r="F157">
        <f>RAW!L157</f>
        <v>-103.047285464098</v>
      </c>
      <c r="G157">
        <f>RAW!M157</f>
        <v>-126.569435637285</v>
      </c>
      <c r="H157">
        <v>100</v>
      </c>
      <c r="I157">
        <v>-100</v>
      </c>
      <c r="Y157" s="161" t="str">
        <f t="shared" si="39"/>
        <v>VISIBLE</v>
      </c>
      <c r="Z157" s="161" t="str">
        <f t="shared" si="40"/>
        <v/>
      </c>
      <c r="AB157" s="28">
        <f t="shared" si="41"/>
        <v>1</v>
      </c>
      <c r="AC157" s="28" t="str">
        <f t="shared" si="42"/>
        <v>GROUP</v>
      </c>
      <c r="AD157" s="34">
        <f t="shared" si="48"/>
        <v>2</v>
      </c>
      <c r="AE157" s="34">
        <f t="shared" si="35"/>
        <v>2</v>
      </c>
      <c r="AF157" s="28">
        <f t="shared" si="36"/>
        <v>0</v>
      </c>
      <c r="AG157" s="34" t="str">
        <f t="shared" si="43"/>
        <v/>
      </c>
      <c r="AH157" s="28">
        <f t="shared" si="49"/>
        <v>0</v>
      </c>
      <c r="AI157" s="28" t="str">
        <f t="shared" si="44"/>
        <v/>
      </c>
      <c r="AJ157" s="54"/>
      <c r="AK157" s="28"/>
      <c r="AM157" s="33">
        <f t="shared" si="37"/>
        <v>1</v>
      </c>
      <c r="AN157" s="33" t="str">
        <f t="shared" si="45"/>
        <v>GROUP</v>
      </c>
      <c r="AO157" s="33">
        <f t="shared" si="50"/>
        <v>2</v>
      </c>
      <c r="AP157" s="33"/>
      <c r="AQ157" s="33">
        <f t="shared" si="38"/>
        <v>0</v>
      </c>
      <c r="AR157" s="33" t="str">
        <f t="shared" si="46"/>
        <v/>
      </c>
      <c r="AS157" s="33">
        <f t="shared" si="51"/>
        <v>0</v>
      </c>
      <c r="AT157" s="33" t="str">
        <f t="shared" si="47"/>
        <v/>
      </c>
      <c r="AU157" s="33"/>
      <c r="AV157" s="33"/>
    </row>
    <row r="158" spans="1:48" x14ac:dyDescent="0.2">
      <c r="A158" s="1">
        <f>RAW!A158</f>
        <v>42528</v>
      </c>
      <c r="B158">
        <f>RAW!B158</f>
        <v>0.3644</v>
      </c>
      <c r="C158">
        <f>RAW!C158</f>
        <v>0.3795</v>
      </c>
      <c r="D158">
        <f>RAW!D158</f>
        <v>0.36259999999999998</v>
      </c>
      <c r="E158">
        <f>RAW!E158</f>
        <v>0.3795</v>
      </c>
      <c r="F158">
        <f>RAW!L158</f>
        <v>78.934068458533901</v>
      </c>
      <c r="G158">
        <f>RAW!M158</f>
        <v>59.9819775538625</v>
      </c>
      <c r="H158">
        <v>100</v>
      </c>
      <c r="I158">
        <v>-100</v>
      </c>
      <c r="Y158" s="161" t="str">
        <f t="shared" si="39"/>
        <v>VISIBLE</v>
      </c>
      <c r="Z158" s="161" t="str">
        <f t="shared" si="40"/>
        <v/>
      </c>
      <c r="AB158" s="28">
        <f t="shared" si="41"/>
        <v>0</v>
      </c>
      <c r="AC158" s="28" t="str">
        <f t="shared" si="42"/>
        <v/>
      </c>
      <c r="AD158" s="34">
        <f t="shared" si="48"/>
        <v>0</v>
      </c>
      <c r="AE158" s="34" t="str">
        <f t="shared" si="35"/>
        <v/>
      </c>
      <c r="AF158" s="28">
        <f t="shared" si="36"/>
        <v>0</v>
      </c>
      <c r="AG158" s="34" t="str">
        <f t="shared" si="43"/>
        <v/>
      </c>
      <c r="AH158" s="28">
        <f t="shared" si="49"/>
        <v>0</v>
      </c>
      <c r="AI158" s="28" t="str">
        <f t="shared" si="44"/>
        <v/>
      </c>
      <c r="AJ158" s="54"/>
      <c r="AK158" s="28"/>
      <c r="AM158" s="33">
        <f t="shared" si="37"/>
        <v>0</v>
      </c>
      <c r="AN158" s="33" t="str">
        <f t="shared" si="45"/>
        <v/>
      </c>
      <c r="AO158" s="33">
        <f t="shared" si="50"/>
        <v>0</v>
      </c>
      <c r="AP158" s="33"/>
      <c r="AQ158" s="33">
        <f t="shared" si="38"/>
        <v>0</v>
      </c>
      <c r="AR158" s="33" t="str">
        <f t="shared" si="46"/>
        <v/>
      </c>
      <c r="AS158" s="33">
        <f t="shared" si="51"/>
        <v>0</v>
      </c>
      <c r="AT158" s="33" t="str">
        <f t="shared" si="47"/>
        <v/>
      </c>
      <c r="AU158" s="33"/>
      <c r="AV158" s="33"/>
    </row>
    <row r="159" spans="1:48" x14ac:dyDescent="0.2">
      <c r="A159" s="1">
        <f>RAW!A159</f>
        <v>42529</v>
      </c>
      <c r="B159">
        <f>RAW!B159</f>
        <v>0.379</v>
      </c>
      <c r="C159">
        <f>RAW!C159</f>
        <v>0.39860000000000001</v>
      </c>
      <c r="D159">
        <f>RAW!D159</f>
        <v>0.37759999999999999</v>
      </c>
      <c r="E159">
        <f>RAW!E159</f>
        <v>0.39799999999999902</v>
      </c>
      <c r="F159">
        <f>RAW!L159</f>
        <v>185.254642397499</v>
      </c>
      <c r="G159">
        <f>RAW!M159</f>
        <v>194.846632933943</v>
      </c>
      <c r="H159">
        <v>100</v>
      </c>
      <c r="I159">
        <v>-100</v>
      </c>
      <c r="Y159" s="161" t="str">
        <f t="shared" si="39"/>
        <v>VISIBLE</v>
      </c>
      <c r="Z159" s="161" t="str">
        <f t="shared" si="40"/>
        <v/>
      </c>
      <c r="AB159" s="28">
        <f t="shared" si="41"/>
        <v>0</v>
      </c>
      <c r="AC159" s="28" t="str">
        <f t="shared" si="42"/>
        <v/>
      </c>
      <c r="AD159" s="34">
        <f t="shared" si="48"/>
        <v>0</v>
      </c>
      <c r="AE159" s="34" t="str">
        <f t="shared" si="35"/>
        <v/>
      </c>
      <c r="AF159" s="28">
        <f t="shared" si="36"/>
        <v>1</v>
      </c>
      <c r="AG159" s="34" t="str">
        <f t="shared" si="43"/>
        <v/>
      </c>
      <c r="AH159" s="28">
        <f t="shared" si="49"/>
        <v>1</v>
      </c>
      <c r="AI159" s="28" t="str">
        <f t="shared" si="44"/>
        <v/>
      </c>
      <c r="AJ159" s="54"/>
      <c r="AK159" s="28"/>
      <c r="AM159" s="33">
        <f t="shared" si="37"/>
        <v>0</v>
      </c>
      <c r="AN159" s="33" t="str">
        <f t="shared" si="45"/>
        <v/>
      </c>
      <c r="AO159" s="33">
        <f t="shared" si="50"/>
        <v>0</v>
      </c>
      <c r="AP159" s="33"/>
      <c r="AQ159" s="33">
        <f t="shared" si="38"/>
        <v>1</v>
      </c>
      <c r="AR159" s="33" t="str">
        <f t="shared" si="46"/>
        <v/>
      </c>
      <c r="AS159" s="33">
        <f t="shared" si="51"/>
        <v>1</v>
      </c>
      <c r="AT159" s="33" t="str">
        <f t="shared" si="47"/>
        <v/>
      </c>
      <c r="AU159" s="33"/>
      <c r="AV159" s="33"/>
    </row>
    <row r="160" spans="1:48" x14ac:dyDescent="0.2">
      <c r="A160" s="1">
        <f>RAW!A160</f>
        <v>42530</v>
      </c>
      <c r="B160">
        <f>RAW!B160</f>
        <v>0.39979999999999999</v>
      </c>
      <c r="C160">
        <f>RAW!C160</f>
        <v>0.4027</v>
      </c>
      <c r="D160">
        <f>RAW!D160</f>
        <v>0.38400000000000001</v>
      </c>
      <c r="E160">
        <f>RAW!E160</f>
        <v>0.38969999999999999</v>
      </c>
      <c r="F160">
        <f>RAW!L160</f>
        <v>151.157961986902</v>
      </c>
      <c r="G160">
        <f>RAW!M160</f>
        <v>177.469166683342</v>
      </c>
      <c r="H160">
        <v>100</v>
      </c>
      <c r="I160">
        <v>-100</v>
      </c>
      <c r="Y160" s="161" t="str">
        <f t="shared" si="39"/>
        <v>VISIBLE</v>
      </c>
      <c r="Z160" s="161" t="str">
        <f t="shared" si="40"/>
        <v/>
      </c>
      <c r="AB160" s="28">
        <f t="shared" si="41"/>
        <v>0</v>
      </c>
      <c r="AC160" s="28" t="str">
        <f t="shared" si="42"/>
        <v/>
      </c>
      <c r="AD160" s="34">
        <f t="shared" si="48"/>
        <v>0</v>
      </c>
      <c r="AE160" s="34" t="str">
        <f t="shared" si="35"/>
        <v/>
      </c>
      <c r="AF160" s="28">
        <f t="shared" si="36"/>
        <v>1</v>
      </c>
      <c r="AG160" s="34" t="str">
        <f t="shared" si="43"/>
        <v>GROUP</v>
      </c>
      <c r="AH160" s="28">
        <f t="shared" si="49"/>
        <v>2</v>
      </c>
      <c r="AI160" s="28">
        <f t="shared" si="44"/>
        <v>2</v>
      </c>
      <c r="AJ160" s="54"/>
      <c r="AK160" s="28"/>
      <c r="AM160" s="33">
        <f t="shared" si="37"/>
        <v>0</v>
      </c>
      <c r="AN160" s="33" t="str">
        <f t="shared" si="45"/>
        <v/>
      </c>
      <c r="AO160" s="33">
        <f t="shared" si="50"/>
        <v>0</v>
      </c>
      <c r="AP160" s="33"/>
      <c r="AQ160" s="33">
        <f t="shared" si="38"/>
        <v>1</v>
      </c>
      <c r="AR160" s="33" t="str">
        <f t="shared" si="46"/>
        <v>GROUP</v>
      </c>
      <c r="AS160" s="33">
        <f t="shared" si="51"/>
        <v>2</v>
      </c>
      <c r="AT160" s="33">
        <f t="shared" si="47"/>
        <v>2</v>
      </c>
      <c r="AU160" s="33"/>
      <c r="AV160" s="33"/>
    </row>
    <row r="161" spans="1:48" x14ac:dyDescent="0.2">
      <c r="A161" s="1">
        <f>RAW!A161</f>
        <v>42531</v>
      </c>
      <c r="B161">
        <f>RAW!B161</f>
        <v>0.38700000000000001</v>
      </c>
      <c r="C161">
        <f>RAW!C161</f>
        <v>0.39489999999999997</v>
      </c>
      <c r="D161">
        <f>RAW!D161</f>
        <v>0.36599999999999999</v>
      </c>
      <c r="E161">
        <f>RAW!E161</f>
        <v>0.36969999999999997</v>
      </c>
      <c r="F161">
        <f>RAW!L161</f>
        <v>41.552511415524897</v>
      </c>
      <c r="G161">
        <f>RAW!M161</f>
        <v>51.559149189812402</v>
      </c>
      <c r="H161">
        <v>100</v>
      </c>
      <c r="I161">
        <v>-100</v>
      </c>
      <c r="Y161" s="161" t="str">
        <f t="shared" si="39"/>
        <v>VISIBLE</v>
      </c>
      <c r="Z161" s="161" t="str">
        <f t="shared" si="40"/>
        <v/>
      </c>
      <c r="AB161" s="28">
        <f t="shared" si="41"/>
        <v>0</v>
      </c>
      <c r="AC161" s="28" t="str">
        <f t="shared" si="42"/>
        <v/>
      </c>
      <c r="AD161" s="34">
        <f t="shared" si="48"/>
        <v>0</v>
      </c>
      <c r="AE161" s="34" t="str">
        <f t="shared" si="35"/>
        <v/>
      </c>
      <c r="AF161" s="28">
        <f t="shared" si="36"/>
        <v>0</v>
      </c>
      <c r="AG161" s="34" t="str">
        <f t="shared" si="43"/>
        <v/>
      </c>
      <c r="AH161" s="28">
        <f t="shared" si="49"/>
        <v>0</v>
      </c>
      <c r="AI161" s="28" t="str">
        <f t="shared" si="44"/>
        <v/>
      </c>
      <c r="AJ161" s="54"/>
      <c r="AK161" s="28"/>
      <c r="AM161" s="33">
        <f t="shared" si="37"/>
        <v>0</v>
      </c>
      <c r="AN161" s="33" t="str">
        <f t="shared" si="45"/>
        <v/>
      </c>
      <c r="AO161" s="33">
        <f t="shared" si="50"/>
        <v>0</v>
      </c>
      <c r="AP161" s="33"/>
      <c r="AQ161" s="33">
        <f t="shared" si="38"/>
        <v>0</v>
      </c>
      <c r="AR161" s="33" t="str">
        <f t="shared" si="46"/>
        <v/>
      </c>
      <c r="AS161" s="33">
        <f t="shared" si="51"/>
        <v>0</v>
      </c>
      <c r="AT161" s="33" t="str">
        <f t="shared" si="47"/>
        <v/>
      </c>
      <c r="AU161" s="33"/>
      <c r="AV161" s="33"/>
    </row>
    <row r="162" spans="1:48" x14ac:dyDescent="0.2">
      <c r="A162" s="1">
        <f>RAW!A162</f>
        <v>42534</v>
      </c>
      <c r="B162">
        <f>RAW!B162</f>
        <v>0.36109999999999998</v>
      </c>
      <c r="C162">
        <f>RAW!C162</f>
        <v>0.36299999999999999</v>
      </c>
      <c r="D162">
        <f>RAW!D162</f>
        <v>0.34100000000000003</v>
      </c>
      <c r="E162">
        <f>RAW!E162</f>
        <v>0.34699999999999998</v>
      </c>
      <c r="F162">
        <f>RAW!L162</f>
        <v>-134.099616858237</v>
      </c>
      <c r="G162">
        <f>RAW!M162</f>
        <v>-132.84895741035999</v>
      </c>
      <c r="H162">
        <v>100</v>
      </c>
      <c r="I162">
        <v>-100</v>
      </c>
      <c r="Y162" s="161" t="str">
        <f t="shared" si="39"/>
        <v>VISIBLE</v>
      </c>
      <c r="Z162" s="161" t="str">
        <f t="shared" si="40"/>
        <v/>
      </c>
      <c r="AB162" s="28">
        <f t="shared" si="41"/>
        <v>1</v>
      </c>
      <c r="AC162" s="28" t="str">
        <f t="shared" si="42"/>
        <v/>
      </c>
      <c r="AD162" s="34">
        <f t="shared" si="48"/>
        <v>1</v>
      </c>
      <c r="AE162" s="34" t="str">
        <f t="shared" si="35"/>
        <v/>
      </c>
      <c r="AF162" s="28">
        <f t="shared" si="36"/>
        <v>0</v>
      </c>
      <c r="AG162" s="34" t="str">
        <f t="shared" si="43"/>
        <v/>
      </c>
      <c r="AH162" s="28">
        <f t="shared" si="49"/>
        <v>0</v>
      </c>
      <c r="AI162" s="28" t="str">
        <f t="shared" si="44"/>
        <v/>
      </c>
      <c r="AJ162" s="54"/>
      <c r="AK162" s="28"/>
      <c r="AM162" s="33">
        <f t="shared" si="37"/>
        <v>1</v>
      </c>
      <c r="AN162" s="33" t="str">
        <f t="shared" si="45"/>
        <v/>
      </c>
      <c r="AO162" s="33">
        <f t="shared" si="50"/>
        <v>1</v>
      </c>
      <c r="AP162" s="33"/>
      <c r="AQ162" s="33">
        <f t="shared" si="38"/>
        <v>0</v>
      </c>
      <c r="AR162" s="33" t="str">
        <f t="shared" si="46"/>
        <v/>
      </c>
      <c r="AS162" s="33">
        <f t="shared" si="51"/>
        <v>0</v>
      </c>
      <c r="AT162" s="33" t="str">
        <f t="shared" si="47"/>
        <v/>
      </c>
      <c r="AU162" s="33"/>
      <c r="AV162" s="33"/>
    </row>
    <row r="163" spans="1:48" x14ac:dyDescent="0.2">
      <c r="A163" s="1">
        <f>RAW!A163</f>
        <v>42535</v>
      </c>
      <c r="B163">
        <f>RAW!B163</f>
        <v>0.34539999999999998</v>
      </c>
      <c r="C163">
        <f>RAW!C163</f>
        <v>0.36969999999999997</v>
      </c>
      <c r="D163">
        <f>RAW!D163</f>
        <v>0.33500000000000002</v>
      </c>
      <c r="E163">
        <f>RAW!E163</f>
        <v>0.34760000000000002</v>
      </c>
      <c r="F163">
        <f>RAW!L163</f>
        <v>-108.565621370499</v>
      </c>
      <c r="G163">
        <f>RAW!M163</f>
        <v>-116.29000263722099</v>
      </c>
      <c r="H163">
        <v>100</v>
      </c>
      <c r="I163">
        <v>-100</v>
      </c>
      <c r="Y163" s="161" t="str">
        <f t="shared" si="39"/>
        <v>VISIBLE</v>
      </c>
      <c r="Z163" s="161" t="str">
        <f t="shared" si="40"/>
        <v/>
      </c>
      <c r="AB163" s="28">
        <f t="shared" si="41"/>
        <v>1</v>
      </c>
      <c r="AC163" s="28" t="str">
        <f t="shared" si="42"/>
        <v>GROUP</v>
      </c>
      <c r="AD163" s="34">
        <f t="shared" si="48"/>
        <v>2</v>
      </c>
      <c r="AE163" s="34">
        <f t="shared" si="35"/>
        <v>2</v>
      </c>
      <c r="AF163" s="28">
        <f t="shared" si="36"/>
        <v>0</v>
      </c>
      <c r="AG163" s="34" t="str">
        <f t="shared" si="43"/>
        <v/>
      </c>
      <c r="AH163" s="28">
        <f t="shared" si="49"/>
        <v>0</v>
      </c>
      <c r="AI163" s="28" t="str">
        <f t="shared" si="44"/>
        <v/>
      </c>
      <c r="AJ163" s="54"/>
      <c r="AK163" s="28"/>
      <c r="AM163" s="33">
        <f t="shared" si="37"/>
        <v>1</v>
      </c>
      <c r="AN163" s="33" t="str">
        <f t="shared" si="45"/>
        <v>GROUP</v>
      </c>
      <c r="AO163" s="33">
        <f t="shared" si="50"/>
        <v>2</v>
      </c>
      <c r="AP163" s="33"/>
      <c r="AQ163" s="33">
        <f t="shared" si="38"/>
        <v>0</v>
      </c>
      <c r="AR163" s="33" t="str">
        <f t="shared" si="46"/>
        <v/>
      </c>
      <c r="AS163" s="33">
        <f t="shared" si="51"/>
        <v>0</v>
      </c>
      <c r="AT163" s="33" t="str">
        <f t="shared" si="47"/>
        <v/>
      </c>
      <c r="AU163" s="33"/>
      <c r="AV163" s="33"/>
    </row>
    <row r="164" spans="1:48" x14ac:dyDescent="0.2">
      <c r="A164" s="1">
        <f>RAW!A164</f>
        <v>42536</v>
      </c>
      <c r="B164">
        <f>RAW!B164</f>
        <v>0.3548</v>
      </c>
      <c r="C164">
        <f>RAW!C164</f>
        <v>0.36359999999999998</v>
      </c>
      <c r="D164">
        <f>RAW!D164</f>
        <v>0.34210000000000002</v>
      </c>
      <c r="E164">
        <f>RAW!E164</f>
        <v>0.35799999999999998</v>
      </c>
      <c r="F164">
        <f>RAW!L164</f>
        <v>-73.918986977480401</v>
      </c>
      <c r="G164">
        <f>RAW!M164</f>
        <v>-80.851533200970493</v>
      </c>
      <c r="H164">
        <v>100</v>
      </c>
      <c r="I164">
        <v>-100</v>
      </c>
      <c r="Y164" s="161" t="str">
        <f t="shared" si="39"/>
        <v>VISIBLE</v>
      </c>
      <c r="Z164" s="161" t="str">
        <f t="shared" si="40"/>
        <v/>
      </c>
      <c r="AB164" s="28">
        <f t="shared" si="41"/>
        <v>0</v>
      </c>
      <c r="AC164" s="28" t="str">
        <f t="shared" si="42"/>
        <v/>
      </c>
      <c r="AD164" s="34">
        <f t="shared" si="48"/>
        <v>0</v>
      </c>
      <c r="AE164" s="34" t="str">
        <f t="shared" si="35"/>
        <v/>
      </c>
      <c r="AF164" s="28">
        <f t="shared" si="36"/>
        <v>0</v>
      </c>
      <c r="AG164" s="34" t="str">
        <f t="shared" si="43"/>
        <v/>
      </c>
      <c r="AH164" s="28">
        <f t="shared" si="49"/>
        <v>0</v>
      </c>
      <c r="AI164" s="28" t="str">
        <f t="shared" si="44"/>
        <v/>
      </c>
      <c r="AJ164" s="54"/>
      <c r="AK164" s="28"/>
      <c r="AM164" s="33">
        <f t="shared" si="37"/>
        <v>0</v>
      </c>
      <c r="AN164" s="33" t="str">
        <f t="shared" si="45"/>
        <v/>
      </c>
      <c r="AO164" s="33">
        <f t="shared" si="50"/>
        <v>0</v>
      </c>
      <c r="AP164" s="33"/>
      <c r="AQ164" s="33">
        <f t="shared" si="38"/>
        <v>0</v>
      </c>
      <c r="AR164" s="33" t="str">
        <f t="shared" si="46"/>
        <v/>
      </c>
      <c r="AS164" s="33">
        <f t="shared" si="51"/>
        <v>0</v>
      </c>
      <c r="AT164" s="33" t="str">
        <f t="shared" si="47"/>
        <v/>
      </c>
      <c r="AU164" s="33"/>
      <c r="AV164" s="33"/>
    </row>
    <row r="165" spans="1:48" x14ac:dyDescent="0.2">
      <c r="A165" s="1">
        <f>RAW!A165</f>
        <v>42537</v>
      </c>
      <c r="B165">
        <f>RAW!B165</f>
        <v>0.35199999999999998</v>
      </c>
      <c r="C165">
        <f>RAW!C165</f>
        <v>0.35460000000000003</v>
      </c>
      <c r="D165">
        <f>RAW!D165</f>
        <v>0.3453</v>
      </c>
      <c r="E165">
        <f>RAW!E165</f>
        <v>0.34960000000000002</v>
      </c>
      <c r="F165">
        <f>RAW!L165</f>
        <v>-87.999999999999801</v>
      </c>
      <c r="G165">
        <f>RAW!M165</f>
        <v>-99.161745583873696</v>
      </c>
      <c r="H165">
        <v>100</v>
      </c>
      <c r="I165">
        <v>-100</v>
      </c>
      <c r="Y165" s="161" t="str">
        <f t="shared" si="39"/>
        <v>VISIBLE</v>
      </c>
      <c r="Z165" s="161" t="str">
        <f t="shared" si="40"/>
        <v/>
      </c>
      <c r="AB165" s="28">
        <f t="shared" si="41"/>
        <v>0</v>
      </c>
      <c r="AC165" s="28" t="str">
        <f t="shared" si="42"/>
        <v/>
      </c>
      <c r="AD165" s="34">
        <f t="shared" si="48"/>
        <v>0</v>
      </c>
      <c r="AE165" s="34" t="str">
        <f t="shared" si="35"/>
        <v/>
      </c>
      <c r="AF165" s="28">
        <f t="shared" si="36"/>
        <v>0</v>
      </c>
      <c r="AG165" s="34" t="str">
        <f t="shared" si="43"/>
        <v/>
      </c>
      <c r="AH165" s="28">
        <f t="shared" si="49"/>
        <v>0</v>
      </c>
      <c r="AI165" s="28" t="str">
        <f t="shared" si="44"/>
        <v/>
      </c>
      <c r="AJ165" s="54"/>
      <c r="AK165" s="28"/>
      <c r="AM165" s="33">
        <f t="shared" si="37"/>
        <v>0</v>
      </c>
      <c r="AN165" s="33" t="str">
        <f t="shared" si="45"/>
        <v/>
      </c>
      <c r="AO165" s="33">
        <f t="shared" si="50"/>
        <v>0</v>
      </c>
      <c r="AP165" s="33"/>
      <c r="AQ165" s="33">
        <f t="shared" si="38"/>
        <v>0</v>
      </c>
      <c r="AR165" s="33" t="str">
        <f t="shared" si="46"/>
        <v/>
      </c>
      <c r="AS165" s="33">
        <f t="shared" si="51"/>
        <v>0</v>
      </c>
      <c r="AT165" s="33" t="str">
        <f t="shared" si="47"/>
        <v/>
      </c>
      <c r="AU165" s="33"/>
      <c r="AV165" s="33"/>
    </row>
    <row r="166" spans="1:48" x14ac:dyDescent="0.2">
      <c r="A166" s="1">
        <f>RAW!A166</f>
        <v>42538</v>
      </c>
      <c r="B166">
        <f>RAW!B166</f>
        <v>0.35070000000000001</v>
      </c>
      <c r="C166">
        <f>RAW!C166</f>
        <v>0.37559999999999999</v>
      </c>
      <c r="D166">
        <f>RAW!D166</f>
        <v>0.34899999999999998</v>
      </c>
      <c r="E166">
        <f>RAW!E166</f>
        <v>0.36870000000000003</v>
      </c>
      <c r="F166">
        <f>RAW!L166</f>
        <v>-1.9191519176288501</v>
      </c>
      <c r="G166">
        <f>RAW!M166</f>
        <v>-10.1577786103822</v>
      </c>
      <c r="H166">
        <v>100</v>
      </c>
      <c r="I166">
        <v>-100</v>
      </c>
      <c r="Y166" s="161" t="str">
        <f t="shared" si="39"/>
        <v>VISIBLE</v>
      </c>
      <c r="Z166" s="161" t="str">
        <f t="shared" si="40"/>
        <v/>
      </c>
      <c r="AB166" s="28">
        <f t="shared" si="41"/>
        <v>0</v>
      </c>
      <c r="AC166" s="28" t="str">
        <f t="shared" si="42"/>
        <v/>
      </c>
      <c r="AD166" s="34">
        <f t="shared" si="48"/>
        <v>0</v>
      </c>
      <c r="AE166" s="34" t="str">
        <f t="shared" si="35"/>
        <v/>
      </c>
      <c r="AF166" s="28">
        <f t="shared" si="36"/>
        <v>0</v>
      </c>
      <c r="AG166" s="34" t="str">
        <f t="shared" si="43"/>
        <v/>
      </c>
      <c r="AH166" s="28">
        <f t="shared" si="49"/>
        <v>0</v>
      </c>
      <c r="AI166" s="28" t="str">
        <f t="shared" si="44"/>
        <v/>
      </c>
      <c r="AJ166" s="54"/>
      <c r="AK166" s="28"/>
      <c r="AM166" s="33">
        <f t="shared" si="37"/>
        <v>0</v>
      </c>
      <c r="AN166" s="33" t="str">
        <f t="shared" si="45"/>
        <v/>
      </c>
      <c r="AO166" s="33">
        <f t="shared" si="50"/>
        <v>0</v>
      </c>
      <c r="AP166" s="33"/>
      <c r="AQ166" s="33">
        <f t="shared" si="38"/>
        <v>0</v>
      </c>
      <c r="AR166" s="33" t="str">
        <f t="shared" si="46"/>
        <v/>
      </c>
      <c r="AS166" s="33">
        <f t="shared" si="51"/>
        <v>0</v>
      </c>
      <c r="AT166" s="33" t="str">
        <f t="shared" si="47"/>
        <v/>
      </c>
      <c r="AU166" s="33"/>
      <c r="AV166" s="33"/>
    </row>
    <row r="167" spans="1:48" x14ac:dyDescent="0.2">
      <c r="A167" s="1">
        <f>RAW!A167</f>
        <v>42541</v>
      </c>
      <c r="B167">
        <f>RAW!B167</f>
        <v>0.379</v>
      </c>
      <c r="C167">
        <f>RAW!C167</f>
        <v>0.39240000000000003</v>
      </c>
      <c r="D167">
        <f>RAW!D167</f>
        <v>0.37659999999999999</v>
      </c>
      <c r="E167">
        <f>RAW!E167</f>
        <v>0.39050000000000001</v>
      </c>
      <c r="F167">
        <f>RAW!L167</f>
        <v>105.46528803545</v>
      </c>
      <c r="G167">
        <f>RAW!M167</f>
        <v>112.60537538430999</v>
      </c>
      <c r="H167">
        <v>100</v>
      </c>
      <c r="I167">
        <v>-100</v>
      </c>
      <c r="Y167" s="161" t="str">
        <f t="shared" si="39"/>
        <v>VISIBLE</v>
      </c>
      <c r="Z167" s="161" t="str">
        <f t="shared" si="40"/>
        <v/>
      </c>
      <c r="AB167" s="28">
        <f t="shared" si="41"/>
        <v>0</v>
      </c>
      <c r="AC167" s="28" t="str">
        <f t="shared" si="42"/>
        <v/>
      </c>
      <c r="AD167" s="34">
        <f t="shared" si="48"/>
        <v>0</v>
      </c>
      <c r="AE167" s="34" t="str">
        <f t="shared" si="35"/>
        <v/>
      </c>
      <c r="AF167" s="28">
        <f t="shared" si="36"/>
        <v>1</v>
      </c>
      <c r="AG167" s="34" t="str">
        <f t="shared" si="43"/>
        <v/>
      </c>
      <c r="AH167" s="28">
        <f t="shared" si="49"/>
        <v>1</v>
      </c>
      <c r="AI167" s="28" t="str">
        <f t="shared" si="44"/>
        <v/>
      </c>
      <c r="AJ167" s="54"/>
      <c r="AK167" s="28"/>
      <c r="AM167" s="33">
        <f t="shared" si="37"/>
        <v>0</v>
      </c>
      <c r="AN167" s="33" t="str">
        <f t="shared" si="45"/>
        <v/>
      </c>
      <c r="AO167" s="33">
        <f t="shared" si="50"/>
        <v>0</v>
      </c>
      <c r="AP167" s="33"/>
      <c r="AQ167" s="33">
        <f t="shared" si="38"/>
        <v>1</v>
      </c>
      <c r="AR167" s="33" t="str">
        <f t="shared" si="46"/>
        <v/>
      </c>
      <c r="AS167" s="33">
        <f t="shared" si="51"/>
        <v>1</v>
      </c>
      <c r="AT167" s="33" t="str">
        <f t="shared" si="47"/>
        <v/>
      </c>
      <c r="AU167" s="33"/>
      <c r="AV167" s="33"/>
    </row>
    <row r="168" spans="1:48" x14ac:dyDescent="0.2">
      <c r="A168" s="1">
        <f>RAW!A168</f>
        <v>42542</v>
      </c>
      <c r="B168">
        <f>RAW!B168</f>
        <v>0.39200000000000002</v>
      </c>
      <c r="C168">
        <f>RAW!C168</f>
        <v>0.40489999999999998</v>
      </c>
      <c r="D168">
        <f>RAW!D168</f>
        <v>0.3881</v>
      </c>
      <c r="E168">
        <f>RAW!E168</f>
        <v>0.40350000000000003</v>
      </c>
      <c r="F168">
        <f>RAW!L168</f>
        <v>131.12475711594601</v>
      </c>
      <c r="G168">
        <f>RAW!M168</f>
        <v>158.216216216216</v>
      </c>
      <c r="H168">
        <v>100</v>
      </c>
      <c r="I168">
        <v>-100</v>
      </c>
      <c r="Y168" s="161" t="str">
        <f t="shared" si="39"/>
        <v>VISIBLE</v>
      </c>
      <c r="Z168" s="161" t="str">
        <f t="shared" si="40"/>
        <v/>
      </c>
      <c r="AB168" s="28">
        <f t="shared" si="41"/>
        <v>0</v>
      </c>
      <c r="AC168" s="28" t="str">
        <f t="shared" si="42"/>
        <v/>
      </c>
      <c r="AD168" s="34">
        <f t="shared" si="48"/>
        <v>0</v>
      </c>
      <c r="AE168" s="34" t="str">
        <f t="shared" si="35"/>
        <v/>
      </c>
      <c r="AF168" s="28">
        <f t="shared" si="36"/>
        <v>1</v>
      </c>
      <c r="AG168" s="34" t="str">
        <f t="shared" si="43"/>
        <v/>
      </c>
      <c r="AH168" s="28">
        <f t="shared" si="49"/>
        <v>2</v>
      </c>
      <c r="AI168" s="28" t="str">
        <f t="shared" si="44"/>
        <v/>
      </c>
      <c r="AJ168" s="54"/>
      <c r="AK168" s="28"/>
      <c r="AM168" s="33">
        <f t="shared" si="37"/>
        <v>0</v>
      </c>
      <c r="AN168" s="33" t="str">
        <f t="shared" si="45"/>
        <v/>
      </c>
      <c r="AO168" s="33">
        <f t="shared" si="50"/>
        <v>0</v>
      </c>
      <c r="AP168" s="33"/>
      <c r="AQ168" s="33">
        <f t="shared" si="38"/>
        <v>1</v>
      </c>
      <c r="AR168" s="33" t="str">
        <f t="shared" si="46"/>
        <v/>
      </c>
      <c r="AS168" s="33">
        <f t="shared" si="51"/>
        <v>2</v>
      </c>
      <c r="AT168" s="33" t="str">
        <f t="shared" si="47"/>
        <v/>
      </c>
      <c r="AU168" s="33"/>
      <c r="AV168" s="33"/>
    </row>
    <row r="169" spans="1:48" x14ac:dyDescent="0.2">
      <c r="A169" s="1">
        <f>RAW!A169</f>
        <v>42543</v>
      </c>
      <c r="B169">
        <f>RAW!B169</f>
        <v>0.4032</v>
      </c>
      <c r="C169">
        <f>RAW!C169</f>
        <v>0.40899999999999997</v>
      </c>
      <c r="D169">
        <f>RAW!D169</f>
        <v>0.39379999999999998</v>
      </c>
      <c r="E169">
        <f>RAW!E169</f>
        <v>0.39379999999999998</v>
      </c>
      <c r="F169">
        <f>RAW!L169</f>
        <v>107.89915966386501</v>
      </c>
      <c r="G169">
        <f>RAW!M169</f>
        <v>140.14652924376</v>
      </c>
      <c r="H169">
        <v>100</v>
      </c>
      <c r="I169">
        <v>-100</v>
      </c>
      <c r="Y169" s="161" t="str">
        <f t="shared" si="39"/>
        <v>VISIBLE</v>
      </c>
      <c r="Z169" s="161" t="str">
        <f t="shared" si="40"/>
        <v/>
      </c>
      <c r="AB169" s="28">
        <f t="shared" si="41"/>
        <v>0</v>
      </c>
      <c r="AC169" s="28" t="str">
        <f t="shared" si="42"/>
        <v/>
      </c>
      <c r="AD169" s="34">
        <f t="shared" si="48"/>
        <v>0</v>
      </c>
      <c r="AE169" s="34" t="str">
        <f t="shared" si="35"/>
        <v/>
      </c>
      <c r="AF169" s="28">
        <f t="shared" si="36"/>
        <v>1</v>
      </c>
      <c r="AG169" s="34" t="str">
        <f t="shared" si="43"/>
        <v>GROUP</v>
      </c>
      <c r="AH169" s="28">
        <f t="shared" si="49"/>
        <v>3</v>
      </c>
      <c r="AI169" s="28">
        <f t="shared" si="44"/>
        <v>3</v>
      </c>
      <c r="AJ169" s="54"/>
      <c r="AK169" s="28"/>
      <c r="AM169" s="33">
        <f t="shared" si="37"/>
        <v>0</v>
      </c>
      <c r="AN169" s="33" t="str">
        <f t="shared" si="45"/>
        <v/>
      </c>
      <c r="AO169" s="33">
        <f t="shared" si="50"/>
        <v>0</v>
      </c>
      <c r="AP169" s="33"/>
      <c r="AQ169" s="33">
        <f t="shared" si="38"/>
        <v>1</v>
      </c>
      <c r="AR169" s="33" t="str">
        <f t="shared" si="46"/>
        <v/>
      </c>
      <c r="AS169" s="33">
        <f t="shared" si="51"/>
        <v>3</v>
      </c>
      <c r="AT169" s="33" t="str">
        <f t="shared" si="47"/>
        <v/>
      </c>
      <c r="AU169" s="33"/>
      <c r="AV169" s="33"/>
    </row>
    <row r="170" spans="1:48" x14ac:dyDescent="0.2">
      <c r="A170" s="1">
        <f>RAW!A170</f>
        <v>42544</v>
      </c>
      <c r="B170">
        <f>RAW!B170</f>
        <v>0.39399999999999902</v>
      </c>
      <c r="C170">
        <f>RAW!C170</f>
        <v>0.40639999999999998</v>
      </c>
      <c r="D170">
        <f>RAW!D170</f>
        <v>0.39169999999999999</v>
      </c>
      <c r="E170">
        <f>RAW!E170</f>
        <v>0.4047</v>
      </c>
      <c r="F170">
        <f>RAW!L170</f>
        <v>99.639639639639796</v>
      </c>
      <c r="G170">
        <f>RAW!M170</f>
        <v>133.74242961979201</v>
      </c>
      <c r="H170">
        <v>100</v>
      </c>
      <c r="I170">
        <v>-100</v>
      </c>
      <c r="Y170" s="161" t="str">
        <f t="shared" si="39"/>
        <v>VISIBLE</v>
      </c>
      <c r="Z170" s="161" t="str">
        <f t="shared" si="40"/>
        <v/>
      </c>
      <c r="AB170" s="28">
        <f t="shared" si="41"/>
        <v>0</v>
      </c>
      <c r="AC170" s="28" t="str">
        <f t="shared" si="42"/>
        <v/>
      </c>
      <c r="AD170" s="34">
        <f t="shared" si="48"/>
        <v>0</v>
      </c>
      <c r="AE170" s="34" t="str">
        <f t="shared" si="35"/>
        <v/>
      </c>
      <c r="AF170" s="28">
        <f t="shared" si="36"/>
        <v>0</v>
      </c>
      <c r="AG170" s="34" t="str">
        <f t="shared" si="43"/>
        <v/>
      </c>
      <c r="AH170" s="28">
        <f t="shared" si="49"/>
        <v>0</v>
      </c>
      <c r="AI170" s="28" t="str">
        <f t="shared" si="44"/>
        <v/>
      </c>
      <c r="AJ170" s="54"/>
      <c r="AK170" s="28"/>
      <c r="AM170" s="33">
        <f t="shared" si="37"/>
        <v>0</v>
      </c>
      <c r="AN170" s="33" t="str">
        <f t="shared" si="45"/>
        <v/>
      </c>
      <c r="AO170" s="33">
        <f t="shared" si="50"/>
        <v>0</v>
      </c>
      <c r="AP170" s="33"/>
      <c r="AQ170" s="33">
        <f t="shared" si="38"/>
        <v>1</v>
      </c>
      <c r="AR170" s="33" t="str">
        <f t="shared" si="46"/>
        <v>GROUP</v>
      </c>
      <c r="AS170" s="33">
        <f t="shared" si="51"/>
        <v>4</v>
      </c>
      <c r="AT170" s="33">
        <f t="shared" si="47"/>
        <v>4</v>
      </c>
      <c r="AU170" s="33"/>
      <c r="AV170" s="33"/>
    </row>
    <row r="171" spans="1:48" x14ac:dyDescent="0.2">
      <c r="A171" s="1">
        <f>RAW!A171</f>
        <v>42545</v>
      </c>
      <c r="B171">
        <f>RAW!B171</f>
        <v>0.35</v>
      </c>
      <c r="C171">
        <f>RAW!C171</f>
        <v>0.37969999999999998</v>
      </c>
      <c r="D171">
        <f>RAW!D171</f>
        <v>0.34189999999999998</v>
      </c>
      <c r="E171">
        <f>RAW!E171</f>
        <v>0.36209999999999998</v>
      </c>
      <c r="F171">
        <f>RAW!L171</f>
        <v>-53.582813582813699</v>
      </c>
      <c r="G171">
        <f>RAW!M171</f>
        <v>-44.3781714590937</v>
      </c>
      <c r="H171">
        <v>100</v>
      </c>
      <c r="I171">
        <v>-100</v>
      </c>
      <c r="Y171" s="161" t="str">
        <f t="shared" si="39"/>
        <v>VISIBLE</v>
      </c>
      <c r="Z171" s="161" t="str">
        <f t="shared" si="40"/>
        <v/>
      </c>
      <c r="AB171" s="28">
        <f t="shared" si="41"/>
        <v>0</v>
      </c>
      <c r="AC171" s="28" t="str">
        <f t="shared" si="42"/>
        <v/>
      </c>
      <c r="AD171" s="34">
        <f t="shared" si="48"/>
        <v>0</v>
      </c>
      <c r="AE171" s="34" t="str">
        <f t="shared" si="35"/>
        <v/>
      </c>
      <c r="AF171" s="28">
        <f t="shared" si="36"/>
        <v>0</v>
      </c>
      <c r="AG171" s="34" t="str">
        <f t="shared" si="43"/>
        <v/>
      </c>
      <c r="AH171" s="28">
        <f t="shared" si="49"/>
        <v>0</v>
      </c>
      <c r="AI171" s="28" t="str">
        <f t="shared" si="44"/>
        <v/>
      </c>
      <c r="AJ171" s="54"/>
      <c r="AK171" s="28"/>
      <c r="AM171" s="33">
        <f t="shared" si="37"/>
        <v>0</v>
      </c>
      <c r="AN171" s="33" t="str">
        <f t="shared" si="45"/>
        <v/>
      </c>
      <c r="AO171" s="33">
        <f t="shared" si="50"/>
        <v>0</v>
      </c>
      <c r="AP171" s="33"/>
      <c r="AQ171" s="33">
        <f t="shared" si="38"/>
        <v>0</v>
      </c>
      <c r="AR171" s="33" t="str">
        <f t="shared" si="46"/>
        <v/>
      </c>
      <c r="AS171" s="33">
        <f t="shared" si="51"/>
        <v>0</v>
      </c>
      <c r="AT171" s="33" t="str">
        <f t="shared" si="47"/>
        <v/>
      </c>
      <c r="AU171" s="33"/>
      <c r="AV171" s="33"/>
    </row>
    <row r="172" spans="1:48" x14ac:dyDescent="0.2">
      <c r="A172" s="1">
        <f>RAW!A172</f>
        <v>42548</v>
      </c>
      <c r="B172">
        <f>RAW!B172</f>
        <v>0.36499999999999999</v>
      </c>
      <c r="C172">
        <f>RAW!C172</f>
        <v>0.36770000000000003</v>
      </c>
      <c r="D172">
        <f>RAW!D172</f>
        <v>0.33799999999999902</v>
      </c>
      <c r="E172">
        <f>RAW!E172</f>
        <v>0.34110000000000001</v>
      </c>
      <c r="F172">
        <f>RAW!L172</f>
        <v>-85.537276570806696</v>
      </c>
      <c r="G172">
        <f>RAW!M172</f>
        <v>-88.915034876880298</v>
      </c>
      <c r="H172">
        <v>100</v>
      </c>
      <c r="I172">
        <v>-100</v>
      </c>
      <c r="Y172" s="161" t="str">
        <f t="shared" si="39"/>
        <v>VISIBLE</v>
      </c>
      <c r="Z172" s="161" t="str">
        <f t="shared" si="40"/>
        <v/>
      </c>
      <c r="AB172" s="28">
        <f t="shared" si="41"/>
        <v>0</v>
      </c>
      <c r="AC172" s="28" t="str">
        <f t="shared" si="42"/>
        <v/>
      </c>
      <c r="AD172" s="34">
        <f t="shared" si="48"/>
        <v>0</v>
      </c>
      <c r="AE172" s="34" t="str">
        <f t="shared" si="35"/>
        <v/>
      </c>
      <c r="AF172" s="28">
        <f t="shared" si="36"/>
        <v>0</v>
      </c>
      <c r="AG172" s="34" t="str">
        <f t="shared" si="43"/>
        <v/>
      </c>
      <c r="AH172" s="28">
        <f t="shared" si="49"/>
        <v>0</v>
      </c>
      <c r="AI172" s="28" t="str">
        <f t="shared" si="44"/>
        <v/>
      </c>
      <c r="AJ172" s="54"/>
      <c r="AK172" s="28"/>
      <c r="AM172" s="33">
        <f t="shared" si="37"/>
        <v>0</v>
      </c>
      <c r="AN172" s="33" t="str">
        <f t="shared" si="45"/>
        <v/>
      </c>
      <c r="AO172" s="33">
        <f t="shared" si="50"/>
        <v>0</v>
      </c>
      <c r="AP172" s="33"/>
      <c r="AQ172" s="33">
        <f t="shared" si="38"/>
        <v>0</v>
      </c>
      <c r="AR172" s="33" t="str">
        <f t="shared" si="46"/>
        <v/>
      </c>
      <c r="AS172" s="33">
        <f t="shared" si="51"/>
        <v>0</v>
      </c>
      <c r="AT172" s="33" t="str">
        <f t="shared" si="47"/>
        <v/>
      </c>
      <c r="AU172" s="33"/>
      <c r="AV172" s="33"/>
    </row>
    <row r="173" spans="1:48" x14ac:dyDescent="0.2">
      <c r="A173" s="1">
        <f>RAW!A173</f>
        <v>42549</v>
      </c>
      <c r="B173">
        <f>RAW!B173</f>
        <v>0.35</v>
      </c>
      <c r="C173">
        <f>RAW!C173</f>
        <v>0.3589</v>
      </c>
      <c r="D173">
        <f>RAW!D173</f>
        <v>0.34379999999999999</v>
      </c>
      <c r="E173">
        <f>RAW!E173</f>
        <v>0.3498</v>
      </c>
      <c r="F173">
        <f>RAW!L173</f>
        <v>-69.060334872979297</v>
      </c>
      <c r="G173">
        <f>RAW!M173</f>
        <v>-74.243523594539298</v>
      </c>
      <c r="H173">
        <v>100</v>
      </c>
      <c r="I173">
        <v>-100</v>
      </c>
      <c r="Y173" s="161" t="str">
        <f t="shared" si="39"/>
        <v>VISIBLE</v>
      </c>
      <c r="Z173" s="161" t="str">
        <f t="shared" si="40"/>
        <v/>
      </c>
      <c r="AB173" s="28">
        <f t="shared" si="41"/>
        <v>0</v>
      </c>
      <c r="AC173" s="28" t="str">
        <f t="shared" si="42"/>
        <v/>
      </c>
      <c r="AD173" s="34">
        <f t="shared" si="48"/>
        <v>0</v>
      </c>
      <c r="AE173" s="34" t="str">
        <f t="shared" si="35"/>
        <v/>
      </c>
      <c r="AF173" s="28">
        <f t="shared" si="36"/>
        <v>0</v>
      </c>
      <c r="AG173" s="34" t="str">
        <f t="shared" si="43"/>
        <v/>
      </c>
      <c r="AH173" s="28">
        <f t="shared" si="49"/>
        <v>0</v>
      </c>
      <c r="AI173" s="28" t="str">
        <f t="shared" si="44"/>
        <v/>
      </c>
      <c r="AJ173" s="54"/>
      <c r="AK173" s="28"/>
      <c r="AM173" s="33">
        <f t="shared" si="37"/>
        <v>0</v>
      </c>
      <c r="AN173" s="33" t="str">
        <f t="shared" si="45"/>
        <v/>
      </c>
      <c r="AO173" s="33">
        <f t="shared" si="50"/>
        <v>0</v>
      </c>
      <c r="AP173" s="33"/>
      <c r="AQ173" s="33">
        <f t="shared" si="38"/>
        <v>0</v>
      </c>
      <c r="AR173" s="33" t="str">
        <f t="shared" si="46"/>
        <v/>
      </c>
      <c r="AS173" s="33">
        <f t="shared" si="51"/>
        <v>0</v>
      </c>
      <c r="AT173" s="33" t="str">
        <f t="shared" si="47"/>
        <v/>
      </c>
      <c r="AU173" s="33"/>
      <c r="AV173" s="33"/>
    </row>
    <row r="174" spans="1:48" x14ac:dyDescent="0.2">
      <c r="A174" s="1">
        <f>RAW!A174</f>
        <v>42550</v>
      </c>
      <c r="B174">
        <f>RAW!B174</f>
        <v>0.35730000000000001</v>
      </c>
      <c r="C174">
        <f>RAW!C174</f>
        <v>0.36049999999999999</v>
      </c>
      <c r="D174">
        <f>RAW!D174</f>
        <v>0.34870000000000001</v>
      </c>
      <c r="E174">
        <f>RAW!E174</f>
        <v>0.35310000000000002</v>
      </c>
      <c r="F174">
        <f>RAW!L174</f>
        <v>-51.069859895482502</v>
      </c>
      <c r="G174">
        <f>RAW!M174</f>
        <v>-58.525382117684202</v>
      </c>
      <c r="H174">
        <v>100</v>
      </c>
      <c r="I174">
        <v>-100</v>
      </c>
      <c r="Y174" s="161" t="str">
        <f t="shared" si="39"/>
        <v>VISIBLE</v>
      </c>
      <c r="Z174" s="161" t="str">
        <f t="shared" si="40"/>
        <v/>
      </c>
      <c r="AB174" s="28">
        <f t="shared" si="41"/>
        <v>0</v>
      </c>
      <c r="AC174" s="28" t="str">
        <f t="shared" si="42"/>
        <v/>
      </c>
      <c r="AD174" s="34">
        <f t="shared" si="48"/>
        <v>0</v>
      </c>
      <c r="AE174" s="34" t="str">
        <f t="shared" si="35"/>
        <v/>
      </c>
      <c r="AF174" s="28">
        <f t="shared" si="36"/>
        <v>0</v>
      </c>
      <c r="AG174" s="34" t="str">
        <f t="shared" si="43"/>
        <v/>
      </c>
      <c r="AH174" s="28">
        <f t="shared" si="49"/>
        <v>0</v>
      </c>
      <c r="AI174" s="28" t="str">
        <f t="shared" si="44"/>
        <v/>
      </c>
      <c r="AJ174" s="54"/>
      <c r="AK174" s="28"/>
      <c r="AM174" s="33">
        <f t="shared" si="37"/>
        <v>0</v>
      </c>
      <c r="AN174" s="33" t="str">
        <f t="shared" si="45"/>
        <v/>
      </c>
      <c r="AO174" s="33">
        <f t="shared" si="50"/>
        <v>0</v>
      </c>
      <c r="AP174" s="33"/>
      <c r="AQ174" s="33">
        <f t="shared" si="38"/>
        <v>0</v>
      </c>
      <c r="AR174" s="33" t="str">
        <f t="shared" si="46"/>
        <v/>
      </c>
      <c r="AS174" s="33">
        <f t="shared" si="51"/>
        <v>0</v>
      </c>
      <c r="AT174" s="33" t="str">
        <f t="shared" si="47"/>
        <v/>
      </c>
      <c r="AU174" s="33"/>
      <c r="AV174" s="33"/>
    </row>
    <row r="175" spans="1:48" x14ac:dyDescent="0.2">
      <c r="A175" s="1">
        <f>RAW!A175</f>
        <v>42551</v>
      </c>
      <c r="B175">
        <f>RAW!B175</f>
        <v>0.35360000000000003</v>
      </c>
      <c r="C175">
        <f>RAW!C175</f>
        <v>0.36870000000000003</v>
      </c>
      <c r="D175">
        <f>RAW!D175</f>
        <v>0.34560000000000002</v>
      </c>
      <c r="E175">
        <f>RAW!E175</f>
        <v>0.35849999999999999</v>
      </c>
      <c r="F175">
        <f>RAW!L175</f>
        <v>-33.696916812100099</v>
      </c>
      <c r="G175">
        <f>RAW!M175</f>
        <v>-43.153597328742002</v>
      </c>
      <c r="H175">
        <v>100</v>
      </c>
      <c r="I175">
        <v>-100</v>
      </c>
      <c r="Y175" s="161" t="str">
        <f t="shared" si="39"/>
        <v>VISIBLE</v>
      </c>
      <c r="Z175" s="161" t="str">
        <f t="shared" si="40"/>
        <v/>
      </c>
      <c r="AB175" s="28">
        <f t="shared" si="41"/>
        <v>0</v>
      </c>
      <c r="AC175" s="28" t="str">
        <f t="shared" si="42"/>
        <v/>
      </c>
      <c r="AD175" s="34">
        <f t="shared" si="48"/>
        <v>0</v>
      </c>
      <c r="AE175" s="34" t="str">
        <f t="shared" si="35"/>
        <v/>
      </c>
      <c r="AF175" s="28">
        <f t="shared" si="36"/>
        <v>0</v>
      </c>
      <c r="AG175" s="34" t="str">
        <f t="shared" si="43"/>
        <v/>
      </c>
      <c r="AH175" s="28">
        <f t="shared" si="49"/>
        <v>0</v>
      </c>
      <c r="AI175" s="28" t="str">
        <f t="shared" si="44"/>
        <v/>
      </c>
      <c r="AJ175" s="54"/>
      <c r="AK175" s="28"/>
      <c r="AM175" s="33">
        <f t="shared" si="37"/>
        <v>0</v>
      </c>
      <c r="AN175" s="33" t="str">
        <f t="shared" si="45"/>
        <v/>
      </c>
      <c r="AO175" s="33">
        <f t="shared" si="50"/>
        <v>0</v>
      </c>
      <c r="AP175" s="33"/>
      <c r="AQ175" s="33">
        <f t="shared" si="38"/>
        <v>0</v>
      </c>
      <c r="AR175" s="33" t="str">
        <f t="shared" si="46"/>
        <v/>
      </c>
      <c r="AS175" s="33">
        <f t="shared" si="51"/>
        <v>0</v>
      </c>
      <c r="AT175" s="33" t="str">
        <f t="shared" si="47"/>
        <v/>
      </c>
      <c r="AU175" s="33"/>
      <c r="AV175" s="33"/>
    </row>
    <row r="176" spans="1:48" x14ac:dyDescent="0.2">
      <c r="A176" s="1">
        <f>RAW!A176</f>
        <v>42552</v>
      </c>
      <c r="B176">
        <f>RAW!B176</f>
        <v>0.36209999999999998</v>
      </c>
      <c r="C176">
        <f>RAW!C176</f>
        <v>0.372</v>
      </c>
      <c r="D176">
        <f>RAW!D176</f>
        <v>0.35670000000000002</v>
      </c>
      <c r="E176">
        <f>RAW!E176</f>
        <v>0.37019999999999997</v>
      </c>
      <c r="F176">
        <f>RAW!L176</f>
        <v>-4.4831093153013999</v>
      </c>
      <c r="G176">
        <f>RAW!M176</f>
        <v>-11.523327712197499</v>
      </c>
      <c r="H176">
        <v>100</v>
      </c>
      <c r="I176">
        <v>-100</v>
      </c>
      <c r="Y176" s="161" t="str">
        <f t="shared" si="39"/>
        <v>VISIBLE</v>
      </c>
      <c r="Z176" s="161" t="str">
        <f t="shared" si="40"/>
        <v/>
      </c>
      <c r="AB176" s="28">
        <f t="shared" si="41"/>
        <v>0</v>
      </c>
      <c r="AC176" s="28" t="str">
        <f t="shared" si="42"/>
        <v/>
      </c>
      <c r="AD176" s="34">
        <f t="shared" si="48"/>
        <v>0</v>
      </c>
      <c r="AE176" s="34" t="str">
        <f t="shared" si="35"/>
        <v/>
      </c>
      <c r="AF176" s="28">
        <f t="shared" si="36"/>
        <v>0</v>
      </c>
      <c r="AG176" s="34" t="str">
        <f t="shared" si="43"/>
        <v/>
      </c>
      <c r="AH176" s="28">
        <f t="shared" si="49"/>
        <v>0</v>
      </c>
      <c r="AI176" s="28" t="str">
        <f t="shared" si="44"/>
        <v/>
      </c>
      <c r="AJ176" s="54"/>
      <c r="AK176" s="28"/>
      <c r="AM176" s="33">
        <f t="shared" si="37"/>
        <v>0</v>
      </c>
      <c r="AN176" s="33" t="str">
        <f t="shared" si="45"/>
        <v/>
      </c>
      <c r="AO176" s="33">
        <f t="shared" si="50"/>
        <v>0</v>
      </c>
      <c r="AP176" s="33"/>
      <c r="AQ176" s="33">
        <f t="shared" si="38"/>
        <v>0</v>
      </c>
      <c r="AR176" s="33" t="str">
        <f t="shared" si="46"/>
        <v/>
      </c>
      <c r="AS176" s="33">
        <f t="shared" si="51"/>
        <v>0</v>
      </c>
      <c r="AT176" s="33" t="str">
        <f t="shared" si="47"/>
        <v/>
      </c>
      <c r="AU176" s="33"/>
      <c r="AV176" s="33"/>
    </row>
    <row r="177" spans="1:48" x14ac:dyDescent="0.2">
      <c r="A177" s="1">
        <f>RAW!A177</f>
        <v>42555</v>
      </c>
      <c r="B177">
        <f>RAW!B177</f>
        <v>0.372</v>
      </c>
      <c r="C177">
        <f>RAW!C177</f>
        <v>0.39179999999999998</v>
      </c>
      <c r="D177">
        <f>RAW!D177</f>
        <v>0.3715</v>
      </c>
      <c r="E177">
        <f>RAW!E177</f>
        <v>0.38269999999999998</v>
      </c>
      <c r="F177">
        <f>RAW!L177</f>
        <v>48.496860256384402</v>
      </c>
      <c r="G177">
        <f>RAW!M177</f>
        <v>45.9103781442615</v>
      </c>
      <c r="H177">
        <v>100</v>
      </c>
      <c r="I177">
        <v>-100</v>
      </c>
      <c r="Y177" s="161" t="str">
        <f t="shared" si="39"/>
        <v>VISIBLE</v>
      </c>
      <c r="Z177" s="161" t="str">
        <f t="shared" si="40"/>
        <v/>
      </c>
      <c r="AB177" s="28">
        <f t="shared" si="41"/>
        <v>0</v>
      </c>
      <c r="AC177" s="28" t="str">
        <f t="shared" si="42"/>
        <v/>
      </c>
      <c r="AD177" s="34">
        <f t="shared" si="48"/>
        <v>0</v>
      </c>
      <c r="AE177" s="34" t="str">
        <f t="shared" si="35"/>
        <v/>
      </c>
      <c r="AF177" s="28">
        <f t="shared" si="36"/>
        <v>0</v>
      </c>
      <c r="AG177" s="34" t="str">
        <f t="shared" si="43"/>
        <v/>
      </c>
      <c r="AH177" s="28">
        <f t="shared" si="49"/>
        <v>0</v>
      </c>
      <c r="AI177" s="28" t="str">
        <f t="shared" si="44"/>
        <v/>
      </c>
      <c r="AJ177" s="54"/>
      <c r="AK177" s="28"/>
      <c r="AM177" s="33">
        <f t="shared" si="37"/>
        <v>0</v>
      </c>
      <c r="AN177" s="33" t="str">
        <f t="shared" si="45"/>
        <v/>
      </c>
      <c r="AO177" s="33">
        <f t="shared" si="50"/>
        <v>0</v>
      </c>
      <c r="AP177" s="33"/>
      <c r="AQ177" s="33">
        <f t="shared" si="38"/>
        <v>0</v>
      </c>
      <c r="AR177" s="33" t="str">
        <f t="shared" si="46"/>
        <v/>
      </c>
      <c r="AS177" s="33">
        <f t="shared" si="51"/>
        <v>0</v>
      </c>
      <c r="AT177" s="33" t="str">
        <f t="shared" si="47"/>
        <v/>
      </c>
      <c r="AU177" s="33"/>
      <c r="AV177" s="33"/>
    </row>
    <row r="178" spans="1:48" x14ac:dyDescent="0.2">
      <c r="A178" s="1">
        <f>RAW!A178</f>
        <v>42556</v>
      </c>
      <c r="B178">
        <f>RAW!B178</f>
        <v>0.38479999999999998</v>
      </c>
      <c r="C178">
        <f>RAW!C178</f>
        <v>0.38819999999999999</v>
      </c>
      <c r="D178">
        <f>RAW!D178</f>
        <v>0.36470000000000002</v>
      </c>
      <c r="E178">
        <f>RAW!E178</f>
        <v>0.36649999999999999</v>
      </c>
      <c r="F178">
        <f>RAW!L178</f>
        <v>8.8332362648031104</v>
      </c>
      <c r="G178">
        <f>RAW!M178</f>
        <v>10.63375013359</v>
      </c>
      <c r="H178">
        <v>100</v>
      </c>
      <c r="I178">
        <v>-100</v>
      </c>
      <c r="Y178" s="161" t="str">
        <f t="shared" si="39"/>
        <v>VISIBLE</v>
      </c>
      <c r="Z178" s="161" t="str">
        <f t="shared" si="40"/>
        <v/>
      </c>
      <c r="AB178" s="28">
        <f t="shared" si="41"/>
        <v>0</v>
      </c>
      <c r="AC178" s="28" t="str">
        <f t="shared" si="42"/>
        <v/>
      </c>
      <c r="AD178" s="34">
        <f t="shared" si="48"/>
        <v>0</v>
      </c>
      <c r="AE178" s="34" t="str">
        <f t="shared" si="35"/>
        <v/>
      </c>
      <c r="AF178" s="28">
        <f t="shared" si="36"/>
        <v>0</v>
      </c>
      <c r="AG178" s="34" t="str">
        <f t="shared" si="43"/>
        <v/>
      </c>
      <c r="AH178" s="28">
        <f t="shared" si="49"/>
        <v>0</v>
      </c>
      <c r="AI178" s="28" t="str">
        <f t="shared" si="44"/>
        <v/>
      </c>
      <c r="AJ178" s="54"/>
      <c r="AK178" s="28"/>
      <c r="AM178" s="33">
        <f t="shared" si="37"/>
        <v>0</v>
      </c>
      <c r="AN178" s="33" t="str">
        <f t="shared" si="45"/>
        <v/>
      </c>
      <c r="AO178" s="33">
        <f t="shared" si="50"/>
        <v>0</v>
      </c>
      <c r="AP178" s="33"/>
      <c r="AQ178" s="33">
        <f t="shared" si="38"/>
        <v>0</v>
      </c>
      <c r="AR178" s="33" t="str">
        <f t="shared" si="46"/>
        <v/>
      </c>
      <c r="AS178" s="33">
        <f t="shared" si="51"/>
        <v>0</v>
      </c>
      <c r="AT178" s="33" t="str">
        <f t="shared" si="47"/>
        <v/>
      </c>
      <c r="AU178" s="33"/>
      <c r="AV178" s="33"/>
    </row>
    <row r="179" spans="1:48" x14ac:dyDescent="0.2">
      <c r="A179" s="1">
        <f>RAW!A179</f>
        <v>42557</v>
      </c>
      <c r="B179">
        <f>RAW!B179</f>
        <v>0.36509999999999998</v>
      </c>
      <c r="C179">
        <f>RAW!C179</f>
        <v>0.36549999999999999</v>
      </c>
      <c r="D179">
        <f>RAW!D179</f>
        <v>0.34210000000000002</v>
      </c>
      <c r="E179">
        <f>RAW!E179</f>
        <v>0.35149999999999998</v>
      </c>
      <c r="F179">
        <f>RAW!L179</f>
        <v>-74.9417543859647</v>
      </c>
      <c r="G179">
        <f>RAW!M179</f>
        <v>-64.390169735168598</v>
      </c>
      <c r="H179">
        <v>100</v>
      </c>
      <c r="I179">
        <v>-100</v>
      </c>
      <c r="Y179" s="161" t="str">
        <f t="shared" si="39"/>
        <v>VISIBLE</v>
      </c>
      <c r="Z179" s="161" t="str">
        <f t="shared" si="40"/>
        <v/>
      </c>
      <c r="AB179" s="28">
        <f t="shared" si="41"/>
        <v>0</v>
      </c>
      <c r="AC179" s="28" t="str">
        <f t="shared" si="42"/>
        <v/>
      </c>
      <c r="AD179" s="34">
        <f t="shared" si="48"/>
        <v>0</v>
      </c>
      <c r="AE179" s="34" t="str">
        <f t="shared" si="35"/>
        <v/>
      </c>
      <c r="AF179" s="28">
        <f t="shared" si="36"/>
        <v>0</v>
      </c>
      <c r="AG179" s="34" t="str">
        <f t="shared" si="43"/>
        <v/>
      </c>
      <c r="AH179" s="28">
        <f t="shared" si="49"/>
        <v>0</v>
      </c>
      <c r="AI179" s="28" t="str">
        <f t="shared" si="44"/>
        <v/>
      </c>
      <c r="AJ179" s="54"/>
      <c r="AK179" s="28"/>
      <c r="AM179" s="33">
        <f t="shared" si="37"/>
        <v>0</v>
      </c>
      <c r="AN179" s="33" t="str">
        <f t="shared" si="45"/>
        <v/>
      </c>
      <c r="AO179" s="33">
        <f t="shared" si="50"/>
        <v>0</v>
      </c>
      <c r="AP179" s="33"/>
      <c r="AQ179" s="33">
        <f t="shared" si="38"/>
        <v>0</v>
      </c>
      <c r="AR179" s="33" t="str">
        <f t="shared" si="46"/>
        <v/>
      </c>
      <c r="AS179" s="33">
        <f t="shared" si="51"/>
        <v>0</v>
      </c>
      <c r="AT179" s="33" t="str">
        <f t="shared" si="47"/>
        <v/>
      </c>
      <c r="AU179" s="33"/>
      <c r="AV179" s="33"/>
    </row>
    <row r="180" spans="1:48" x14ac:dyDescent="0.2">
      <c r="A180" s="1">
        <f>RAW!A180</f>
        <v>42558</v>
      </c>
      <c r="B180">
        <f>RAW!B180</f>
        <v>0.36259999999999998</v>
      </c>
      <c r="C180">
        <f>RAW!C180</f>
        <v>0.37380000000000002</v>
      </c>
      <c r="D180">
        <f>RAW!D180</f>
        <v>0.3528</v>
      </c>
      <c r="E180">
        <f>RAW!E180</f>
        <v>0.36020000000000002</v>
      </c>
      <c r="F180">
        <f>RAW!L180</f>
        <v>-35.908679613001503</v>
      </c>
      <c r="G180">
        <f>RAW!M180</f>
        <v>-21.6796661888255</v>
      </c>
      <c r="H180">
        <v>100</v>
      </c>
      <c r="I180">
        <v>-100</v>
      </c>
      <c r="Y180" s="161" t="str">
        <f t="shared" si="39"/>
        <v>VISIBLE</v>
      </c>
      <c r="Z180" s="161" t="str">
        <f t="shared" si="40"/>
        <v/>
      </c>
      <c r="AB180" s="28">
        <f t="shared" si="41"/>
        <v>0</v>
      </c>
      <c r="AC180" s="28" t="str">
        <f t="shared" si="42"/>
        <v/>
      </c>
      <c r="AD180" s="34">
        <f t="shared" si="48"/>
        <v>0</v>
      </c>
      <c r="AE180" s="34" t="str">
        <f t="shared" si="35"/>
        <v/>
      </c>
      <c r="AF180" s="28">
        <f t="shared" si="36"/>
        <v>0</v>
      </c>
      <c r="AG180" s="34" t="str">
        <f t="shared" si="43"/>
        <v/>
      </c>
      <c r="AH180" s="28">
        <f t="shared" si="49"/>
        <v>0</v>
      </c>
      <c r="AI180" s="28" t="str">
        <f t="shared" si="44"/>
        <v/>
      </c>
      <c r="AJ180" s="54"/>
      <c r="AK180" s="28"/>
      <c r="AM180" s="33">
        <f t="shared" si="37"/>
        <v>0</v>
      </c>
      <c r="AN180" s="33" t="str">
        <f t="shared" si="45"/>
        <v/>
      </c>
      <c r="AO180" s="33">
        <f t="shared" si="50"/>
        <v>0</v>
      </c>
      <c r="AP180" s="33"/>
      <c r="AQ180" s="33">
        <f t="shared" si="38"/>
        <v>0</v>
      </c>
      <c r="AR180" s="33" t="str">
        <f t="shared" si="46"/>
        <v/>
      </c>
      <c r="AS180" s="33">
        <f t="shared" si="51"/>
        <v>0</v>
      </c>
      <c r="AT180" s="33" t="str">
        <f t="shared" si="47"/>
        <v/>
      </c>
      <c r="AU180" s="33"/>
      <c r="AV180" s="33"/>
    </row>
    <row r="181" spans="1:48" x14ac:dyDescent="0.2">
      <c r="A181" s="1">
        <f>RAW!A181</f>
        <v>42559</v>
      </c>
      <c r="B181">
        <f>RAW!B181</f>
        <v>0.36680000000000001</v>
      </c>
      <c r="C181">
        <f>RAW!C181</f>
        <v>0.37790000000000001</v>
      </c>
      <c r="D181">
        <f>RAW!D181</f>
        <v>0.36020000000000002</v>
      </c>
      <c r="E181">
        <f>RAW!E181</f>
        <v>0.37609999999999999</v>
      </c>
      <c r="F181">
        <f>RAW!L181</f>
        <v>6.3675657765927696</v>
      </c>
      <c r="G181">
        <f>RAW!M181</f>
        <v>21.304403141301101</v>
      </c>
      <c r="H181">
        <v>100</v>
      </c>
      <c r="I181">
        <v>-100</v>
      </c>
      <c r="Y181" s="161" t="str">
        <f t="shared" si="39"/>
        <v>VISIBLE</v>
      </c>
      <c r="Z181" s="161" t="str">
        <f t="shared" si="40"/>
        <v/>
      </c>
      <c r="AB181" s="28">
        <f t="shared" si="41"/>
        <v>0</v>
      </c>
      <c r="AC181" s="28" t="str">
        <f t="shared" si="42"/>
        <v/>
      </c>
      <c r="AD181" s="34">
        <f t="shared" si="48"/>
        <v>0</v>
      </c>
      <c r="AE181" s="34" t="str">
        <f t="shared" si="35"/>
        <v/>
      </c>
      <c r="AF181" s="28">
        <f t="shared" si="36"/>
        <v>0</v>
      </c>
      <c r="AG181" s="34" t="str">
        <f t="shared" si="43"/>
        <v/>
      </c>
      <c r="AH181" s="28">
        <f t="shared" si="49"/>
        <v>0</v>
      </c>
      <c r="AI181" s="28" t="str">
        <f t="shared" si="44"/>
        <v/>
      </c>
      <c r="AJ181" s="54"/>
      <c r="AK181" s="28"/>
      <c r="AM181" s="33">
        <f t="shared" si="37"/>
        <v>0</v>
      </c>
      <c r="AN181" s="33" t="str">
        <f t="shared" si="45"/>
        <v/>
      </c>
      <c r="AO181" s="33">
        <f t="shared" si="50"/>
        <v>0</v>
      </c>
      <c r="AP181" s="33"/>
      <c r="AQ181" s="33">
        <f t="shared" si="38"/>
        <v>0</v>
      </c>
      <c r="AR181" s="33" t="str">
        <f t="shared" si="46"/>
        <v/>
      </c>
      <c r="AS181" s="33">
        <f t="shared" si="51"/>
        <v>0</v>
      </c>
      <c r="AT181" s="33" t="str">
        <f t="shared" si="47"/>
        <v/>
      </c>
      <c r="AU181" s="33"/>
      <c r="AV181" s="33"/>
    </row>
    <row r="182" spans="1:48" x14ac:dyDescent="0.2">
      <c r="A182" s="1">
        <f>RAW!A182</f>
        <v>42562</v>
      </c>
      <c r="B182">
        <f>RAW!B182</f>
        <v>0.38419999999999999</v>
      </c>
      <c r="C182">
        <f>RAW!C182</f>
        <v>0.39200000000000002</v>
      </c>
      <c r="D182">
        <f>RAW!D182</f>
        <v>0.38030000000000003</v>
      </c>
      <c r="E182">
        <f>RAW!E182</f>
        <v>0.39140000000000003</v>
      </c>
      <c r="F182">
        <f>RAW!L182</f>
        <v>88.106559082977199</v>
      </c>
      <c r="G182">
        <f>RAW!M182</f>
        <v>85.349432532812799</v>
      </c>
      <c r="H182">
        <v>100</v>
      </c>
      <c r="I182">
        <v>-100</v>
      </c>
      <c r="Y182" s="161" t="str">
        <f t="shared" si="39"/>
        <v>VISIBLE</v>
      </c>
      <c r="Z182" s="161" t="str">
        <f t="shared" si="40"/>
        <v/>
      </c>
      <c r="AB182" s="28">
        <f t="shared" si="41"/>
        <v>0</v>
      </c>
      <c r="AC182" s="28" t="str">
        <f t="shared" si="42"/>
        <v/>
      </c>
      <c r="AD182" s="34">
        <f t="shared" si="48"/>
        <v>0</v>
      </c>
      <c r="AE182" s="34" t="str">
        <f t="shared" si="35"/>
        <v/>
      </c>
      <c r="AF182" s="28">
        <f t="shared" si="36"/>
        <v>0</v>
      </c>
      <c r="AG182" s="34" t="str">
        <f t="shared" si="43"/>
        <v/>
      </c>
      <c r="AH182" s="28">
        <f t="shared" si="49"/>
        <v>0</v>
      </c>
      <c r="AI182" s="28" t="str">
        <f t="shared" si="44"/>
        <v/>
      </c>
      <c r="AJ182" s="54"/>
      <c r="AK182" s="28"/>
      <c r="AM182" s="33">
        <f t="shared" si="37"/>
        <v>0</v>
      </c>
      <c r="AN182" s="33" t="str">
        <f t="shared" si="45"/>
        <v/>
      </c>
      <c r="AO182" s="33">
        <f t="shared" si="50"/>
        <v>0</v>
      </c>
      <c r="AP182" s="33"/>
      <c r="AQ182" s="33">
        <f t="shared" si="38"/>
        <v>0</v>
      </c>
      <c r="AR182" s="33" t="str">
        <f t="shared" si="46"/>
        <v/>
      </c>
      <c r="AS182" s="33">
        <f t="shared" si="51"/>
        <v>0</v>
      </c>
      <c r="AT182" s="33" t="str">
        <f t="shared" si="47"/>
        <v/>
      </c>
      <c r="AU182" s="33"/>
      <c r="AV182" s="33"/>
    </row>
    <row r="183" spans="1:48" x14ac:dyDescent="0.2">
      <c r="A183" s="1">
        <f>RAW!A183</f>
        <v>42563</v>
      </c>
      <c r="B183">
        <f>RAW!B183</f>
        <v>0.39290000000000003</v>
      </c>
      <c r="C183">
        <f>RAW!C183</f>
        <v>0.41820000000000002</v>
      </c>
      <c r="D183">
        <f>RAW!D183</f>
        <v>0.39200000000000002</v>
      </c>
      <c r="E183">
        <f>RAW!E183</f>
        <v>0.40589999999999998</v>
      </c>
      <c r="F183">
        <f>RAW!L183</f>
        <v>162.061941576778</v>
      </c>
      <c r="G183">
        <f>RAW!M183</f>
        <v>139.50272460910799</v>
      </c>
      <c r="H183">
        <v>100</v>
      </c>
      <c r="I183">
        <v>-100</v>
      </c>
      <c r="Y183" s="161" t="str">
        <f t="shared" si="39"/>
        <v>VISIBLE</v>
      </c>
      <c r="Z183" s="161" t="str">
        <f t="shared" si="40"/>
        <v/>
      </c>
      <c r="AB183" s="28">
        <f t="shared" si="41"/>
        <v>0</v>
      </c>
      <c r="AC183" s="28" t="str">
        <f t="shared" si="42"/>
        <v/>
      </c>
      <c r="AD183" s="34">
        <f t="shared" si="48"/>
        <v>0</v>
      </c>
      <c r="AE183" s="34" t="str">
        <f t="shared" si="35"/>
        <v/>
      </c>
      <c r="AF183" s="28">
        <f t="shared" si="36"/>
        <v>1</v>
      </c>
      <c r="AG183" s="34" t="str">
        <f t="shared" si="43"/>
        <v/>
      </c>
      <c r="AH183" s="28">
        <f t="shared" si="49"/>
        <v>1</v>
      </c>
      <c r="AI183" s="28" t="str">
        <f t="shared" si="44"/>
        <v/>
      </c>
      <c r="AJ183" s="54"/>
      <c r="AK183" s="28"/>
      <c r="AM183" s="33">
        <f t="shared" si="37"/>
        <v>0</v>
      </c>
      <c r="AN183" s="33" t="str">
        <f t="shared" si="45"/>
        <v/>
      </c>
      <c r="AO183" s="33">
        <f t="shared" si="50"/>
        <v>0</v>
      </c>
      <c r="AP183" s="33"/>
      <c r="AQ183" s="33">
        <f t="shared" si="38"/>
        <v>1</v>
      </c>
      <c r="AR183" s="33" t="str">
        <f t="shared" si="46"/>
        <v/>
      </c>
      <c r="AS183" s="33">
        <f t="shared" si="51"/>
        <v>1</v>
      </c>
      <c r="AT183" s="33" t="str">
        <f t="shared" si="47"/>
        <v/>
      </c>
      <c r="AU183" s="33"/>
      <c r="AV183" s="33"/>
    </row>
    <row r="184" spans="1:48" x14ac:dyDescent="0.2">
      <c r="A184" s="1">
        <f>RAW!A184</f>
        <v>42564</v>
      </c>
      <c r="B184">
        <f>RAW!B184</f>
        <v>0.40679999999999999</v>
      </c>
      <c r="C184">
        <f>RAW!C184</f>
        <v>0.437</v>
      </c>
      <c r="D184">
        <f>RAW!D184</f>
        <v>0.4</v>
      </c>
      <c r="E184">
        <f>RAW!E184</f>
        <v>0.4158</v>
      </c>
      <c r="F184">
        <f>RAW!L184</f>
        <v>194.182449896191</v>
      </c>
      <c r="G184">
        <f>RAW!M184</f>
        <v>158.05610633766599</v>
      </c>
      <c r="H184">
        <v>100</v>
      </c>
      <c r="I184">
        <v>-100</v>
      </c>
      <c r="Y184" s="161" t="str">
        <f t="shared" si="39"/>
        <v>VISIBLE</v>
      </c>
      <c r="Z184" s="161" t="str">
        <f t="shared" si="40"/>
        <v/>
      </c>
      <c r="AB184" s="28">
        <f t="shared" si="41"/>
        <v>0</v>
      </c>
      <c r="AC184" s="28" t="str">
        <f t="shared" si="42"/>
        <v/>
      </c>
      <c r="AD184" s="34">
        <f t="shared" si="48"/>
        <v>0</v>
      </c>
      <c r="AE184" s="34" t="str">
        <f t="shared" si="35"/>
        <v/>
      </c>
      <c r="AF184" s="28">
        <f t="shared" si="36"/>
        <v>1</v>
      </c>
      <c r="AG184" s="34" t="str">
        <f t="shared" si="43"/>
        <v/>
      </c>
      <c r="AH184" s="28">
        <f t="shared" si="49"/>
        <v>2</v>
      </c>
      <c r="AI184" s="28" t="str">
        <f t="shared" si="44"/>
        <v/>
      </c>
      <c r="AJ184" s="54"/>
      <c r="AK184" s="28"/>
      <c r="AM184" s="33">
        <f t="shared" si="37"/>
        <v>0</v>
      </c>
      <c r="AN184" s="33" t="str">
        <f t="shared" si="45"/>
        <v/>
      </c>
      <c r="AO184" s="33">
        <f t="shared" si="50"/>
        <v>0</v>
      </c>
      <c r="AP184" s="33"/>
      <c r="AQ184" s="33">
        <f t="shared" si="38"/>
        <v>1</v>
      </c>
      <c r="AR184" s="33" t="str">
        <f t="shared" si="46"/>
        <v/>
      </c>
      <c r="AS184" s="33">
        <f t="shared" si="51"/>
        <v>2</v>
      </c>
      <c r="AT184" s="33" t="str">
        <f t="shared" si="47"/>
        <v/>
      </c>
      <c r="AU184" s="33"/>
      <c r="AV184" s="33"/>
    </row>
    <row r="185" spans="1:48" x14ac:dyDescent="0.2">
      <c r="A185" s="1">
        <f>RAW!A185</f>
        <v>42565</v>
      </c>
      <c r="B185">
        <f>RAW!B185</f>
        <v>0.41909999999999997</v>
      </c>
      <c r="C185">
        <f>RAW!C185</f>
        <v>0.42880000000000001</v>
      </c>
      <c r="D185">
        <f>RAW!D185</f>
        <v>0.41</v>
      </c>
      <c r="E185">
        <f>RAW!E185</f>
        <v>0.41899999999999998</v>
      </c>
      <c r="F185">
        <f>RAW!L185</f>
        <v>150.60031924491599</v>
      </c>
      <c r="G185">
        <f>RAW!M185</f>
        <v>140.972174745334</v>
      </c>
      <c r="H185">
        <v>100</v>
      </c>
      <c r="I185">
        <v>-100</v>
      </c>
      <c r="Y185" s="161" t="str">
        <f t="shared" si="39"/>
        <v>VISIBLE</v>
      </c>
      <c r="Z185" s="161" t="str">
        <f t="shared" si="40"/>
        <v/>
      </c>
      <c r="AB185" s="28">
        <f t="shared" si="41"/>
        <v>0</v>
      </c>
      <c r="AC185" s="28" t="str">
        <f t="shared" si="42"/>
        <v/>
      </c>
      <c r="AD185" s="34">
        <f t="shared" si="48"/>
        <v>0</v>
      </c>
      <c r="AE185" s="34" t="str">
        <f t="shared" si="35"/>
        <v/>
      </c>
      <c r="AF185" s="28">
        <f t="shared" si="36"/>
        <v>1</v>
      </c>
      <c r="AG185" s="34" t="str">
        <f t="shared" si="43"/>
        <v/>
      </c>
      <c r="AH185" s="28">
        <f t="shared" si="49"/>
        <v>3</v>
      </c>
      <c r="AI185" s="28" t="str">
        <f t="shared" si="44"/>
        <v/>
      </c>
      <c r="AJ185" s="54"/>
      <c r="AK185" s="28"/>
      <c r="AM185" s="33">
        <f t="shared" si="37"/>
        <v>0</v>
      </c>
      <c r="AN185" s="33" t="str">
        <f t="shared" si="45"/>
        <v/>
      </c>
      <c r="AO185" s="33">
        <f t="shared" si="50"/>
        <v>0</v>
      </c>
      <c r="AP185" s="33"/>
      <c r="AQ185" s="33">
        <f t="shared" si="38"/>
        <v>1</v>
      </c>
      <c r="AR185" s="33" t="str">
        <f t="shared" si="46"/>
        <v/>
      </c>
      <c r="AS185" s="33">
        <f t="shared" si="51"/>
        <v>3</v>
      </c>
      <c r="AT185" s="33" t="str">
        <f t="shared" si="47"/>
        <v/>
      </c>
      <c r="AU185" s="33"/>
      <c r="AV185" s="33"/>
    </row>
    <row r="186" spans="1:48" x14ac:dyDescent="0.2">
      <c r="A186" s="1">
        <f>RAW!A186</f>
        <v>42566</v>
      </c>
      <c r="B186">
        <f>RAW!B186</f>
        <v>0.41710000000000003</v>
      </c>
      <c r="C186">
        <f>RAW!C186</f>
        <v>0.42280000000000001</v>
      </c>
      <c r="D186">
        <f>RAW!D186</f>
        <v>0.41049999999999998</v>
      </c>
      <c r="E186">
        <f>RAW!E186</f>
        <v>0.41339999999999999</v>
      </c>
      <c r="F186">
        <f>RAW!L186</f>
        <v>112.013995235664</v>
      </c>
      <c r="G186">
        <f>RAW!M186</f>
        <v>112.667740203972</v>
      </c>
      <c r="H186">
        <v>100</v>
      </c>
      <c r="I186">
        <v>-100</v>
      </c>
      <c r="Y186" s="161" t="str">
        <f t="shared" si="39"/>
        <v>VISIBLE</v>
      </c>
      <c r="Z186" s="161" t="str">
        <f t="shared" si="40"/>
        <v/>
      </c>
      <c r="AB186" s="28">
        <f t="shared" si="41"/>
        <v>0</v>
      </c>
      <c r="AC186" s="28" t="str">
        <f t="shared" si="42"/>
        <v/>
      </c>
      <c r="AD186" s="34">
        <f t="shared" si="48"/>
        <v>0</v>
      </c>
      <c r="AE186" s="34" t="str">
        <f t="shared" si="35"/>
        <v/>
      </c>
      <c r="AF186" s="28">
        <f t="shared" si="36"/>
        <v>1</v>
      </c>
      <c r="AG186" s="34" t="str">
        <f t="shared" si="43"/>
        <v/>
      </c>
      <c r="AH186" s="28">
        <f t="shared" si="49"/>
        <v>4</v>
      </c>
      <c r="AI186" s="28" t="str">
        <f t="shared" si="44"/>
        <v/>
      </c>
      <c r="AJ186" s="54"/>
      <c r="AK186" s="28"/>
      <c r="AM186" s="33">
        <f t="shared" si="37"/>
        <v>0</v>
      </c>
      <c r="AN186" s="33" t="str">
        <f t="shared" si="45"/>
        <v/>
      </c>
      <c r="AO186" s="33">
        <f t="shared" si="50"/>
        <v>0</v>
      </c>
      <c r="AP186" s="33"/>
      <c r="AQ186" s="33">
        <f t="shared" si="38"/>
        <v>1</v>
      </c>
      <c r="AR186" s="33" t="str">
        <f t="shared" si="46"/>
        <v/>
      </c>
      <c r="AS186" s="33">
        <f t="shared" si="51"/>
        <v>4</v>
      </c>
      <c r="AT186" s="33" t="str">
        <f t="shared" si="47"/>
        <v/>
      </c>
      <c r="AU186" s="33"/>
      <c r="AV186" s="33"/>
    </row>
    <row r="187" spans="1:48" x14ac:dyDescent="0.2">
      <c r="A187" s="1">
        <f>RAW!A187</f>
        <v>42569</v>
      </c>
      <c r="B187">
        <f>RAW!B187</f>
        <v>0.41339999999999999</v>
      </c>
      <c r="C187">
        <f>RAW!C187</f>
        <v>0.42270000000000002</v>
      </c>
      <c r="D187">
        <f>RAW!D187</f>
        <v>0.41299999999999998</v>
      </c>
      <c r="E187">
        <f>RAW!E187</f>
        <v>0.42099999999999999</v>
      </c>
      <c r="F187">
        <f>RAW!L187</f>
        <v>101.955490844379</v>
      </c>
      <c r="G187">
        <f>RAW!M187</f>
        <v>109.507965165147</v>
      </c>
      <c r="H187">
        <v>100</v>
      </c>
      <c r="I187">
        <v>-100</v>
      </c>
      <c r="Y187" s="161" t="str">
        <f t="shared" si="39"/>
        <v>VISIBLE</v>
      </c>
      <c r="Z187" s="161" t="str">
        <f t="shared" si="40"/>
        <v/>
      </c>
      <c r="AB187" s="28">
        <f t="shared" si="41"/>
        <v>0</v>
      </c>
      <c r="AC187" s="28" t="str">
        <f t="shared" si="42"/>
        <v/>
      </c>
      <c r="AD187" s="34">
        <f t="shared" si="48"/>
        <v>0</v>
      </c>
      <c r="AE187" s="34" t="str">
        <f t="shared" si="35"/>
        <v/>
      </c>
      <c r="AF187" s="28">
        <f t="shared" si="36"/>
        <v>1</v>
      </c>
      <c r="AG187" s="34" t="str">
        <f t="shared" si="43"/>
        <v>GROUP</v>
      </c>
      <c r="AH187" s="28">
        <f t="shared" si="49"/>
        <v>5</v>
      </c>
      <c r="AI187" s="28">
        <f t="shared" si="44"/>
        <v>5</v>
      </c>
      <c r="AJ187" s="54"/>
      <c r="AK187" s="28"/>
      <c r="AM187" s="33">
        <f t="shared" si="37"/>
        <v>0</v>
      </c>
      <c r="AN187" s="33" t="str">
        <f t="shared" si="45"/>
        <v/>
      </c>
      <c r="AO187" s="33">
        <f t="shared" si="50"/>
        <v>0</v>
      </c>
      <c r="AP187" s="33"/>
      <c r="AQ187" s="33">
        <f t="shared" si="38"/>
        <v>1</v>
      </c>
      <c r="AR187" s="33" t="str">
        <f t="shared" si="46"/>
        <v/>
      </c>
      <c r="AS187" s="33">
        <f t="shared" si="51"/>
        <v>5</v>
      </c>
      <c r="AT187" s="33" t="str">
        <f t="shared" si="47"/>
        <v/>
      </c>
      <c r="AU187" s="33"/>
      <c r="AV187" s="33"/>
    </row>
    <row r="188" spans="1:48" x14ac:dyDescent="0.2">
      <c r="A188" s="1">
        <f>RAW!A188</f>
        <v>42570</v>
      </c>
      <c r="B188">
        <f>RAW!B188</f>
        <v>0.41959999999999997</v>
      </c>
      <c r="C188">
        <f>RAW!C188</f>
        <v>0.432</v>
      </c>
      <c r="D188">
        <f>RAW!D188</f>
        <v>0.41249999999999998</v>
      </c>
      <c r="E188">
        <f>RAW!E188</f>
        <v>0.42949999999999999</v>
      </c>
      <c r="F188">
        <f>RAW!L188</f>
        <v>99.960198425410496</v>
      </c>
      <c r="G188">
        <f>RAW!M188</f>
        <v>115.51527819668399</v>
      </c>
      <c r="H188">
        <v>100</v>
      </c>
      <c r="I188">
        <v>-100</v>
      </c>
      <c r="Y188" s="161" t="str">
        <f t="shared" si="39"/>
        <v>VISIBLE</v>
      </c>
      <c r="Z188" s="161" t="str">
        <f t="shared" si="40"/>
        <v/>
      </c>
      <c r="AB188" s="28">
        <f t="shared" si="41"/>
        <v>0</v>
      </c>
      <c r="AC188" s="28" t="str">
        <f t="shared" si="42"/>
        <v/>
      </c>
      <c r="AD188" s="34">
        <f t="shared" si="48"/>
        <v>0</v>
      </c>
      <c r="AE188" s="34" t="str">
        <f t="shared" si="35"/>
        <v/>
      </c>
      <c r="AF188" s="28">
        <f t="shared" si="36"/>
        <v>0</v>
      </c>
      <c r="AG188" s="34" t="str">
        <f t="shared" si="43"/>
        <v/>
      </c>
      <c r="AH188" s="28">
        <f t="shared" si="49"/>
        <v>0</v>
      </c>
      <c r="AI188" s="28" t="str">
        <f t="shared" si="44"/>
        <v/>
      </c>
      <c r="AJ188" s="54"/>
      <c r="AK188" s="28"/>
      <c r="AM188" s="33">
        <f t="shared" si="37"/>
        <v>0</v>
      </c>
      <c r="AN188" s="33" t="str">
        <f t="shared" si="45"/>
        <v/>
      </c>
      <c r="AO188" s="33">
        <f t="shared" si="50"/>
        <v>0</v>
      </c>
      <c r="AP188" s="33"/>
      <c r="AQ188" s="33">
        <f t="shared" si="38"/>
        <v>1</v>
      </c>
      <c r="AR188" s="33" t="str">
        <f t="shared" si="46"/>
        <v/>
      </c>
      <c r="AS188" s="33">
        <f t="shared" si="51"/>
        <v>6</v>
      </c>
      <c r="AT188" s="33" t="str">
        <f t="shared" si="47"/>
        <v/>
      </c>
      <c r="AU188" s="33"/>
      <c r="AV188" s="33"/>
    </row>
    <row r="189" spans="1:48" x14ac:dyDescent="0.2">
      <c r="A189" s="1">
        <f>RAW!A189</f>
        <v>42571</v>
      </c>
      <c r="B189">
        <f>RAW!B189</f>
        <v>0.43480000000000002</v>
      </c>
      <c r="C189">
        <f>RAW!C189</f>
        <v>0.45850000000000002</v>
      </c>
      <c r="D189">
        <f>RAW!D189</f>
        <v>0.43030000000000002</v>
      </c>
      <c r="E189">
        <f>RAW!E189</f>
        <v>0.43730000000000002</v>
      </c>
      <c r="F189">
        <f>RAW!L189</f>
        <v>124.562581965901</v>
      </c>
      <c r="G189">
        <f>RAW!M189</f>
        <v>143.81552432211799</v>
      </c>
      <c r="H189">
        <v>100</v>
      </c>
      <c r="I189">
        <v>-100</v>
      </c>
      <c r="Y189" s="161" t="str">
        <f t="shared" si="39"/>
        <v>VISIBLE</v>
      </c>
      <c r="Z189" s="161" t="str">
        <f t="shared" si="40"/>
        <v/>
      </c>
      <c r="AB189" s="28">
        <f t="shared" si="41"/>
        <v>0</v>
      </c>
      <c r="AC189" s="28" t="str">
        <f t="shared" si="42"/>
        <v/>
      </c>
      <c r="AD189" s="34">
        <f t="shared" si="48"/>
        <v>0</v>
      </c>
      <c r="AE189" s="34" t="str">
        <f t="shared" si="35"/>
        <v/>
      </c>
      <c r="AF189" s="28">
        <f t="shared" si="36"/>
        <v>1</v>
      </c>
      <c r="AG189" s="34" t="str">
        <f t="shared" si="43"/>
        <v>GROUP</v>
      </c>
      <c r="AH189" s="28">
        <f t="shared" si="49"/>
        <v>1</v>
      </c>
      <c r="AI189" s="28">
        <f t="shared" si="44"/>
        <v>1</v>
      </c>
      <c r="AJ189" s="54"/>
      <c r="AK189" s="28"/>
      <c r="AM189" s="33">
        <f t="shared" si="37"/>
        <v>0</v>
      </c>
      <c r="AN189" s="33" t="str">
        <f t="shared" si="45"/>
        <v/>
      </c>
      <c r="AO189" s="33">
        <f t="shared" si="50"/>
        <v>0</v>
      </c>
      <c r="AP189" s="33"/>
      <c r="AQ189" s="33">
        <f t="shared" si="38"/>
        <v>1</v>
      </c>
      <c r="AR189" s="33" t="str">
        <f t="shared" si="46"/>
        <v/>
      </c>
      <c r="AS189" s="33">
        <f t="shared" si="51"/>
        <v>7</v>
      </c>
      <c r="AT189" s="33" t="str">
        <f t="shared" si="47"/>
        <v/>
      </c>
      <c r="AU189" s="33"/>
      <c r="AV189" s="33"/>
    </row>
    <row r="190" spans="1:48" x14ac:dyDescent="0.2">
      <c r="A190" s="1">
        <f>RAW!A190</f>
        <v>42572</v>
      </c>
      <c r="B190">
        <f>RAW!B190</f>
        <v>0.44090000000000001</v>
      </c>
      <c r="C190">
        <f>RAW!C190</f>
        <v>0.44500000000000001</v>
      </c>
      <c r="D190">
        <f>RAW!D190</f>
        <v>0.42549999999999999</v>
      </c>
      <c r="E190">
        <f>RAW!E190</f>
        <v>0.43259999999999998</v>
      </c>
      <c r="F190">
        <f>RAW!L190</f>
        <v>91.005828369611905</v>
      </c>
      <c r="G190">
        <f>RAW!M190</f>
        <v>112.107400677212</v>
      </c>
      <c r="H190">
        <v>100</v>
      </c>
      <c r="I190">
        <v>-100</v>
      </c>
      <c r="Y190" s="161" t="str">
        <f t="shared" si="39"/>
        <v>VISIBLE</v>
      </c>
      <c r="Z190" s="161" t="str">
        <f t="shared" si="40"/>
        <v/>
      </c>
      <c r="AB190" s="28">
        <f t="shared" si="41"/>
        <v>0</v>
      </c>
      <c r="AC190" s="28" t="str">
        <f t="shared" si="42"/>
        <v/>
      </c>
      <c r="AD190" s="34">
        <f t="shared" si="48"/>
        <v>0</v>
      </c>
      <c r="AE190" s="34" t="str">
        <f t="shared" si="35"/>
        <v/>
      </c>
      <c r="AF190" s="28">
        <f t="shared" si="36"/>
        <v>0</v>
      </c>
      <c r="AG190" s="34" t="str">
        <f t="shared" si="43"/>
        <v/>
      </c>
      <c r="AH190" s="28">
        <f t="shared" si="49"/>
        <v>0</v>
      </c>
      <c r="AI190" s="28" t="str">
        <f t="shared" si="44"/>
        <v/>
      </c>
      <c r="AJ190" s="54"/>
      <c r="AK190" s="28"/>
      <c r="AM190" s="33">
        <f t="shared" si="37"/>
        <v>0</v>
      </c>
      <c r="AN190" s="33" t="str">
        <f t="shared" si="45"/>
        <v/>
      </c>
      <c r="AO190" s="33">
        <f t="shared" si="50"/>
        <v>0</v>
      </c>
      <c r="AP190" s="33"/>
      <c r="AQ190" s="33">
        <f t="shared" si="38"/>
        <v>1</v>
      </c>
      <c r="AR190" s="33" t="str">
        <f t="shared" si="46"/>
        <v>GROUP</v>
      </c>
      <c r="AS190" s="33">
        <f t="shared" si="51"/>
        <v>8</v>
      </c>
      <c r="AT190" s="33">
        <f t="shared" si="47"/>
        <v>8</v>
      </c>
      <c r="AU190" s="33"/>
      <c r="AV190" s="33"/>
    </row>
    <row r="191" spans="1:48" x14ac:dyDescent="0.2">
      <c r="A191" s="1">
        <f>RAW!A191</f>
        <v>42573</v>
      </c>
      <c r="B191">
        <f>RAW!B191</f>
        <v>0.42970000000000003</v>
      </c>
      <c r="C191">
        <f>RAW!C191</f>
        <v>0.44190000000000002</v>
      </c>
      <c r="D191">
        <f>RAW!D191</f>
        <v>0.42609999999999998</v>
      </c>
      <c r="E191">
        <f>RAW!E191</f>
        <v>0.43530000000000002</v>
      </c>
      <c r="F191">
        <f>RAW!L191</f>
        <v>81.021450833082</v>
      </c>
      <c r="G191">
        <f>RAW!M191</f>
        <v>98.745651066376496</v>
      </c>
      <c r="H191">
        <v>100</v>
      </c>
      <c r="I191">
        <v>-100</v>
      </c>
      <c r="Y191" s="161" t="str">
        <f t="shared" si="39"/>
        <v>VISIBLE</v>
      </c>
      <c r="Z191" s="161" t="str">
        <f t="shared" si="40"/>
        <v/>
      </c>
      <c r="AB191" s="28">
        <f t="shared" si="41"/>
        <v>0</v>
      </c>
      <c r="AC191" s="28" t="str">
        <f t="shared" si="42"/>
        <v/>
      </c>
      <c r="AD191" s="34">
        <f t="shared" si="48"/>
        <v>0</v>
      </c>
      <c r="AE191" s="34" t="str">
        <f t="shared" si="35"/>
        <v/>
      </c>
      <c r="AF191" s="28">
        <f t="shared" si="36"/>
        <v>0</v>
      </c>
      <c r="AG191" s="34" t="str">
        <f t="shared" si="43"/>
        <v/>
      </c>
      <c r="AH191" s="28">
        <f t="shared" si="49"/>
        <v>0</v>
      </c>
      <c r="AI191" s="28" t="str">
        <f t="shared" si="44"/>
        <v/>
      </c>
      <c r="AJ191" s="54"/>
      <c r="AK191" s="28"/>
      <c r="AM191" s="33">
        <f t="shared" si="37"/>
        <v>0</v>
      </c>
      <c r="AN191" s="33" t="str">
        <f t="shared" si="45"/>
        <v/>
      </c>
      <c r="AO191" s="33">
        <f t="shared" si="50"/>
        <v>0</v>
      </c>
      <c r="AP191" s="33"/>
      <c r="AQ191" s="33">
        <f t="shared" si="38"/>
        <v>0</v>
      </c>
      <c r="AR191" s="33" t="str">
        <f t="shared" si="46"/>
        <v/>
      </c>
      <c r="AS191" s="33">
        <f t="shared" si="51"/>
        <v>0</v>
      </c>
      <c r="AT191" s="33" t="str">
        <f t="shared" si="47"/>
        <v/>
      </c>
      <c r="AU191" s="33"/>
      <c r="AV191" s="33"/>
    </row>
    <row r="192" spans="1:48" x14ac:dyDescent="0.2">
      <c r="A192" s="1">
        <f>RAW!A192</f>
        <v>42576</v>
      </c>
      <c r="B192">
        <f>RAW!B192</f>
        <v>0.43540000000000001</v>
      </c>
      <c r="C192">
        <f>RAW!C192</f>
        <v>0.437999999999999</v>
      </c>
      <c r="D192">
        <f>RAW!D192</f>
        <v>0.41099999999999998</v>
      </c>
      <c r="E192">
        <f>RAW!E192</f>
        <v>0.41270000000000001</v>
      </c>
      <c r="F192">
        <f>RAW!L192</f>
        <v>38.0031770371371</v>
      </c>
      <c r="G192">
        <f>RAW!M192</f>
        <v>60.373853477301701</v>
      </c>
      <c r="H192">
        <v>100</v>
      </c>
      <c r="I192">
        <v>-100</v>
      </c>
      <c r="Y192" s="161" t="str">
        <f t="shared" si="39"/>
        <v>VISIBLE</v>
      </c>
      <c r="Z192" s="161" t="str">
        <f t="shared" si="40"/>
        <v/>
      </c>
      <c r="AB192" s="28">
        <f t="shared" si="41"/>
        <v>0</v>
      </c>
      <c r="AC192" s="28" t="str">
        <f t="shared" si="42"/>
        <v/>
      </c>
      <c r="AD192" s="34">
        <f t="shared" si="48"/>
        <v>0</v>
      </c>
      <c r="AE192" s="34" t="str">
        <f t="shared" si="35"/>
        <v/>
      </c>
      <c r="AF192" s="28">
        <f t="shared" si="36"/>
        <v>0</v>
      </c>
      <c r="AG192" s="34" t="str">
        <f t="shared" si="43"/>
        <v/>
      </c>
      <c r="AH192" s="28">
        <f t="shared" si="49"/>
        <v>0</v>
      </c>
      <c r="AI192" s="28" t="str">
        <f t="shared" si="44"/>
        <v/>
      </c>
      <c r="AJ192" s="54"/>
      <c r="AK192" s="28"/>
      <c r="AM192" s="33">
        <f t="shared" si="37"/>
        <v>0</v>
      </c>
      <c r="AN192" s="33" t="str">
        <f t="shared" si="45"/>
        <v/>
      </c>
      <c r="AO192" s="33">
        <f t="shared" si="50"/>
        <v>0</v>
      </c>
      <c r="AP192" s="33"/>
      <c r="AQ192" s="33">
        <f t="shared" si="38"/>
        <v>0</v>
      </c>
      <c r="AR192" s="33" t="str">
        <f t="shared" si="46"/>
        <v/>
      </c>
      <c r="AS192" s="33">
        <f t="shared" si="51"/>
        <v>0</v>
      </c>
      <c r="AT192" s="33" t="str">
        <f t="shared" si="47"/>
        <v/>
      </c>
      <c r="AU192" s="33"/>
      <c r="AV192" s="33"/>
    </row>
    <row r="193" spans="1:48" x14ac:dyDescent="0.2">
      <c r="A193" s="1">
        <f>RAW!A193</f>
        <v>42577</v>
      </c>
      <c r="B193">
        <f>RAW!B193</f>
        <v>0.4219</v>
      </c>
      <c r="C193">
        <f>RAW!C193</f>
        <v>0.4299</v>
      </c>
      <c r="D193">
        <f>RAW!D193</f>
        <v>0.40600000000000003</v>
      </c>
      <c r="E193">
        <f>RAW!E193</f>
        <v>0.42599999999999999</v>
      </c>
      <c r="F193">
        <f>RAW!L193</f>
        <v>30.852875164460901</v>
      </c>
      <c r="G193">
        <f>RAW!M193</f>
        <v>54.775797718551203</v>
      </c>
      <c r="H193">
        <v>100</v>
      </c>
      <c r="I193">
        <v>-100</v>
      </c>
      <c r="Y193" s="161" t="str">
        <f t="shared" si="39"/>
        <v>VISIBLE</v>
      </c>
      <c r="Z193" s="161" t="str">
        <f t="shared" si="40"/>
        <v/>
      </c>
      <c r="AB193" s="28">
        <f t="shared" si="41"/>
        <v>0</v>
      </c>
      <c r="AC193" s="28" t="str">
        <f t="shared" si="42"/>
        <v/>
      </c>
      <c r="AD193" s="34">
        <f t="shared" si="48"/>
        <v>0</v>
      </c>
      <c r="AE193" s="34" t="str">
        <f t="shared" si="35"/>
        <v/>
      </c>
      <c r="AF193" s="28">
        <f t="shared" si="36"/>
        <v>0</v>
      </c>
      <c r="AG193" s="34" t="str">
        <f t="shared" si="43"/>
        <v/>
      </c>
      <c r="AH193" s="28">
        <f t="shared" si="49"/>
        <v>0</v>
      </c>
      <c r="AI193" s="28" t="str">
        <f t="shared" si="44"/>
        <v/>
      </c>
      <c r="AJ193" s="54"/>
      <c r="AK193" s="28"/>
      <c r="AM193" s="33">
        <f t="shared" si="37"/>
        <v>0</v>
      </c>
      <c r="AN193" s="33" t="str">
        <f t="shared" si="45"/>
        <v/>
      </c>
      <c r="AO193" s="33">
        <f t="shared" si="50"/>
        <v>0</v>
      </c>
      <c r="AP193" s="33"/>
      <c r="AQ193" s="33">
        <f t="shared" si="38"/>
        <v>0</v>
      </c>
      <c r="AR193" s="33" t="str">
        <f t="shared" si="46"/>
        <v/>
      </c>
      <c r="AS193" s="33">
        <f t="shared" si="51"/>
        <v>0</v>
      </c>
      <c r="AT193" s="33" t="str">
        <f t="shared" si="47"/>
        <v/>
      </c>
      <c r="AU193" s="33"/>
      <c r="AV193" s="33"/>
    </row>
    <row r="194" spans="1:48" x14ac:dyDescent="0.2">
      <c r="A194" s="1">
        <f>RAW!A194</f>
        <v>42578</v>
      </c>
      <c r="B194">
        <f>RAW!B194</f>
        <v>0.43049999999999999</v>
      </c>
      <c r="C194">
        <f>RAW!C194</f>
        <v>0.44359999999999999</v>
      </c>
      <c r="D194">
        <f>RAW!D194</f>
        <v>0.43030000000000002</v>
      </c>
      <c r="E194">
        <f>RAW!E194</f>
        <v>0.43959999999999999</v>
      </c>
      <c r="F194">
        <f>RAW!L194</f>
        <v>101.52940157616599</v>
      </c>
      <c r="G194">
        <f>RAW!M194</f>
        <v>89.767195500289702</v>
      </c>
      <c r="H194">
        <v>100</v>
      </c>
      <c r="I194">
        <v>-100</v>
      </c>
      <c r="Y194" s="161" t="str">
        <f t="shared" si="39"/>
        <v>VISIBLE</v>
      </c>
      <c r="Z194" s="161" t="str">
        <f t="shared" si="40"/>
        <v/>
      </c>
      <c r="AB194" s="28">
        <f t="shared" si="41"/>
        <v>0</v>
      </c>
      <c r="AC194" s="28" t="str">
        <f t="shared" si="42"/>
        <v/>
      </c>
      <c r="AD194" s="34">
        <f t="shared" si="48"/>
        <v>0</v>
      </c>
      <c r="AE194" s="34" t="str">
        <f t="shared" ref="AE194:AE257" si="52">IF(AC194="GROUP",AD194,"")</f>
        <v/>
      </c>
      <c r="AF194" s="28">
        <f t="shared" ref="AF194:AF262" si="53">IF(F194&gt;100, 1,0)</f>
        <v>1</v>
      </c>
      <c r="AG194" s="34" t="str">
        <f t="shared" si="43"/>
        <v>GROUP</v>
      </c>
      <c r="AH194" s="28">
        <f t="shared" si="49"/>
        <v>1</v>
      </c>
      <c r="AI194" s="28">
        <f t="shared" si="44"/>
        <v>1</v>
      </c>
      <c r="AJ194" s="54"/>
      <c r="AK194" s="28"/>
      <c r="AM194" s="33">
        <f t="shared" ref="AM194:AM262" si="54">IF(G194&lt;-100, 1,0)</f>
        <v>0</v>
      </c>
      <c r="AN194" s="33" t="str">
        <f t="shared" si="45"/>
        <v/>
      </c>
      <c r="AO194" s="33">
        <f t="shared" si="50"/>
        <v>0</v>
      </c>
      <c r="AP194" s="33"/>
      <c r="AQ194" s="33">
        <f t="shared" ref="AQ194:AQ262" si="55">IF(G194&gt;100, 1,0)</f>
        <v>0</v>
      </c>
      <c r="AR194" s="33" t="str">
        <f t="shared" si="46"/>
        <v/>
      </c>
      <c r="AS194" s="33">
        <f t="shared" si="51"/>
        <v>0</v>
      </c>
      <c r="AT194" s="33" t="str">
        <f t="shared" si="47"/>
        <v/>
      </c>
      <c r="AU194" s="33"/>
      <c r="AV194" s="33"/>
    </row>
    <row r="195" spans="1:48" x14ac:dyDescent="0.2">
      <c r="A195" s="1">
        <f>RAW!A195</f>
        <v>42579</v>
      </c>
      <c r="B195">
        <f>RAW!B195</f>
        <v>0.4178</v>
      </c>
      <c r="C195">
        <f>RAW!C195</f>
        <v>0.42</v>
      </c>
      <c r="D195">
        <f>RAW!D195</f>
        <v>0.3957</v>
      </c>
      <c r="E195">
        <f>RAW!E195</f>
        <v>0.39660000000000001</v>
      </c>
      <c r="F195">
        <f>RAW!L195</f>
        <v>-103.238095238095</v>
      </c>
      <c r="G195">
        <f>RAW!M195</f>
        <v>-1.3206624931853901</v>
      </c>
      <c r="H195">
        <v>100</v>
      </c>
      <c r="I195">
        <v>-100</v>
      </c>
      <c r="Y195" s="161" t="str">
        <f t="shared" ref="Y195:Y258" si="56" xml:space="preserve"> IF( SUBTOTAL(103,A195)=1, "VISIBLE", "" )</f>
        <v>VISIBLE</v>
      </c>
      <c r="Z195" s="161" t="str">
        <f t="shared" ref="Z195:Z258" si="57">IF(AND(Y194="",Y195="VISIBLE"),"FIRST",IF(AND(Y195="VISIBLE",Y196=""),"LAST",""))</f>
        <v/>
      </c>
      <c r="AB195" s="28">
        <f t="shared" ref="AB195:AB258" si="58">IF(F195&lt;-100, 1,0)</f>
        <v>1</v>
      </c>
      <c r="AC195" s="28" t="str">
        <f t="shared" ref="AC195:AC258" si="59">IF(AND(AB195=1,AB196=0),"GROUP",IF(AND(AB195=1,Z195="LAST"),"GROUP",""))</f>
        <v/>
      </c>
      <c r="AD195" s="34">
        <f t="shared" si="48"/>
        <v>1</v>
      </c>
      <c r="AE195" s="34" t="str">
        <f t="shared" si="52"/>
        <v/>
      </c>
      <c r="AF195" s="28">
        <f t="shared" si="53"/>
        <v>0</v>
      </c>
      <c r="AG195" s="34" t="str">
        <f t="shared" ref="AG195:AG258" si="60">IF(AND(AF195=1,AF196=0),"GROUP",IF(AND(AF195=1,Z195="LAST"),"GROUP",""))</f>
        <v/>
      </c>
      <c r="AH195" s="28">
        <f t="shared" si="49"/>
        <v>0</v>
      </c>
      <c r="AI195" s="28" t="str">
        <f t="shared" ref="AI195:AI258" si="61">IF(AG195="GROUP",AH195,"")</f>
        <v/>
      </c>
      <c r="AJ195" s="54"/>
      <c r="AK195" s="28"/>
      <c r="AM195" s="33">
        <f t="shared" si="54"/>
        <v>0</v>
      </c>
      <c r="AN195" s="33" t="str">
        <f t="shared" ref="AN195:AN258" si="62">IF(AND(AM195=1,AM196=0),"GROUP",IF(AND(AM195=1,Z195="LAST"),"GROUP",""))</f>
        <v/>
      </c>
      <c r="AO195" s="33">
        <f t="shared" si="50"/>
        <v>0</v>
      </c>
      <c r="AP195" s="33"/>
      <c r="AQ195" s="33">
        <f t="shared" si="55"/>
        <v>0</v>
      </c>
      <c r="AR195" s="33" t="str">
        <f t="shared" ref="AR195:AR258" si="63">IF(AND(AQ195=1,AQ196=0),"GROUP",IF(AND(AQ195=1,Z195="LAST"),"GROUP",""))</f>
        <v/>
      </c>
      <c r="AS195" s="33">
        <f t="shared" si="51"/>
        <v>0</v>
      </c>
      <c r="AT195" s="33" t="str">
        <f t="shared" ref="AT195:AT258" si="64">IF(AR195="GROUP",AS195,"")</f>
        <v/>
      </c>
      <c r="AU195" s="33"/>
      <c r="AV195" s="33"/>
    </row>
    <row r="196" spans="1:48" x14ac:dyDescent="0.2">
      <c r="A196" s="1">
        <f>RAW!A196</f>
        <v>42580</v>
      </c>
      <c r="B196">
        <f>RAW!B196</f>
        <v>0.3997</v>
      </c>
      <c r="C196">
        <f>RAW!C196</f>
        <v>0.39989999999999998</v>
      </c>
      <c r="D196">
        <f>RAW!D196</f>
        <v>0.38200000000000001</v>
      </c>
      <c r="E196">
        <f>RAW!E196</f>
        <v>0.39090000000000003</v>
      </c>
      <c r="F196">
        <f>RAW!L196</f>
        <v>-192.90382819794499</v>
      </c>
      <c r="G196">
        <f>RAW!M196</f>
        <v>-44.631241869308397</v>
      </c>
      <c r="H196">
        <v>100</v>
      </c>
      <c r="I196">
        <v>-100</v>
      </c>
      <c r="Y196" s="161" t="str">
        <f t="shared" si="56"/>
        <v>VISIBLE</v>
      </c>
      <c r="Z196" s="161" t="str">
        <f t="shared" si="57"/>
        <v/>
      </c>
      <c r="AB196" s="28">
        <f t="shared" si="58"/>
        <v>1</v>
      </c>
      <c r="AC196" s="28" t="str">
        <f t="shared" si="59"/>
        <v/>
      </c>
      <c r="AD196" s="34">
        <f t="shared" ref="AD196:AD259" si="65">IF(AND(Z196="FIRST", AB196=1),1,IF(AND(AC195="GROUP",AB196=0),0,AB196+AD195))</f>
        <v>2</v>
      </c>
      <c r="AE196" s="34" t="str">
        <f t="shared" si="52"/>
        <v/>
      </c>
      <c r="AF196" s="28">
        <f t="shared" si="53"/>
        <v>0</v>
      </c>
      <c r="AG196" s="34" t="str">
        <f t="shared" si="60"/>
        <v/>
      </c>
      <c r="AH196" s="28">
        <f t="shared" ref="AH196:AH259" si="66">IF(AND(Z196="FIRST", AF196=1),1,IF(AND(AG195="GROUP",AF196=0),0,AF196+AH195))</f>
        <v>0</v>
      </c>
      <c r="AI196" s="28" t="str">
        <f t="shared" si="61"/>
        <v/>
      </c>
      <c r="AJ196" s="54"/>
      <c r="AK196" s="28"/>
      <c r="AM196" s="33">
        <f t="shared" si="54"/>
        <v>0</v>
      </c>
      <c r="AN196" s="33" t="str">
        <f t="shared" si="62"/>
        <v/>
      </c>
      <c r="AO196" s="33">
        <f t="shared" ref="AO196:AO259" si="67">IF(AND(Z196="FIRST", AM196=1),1,IF(AND(AN195="GROUP",AM196=0),0,AM196+AO195))</f>
        <v>0</v>
      </c>
      <c r="AP196" s="33"/>
      <c r="AQ196" s="33">
        <f t="shared" si="55"/>
        <v>0</v>
      </c>
      <c r="AR196" s="33" t="str">
        <f t="shared" si="63"/>
        <v/>
      </c>
      <c r="AS196" s="33">
        <f t="shared" ref="AS196:AS259" si="68">IF(AND(Z196="FIRST", AQ196=1),1,IF(AND(AR195="GROUP",AQ196=0),0,AQ196+AS195))</f>
        <v>0</v>
      </c>
      <c r="AT196" s="33" t="str">
        <f t="shared" si="64"/>
        <v/>
      </c>
      <c r="AU196" s="33"/>
      <c r="AV196" s="33"/>
    </row>
    <row r="197" spans="1:48" x14ac:dyDescent="0.2">
      <c r="A197" s="1">
        <f>RAW!A197</f>
        <v>42583</v>
      </c>
      <c r="B197">
        <f>RAW!B197</f>
        <v>0.39689999999999998</v>
      </c>
      <c r="C197">
        <f>RAW!C197</f>
        <v>0.4</v>
      </c>
      <c r="D197">
        <f>RAW!D197</f>
        <v>0.38009999999999999</v>
      </c>
      <c r="E197">
        <f>RAW!E197</f>
        <v>0.38159999999999999</v>
      </c>
      <c r="F197">
        <f>RAW!L197</f>
        <v>-184.852066343616</v>
      </c>
      <c r="G197">
        <f>RAW!M197</f>
        <v>-57.266835471271399</v>
      </c>
      <c r="H197">
        <v>100</v>
      </c>
      <c r="I197">
        <v>-100</v>
      </c>
      <c r="Y197" s="161" t="str">
        <f t="shared" si="56"/>
        <v>VISIBLE</v>
      </c>
      <c r="Z197" s="161" t="str">
        <f t="shared" si="57"/>
        <v/>
      </c>
      <c r="AB197" s="28">
        <f t="shared" si="58"/>
        <v>1</v>
      </c>
      <c r="AC197" s="28" t="str">
        <f t="shared" si="59"/>
        <v/>
      </c>
      <c r="AD197" s="34">
        <f t="shared" si="65"/>
        <v>3</v>
      </c>
      <c r="AE197" s="34" t="str">
        <f t="shared" si="52"/>
        <v/>
      </c>
      <c r="AF197" s="28">
        <f t="shared" si="53"/>
        <v>0</v>
      </c>
      <c r="AG197" s="34" t="str">
        <f t="shared" si="60"/>
        <v/>
      </c>
      <c r="AH197" s="28">
        <f t="shared" si="66"/>
        <v>0</v>
      </c>
      <c r="AI197" s="28" t="str">
        <f t="shared" si="61"/>
        <v/>
      </c>
      <c r="AJ197" s="54"/>
      <c r="AK197" s="28"/>
      <c r="AM197" s="33">
        <f t="shared" si="54"/>
        <v>0</v>
      </c>
      <c r="AN197" s="33" t="str">
        <f t="shared" si="62"/>
        <v/>
      </c>
      <c r="AO197" s="33">
        <f t="shared" si="67"/>
        <v>0</v>
      </c>
      <c r="AP197" s="33"/>
      <c r="AQ197" s="33">
        <f t="shared" si="55"/>
        <v>0</v>
      </c>
      <c r="AR197" s="33" t="str">
        <f t="shared" si="63"/>
        <v/>
      </c>
      <c r="AS197" s="33">
        <f t="shared" si="68"/>
        <v>0</v>
      </c>
      <c r="AT197" s="33" t="str">
        <f t="shared" si="64"/>
        <v/>
      </c>
      <c r="AU197" s="33"/>
      <c r="AV197" s="33"/>
    </row>
    <row r="198" spans="1:48" x14ac:dyDescent="0.2">
      <c r="A198" s="1">
        <f>RAW!A198</f>
        <v>42584</v>
      </c>
      <c r="B198">
        <f>RAW!B198</f>
        <v>0.38</v>
      </c>
      <c r="C198">
        <f>RAW!C198</f>
        <v>0.38369999999999999</v>
      </c>
      <c r="D198">
        <f>RAW!D198</f>
        <v>0.36109999999999998</v>
      </c>
      <c r="E198">
        <f>RAW!E198</f>
        <v>0.37180000000000002</v>
      </c>
      <c r="F198">
        <f>RAW!L198</f>
        <v>-186.25677595153201</v>
      </c>
      <c r="G198">
        <f>RAW!M198</f>
        <v>-102.60884077650699</v>
      </c>
      <c r="H198">
        <v>100</v>
      </c>
      <c r="I198">
        <v>-100</v>
      </c>
      <c r="Y198" s="161" t="str">
        <f t="shared" si="56"/>
        <v>VISIBLE</v>
      </c>
      <c r="Z198" s="161" t="str">
        <f t="shared" si="57"/>
        <v/>
      </c>
      <c r="AB198" s="28">
        <f t="shared" si="58"/>
        <v>1</v>
      </c>
      <c r="AC198" s="28" t="str">
        <f t="shared" si="59"/>
        <v/>
      </c>
      <c r="AD198" s="34">
        <f t="shared" si="65"/>
        <v>4</v>
      </c>
      <c r="AE198" s="34" t="str">
        <f t="shared" si="52"/>
        <v/>
      </c>
      <c r="AF198" s="28">
        <f t="shared" si="53"/>
        <v>0</v>
      </c>
      <c r="AG198" s="34" t="str">
        <f t="shared" si="60"/>
        <v/>
      </c>
      <c r="AH198" s="28">
        <f t="shared" si="66"/>
        <v>0</v>
      </c>
      <c r="AI198" s="28" t="str">
        <f t="shared" si="61"/>
        <v/>
      </c>
      <c r="AJ198" s="54"/>
      <c r="AK198" s="28"/>
      <c r="AM198" s="33">
        <f t="shared" si="54"/>
        <v>1</v>
      </c>
      <c r="AN198" s="33" t="str">
        <f t="shared" si="62"/>
        <v/>
      </c>
      <c r="AO198" s="33">
        <f t="shared" si="67"/>
        <v>1</v>
      </c>
      <c r="AP198" s="33"/>
      <c r="AQ198" s="33">
        <f t="shared" si="55"/>
        <v>0</v>
      </c>
      <c r="AR198" s="33" t="str">
        <f t="shared" si="63"/>
        <v/>
      </c>
      <c r="AS198" s="33">
        <f t="shared" si="68"/>
        <v>0</v>
      </c>
      <c r="AT198" s="33" t="str">
        <f t="shared" si="64"/>
        <v/>
      </c>
      <c r="AU198" s="33"/>
      <c r="AV198" s="33"/>
    </row>
    <row r="199" spans="1:48" x14ac:dyDescent="0.2">
      <c r="A199" s="1">
        <f>RAW!A199</f>
        <v>42585</v>
      </c>
      <c r="B199">
        <f>RAW!B199</f>
        <v>0.37290000000000001</v>
      </c>
      <c r="C199">
        <f>RAW!C199</f>
        <v>0.37719999999999998</v>
      </c>
      <c r="D199">
        <f>RAW!D199</f>
        <v>0.36359999999999998</v>
      </c>
      <c r="E199">
        <f>RAW!E199</f>
        <v>0.374</v>
      </c>
      <c r="F199">
        <f>RAW!L199</f>
        <v>-139.88926112041699</v>
      </c>
      <c r="G199">
        <f>RAW!M199</f>
        <v>-112.474209853559</v>
      </c>
      <c r="H199">
        <v>100</v>
      </c>
      <c r="I199">
        <v>-100</v>
      </c>
      <c r="Y199" s="161" t="str">
        <f t="shared" si="56"/>
        <v>VISIBLE</v>
      </c>
      <c r="Z199" s="161" t="str">
        <f t="shared" si="57"/>
        <v/>
      </c>
      <c r="AB199" s="28">
        <f t="shared" si="58"/>
        <v>1</v>
      </c>
      <c r="AC199" s="28" t="str">
        <f t="shared" si="59"/>
        <v>GROUP</v>
      </c>
      <c r="AD199" s="34">
        <f t="shared" si="65"/>
        <v>5</v>
      </c>
      <c r="AE199" s="34">
        <f t="shared" si="52"/>
        <v>5</v>
      </c>
      <c r="AF199" s="28">
        <f t="shared" si="53"/>
        <v>0</v>
      </c>
      <c r="AG199" s="34" t="str">
        <f t="shared" si="60"/>
        <v/>
      </c>
      <c r="AH199" s="28">
        <f t="shared" si="66"/>
        <v>0</v>
      </c>
      <c r="AI199" s="28" t="str">
        <f t="shared" si="61"/>
        <v/>
      </c>
      <c r="AJ199" s="54"/>
      <c r="AK199" s="28"/>
      <c r="AM199" s="33">
        <f t="shared" si="54"/>
        <v>1</v>
      </c>
      <c r="AN199" s="33" t="str">
        <f t="shared" si="62"/>
        <v>GROUP</v>
      </c>
      <c r="AO199" s="33">
        <f t="shared" si="67"/>
        <v>2</v>
      </c>
      <c r="AP199" s="33"/>
      <c r="AQ199" s="33">
        <f t="shared" si="55"/>
        <v>0</v>
      </c>
      <c r="AR199" s="33" t="str">
        <f t="shared" si="63"/>
        <v/>
      </c>
      <c r="AS199" s="33">
        <f t="shared" si="68"/>
        <v>0</v>
      </c>
      <c r="AT199" s="33" t="str">
        <f t="shared" si="64"/>
        <v/>
      </c>
      <c r="AU199" s="33"/>
      <c r="AV199" s="33"/>
    </row>
    <row r="200" spans="1:48" x14ac:dyDescent="0.2">
      <c r="A200" s="1">
        <f>RAW!A200</f>
        <v>42586</v>
      </c>
      <c r="B200">
        <f>RAW!B200</f>
        <v>0.379</v>
      </c>
      <c r="C200">
        <f>RAW!C200</f>
        <v>0.38950000000000001</v>
      </c>
      <c r="D200">
        <f>RAW!D200</f>
        <v>0.373</v>
      </c>
      <c r="E200">
        <f>RAW!E200</f>
        <v>0.37359999999999999</v>
      </c>
      <c r="F200">
        <f>RAW!L200</f>
        <v>-94.176403489841903</v>
      </c>
      <c r="G200">
        <f>RAW!M200</f>
        <v>-96.665031470595693</v>
      </c>
      <c r="H200">
        <v>100</v>
      </c>
      <c r="I200">
        <v>-100</v>
      </c>
      <c r="Y200" s="161" t="str">
        <f t="shared" si="56"/>
        <v>VISIBLE</v>
      </c>
      <c r="Z200" s="161" t="str">
        <f t="shared" si="57"/>
        <v/>
      </c>
      <c r="AB200" s="28">
        <f t="shared" si="58"/>
        <v>0</v>
      </c>
      <c r="AC200" s="28" t="str">
        <f t="shared" si="59"/>
        <v/>
      </c>
      <c r="AD200" s="34">
        <f t="shared" si="65"/>
        <v>0</v>
      </c>
      <c r="AE200" s="34" t="str">
        <f t="shared" si="52"/>
        <v/>
      </c>
      <c r="AF200" s="28">
        <f t="shared" si="53"/>
        <v>0</v>
      </c>
      <c r="AG200" s="34" t="str">
        <f t="shared" si="60"/>
        <v/>
      </c>
      <c r="AH200" s="28">
        <f t="shared" si="66"/>
        <v>0</v>
      </c>
      <c r="AI200" s="28" t="str">
        <f t="shared" si="61"/>
        <v/>
      </c>
      <c r="AJ200" s="54"/>
      <c r="AK200" s="28"/>
      <c r="AM200" s="33">
        <f t="shared" si="54"/>
        <v>0</v>
      </c>
      <c r="AN200" s="33" t="str">
        <f t="shared" si="62"/>
        <v/>
      </c>
      <c r="AO200" s="33">
        <f t="shared" si="67"/>
        <v>0</v>
      </c>
      <c r="AP200" s="33"/>
      <c r="AQ200" s="33">
        <f t="shared" si="55"/>
        <v>0</v>
      </c>
      <c r="AR200" s="33" t="str">
        <f t="shared" si="63"/>
        <v/>
      </c>
      <c r="AS200" s="33">
        <f t="shared" si="68"/>
        <v>0</v>
      </c>
      <c r="AT200" s="33" t="str">
        <f t="shared" si="64"/>
        <v/>
      </c>
      <c r="AU200" s="33"/>
      <c r="AV200" s="33"/>
    </row>
    <row r="201" spans="1:48" x14ac:dyDescent="0.2">
      <c r="A201" s="1">
        <f>RAW!A201</f>
        <v>42587</v>
      </c>
      <c r="B201">
        <f>RAW!B201</f>
        <v>0.375</v>
      </c>
      <c r="C201">
        <f>RAW!C201</f>
        <v>0.38500000000000001</v>
      </c>
      <c r="D201">
        <f>RAW!D201</f>
        <v>0.37459999999999999</v>
      </c>
      <c r="E201">
        <f>RAW!E201</f>
        <v>0.38290000000000002</v>
      </c>
      <c r="F201">
        <f>RAW!L201</f>
        <v>-74.679097419267805</v>
      </c>
      <c r="G201">
        <f>RAW!M201</f>
        <v>-93.560263348071004</v>
      </c>
      <c r="H201">
        <v>100</v>
      </c>
      <c r="I201">
        <v>-100</v>
      </c>
      <c r="Y201" s="161" t="str">
        <f t="shared" si="56"/>
        <v>VISIBLE</v>
      </c>
      <c r="Z201" s="161" t="str">
        <f t="shared" si="57"/>
        <v/>
      </c>
      <c r="AB201" s="28">
        <f t="shared" si="58"/>
        <v>0</v>
      </c>
      <c r="AC201" s="28" t="str">
        <f t="shared" si="59"/>
        <v/>
      </c>
      <c r="AD201" s="34">
        <f t="shared" si="65"/>
        <v>0</v>
      </c>
      <c r="AE201" s="34" t="str">
        <f t="shared" si="52"/>
        <v/>
      </c>
      <c r="AF201" s="28">
        <f t="shared" si="53"/>
        <v>0</v>
      </c>
      <c r="AG201" s="34" t="str">
        <f t="shared" si="60"/>
        <v/>
      </c>
      <c r="AH201" s="28">
        <f t="shared" si="66"/>
        <v>0</v>
      </c>
      <c r="AI201" s="28" t="str">
        <f t="shared" si="61"/>
        <v/>
      </c>
      <c r="AJ201" s="54"/>
      <c r="AK201" s="28"/>
      <c r="AM201" s="33">
        <f t="shared" si="54"/>
        <v>0</v>
      </c>
      <c r="AN201" s="33" t="str">
        <f t="shared" si="62"/>
        <v/>
      </c>
      <c r="AO201" s="33">
        <f t="shared" si="67"/>
        <v>0</v>
      </c>
      <c r="AP201" s="33"/>
      <c r="AQ201" s="33">
        <f t="shared" si="55"/>
        <v>0</v>
      </c>
      <c r="AR201" s="33" t="str">
        <f t="shared" si="63"/>
        <v/>
      </c>
      <c r="AS201" s="33">
        <f t="shared" si="68"/>
        <v>0</v>
      </c>
      <c r="AT201" s="33" t="str">
        <f t="shared" si="64"/>
        <v/>
      </c>
      <c r="AU201" s="33"/>
      <c r="AV201" s="33"/>
    </row>
    <row r="202" spans="1:48" x14ac:dyDescent="0.2">
      <c r="A202" s="1">
        <f>RAW!A202</f>
        <v>42590</v>
      </c>
      <c r="B202">
        <f>RAW!B202</f>
        <v>0.38350000000000001</v>
      </c>
      <c r="C202">
        <f>RAW!C202</f>
        <v>0.39439999999999997</v>
      </c>
      <c r="D202">
        <f>RAW!D202</f>
        <v>0.38299999999999901</v>
      </c>
      <c r="E202">
        <f>RAW!E202</f>
        <v>0.39439999999999997</v>
      </c>
      <c r="F202">
        <f>RAW!L202</f>
        <v>-40.7848454479361</v>
      </c>
      <c r="G202">
        <f>RAW!M202</f>
        <v>-61.140879756652403</v>
      </c>
      <c r="H202">
        <v>100</v>
      </c>
      <c r="I202">
        <v>-100</v>
      </c>
      <c r="Y202" s="161" t="str">
        <f t="shared" si="56"/>
        <v>VISIBLE</v>
      </c>
      <c r="Z202" s="161" t="str">
        <f t="shared" si="57"/>
        <v/>
      </c>
      <c r="AB202" s="28">
        <f t="shared" si="58"/>
        <v>0</v>
      </c>
      <c r="AC202" s="28" t="str">
        <f t="shared" si="59"/>
        <v/>
      </c>
      <c r="AD202" s="34">
        <f t="shared" si="65"/>
        <v>0</v>
      </c>
      <c r="AE202" s="34" t="str">
        <f t="shared" si="52"/>
        <v/>
      </c>
      <c r="AF202" s="28">
        <f t="shared" si="53"/>
        <v>0</v>
      </c>
      <c r="AG202" s="34" t="str">
        <f t="shared" si="60"/>
        <v/>
      </c>
      <c r="AH202" s="28">
        <f t="shared" si="66"/>
        <v>0</v>
      </c>
      <c r="AI202" s="28" t="str">
        <f t="shared" si="61"/>
        <v/>
      </c>
      <c r="AJ202" s="54"/>
      <c r="AK202" s="28"/>
      <c r="AM202" s="33">
        <f t="shared" si="54"/>
        <v>0</v>
      </c>
      <c r="AN202" s="33" t="str">
        <f t="shared" si="62"/>
        <v/>
      </c>
      <c r="AO202" s="33">
        <f t="shared" si="67"/>
        <v>0</v>
      </c>
      <c r="AP202" s="33"/>
      <c r="AQ202" s="33">
        <f t="shared" si="55"/>
        <v>0</v>
      </c>
      <c r="AR202" s="33" t="str">
        <f t="shared" si="63"/>
        <v/>
      </c>
      <c r="AS202" s="33">
        <f t="shared" si="68"/>
        <v>0</v>
      </c>
      <c r="AT202" s="33" t="str">
        <f t="shared" si="64"/>
        <v/>
      </c>
      <c r="AU202" s="33"/>
      <c r="AV202" s="33"/>
    </row>
    <row r="203" spans="1:48" x14ac:dyDescent="0.2">
      <c r="A203" s="1">
        <f>RAW!A203</f>
        <v>42591</v>
      </c>
      <c r="B203">
        <f>RAW!B203</f>
        <v>0.39399999999999902</v>
      </c>
      <c r="C203">
        <f>RAW!C203</f>
        <v>0.40129999999999999</v>
      </c>
      <c r="D203">
        <f>RAW!D203</f>
        <v>0.39029999999999998</v>
      </c>
      <c r="E203">
        <f>RAW!E203</f>
        <v>0.39860000000000001</v>
      </c>
      <c r="F203">
        <f>RAW!L203</f>
        <v>-15.4975530179446</v>
      </c>
      <c r="G203">
        <f>RAW!M203</f>
        <v>-37.632783729025903</v>
      </c>
      <c r="H203">
        <v>100</v>
      </c>
      <c r="I203">
        <v>-100</v>
      </c>
      <c r="Y203" s="161" t="str">
        <f t="shared" si="56"/>
        <v>VISIBLE</v>
      </c>
      <c r="Z203" s="161" t="str">
        <f t="shared" si="57"/>
        <v/>
      </c>
      <c r="AB203" s="28">
        <f t="shared" si="58"/>
        <v>0</v>
      </c>
      <c r="AC203" s="28" t="str">
        <f t="shared" si="59"/>
        <v/>
      </c>
      <c r="AD203" s="34">
        <f t="shared" si="65"/>
        <v>0</v>
      </c>
      <c r="AE203" s="34" t="str">
        <f t="shared" si="52"/>
        <v/>
      </c>
      <c r="AF203" s="28">
        <f t="shared" si="53"/>
        <v>0</v>
      </c>
      <c r="AG203" s="34" t="str">
        <f t="shared" si="60"/>
        <v/>
      </c>
      <c r="AH203" s="28">
        <f t="shared" si="66"/>
        <v>0</v>
      </c>
      <c r="AI203" s="28" t="str">
        <f t="shared" si="61"/>
        <v/>
      </c>
      <c r="AJ203" s="54"/>
      <c r="AK203" s="28"/>
      <c r="AM203" s="33">
        <f t="shared" si="54"/>
        <v>0</v>
      </c>
      <c r="AN203" s="33" t="str">
        <f t="shared" si="62"/>
        <v/>
      </c>
      <c r="AO203" s="33">
        <f t="shared" si="67"/>
        <v>0</v>
      </c>
      <c r="AP203" s="33"/>
      <c r="AQ203" s="33">
        <f t="shared" si="55"/>
        <v>0</v>
      </c>
      <c r="AR203" s="33" t="str">
        <f t="shared" si="63"/>
        <v/>
      </c>
      <c r="AS203" s="33">
        <f t="shared" si="68"/>
        <v>0</v>
      </c>
      <c r="AT203" s="33" t="str">
        <f t="shared" si="64"/>
        <v/>
      </c>
      <c r="AU203" s="33"/>
      <c r="AV203" s="33"/>
    </row>
    <row r="204" spans="1:48" x14ac:dyDescent="0.2">
      <c r="A204" s="1">
        <f>RAW!A204</f>
        <v>42592</v>
      </c>
      <c r="B204">
        <f>RAW!B204</f>
        <v>0.39829999999999999</v>
      </c>
      <c r="C204">
        <f>RAW!C204</f>
        <v>0.40399999999999903</v>
      </c>
      <c r="D204">
        <f>RAW!D204</f>
        <v>0.39419999999999999</v>
      </c>
      <c r="E204">
        <f>RAW!E204</f>
        <v>0.39429999999999998</v>
      </c>
      <c r="F204">
        <f>RAW!L204</f>
        <v>-5.1087984862821996</v>
      </c>
      <c r="G204">
        <f>RAW!M204</f>
        <v>-31.621281943862598</v>
      </c>
      <c r="H204">
        <v>100</v>
      </c>
      <c r="I204">
        <v>-100</v>
      </c>
      <c r="Y204" s="161" t="str">
        <f t="shared" si="56"/>
        <v>VISIBLE</v>
      </c>
      <c r="Z204" s="161" t="str">
        <f t="shared" si="57"/>
        <v/>
      </c>
      <c r="AB204" s="28">
        <f t="shared" si="58"/>
        <v>0</v>
      </c>
      <c r="AC204" s="28" t="str">
        <f t="shared" si="59"/>
        <v/>
      </c>
      <c r="AD204" s="34">
        <f t="shared" si="65"/>
        <v>0</v>
      </c>
      <c r="AE204" s="34" t="str">
        <f t="shared" si="52"/>
        <v/>
      </c>
      <c r="AF204" s="28">
        <f t="shared" si="53"/>
        <v>0</v>
      </c>
      <c r="AG204" s="34" t="str">
        <f t="shared" si="60"/>
        <v/>
      </c>
      <c r="AH204" s="28">
        <f t="shared" si="66"/>
        <v>0</v>
      </c>
      <c r="AI204" s="28" t="str">
        <f t="shared" si="61"/>
        <v/>
      </c>
      <c r="AJ204" s="54"/>
      <c r="AK204" s="28"/>
      <c r="AM204" s="33">
        <f t="shared" si="54"/>
        <v>0</v>
      </c>
      <c r="AN204" s="33" t="str">
        <f t="shared" si="62"/>
        <v/>
      </c>
      <c r="AO204" s="33">
        <f t="shared" si="67"/>
        <v>0</v>
      </c>
      <c r="AP204" s="33"/>
      <c r="AQ204" s="33">
        <f t="shared" si="55"/>
        <v>0</v>
      </c>
      <c r="AR204" s="33" t="str">
        <f t="shared" si="63"/>
        <v/>
      </c>
      <c r="AS204" s="33">
        <f t="shared" si="68"/>
        <v>0</v>
      </c>
      <c r="AT204" s="33" t="str">
        <f t="shared" si="64"/>
        <v/>
      </c>
      <c r="AU204" s="33"/>
      <c r="AV204" s="33"/>
    </row>
    <row r="205" spans="1:48" x14ac:dyDescent="0.2">
      <c r="A205" s="1">
        <f>RAW!A205</f>
        <v>42593</v>
      </c>
      <c r="B205">
        <f>RAW!B205</f>
        <v>0.3982</v>
      </c>
      <c r="C205">
        <f>RAW!C205</f>
        <v>0.40500000000000003</v>
      </c>
      <c r="D205">
        <f>RAW!D205</f>
        <v>0.3896</v>
      </c>
      <c r="E205">
        <f>RAW!E205</f>
        <v>0.40489999999999998</v>
      </c>
      <c r="F205">
        <f>RAW!L205</f>
        <v>15.721328349314399</v>
      </c>
      <c r="G205">
        <f>RAW!M205</f>
        <v>-20.9218587347907</v>
      </c>
      <c r="H205">
        <v>100</v>
      </c>
      <c r="I205">
        <v>-100</v>
      </c>
      <c r="Y205" s="161" t="str">
        <f t="shared" si="56"/>
        <v>VISIBLE</v>
      </c>
      <c r="Z205" s="161" t="str">
        <f t="shared" si="57"/>
        <v/>
      </c>
      <c r="AB205" s="28">
        <f t="shared" si="58"/>
        <v>0</v>
      </c>
      <c r="AC205" s="28" t="str">
        <f t="shared" si="59"/>
        <v/>
      </c>
      <c r="AD205" s="34">
        <f t="shared" si="65"/>
        <v>0</v>
      </c>
      <c r="AE205" s="34" t="str">
        <f t="shared" si="52"/>
        <v/>
      </c>
      <c r="AF205" s="28">
        <f t="shared" si="53"/>
        <v>0</v>
      </c>
      <c r="AG205" s="34" t="str">
        <f t="shared" si="60"/>
        <v/>
      </c>
      <c r="AH205" s="28">
        <f t="shared" si="66"/>
        <v>0</v>
      </c>
      <c r="AI205" s="28" t="str">
        <f t="shared" si="61"/>
        <v/>
      </c>
      <c r="AJ205" s="54"/>
      <c r="AK205" s="28"/>
      <c r="AM205" s="33">
        <f t="shared" si="54"/>
        <v>0</v>
      </c>
      <c r="AN205" s="33" t="str">
        <f t="shared" si="62"/>
        <v/>
      </c>
      <c r="AO205" s="33">
        <f t="shared" si="67"/>
        <v>0</v>
      </c>
      <c r="AP205" s="33"/>
      <c r="AQ205" s="33">
        <f t="shared" si="55"/>
        <v>0</v>
      </c>
      <c r="AR205" s="33" t="str">
        <f t="shared" si="63"/>
        <v/>
      </c>
      <c r="AS205" s="33">
        <f t="shared" si="68"/>
        <v>0</v>
      </c>
      <c r="AT205" s="33" t="str">
        <f t="shared" si="64"/>
        <v/>
      </c>
      <c r="AU205" s="33"/>
      <c r="AV205" s="33"/>
    </row>
    <row r="206" spans="1:48" x14ac:dyDescent="0.2">
      <c r="A206" s="1">
        <f>RAW!A206</f>
        <v>42594</v>
      </c>
      <c r="B206">
        <f>RAW!B206</f>
        <v>0.40799999999999997</v>
      </c>
      <c r="C206">
        <f>RAW!C206</f>
        <v>0.41349999999999998</v>
      </c>
      <c r="D206">
        <f>RAW!D206</f>
        <v>0.40629999999999999</v>
      </c>
      <c r="E206">
        <f>RAW!E206</f>
        <v>0.41139999999999999</v>
      </c>
      <c r="F206">
        <f>RAW!L206</f>
        <v>70.611035111718607</v>
      </c>
      <c r="G206">
        <f>RAW!M206</f>
        <v>16.260725758270599</v>
      </c>
      <c r="H206">
        <v>100</v>
      </c>
      <c r="I206">
        <v>-100</v>
      </c>
      <c r="Y206" s="161" t="str">
        <f t="shared" si="56"/>
        <v>VISIBLE</v>
      </c>
      <c r="Z206" s="161" t="str">
        <f t="shared" si="57"/>
        <v/>
      </c>
      <c r="AB206" s="28">
        <f t="shared" si="58"/>
        <v>0</v>
      </c>
      <c r="AC206" s="28" t="str">
        <f t="shared" si="59"/>
        <v/>
      </c>
      <c r="AD206" s="34">
        <f t="shared" si="65"/>
        <v>0</v>
      </c>
      <c r="AE206" s="34" t="str">
        <f t="shared" si="52"/>
        <v/>
      </c>
      <c r="AF206" s="28">
        <f t="shared" si="53"/>
        <v>0</v>
      </c>
      <c r="AG206" s="34" t="str">
        <f t="shared" si="60"/>
        <v/>
      </c>
      <c r="AH206" s="28">
        <f t="shared" si="66"/>
        <v>0</v>
      </c>
      <c r="AI206" s="28" t="str">
        <f t="shared" si="61"/>
        <v/>
      </c>
      <c r="AJ206" s="54"/>
      <c r="AK206" s="28"/>
      <c r="AM206" s="33">
        <f t="shared" si="54"/>
        <v>0</v>
      </c>
      <c r="AN206" s="33" t="str">
        <f t="shared" si="62"/>
        <v/>
      </c>
      <c r="AO206" s="33">
        <f t="shared" si="67"/>
        <v>0</v>
      </c>
      <c r="AP206" s="33"/>
      <c r="AQ206" s="33">
        <f t="shared" si="55"/>
        <v>0</v>
      </c>
      <c r="AR206" s="33" t="str">
        <f t="shared" si="63"/>
        <v/>
      </c>
      <c r="AS206" s="33">
        <f t="shared" si="68"/>
        <v>0</v>
      </c>
      <c r="AT206" s="33" t="str">
        <f t="shared" si="64"/>
        <v/>
      </c>
      <c r="AU206" s="33"/>
      <c r="AV206" s="33"/>
    </row>
    <row r="207" spans="1:48" x14ac:dyDescent="0.2">
      <c r="A207" s="1">
        <f>RAW!A207</f>
        <v>42597</v>
      </c>
      <c r="B207">
        <f>RAW!B207</f>
        <v>0.41139999999999999</v>
      </c>
      <c r="C207">
        <f>RAW!C207</f>
        <v>0.41139999999999999</v>
      </c>
      <c r="D207">
        <f>RAW!D207</f>
        <v>0.41139999999999999</v>
      </c>
      <c r="E207">
        <f>RAW!E207</f>
        <v>0.41139999999999999</v>
      </c>
      <c r="F207">
        <f>RAW!L207</f>
        <v>82.462753545144096</v>
      </c>
      <c r="G207">
        <f>RAW!M207</f>
        <v>21.483303544567899</v>
      </c>
      <c r="H207">
        <v>100</v>
      </c>
      <c r="I207">
        <v>-100</v>
      </c>
      <c r="Y207" s="161" t="str">
        <f t="shared" si="56"/>
        <v>VISIBLE</v>
      </c>
      <c r="Z207" s="161" t="str">
        <f t="shared" si="57"/>
        <v/>
      </c>
      <c r="AB207" s="28">
        <f t="shared" si="58"/>
        <v>0</v>
      </c>
      <c r="AC207" s="28" t="str">
        <f t="shared" si="59"/>
        <v/>
      </c>
      <c r="AD207" s="34">
        <f t="shared" si="65"/>
        <v>0</v>
      </c>
      <c r="AE207" s="34" t="str">
        <f t="shared" si="52"/>
        <v/>
      </c>
      <c r="AF207" s="28">
        <f t="shared" si="53"/>
        <v>0</v>
      </c>
      <c r="AG207" s="34" t="str">
        <f t="shared" si="60"/>
        <v/>
      </c>
      <c r="AH207" s="28">
        <f t="shared" si="66"/>
        <v>0</v>
      </c>
      <c r="AI207" s="28" t="str">
        <f t="shared" si="61"/>
        <v/>
      </c>
      <c r="AJ207" s="54"/>
      <c r="AK207" s="28"/>
      <c r="AM207" s="33">
        <f t="shared" si="54"/>
        <v>0</v>
      </c>
      <c r="AN207" s="33" t="str">
        <f t="shared" si="62"/>
        <v/>
      </c>
      <c r="AO207" s="33">
        <f t="shared" si="67"/>
        <v>0</v>
      </c>
      <c r="AP207" s="33"/>
      <c r="AQ207" s="33">
        <f t="shared" si="55"/>
        <v>0</v>
      </c>
      <c r="AR207" s="33" t="str">
        <f t="shared" si="63"/>
        <v/>
      </c>
      <c r="AS207" s="33">
        <f t="shared" si="68"/>
        <v>0</v>
      </c>
      <c r="AT207" s="33" t="str">
        <f t="shared" si="64"/>
        <v/>
      </c>
      <c r="AU207" s="33"/>
      <c r="AV207" s="33"/>
    </row>
    <row r="208" spans="1:48" x14ac:dyDescent="0.2">
      <c r="A208" s="1">
        <f>RAW!A208</f>
        <v>42598</v>
      </c>
      <c r="B208">
        <f>RAW!B208</f>
        <v>0.41499999999999998</v>
      </c>
      <c r="C208">
        <f>RAW!C208</f>
        <v>0.42049999999999998</v>
      </c>
      <c r="D208">
        <f>RAW!D208</f>
        <v>0.41099999999999998</v>
      </c>
      <c r="E208">
        <f>RAW!E208</f>
        <v>0.41449999999999998</v>
      </c>
      <c r="F208">
        <f>RAW!L208</f>
        <v>125.51742919389901</v>
      </c>
      <c r="G208">
        <f>RAW!M208</f>
        <v>38.094198548272701</v>
      </c>
      <c r="H208">
        <v>100</v>
      </c>
      <c r="I208">
        <v>-100</v>
      </c>
      <c r="Y208" s="161" t="str">
        <f t="shared" si="56"/>
        <v>VISIBLE</v>
      </c>
      <c r="Z208" s="161" t="str">
        <f t="shared" si="57"/>
        <v/>
      </c>
      <c r="AB208" s="28">
        <f t="shared" si="58"/>
        <v>0</v>
      </c>
      <c r="AC208" s="28" t="str">
        <f t="shared" si="59"/>
        <v/>
      </c>
      <c r="AD208" s="34">
        <f t="shared" si="65"/>
        <v>0</v>
      </c>
      <c r="AE208" s="34" t="str">
        <f t="shared" si="52"/>
        <v/>
      </c>
      <c r="AF208" s="28">
        <f t="shared" si="53"/>
        <v>1</v>
      </c>
      <c r="AG208" s="34" t="str">
        <f t="shared" si="60"/>
        <v>GROUP</v>
      </c>
      <c r="AH208" s="28">
        <f t="shared" si="66"/>
        <v>1</v>
      </c>
      <c r="AI208" s="28">
        <f t="shared" si="61"/>
        <v>1</v>
      </c>
      <c r="AJ208" s="54"/>
      <c r="AK208" s="28"/>
      <c r="AM208" s="33">
        <f t="shared" si="54"/>
        <v>0</v>
      </c>
      <c r="AN208" s="33" t="str">
        <f t="shared" si="62"/>
        <v/>
      </c>
      <c r="AO208" s="33">
        <f t="shared" si="67"/>
        <v>0</v>
      </c>
      <c r="AP208" s="33"/>
      <c r="AQ208" s="33">
        <f t="shared" si="55"/>
        <v>0</v>
      </c>
      <c r="AR208" s="33" t="str">
        <f t="shared" si="63"/>
        <v/>
      </c>
      <c r="AS208" s="33">
        <f t="shared" si="68"/>
        <v>0</v>
      </c>
      <c r="AT208" s="33" t="str">
        <f t="shared" si="64"/>
        <v/>
      </c>
      <c r="AU208" s="33"/>
      <c r="AV208" s="33"/>
    </row>
    <row r="209" spans="1:48" x14ac:dyDescent="0.2">
      <c r="A209" s="1">
        <f>RAW!A209</f>
        <v>42599</v>
      </c>
      <c r="B209">
        <f>RAW!B209</f>
        <v>0.41399999999999998</v>
      </c>
      <c r="C209">
        <f>RAW!C209</f>
        <v>0.41549999999999998</v>
      </c>
      <c r="D209">
        <f>RAW!D209</f>
        <v>0.40310000000000001</v>
      </c>
      <c r="E209">
        <f>RAW!E209</f>
        <v>0.41220000000000001</v>
      </c>
      <c r="F209">
        <f>RAW!L209</f>
        <v>90.598963458636305</v>
      </c>
      <c r="G209">
        <f>RAW!M209</f>
        <v>27.9806569951642</v>
      </c>
      <c r="H209">
        <v>100</v>
      </c>
      <c r="I209">
        <v>-100</v>
      </c>
      <c r="Y209" s="161" t="str">
        <f t="shared" si="56"/>
        <v>VISIBLE</v>
      </c>
      <c r="Z209" s="161" t="str">
        <f t="shared" si="57"/>
        <v/>
      </c>
      <c r="AB209" s="28">
        <f t="shared" si="58"/>
        <v>0</v>
      </c>
      <c r="AC209" s="28" t="str">
        <f t="shared" si="59"/>
        <v/>
      </c>
      <c r="AD209" s="34">
        <f t="shared" si="65"/>
        <v>0</v>
      </c>
      <c r="AE209" s="34" t="str">
        <f t="shared" si="52"/>
        <v/>
      </c>
      <c r="AF209" s="28">
        <f t="shared" si="53"/>
        <v>0</v>
      </c>
      <c r="AG209" s="34" t="str">
        <f t="shared" si="60"/>
        <v/>
      </c>
      <c r="AH209" s="28">
        <f t="shared" si="66"/>
        <v>0</v>
      </c>
      <c r="AI209" s="28" t="str">
        <f t="shared" si="61"/>
        <v/>
      </c>
      <c r="AJ209" s="54"/>
      <c r="AK209" s="28"/>
      <c r="AM209" s="33">
        <f t="shared" si="54"/>
        <v>0</v>
      </c>
      <c r="AN209" s="33" t="str">
        <f t="shared" si="62"/>
        <v/>
      </c>
      <c r="AO209" s="33">
        <f t="shared" si="67"/>
        <v>0</v>
      </c>
      <c r="AP209" s="33"/>
      <c r="AQ209" s="33">
        <f t="shared" si="55"/>
        <v>0</v>
      </c>
      <c r="AR209" s="33" t="str">
        <f t="shared" si="63"/>
        <v/>
      </c>
      <c r="AS209" s="33">
        <f t="shared" si="68"/>
        <v>0</v>
      </c>
      <c r="AT209" s="33" t="str">
        <f t="shared" si="64"/>
        <v/>
      </c>
      <c r="AU209" s="33"/>
      <c r="AV209" s="33"/>
    </row>
    <row r="210" spans="1:48" x14ac:dyDescent="0.2">
      <c r="A210" s="1">
        <f>RAW!A210</f>
        <v>42600</v>
      </c>
      <c r="B210">
        <f>RAW!B210</f>
        <v>0.41670000000000001</v>
      </c>
      <c r="C210">
        <f>RAW!C210</f>
        <v>0.41849999999999998</v>
      </c>
      <c r="D210">
        <f>RAW!D210</f>
        <v>0.40799999999999997</v>
      </c>
      <c r="E210">
        <f>RAW!E210</f>
        <v>0.41589999999999999</v>
      </c>
      <c r="F210">
        <f>RAW!L210</f>
        <v>94.876453488371595</v>
      </c>
      <c r="G210">
        <f>RAW!M210</f>
        <v>50.575202386024898</v>
      </c>
      <c r="H210">
        <v>100</v>
      </c>
      <c r="I210">
        <v>-100</v>
      </c>
      <c r="Y210" s="161" t="str">
        <f t="shared" si="56"/>
        <v>VISIBLE</v>
      </c>
      <c r="Z210" s="161" t="str">
        <f t="shared" si="57"/>
        <v/>
      </c>
      <c r="AB210" s="28">
        <f t="shared" si="58"/>
        <v>0</v>
      </c>
      <c r="AC210" s="28" t="str">
        <f t="shared" si="59"/>
        <v/>
      </c>
      <c r="AD210" s="34">
        <f t="shared" si="65"/>
        <v>0</v>
      </c>
      <c r="AE210" s="34" t="str">
        <f t="shared" si="52"/>
        <v/>
      </c>
      <c r="AF210" s="28">
        <f t="shared" si="53"/>
        <v>0</v>
      </c>
      <c r="AG210" s="34" t="str">
        <f t="shared" si="60"/>
        <v/>
      </c>
      <c r="AH210" s="28">
        <f t="shared" si="66"/>
        <v>0</v>
      </c>
      <c r="AI210" s="28" t="str">
        <f t="shared" si="61"/>
        <v/>
      </c>
      <c r="AJ210" s="54"/>
      <c r="AK210" s="28"/>
      <c r="AM210" s="33">
        <f t="shared" si="54"/>
        <v>0</v>
      </c>
      <c r="AN210" s="33" t="str">
        <f t="shared" si="62"/>
        <v/>
      </c>
      <c r="AO210" s="33">
        <f t="shared" si="67"/>
        <v>0</v>
      </c>
      <c r="AP210" s="33"/>
      <c r="AQ210" s="33">
        <f t="shared" si="55"/>
        <v>0</v>
      </c>
      <c r="AR210" s="33" t="str">
        <f t="shared" si="63"/>
        <v/>
      </c>
      <c r="AS210" s="33">
        <f t="shared" si="68"/>
        <v>0</v>
      </c>
      <c r="AT210" s="33" t="str">
        <f t="shared" si="64"/>
        <v/>
      </c>
      <c r="AU210" s="33"/>
      <c r="AV210" s="33"/>
    </row>
    <row r="211" spans="1:48" x14ac:dyDescent="0.2">
      <c r="A211" s="1">
        <f>RAW!A211</f>
        <v>42601</v>
      </c>
      <c r="B211">
        <f>RAW!B211</f>
        <v>0.41099999999999998</v>
      </c>
      <c r="C211">
        <f>RAW!C211</f>
        <v>0.4173</v>
      </c>
      <c r="D211">
        <f>RAW!D211</f>
        <v>0.40429999999999999</v>
      </c>
      <c r="E211">
        <f>RAW!E211</f>
        <v>0.40600000000000003</v>
      </c>
      <c r="F211">
        <f>RAW!L211</f>
        <v>61.855277287054903</v>
      </c>
      <c r="G211">
        <f>RAW!M211</f>
        <v>37.994824856139097</v>
      </c>
      <c r="H211">
        <v>100</v>
      </c>
      <c r="I211">
        <v>-100</v>
      </c>
      <c r="Y211" s="161" t="str">
        <f t="shared" si="56"/>
        <v>VISIBLE</v>
      </c>
      <c r="Z211" s="161" t="str">
        <f t="shared" si="57"/>
        <v/>
      </c>
      <c r="AB211" s="28">
        <f t="shared" si="58"/>
        <v>0</v>
      </c>
      <c r="AC211" s="28" t="str">
        <f t="shared" si="59"/>
        <v/>
      </c>
      <c r="AD211" s="34">
        <f t="shared" si="65"/>
        <v>0</v>
      </c>
      <c r="AE211" s="34" t="str">
        <f t="shared" si="52"/>
        <v/>
      </c>
      <c r="AF211" s="28">
        <f t="shared" si="53"/>
        <v>0</v>
      </c>
      <c r="AG211" s="34" t="str">
        <f t="shared" si="60"/>
        <v/>
      </c>
      <c r="AH211" s="28">
        <f t="shared" si="66"/>
        <v>0</v>
      </c>
      <c r="AI211" s="28" t="str">
        <f t="shared" si="61"/>
        <v/>
      </c>
      <c r="AJ211" s="54"/>
      <c r="AK211" s="28"/>
      <c r="AM211" s="33">
        <f t="shared" si="54"/>
        <v>0</v>
      </c>
      <c r="AN211" s="33" t="str">
        <f t="shared" si="62"/>
        <v/>
      </c>
      <c r="AO211" s="33">
        <f t="shared" si="67"/>
        <v>0</v>
      </c>
      <c r="AP211" s="33"/>
      <c r="AQ211" s="33">
        <f t="shared" si="55"/>
        <v>0</v>
      </c>
      <c r="AR211" s="33" t="str">
        <f t="shared" si="63"/>
        <v/>
      </c>
      <c r="AS211" s="33">
        <f t="shared" si="68"/>
        <v>0</v>
      </c>
      <c r="AT211" s="33" t="str">
        <f t="shared" si="64"/>
        <v/>
      </c>
      <c r="AU211" s="33"/>
      <c r="AV211" s="33"/>
    </row>
    <row r="212" spans="1:48" x14ac:dyDescent="0.2">
      <c r="A212" s="1">
        <f>RAW!A212</f>
        <v>42604</v>
      </c>
      <c r="B212">
        <f>RAW!B212</f>
        <v>0.40500000000000003</v>
      </c>
      <c r="C212">
        <f>RAW!C212</f>
        <v>0.40960000000000002</v>
      </c>
      <c r="D212">
        <f>RAW!D212</f>
        <v>0.39410000000000001</v>
      </c>
      <c r="E212">
        <f>RAW!E212</f>
        <v>0.3977</v>
      </c>
      <c r="F212">
        <f>RAW!L212</f>
        <v>8.2984362040013302</v>
      </c>
      <c r="G212">
        <f>RAW!M212</f>
        <v>2.3418036870958399</v>
      </c>
      <c r="H212">
        <v>100</v>
      </c>
      <c r="I212">
        <v>-100</v>
      </c>
      <c r="Y212" s="161" t="str">
        <f t="shared" si="56"/>
        <v>VISIBLE</v>
      </c>
      <c r="Z212" s="161" t="str">
        <f t="shared" si="57"/>
        <v/>
      </c>
      <c r="AB212" s="28">
        <f t="shared" si="58"/>
        <v>0</v>
      </c>
      <c r="AC212" s="28" t="str">
        <f t="shared" si="59"/>
        <v/>
      </c>
      <c r="AD212" s="34">
        <f t="shared" si="65"/>
        <v>0</v>
      </c>
      <c r="AE212" s="34" t="str">
        <f t="shared" si="52"/>
        <v/>
      </c>
      <c r="AF212" s="28">
        <f t="shared" si="53"/>
        <v>0</v>
      </c>
      <c r="AG212" s="34" t="str">
        <f t="shared" si="60"/>
        <v/>
      </c>
      <c r="AH212" s="28">
        <f t="shared" si="66"/>
        <v>0</v>
      </c>
      <c r="AI212" s="28" t="str">
        <f t="shared" si="61"/>
        <v/>
      </c>
      <c r="AJ212" s="54"/>
      <c r="AK212" s="28"/>
      <c r="AM212" s="33">
        <f t="shared" si="54"/>
        <v>0</v>
      </c>
      <c r="AN212" s="33" t="str">
        <f t="shared" si="62"/>
        <v/>
      </c>
      <c r="AO212" s="33">
        <f t="shared" si="67"/>
        <v>0</v>
      </c>
      <c r="AP212" s="33"/>
      <c r="AQ212" s="33">
        <f t="shared" si="55"/>
        <v>0</v>
      </c>
      <c r="AR212" s="33" t="str">
        <f t="shared" si="63"/>
        <v/>
      </c>
      <c r="AS212" s="33">
        <f t="shared" si="68"/>
        <v>0</v>
      </c>
      <c r="AT212" s="33" t="str">
        <f t="shared" si="64"/>
        <v/>
      </c>
      <c r="AU212" s="33"/>
      <c r="AV212" s="33"/>
    </row>
    <row r="213" spans="1:48" x14ac:dyDescent="0.2">
      <c r="A213" s="1">
        <f>RAW!A213</f>
        <v>42605</v>
      </c>
      <c r="B213">
        <f>RAW!B213</f>
        <v>0.3952</v>
      </c>
      <c r="C213">
        <f>RAW!C213</f>
        <v>0.41810000000000003</v>
      </c>
      <c r="D213">
        <f>RAW!D213</f>
        <v>0.3952</v>
      </c>
      <c r="E213">
        <f>RAW!E213</f>
        <v>0.41610000000000003</v>
      </c>
      <c r="F213">
        <f>RAW!L213</f>
        <v>54.955839057899503</v>
      </c>
      <c r="G213">
        <f>RAW!M213</f>
        <v>53.561489573760497</v>
      </c>
      <c r="H213">
        <v>100</v>
      </c>
      <c r="I213">
        <v>-100</v>
      </c>
      <c r="Y213" s="161" t="str">
        <f t="shared" si="56"/>
        <v>VISIBLE</v>
      </c>
      <c r="Z213" s="161" t="str">
        <f t="shared" si="57"/>
        <v/>
      </c>
      <c r="AB213" s="28">
        <f t="shared" si="58"/>
        <v>0</v>
      </c>
      <c r="AC213" s="28" t="str">
        <f t="shared" si="59"/>
        <v/>
      </c>
      <c r="AD213" s="34">
        <f t="shared" si="65"/>
        <v>0</v>
      </c>
      <c r="AE213" s="34" t="str">
        <f t="shared" si="52"/>
        <v/>
      </c>
      <c r="AF213" s="28">
        <f t="shared" si="53"/>
        <v>0</v>
      </c>
      <c r="AG213" s="34" t="str">
        <f t="shared" si="60"/>
        <v/>
      </c>
      <c r="AH213" s="28">
        <f t="shared" si="66"/>
        <v>0</v>
      </c>
      <c r="AI213" s="28" t="str">
        <f t="shared" si="61"/>
        <v/>
      </c>
      <c r="AJ213" s="54"/>
      <c r="AK213" s="28"/>
      <c r="AM213" s="33">
        <f t="shared" si="54"/>
        <v>0</v>
      </c>
      <c r="AN213" s="33" t="str">
        <f t="shared" si="62"/>
        <v/>
      </c>
      <c r="AO213" s="33">
        <f t="shared" si="67"/>
        <v>0</v>
      </c>
      <c r="AP213" s="33"/>
      <c r="AQ213" s="33">
        <f t="shared" si="55"/>
        <v>0</v>
      </c>
      <c r="AR213" s="33" t="str">
        <f t="shared" si="63"/>
        <v/>
      </c>
      <c r="AS213" s="33">
        <f t="shared" si="68"/>
        <v>0</v>
      </c>
      <c r="AT213" s="33" t="str">
        <f t="shared" si="64"/>
        <v/>
      </c>
      <c r="AU213" s="33"/>
      <c r="AV213" s="33"/>
    </row>
    <row r="214" spans="1:48" x14ac:dyDescent="0.2">
      <c r="A214" s="1">
        <f>RAW!A214</f>
        <v>42606</v>
      </c>
      <c r="B214">
        <f>RAW!B214</f>
        <v>0.4123</v>
      </c>
      <c r="C214">
        <f>RAW!C214</f>
        <v>0.42099999999999999</v>
      </c>
      <c r="D214">
        <f>RAW!D214</f>
        <v>0.41020000000000001</v>
      </c>
      <c r="E214">
        <f>RAW!E214</f>
        <v>0.41410000000000002</v>
      </c>
      <c r="F214">
        <f>RAW!L214</f>
        <v>82.625482625482903</v>
      </c>
      <c r="G214">
        <f>RAW!M214</f>
        <v>94.386404008305703</v>
      </c>
      <c r="H214">
        <v>100</v>
      </c>
      <c r="I214">
        <v>-100</v>
      </c>
      <c r="Y214" s="161" t="str">
        <f t="shared" si="56"/>
        <v>VISIBLE</v>
      </c>
      <c r="Z214" s="161" t="str">
        <f t="shared" si="57"/>
        <v/>
      </c>
      <c r="AB214" s="28">
        <f t="shared" si="58"/>
        <v>0</v>
      </c>
      <c r="AC214" s="28" t="str">
        <f t="shared" si="59"/>
        <v/>
      </c>
      <c r="AD214" s="34">
        <f t="shared" si="65"/>
        <v>0</v>
      </c>
      <c r="AE214" s="34" t="str">
        <f t="shared" si="52"/>
        <v/>
      </c>
      <c r="AF214" s="28">
        <f t="shared" si="53"/>
        <v>0</v>
      </c>
      <c r="AG214" s="34" t="str">
        <f t="shared" si="60"/>
        <v/>
      </c>
      <c r="AH214" s="28">
        <f t="shared" si="66"/>
        <v>0</v>
      </c>
      <c r="AI214" s="28" t="str">
        <f t="shared" si="61"/>
        <v/>
      </c>
      <c r="AJ214" s="54"/>
      <c r="AK214" s="28"/>
      <c r="AM214" s="33">
        <f t="shared" si="54"/>
        <v>0</v>
      </c>
      <c r="AN214" s="33" t="str">
        <f t="shared" si="62"/>
        <v/>
      </c>
      <c r="AO214" s="33">
        <f t="shared" si="67"/>
        <v>0</v>
      </c>
      <c r="AP214" s="33"/>
      <c r="AQ214" s="33">
        <f t="shared" si="55"/>
        <v>0</v>
      </c>
      <c r="AR214" s="33" t="str">
        <f t="shared" si="63"/>
        <v/>
      </c>
      <c r="AS214" s="33">
        <f t="shared" si="68"/>
        <v>0</v>
      </c>
      <c r="AT214" s="33" t="str">
        <f t="shared" si="64"/>
        <v/>
      </c>
      <c r="AU214" s="33"/>
      <c r="AV214" s="33"/>
    </row>
    <row r="215" spans="1:48" x14ac:dyDescent="0.2">
      <c r="A215" s="1">
        <f>RAW!A215</f>
        <v>42607</v>
      </c>
      <c r="B215">
        <f>RAW!B215</f>
        <v>0.41199999999999998</v>
      </c>
      <c r="C215">
        <f>RAW!C215</f>
        <v>0.41299999999999998</v>
      </c>
      <c r="D215">
        <f>RAW!D215</f>
        <v>0.40500000000000003</v>
      </c>
      <c r="E215">
        <f>RAW!E215</f>
        <v>0.40870000000000001</v>
      </c>
      <c r="F215">
        <f>RAW!L215</f>
        <v>24.8332825564475</v>
      </c>
      <c r="G215">
        <f>RAW!M215</f>
        <v>57.1244447513183</v>
      </c>
      <c r="H215">
        <v>100</v>
      </c>
      <c r="I215">
        <v>-100</v>
      </c>
      <c r="Y215" s="161" t="str">
        <f t="shared" si="56"/>
        <v>VISIBLE</v>
      </c>
      <c r="Z215" s="161" t="str">
        <f t="shared" si="57"/>
        <v/>
      </c>
      <c r="AB215" s="28">
        <f t="shared" si="58"/>
        <v>0</v>
      </c>
      <c r="AC215" s="28" t="str">
        <f t="shared" si="59"/>
        <v/>
      </c>
      <c r="AD215" s="34">
        <f t="shared" si="65"/>
        <v>0</v>
      </c>
      <c r="AE215" s="34" t="str">
        <f t="shared" si="52"/>
        <v/>
      </c>
      <c r="AF215" s="28">
        <f t="shared" si="53"/>
        <v>0</v>
      </c>
      <c r="AG215" s="34" t="str">
        <f t="shared" si="60"/>
        <v/>
      </c>
      <c r="AH215" s="28">
        <f t="shared" si="66"/>
        <v>0</v>
      </c>
      <c r="AI215" s="28" t="str">
        <f t="shared" si="61"/>
        <v/>
      </c>
      <c r="AJ215" s="54"/>
      <c r="AK215" s="28"/>
      <c r="AM215" s="33">
        <f t="shared" si="54"/>
        <v>0</v>
      </c>
      <c r="AN215" s="33" t="str">
        <f t="shared" si="62"/>
        <v/>
      </c>
      <c r="AO215" s="33">
        <f t="shared" si="67"/>
        <v>0</v>
      </c>
      <c r="AP215" s="33"/>
      <c r="AQ215" s="33">
        <f t="shared" si="55"/>
        <v>0</v>
      </c>
      <c r="AR215" s="33" t="str">
        <f t="shared" si="63"/>
        <v/>
      </c>
      <c r="AS215" s="33">
        <f t="shared" si="68"/>
        <v>0</v>
      </c>
      <c r="AT215" s="33" t="str">
        <f t="shared" si="64"/>
        <v/>
      </c>
      <c r="AU215" s="33"/>
      <c r="AV215" s="33"/>
    </row>
    <row r="216" spans="1:48" x14ac:dyDescent="0.2">
      <c r="A216" s="1">
        <f>RAW!A216</f>
        <v>42608</v>
      </c>
      <c r="B216">
        <f>RAW!B216</f>
        <v>0.41020000000000001</v>
      </c>
      <c r="C216">
        <f>RAW!C216</f>
        <v>0.41739999999999999</v>
      </c>
      <c r="D216">
        <f>RAW!D216</f>
        <v>0.40239999999999998</v>
      </c>
      <c r="E216">
        <f>RAW!E216</f>
        <v>0.41599999999999998</v>
      </c>
      <c r="F216">
        <f>RAW!L216</f>
        <v>50.264685792349198</v>
      </c>
      <c r="G216">
        <f>RAW!M216</f>
        <v>67.645444566410603</v>
      </c>
      <c r="H216">
        <v>100</v>
      </c>
      <c r="I216">
        <v>-100</v>
      </c>
      <c r="Y216" s="161" t="str">
        <f t="shared" si="56"/>
        <v>VISIBLE</v>
      </c>
      <c r="Z216" s="161" t="str">
        <f t="shared" si="57"/>
        <v/>
      </c>
      <c r="AB216" s="28">
        <f t="shared" si="58"/>
        <v>0</v>
      </c>
      <c r="AC216" s="28" t="str">
        <f t="shared" si="59"/>
        <v/>
      </c>
      <c r="AD216" s="34">
        <f t="shared" si="65"/>
        <v>0</v>
      </c>
      <c r="AE216" s="34" t="str">
        <f t="shared" si="52"/>
        <v/>
      </c>
      <c r="AF216" s="28">
        <f t="shared" si="53"/>
        <v>0</v>
      </c>
      <c r="AG216" s="34" t="str">
        <f t="shared" si="60"/>
        <v/>
      </c>
      <c r="AH216" s="28">
        <f t="shared" si="66"/>
        <v>0</v>
      </c>
      <c r="AI216" s="28" t="str">
        <f t="shared" si="61"/>
        <v/>
      </c>
      <c r="AJ216" s="54"/>
      <c r="AK216" s="28"/>
      <c r="AM216" s="33">
        <f t="shared" si="54"/>
        <v>0</v>
      </c>
      <c r="AN216" s="33" t="str">
        <f t="shared" si="62"/>
        <v/>
      </c>
      <c r="AO216" s="33">
        <f t="shared" si="67"/>
        <v>0</v>
      </c>
      <c r="AP216" s="33"/>
      <c r="AQ216" s="33">
        <f t="shared" si="55"/>
        <v>0</v>
      </c>
      <c r="AR216" s="33" t="str">
        <f t="shared" si="63"/>
        <v/>
      </c>
      <c r="AS216" s="33">
        <f t="shared" si="68"/>
        <v>0</v>
      </c>
      <c r="AT216" s="33" t="str">
        <f t="shared" si="64"/>
        <v/>
      </c>
      <c r="AU216" s="33"/>
      <c r="AV216" s="33"/>
    </row>
    <row r="217" spans="1:48" x14ac:dyDescent="0.2">
      <c r="A217" s="1">
        <f>RAW!A217</f>
        <v>42611</v>
      </c>
      <c r="B217">
        <f>RAW!B217</f>
        <v>0.41270000000000001</v>
      </c>
      <c r="C217">
        <f>RAW!C217</f>
        <v>0.41370000000000001</v>
      </c>
      <c r="D217">
        <f>RAW!D217</f>
        <v>0.40510000000000002</v>
      </c>
      <c r="E217">
        <f>RAW!E217</f>
        <v>0.40799999999999997</v>
      </c>
      <c r="F217">
        <f>RAW!L217</f>
        <v>2.1756021756019299</v>
      </c>
      <c r="G217">
        <f>RAW!M217</f>
        <v>46.643269557341597</v>
      </c>
      <c r="H217">
        <v>100</v>
      </c>
      <c r="I217">
        <v>-100</v>
      </c>
      <c r="Y217" s="161" t="str">
        <f t="shared" si="56"/>
        <v>VISIBLE</v>
      </c>
      <c r="Z217" s="161" t="str">
        <f t="shared" si="57"/>
        <v/>
      </c>
      <c r="AB217" s="28">
        <f t="shared" si="58"/>
        <v>0</v>
      </c>
      <c r="AC217" s="28" t="str">
        <f t="shared" si="59"/>
        <v/>
      </c>
      <c r="AD217" s="34">
        <f t="shared" si="65"/>
        <v>0</v>
      </c>
      <c r="AE217" s="34" t="str">
        <f t="shared" si="52"/>
        <v/>
      </c>
      <c r="AF217" s="28">
        <f t="shared" si="53"/>
        <v>0</v>
      </c>
      <c r="AG217" s="34" t="str">
        <f t="shared" si="60"/>
        <v/>
      </c>
      <c r="AH217" s="28">
        <f t="shared" si="66"/>
        <v>0</v>
      </c>
      <c r="AI217" s="28" t="str">
        <f t="shared" si="61"/>
        <v/>
      </c>
      <c r="AJ217" s="54"/>
      <c r="AK217" s="28"/>
      <c r="AM217" s="33">
        <f t="shared" si="54"/>
        <v>0</v>
      </c>
      <c r="AN217" s="33" t="str">
        <f t="shared" si="62"/>
        <v/>
      </c>
      <c r="AO217" s="33">
        <f t="shared" si="67"/>
        <v>0</v>
      </c>
      <c r="AP217" s="33"/>
      <c r="AQ217" s="33">
        <f t="shared" si="55"/>
        <v>0</v>
      </c>
      <c r="AR217" s="33" t="str">
        <f t="shared" si="63"/>
        <v/>
      </c>
      <c r="AS217" s="33">
        <f t="shared" si="68"/>
        <v>0</v>
      </c>
      <c r="AT217" s="33" t="str">
        <f t="shared" si="64"/>
        <v/>
      </c>
      <c r="AU217" s="33"/>
      <c r="AV217" s="33"/>
    </row>
    <row r="218" spans="1:48" x14ac:dyDescent="0.2">
      <c r="A218" s="1">
        <f>RAW!A218</f>
        <v>42612</v>
      </c>
      <c r="B218">
        <f>RAW!B218</f>
        <v>0.40910000000000002</v>
      </c>
      <c r="C218">
        <f>RAW!C218</f>
        <v>0.41520000000000001</v>
      </c>
      <c r="D218">
        <f>RAW!D218</f>
        <v>0.40799999999999997</v>
      </c>
      <c r="E218">
        <f>RAW!E218</f>
        <v>0.41199999999999998</v>
      </c>
      <c r="F218">
        <f>RAW!L218</f>
        <v>41.092394078610802</v>
      </c>
      <c r="G218">
        <f>RAW!M218</f>
        <v>57.493867884631399</v>
      </c>
      <c r="H218">
        <v>100</v>
      </c>
      <c r="I218">
        <v>-100</v>
      </c>
      <c r="Y218" s="161" t="str">
        <f t="shared" si="56"/>
        <v>VISIBLE</v>
      </c>
      <c r="Z218" s="161" t="str">
        <f t="shared" si="57"/>
        <v/>
      </c>
      <c r="AB218" s="28">
        <f t="shared" si="58"/>
        <v>0</v>
      </c>
      <c r="AC218" s="28" t="str">
        <f t="shared" si="59"/>
        <v/>
      </c>
      <c r="AD218" s="34">
        <f t="shared" si="65"/>
        <v>0</v>
      </c>
      <c r="AE218" s="34" t="str">
        <f t="shared" si="52"/>
        <v/>
      </c>
      <c r="AF218" s="28">
        <f t="shared" si="53"/>
        <v>0</v>
      </c>
      <c r="AG218" s="34" t="str">
        <f t="shared" si="60"/>
        <v/>
      </c>
      <c r="AH218" s="28">
        <f t="shared" si="66"/>
        <v>0</v>
      </c>
      <c r="AI218" s="28" t="str">
        <f t="shared" si="61"/>
        <v/>
      </c>
      <c r="AJ218" s="54"/>
      <c r="AK218" s="28"/>
      <c r="AM218" s="33">
        <f t="shared" si="54"/>
        <v>0</v>
      </c>
      <c r="AN218" s="33" t="str">
        <f t="shared" si="62"/>
        <v/>
      </c>
      <c r="AO218" s="33">
        <f t="shared" si="67"/>
        <v>0</v>
      </c>
      <c r="AP218" s="33"/>
      <c r="AQ218" s="33">
        <f t="shared" si="55"/>
        <v>0</v>
      </c>
      <c r="AR218" s="33" t="str">
        <f t="shared" si="63"/>
        <v/>
      </c>
      <c r="AS218" s="33">
        <f t="shared" si="68"/>
        <v>0</v>
      </c>
      <c r="AT218" s="33" t="str">
        <f t="shared" si="64"/>
        <v/>
      </c>
      <c r="AU218" s="33"/>
      <c r="AV218" s="33"/>
    </row>
    <row r="219" spans="1:48" x14ac:dyDescent="0.2">
      <c r="A219" s="1">
        <f>RAW!A219</f>
        <v>42613</v>
      </c>
      <c r="B219">
        <f>RAW!B219</f>
        <v>0.4113</v>
      </c>
      <c r="C219">
        <f>RAW!C219</f>
        <v>0.41739999999999999</v>
      </c>
      <c r="D219">
        <f>RAW!D219</f>
        <v>0.40810000000000002</v>
      </c>
      <c r="E219">
        <f>RAW!E219</f>
        <v>0.41089999999999999</v>
      </c>
      <c r="F219">
        <f>RAW!L219</f>
        <v>39.710716633792103</v>
      </c>
      <c r="G219">
        <f>RAW!M219</f>
        <v>56.204260036025303</v>
      </c>
      <c r="H219">
        <v>100</v>
      </c>
      <c r="I219">
        <v>-100</v>
      </c>
      <c r="Y219" s="161" t="str">
        <f t="shared" si="56"/>
        <v>VISIBLE</v>
      </c>
      <c r="Z219" s="161" t="str">
        <f t="shared" si="57"/>
        <v/>
      </c>
      <c r="AB219" s="28">
        <f t="shared" si="58"/>
        <v>0</v>
      </c>
      <c r="AC219" s="28" t="str">
        <f t="shared" si="59"/>
        <v/>
      </c>
      <c r="AD219" s="34">
        <f t="shared" si="65"/>
        <v>0</v>
      </c>
      <c r="AE219" s="34" t="str">
        <f t="shared" si="52"/>
        <v/>
      </c>
      <c r="AF219" s="28">
        <f t="shared" si="53"/>
        <v>0</v>
      </c>
      <c r="AG219" s="34" t="str">
        <f t="shared" si="60"/>
        <v/>
      </c>
      <c r="AH219" s="28">
        <f t="shared" si="66"/>
        <v>0</v>
      </c>
      <c r="AI219" s="28" t="str">
        <f t="shared" si="61"/>
        <v/>
      </c>
      <c r="AJ219" s="54"/>
      <c r="AK219" s="28"/>
      <c r="AM219" s="33">
        <f t="shared" si="54"/>
        <v>0</v>
      </c>
      <c r="AN219" s="33" t="str">
        <f t="shared" si="62"/>
        <v/>
      </c>
      <c r="AO219" s="33">
        <f t="shared" si="67"/>
        <v>0</v>
      </c>
      <c r="AP219" s="33"/>
      <c r="AQ219" s="33">
        <f t="shared" si="55"/>
        <v>0</v>
      </c>
      <c r="AR219" s="33" t="str">
        <f t="shared" si="63"/>
        <v/>
      </c>
      <c r="AS219" s="33">
        <f t="shared" si="68"/>
        <v>0</v>
      </c>
      <c r="AT219" s="33" t="str">
        <f t="shared" si="64"/>
        <v/>
      </c>
      <c r="AU219" s="33"/>
      <c r="AV219" s="33"/>
    </row>
    <row r="220" spans="1:48" x14ac:dyDescent="0.2">
      <c r="A220" s="1">
        <f>RAW!A220</f>
        <v>42614</v>
      </c>
      <c r="B220">
        <f>RAW!B220</f>
        <v>0.41199999999999998</v>
      </c>
      <c r="C220">
        <f>RAW!C220</f>
        <v>0.4224</v>
      </c>
      <c r="D220">
        <f>RAW!D220</f>
        <v>0.4032</v>
      </c>
      <c r="E220">
        <f>RAW!E220</f>
        <v>0.40849999999999997</v>
      </c>
      <c r="F220">
        <f>RAW!L220</f>
        <v>16.517440775973501</v>
      </c>
      <c r="G220">
        <f>RAW!M220</f>
        <v>46.627167808430698</v>
      </c>
      <c r="H220">
        <v>100</v>
      </c>
      <c r="I220">
        <v>-100</v>
      </c>
      <c r="Y220" s="161" t="str">
        <f t="shared" si="56"/>
        <v>VISIBLE</v>
      </c>
      <c r="Z220" s="161" t="str">
        <f t="shared" si="57"/>
        <v/>
      </c>
      <c r="AB220" s="28">
        <f t="shared" si="58"/>
        <v>0</v>
      </c>
      <c r="AC220" s="28" t="str">
        <f t="shared" si="59"/>
        <v/>
      </c>
      <c r="AD220" s="34">
        <f t="shared" si="65"/>
        <v>0</v>
      </c>
      <c r="AE220" s="34" t="str">
        <f t="shared" si="52"/>
        <v/>
      </c>
      <c r="AF220" s="28">
        <f t="shared" si="53"/>
        <v>0</v>
      </c>
      <c r="AG220" s="34" t="str">
        <f t="shared" si="60"/>
        <v/>
      </c>
      <c r="AH220" s="28">
        <f t="shared" si="66"/>
        <v>0</v>
      </c>
      <c r="AI220" s="28" t="str">
        <f t="shared" si="61"/>
        <v/>
      </c>
      <c r="AJ220" s="54"/>
      <c r="AK220" s="28"/>
      <c r="AM220" s="33">
        <f t="shared" si="54"/>
        <v>0</v>
      </c>
      <c r="AN220" s="33" t="str">
        <f t="shared" si="62"/>
        <v/>
      </c>
      <c r="AO220" s="33">
        <f t="shared" si="67"/>
        <v>0</v>
      </c>
      <c r="AP220" s="33"/>
      <c r="AQ220" s="33">
        <f t="shared" si="55"/>
        <v>0</v>
      </c>
      <c r="AR220" s="33" t="str">
        <f t="shared" si="63"/>
        <v/>
      </c>
      <c r="AS220" s="33">
        <f t="shared" si="68"/>
        <v>0</v>
      </c>
      <c r="AT220" s="33" t="str">
        <f t="shared" si="64"/>
        <v/>
      </c>
      <c r="AU220" s="33"/>
      <c r="AV220" s="33"/>
    </row>
    <row r="221" spans="1:48" x14ac:dyDescent="0.2">
      <c r="A221" s="1">
        <f>RAW!A221</f>
        <v>42615</v>
      </c>
      <c r="B221">
        <f>RAW!B221</f>
        <v>0.41</v>
      </c>
      <c r="C221">
        <f>RAW!C221</f>
        <v>0.41160000000000002</v>
      </c>
      <c r="D221">
        <f>RAW!D221</f>
        <v>0.40010000000000001</v>
      </c>
      <c r="E221">
        <f>RAW!E221</f>
        <v>0.41099999999999998</v>
      </c>
      <c r="F221">
        <f>RAW!L221</f>
        <v>-74.5598057073462</v>
      </c>
      <c r="G221">
        <f>RAW!M221</f>
        <v>-1.25078173858578</v>
      </c>
      <c r="H221">
        <v>100</v>
      </c>
      <c r="I221">
        <v>-100</v>
      </c>
      <c r="Y221" s="161" t="str">
        <f t="shared" si="56"/>
        <v>VISIBLE</v>
      </c>
      <c r="Z221" s="161" t="str">
        <f t="shared" si="57"/>
        <v/>
      </c>
      <c r="AB221" s="28">
        <f t="shared" si="58"/>
        <v>0</v>
      </c>
      <c r="AC221" s="28" t="str">
        <f t="shared" si="59"/>
        <v/>
      </c>
      <c r="AD221" s="34">
        <f t="shared" si="65"/>
        <v>0</v>
      </c>
      <c r="AE221" s="34" t="str">
        <f t="shared" si="52"/>
        <v/>
      </c>
      <c r="AF221" s="28">
        <f t="shared" si="53"/>
        <v>0</v>
      </c>
      <c r="AG221" s="34" t="str">
        <f t="shared" si="60"/>
        <v/>
      </c>
      <c r="AH221" s="28">
        <f t="shared" si="66"/>
        <v>0</v>
      </c>
      <c r="AI221" s="28" t="str">
        <f t="shared" si="61"/>
        <v/>
      </c>
      <c r="AJ221" s="54"/>
      <c r="AK221" s="28"/>
      <c r="AM221" s="33">
        <f t="shared" si="54"/>
        <v>0</v>
      </c>
      <c r="AN221" s="33" t="str">
        <f t="shared" si="62"/>
        <v/>
      </c>
      <c r="AO221" s="33">
        <f t="shared" si="67"/>
        <v>0</v>
      </c>
      <c r="AP221" s="33"/>
      <c r="AQ221" s="33">
        <f t="shared" si="55"/>
        <v>0</v>
      </c>
      <c r="AR221" s="33" t="str">
        <f t="shared" si="63"/>
        <v/>
      </c>
      <c r="AS221" s="33">
        <f t="shared" si="68"/>
        <v>0</v>
      </c>
      <c r="AT221" s="33" t="str">
        <f t="shared" si="64"/>
        <v/>
      </c>
      <c r="AU221" s="33"/>
      <c r="AV221" s="33"/>
    </row>
    <row r="222" spans="1:48" x14ac:dyDescent="0.2">
      <c r="A222" s="1">
        <f>RAW!A222</f>
        <v>42618</v>
      </c>
      <c r="B222">
        <f>RAW!B222</f>
        <v>0.41199999999999998</v>
      </c>
      <c r="C222">
        <f>RAW!C222</f>
        <v>0.4234</v>
      </c>
      <c r="D222">
        <f>RAW!D222</f>
        <v>0.4108</v>
      </c>
      <c r="E222">
        <f>RAW!E222</f>
        <v>0.41660000000000003</v>
      </c>
      <c r="F222">
        <f>RAW!L222</f>
        <v>154.624781849915</v>
      </c>
      <c r="G222">
        <f>RAW!M222</f>
        <v>123.399301513388</v>
      </c>
      <c r="H222">
        <v>100</v>
      </c>
      <c r="I222">
        <v>-100</v>
      </c>
      <c r="Y222" s="161" t="str">
        <f t="shared" si="56"/>
        <v>VISIBLE</v>
      </c>
      <c r="Z222" s="161" t="str">
        <f t="shared" si="57"/>
        <v/>
      </c>
      <c r="AB222" s="28">
        <f t="shared" si="58"/>
        <v>0</v>
      </c>
      <c r="AC222" s="28" t="str">
        <f t="shared" si="59"/>
        <v/>
      </c>
      <c r="AD222" s="34">
        <f t="shared" si="65"/>
        <v>0</v>
      </c>
      <c r="AE222" s="34" t="str">
        <f t="shared" si="52"/>
        <v/>
      </c>
      <c r="AF222" s="28">
        <f t="shared" si="53"/>
        <v>1</v>
      </c>
      <c r="AG222" s="34" t="str">
        <f t="shared" si="60"/>
        <v>GROUP</v>
      </c>
      <c r="AH222" s="28">
        <f t="shared" si="66"/>
        <v>1</v>
      </c>
      <c r="AI222" s="28">
        <f t="shared" si="61"/>
        <v>1</v>
      </c>
      <c r="AJ222" s="54"/>
      <c r="AK222" s="28"/>
      <c r="AM222" s="33">
        <f t="shared" si="54"/>
        <v>0</v>
      </c>
      <c r="AN222" s="33" t="str">
        <f t="shared" si="62"/>
        <v/>
      </c>
      <c r="AO222" s="33">
        <f t="shared" si="67"/>
        <v>0</v>
      </c>
      <c r="AP222" s="33"/>
      <c r="AQ222" s="33">
        <f t="shared" si="55"/>
        <v>1</v>
      </c>
      <c r="AR222" s="33" t="str">
        <f t="shared" si="63"/>
        <v>GROUP</v>
      </c>
      <c r="AS222" s="33">
        <f t="shared" si="68"/>
        <v>1</v>
      </c>
      <c r="AT222" s="33">
        <f t="shared" si="64"/>
        <v>1</v>
      </c>
      <c r="AU222" s="33"/>
      <c r="AV222" s="33"/>
    </row>
    <row r="223" spans="1:48" x14ac:dyDescent="0.2">
      <c r="A223" s="1">
        <f>RAW!A223</f>
        <v>42619</v>
      </c>
      <c r="B223">
        <f>RAW!B223</f>
        <v>0.42070000000000002</v>
      </c>
      <c r="C223">
        <f>RAW!C223</f>
        <v>0.4244</v>
      </c>
      <c r="D223">
        <f>RAW!D223</f>
        <v>0.40849999999999997</v>
      </c>
      <c r="E223">
        <f>RAW!E223</f>
        <v>0.41199999999999998</v>
      </c>
      <c r="F223">
        <f>RAW!L223</f>
        <v>90.434716173887495</v>
      </c>
      <c r="G223">
        <f>RAW!M223</f>
        <v>91.480278980279607</v>
      </c>
      <c r="H223">
        <v>100</v>
      </c>
      <c r="I223">
        <v>-100</v>
      </c>
      <c r="Y223" s="161" t="str">
        <f t="shared" si="56"/>
        <v>VISIBLE</v>
      </c>
      <c r="Z223" s="161" t="str">
        <f t="shared" si="57"/>
        <v/>
      </c>
      <c r="AB223" s="28">
        <f t="shared" si="58"/>
        <v>0</v>
      </c>
      <c r="AC223" s="28" t="str">
        <f t="shared" si="59"/>
        <v/>
      </c>
      <c r="AD223" s="34">
        <f t="shared" si="65"/>
        <v>0</v>
      </c>
      <c r="AE223" s="34" t="str">
        <f t="shared" si="52"/>
        <v/>
      </c>
      <c r="AF223" s="28">
        <f t="shared" si="53"/>
        <v>0</v>
      </c>
      <c r="AG223" s="34" t="str">
        <f t="shared" si="60"/>
        <v/>
      </c>
      <c r="AH223" s="28">
        <f t="shared" si="66"/>
        <v>0</v>
      </c>
      <c r="AI223" s="28" t="str">
        <f t="shared" si="61"/>
        <v/>
      </c>
      <c r="AJ223" s="54"/>
      <c r="AK223" s="28"/>
      <c r="AM223" s="33">
        <f t="shared" si="54"/>
        <v>0</v>
      </c>
      <c r="AN223" s="33" t="str">
        <f t="shared" si="62"/>
        <v/>
      </c>
      <c r="AO223" s="33">
        <f t="shared" si="67"/>
        <v>0</v>
      </c>
      <c r="AP223" s="33"/>
      <c r="AQ223" s="33">
        <f t="shared" si="55"/>
        <v>0</v>
      </c>
      <c r="AR223" s="33" t="str">
        <f t="shared" si="63"/>
        <v/>
      </c>
      <c r="AS223" s="33">
        <f t="shared" si="68"/>
        <v>0</v>
      </c>
      <c r="AT223" s="33" t="str">
        <f t="shared" si="64"/>
        <v/>
      </c>
      <c r="AU223" s="33"/>
      <c r="AV223" s="33"/>
    </row>
    <row r="224" spans="1:48" x14ac:dyDescent="0.2">
      <c r="A224" s="1">
        <f>RAW!A224</f>
        <v>42620</v>
      </c>
      <c r="B224">
        <f>RAW!B224</f>
        <v>0.41199999999999998</v>
      </c>
      <c r="C224">
        <f>RAW!C224</f>
        <v>0.41499999999999998</v>
      </c>
      <c r="D224">
        <f>RAW!D224</f>
        <v>0.40620000000000001</v>
      </c>
      <c r="E224">
        <f>RAW!E224</f>
        <v>0.41370000000000001</v>
      </c>
      <c r="F224">
        <f>RAW!L224</f>
        <v>20.637989366842799</v>
      </c>
      <c r="G224">
        <f>RAW!M224</f>
        <v>22.889049124558198</v>
      </c>
      <c r="H224">
        <v>100</v>
      </c>
      <c r="I224">
        <v>-100</v>
      </c>
      <c r="Y224" s="161" t="str">
        <f t="shared" si="56"/>
        <v>VISIBLE</v>
      </c>
      <c r="Z224" s="161" t="str">
        <f t="shared" si="57"/>
        <v/>
      </c>
      <c r="AB224" s="28">
        <f t="shared" si="58"/>
        <v>0</v>
      </c>
      <c r="AC224" s="28" t="str">
        <f t="shared" si="59"/>
        <v/>
      </c>
      <c r="AD224" s="34">
        <f t="shared" si="65"/>
        <v>0</v>
      </c>
      <c r="AE224" s="34" t="str">
        <f t="shared" si="52"/>
        <v/>
      </c>
      <c r="AF224" s="28">
        <f t="shared" si="53"/>
        <v>0</v>
      </c>
      <c r="AG224" s="34" t="str">
        <f t="shared" si="60"/>
        <v/>
      </c>
      <c r="AH224" s="28">
        <f t="shared" si="66"/>
        <v>0</v>
      </c>
      <c r="AI224" s="28" t="str">
        <f t="shared" si="61"/>
        <v/>
      </c>
      <c r="AJ224" s="54"/>
      <c r="AK224" s="28"/>
      <c r="AM224" s="33">
        <f t="shared" si="54"/>
        <v>0</v>
      </c>
      <c r="AN224" s="33" t="str">
        <f t="shared" si="62"/>
        <v/>
      </c>
      <c r="AO224" s="33">
        <f t="shared" si="67"/>
        <v>0</v>
      </c>
      <c r="AP224" s="33"/>
      <c r="AQ224" s="33">
        <f t="shared" si="55"/>
        <v>0</v>
      </c>
      <c r="AR224" s="33" t="str">
        <f t="shared" si="63"/>
        <v/>
      </c>
      <c r="AS224" s="33">
        <f t="shared" si="68"/>
        <v>0</v>
      </c>
      <c r="AT224" s="33" t="str">
        <f t="shared" si="64"/>
        <v/>
      </c>
      <c r="AU224" s="33"/>
      <c r="AV224" s="33"/>
    </row>
    <row r="225" spans="1:48" x14ac:dyDescent="0.2">
      <c r="A225" s="1">
        <f>RAW!A225</f>
        <v>42621</v>
      </c>
      <c r="B225">
        <f>RAW!B225</f>
        <v>0.41389999999999999</v>
      </c>
      <c r="C225">
        <f>RAW!C225</f>
        <v>0.41930000000000001</v>
      </c>
      <c r="D225">
        <f>RAW!D225</f>
        <v>0.40699999999999997</v>
      </c>
      <c r="E225">
        <f>RAW!E225</f>
        <v>0.41489999999999999</v>
      </c>
      <c r="F225">
        <f>RAW!L225</f>
        <v>62.522088353413203</v>
      </c>
      <c r="G225">
        <f>RAW!M225</f>
        <v>65.3963141885867</v>
      </c>
      <c r="H225">
        <v>100</v>
      </c>
      <c r="I225">
        <v>-100</v>
      </c>
      <c r="Y225" s="161" t="str">
        <f t="shared" si="56"/>
        <v>VISIBLE</v>
      </c>
      <c r="Z225" s="161" t="str">
        <f t="shared" si="57"/>
        <v/>
      </c>
      <c r="AB225" s="28">
        <f t="shared" si="58"/>
        <v>0</v>
      </c>
      <c r="AC225" s="28" t="str">
        <f t="shared" si="59"/>
        <v/>
      </c>
      <c r="AD225" s="34">
        <f t="shared" si="65"/>
        <v>0</v>
      </c>
      <c r="AE225" s="34" t="str">
        <f t="shared" si="52"/>
        <v/>
      </c>
      <c r="AF225" s="28">
        <f t="shared" si="53"/>
        <v>0</v>
      </c>
      <c r="AG225" s="34" t="str">
        <f t="shared" si="60"/>
        <v/>
      </c>
      <c r="AH225" s="28">
        <f t="shared" si="66"/>
        <v>0</v>
      </c>
      <c r="AI225" s="28" t="str">
        <f t="shared" si="61"/>
        <v/>
      </c>
      <c r="AJ225" s="54"/>
      <c r="AK225" s="28"/>
      <c r="AM225" s="33">
        <f t="shared" si="54"/>
        <v>0</v>
      </c>
      <c r="AN225" s="33" t="str">
        <f t="shared" si="62"/>
        <v/>
      </c>
      <c r="AO225" s="33">
        <f t="shared" si="67"/>
        <v>0</v>
      </c>
      <c r="AP225" s="33"/>
      <c r="AQ225" s="33">
        <f t="shared" si="55"/>
        <v>0</v>
      </c>
      <c r="AR225" s="33" t="str">
        <f t="shared" si="63"/>
        <v/>
      </c>
      <c r="AS225" s="33">
        <f t="shared" si="68"/>
        <v>0</v>
      </c>
      <c r="AT225" s="33" t="str">
        <f t="shared" si="64"/>
        <v/>
      </c>
      <c r="AU225" s="33"/>
      <c r="AV225" s="33"/>
    </row>
    <row r="226" spans="1:48" x14ac:dyDescent="0.2">
      <c r="A226" s="1">
        <f>RAW!A226</f>
        <v>42622</v>
      </c>
      <c r="B226">
        <f>RAW!B226</f>
        <v>0.41539999999999999</v>
      </c>
      <c r="C226">
        <f>RAW!C226</f>
        <v>0.41930000000000001</v>
      </c>
      <c r="D226">
        <f>RAW!D226</f>
        <v>0.40949999999999998</v>
      </c>
      <c r="E226">
        <f>RAW!E226</f>
        <v>0.41099999999999998</v>
      </c>
      <c r="F226">
        <f>RAW!L226</f>
        <v>41.823899371069999</v>
      </c>
      <c r="G226">
        <f>RAW!M226</f>
        <v>48.594484348675202</v>
      </c>
      <c r="H226">
        <v>100</v>
      </c>
      <c r="I226">
        <v>-100</v>
      </c>
      <c r="Y226" s="161" t="str">
        <f t="shared" si="56"/>
        <v>VISIBLE</v>
      </c>
      <c r="Z226" s="161" t="str">
        <f t="shared" si="57"/>
        <v/>
      </c>
      <c r="AB226" s="28">
        <f t="shared" si="58"/>
        <v>0</v>
      </c>
      <c r="AC226" s="28" t="str">
        <f t="shared" si="59"/>
        <v/>
      </c>
      <c r="AD226" s="34">
        <f t="shared" si="65"/>
        <v>0</v>
      </c>
      <c r="AE226" s="34" t="str">
        <f t="shared" si="52"/>
        <v/>
      </c>
      <c r="AF226" s="28">
        <f t="shared" si="53"/>
        <v>0</v>
      </c>
      <c r="AG226" s="34" t="str">
        <f t="shared" si="60"/>
        <v/>
      </c>
      <c r="AH226" s="28">
        <f t="shared" si="66"/>
        <v>0</v>
      </c>
      <c r="AI226" s="28" t="str">
        <f t="shared" si="61"/>
        <v/>
      </c>
      <c r="AJ226" s="54"/>
      <c r="AK226" s="28"/>
      <c r="AM226" s="33">
        <f t="shared" si="54"/>
        <v>0</v>
      </c>
      <c r="AN226" s="33" t="str">
        <f t="shared" si="62"/>
        <v/>
      </c>
      <c r="AO226" s="33">
        <f t="shared" si="67"/>
        <v>0</v>
      </c>
      <c r="AP226" s="33"/>
      <c r="AQ226" s="33">
        <f t="shared" si="55"/>
        <v>0</v>
      </c>
      <c r="AR226" s="33" t="str">
        <f t="shared" si="63"/>
        <v/>
      </c>
      <c r="AS226" s="33">
        <f t="shared" si="68"/>
        <v>0</v>
      </c>
      <c r="AT226" s="33" t="str">
        <f t="shared" si="64"/>
        <v/>
      </c>
      <c r="AU226" s="33"/>
      <c r="AV226" s="33"/>
    </row>
    <row r="227" spans="1:48" x14ac:dyDescent="0.2">
      <c r="A227" s="1">
        <f>RAW!A227</f>
        <v>42625</v>
      </c>
      <c r="B227">
        <f>RAW!B227</f>
        <v>0.40399999999999903</v>
      </c>
      <c r="C227">
        <f>RAW!C227</f>
        <v>0.40500000000000003</v>
      </c>
      <c r="D227">
        <f>RAW!D227</f>
        <v>0.39100000000000001</v>
      </c>
      <c r="E227">
        <f>RAW!E227</f>
        <v>0.39550000000000002</v>
      </c>
      <c r="F227">
        <f>RAW!L227</f>
        <v>-297.890755691327</v>
      </c>
      <c r="G227">
        <f>RAW!M227</f>
        <v>-269.66925167362501</v>
      </c>
      <c r="H227">
        <v>100</v>
      </c>
      <c r="I227">
        <v>-100</v>
      </c>
      <c r="Y227" s="161" t="str">
        <f t="shared" si="56"/>
        <v>VISIBLE</v>
      </c>
      <c r="Z227" s="161" t="str">
        <f t="shared" si="57"/>
        <v/>
      </c>
      <c r="AB227" s="28">
        <f t="shared" si="58"/>
        <v>1</v>
      </c>
      <c r="AC227" s="28" t="str">
        <f t="shared" si="59"/>
        <v/>
      </c>
      <c r="AD227" s="34">
        <f t="shared" si="65"/>
        <v>1</v>
      </c>
      <c r="AE227" s="34" t="str">
        <f t="shared" si="52"/>
        <v/>
      </c>
      <c r="AF227" s="28">
        <f t="shared" si="53"/>
        <v>0</v>
      </c>
      <c r="AG227" s="34" t="str">
        <f t="shared" si="60"/>
        <v/>
      </c>
      <c r="AH227" s="28">
        <f t="shared" si="66"/>
        <v>0</v>
      </c>
      <c r="AI227" s="28" t="str">
        <f t="shared" si="61"/>
        <v/>
      </c>
      <c r="AJ227" s="54"/>
      <c r="AK227" s="28"/>
      <c r="AM227" s="33">
        <f t="shared" si="54"/>
        <v>1</v>
      </c>
      <c r="AN227" s="33" t="str">
        <f t="shared" si="62"/>
        <v/>
      </c>
      <c r="AO227" s="33">
        <f t="shared" si="67"/>
        <v>1</v>
      </c>
      <c r="AP227" s="33"/>
      <c r="AQ227" s="33">
        <f t="shared" si="55"/>
        <v>0</v>
      </c>
      <c r="AR227" s="33" t="str">
        <f t="shared" si="63"/>
        <v/>
      </c>
      <c r="AS227" s="33">
        <f t="shared" si="68"/>
        <v>0</v>
      </c>
      <c r="AT227" s="33" t="str">
        <f t="shared" si="64"/>
        <v/>
      </c>
      <c r="AU227" s="33"/>
      <c r="AV227" s="33"/>
    </row>
    <row r="228" spans="1:48" x14ac:dyDescent="0.2">
      <c r="A228" s="1">
        <f>RAW!A228</f>
        <v>42626</v>
      </c>
      <c r="B228">
        <f>RAW!B228</f>
        <v>0.3987</v>
      </c>
      <c r="C228">
        <f>RAW!C228</f>
        <v>0.39879999999999999</v>
      </c>
      <c r="D228">
        <f>RAW!D228</f>
        <v>0.37530000000000002</v>
      </c>
      <c r="E228">
        <f>RAW!E228</f>
        <v>0.37640000000000001</v>
      </c>
      <c r="F228">
        <f>RAW!L228</f>
        <v>-308.85724353792301</v>
      </c>
      <c r="G228">
        <f>RAW!M228</f>
        <v>-353.95094113856999</v>
      </c>
      <c r="H228">
        <v>100</v>
      </c>
      <c r="I228">
        <v>-100</v>
      </c>
      <c r="Y228" s="161" t="str">
        <f t="shared" si="56"/>
        <v>VISIBLE</v>
      </c>
      <c r="Z228" s="161" t="str">
        <f t="shared" si="57"/>
        <v/>
      </c>
      <c r="AB228" s="28">
        <f t="shared" si="58"/>
        <v>1</v>
      </c>
      <c r="AC228" s="28" t="str">
        <f t="shared" si="59"/>
        <v/>
      </c>
      <c r="AD228" s="34">
        <f t="shared" si="65"/>
        <v>2</v>
      </c>
      <c r="AE228" s="34" t="str">
        <f t="shared" si="52"/>
        <v/>
      </c>
      <c r="AF228" s="28">
        <f t="shared" si="53"/>
        <v>0</v>
      </c>
      <c r="AG228" s="34" t="str">
        <f t="shared" si="60"/>
        <v/>
      </c>
      <c r="AH228" s="28">
        <f t="shared" si="66"/>
        <v>0</v>
      </c>
      <c r="AI228" s="28" t="str">
        <f t="shared" si="61"/>
        <v/>
      </c>
      <c r="AJ228" s="54"/>
      <c r="AK228" s="28"/>
      <c r="AM228" s="33">
        <f t="shared" si="54"/>
        <v>1</v>
      </c>
      <c r="AN228" s="33" t="str">
        <f t="shared" si="62"/>
        <v/>
      </c>
      <c r="AO228" s="33">
        <f t="shared" si="67"/>
        <v>2</v>
      </c>
      <c r="AP228" s="33"/>
      <c r="AQ228" s="33">
        <f t="shared" si="55"/>
        <v>0</v>
      </c>
      <c r="AR228" s="33" t="str">
        <f t="shared" si="63"/>
        <v/>
      </c>
      <c r="AS228" s="33">
        <f t="shared" si="68"/>
        <v>0</v>
      </c>
      <c r="AT228" s="33" t="str">
        <f t="shared" si="64"/>
        <v/>
      </c>
      <c r="AU228" s="33"/>
      <c r="AV228" s="33"/>
    </row>
    <row r="229" spans="1:48" x14ac:dyDescent="0.2">
      <c r="A229" s="1">
        <f>RAW!A229</f>
        <v>42627</v>
      </c>
      <c r="B229">
        <f>RAW!B229</f>
        <v>0.37940000000000002</v>
      </c>
      <c r="C229">
        <f>RAW!C229</f>
        <v>0.38299999999999901</v>
      </c>
      <c r="D229">
        <f>RAW!D229</f>
        <v>0.37209999999999999</v>
      </c>
      <c r="E229">
        <f>RAW!E229</f>
        <v>0.37690000000000001</v>
      </c>
      <c r="F229">
        <f>RAW!L229</f>
        <v>-221.045056159561</v>
      </c>
      <c r="G229">
        <f>RAW!M229</f>
        <v>-281.20726097227299</v>
      </c>
      <c r="H229">
        <v>100</v>
      </c>
      <c r="I229">
        <v>-100</v>
      </c>
      <c r="Y229" s="161" t="str">
        <f t="shared" si="56"/>
        <v>VISIBLE</v>
      </c>
      <c r="Z229" s="161" t="str">
        <f t="shared" si="57"/>
        <v/>
      </c>
      <c r="AB229" s="28">
        <f t="shared" si="58"/>
        <v>1</v>
      </c>
      <c r="AC229" s="28" t="str">
        <f t="shared" si="59"/>
        <v/>
      </c>
      <c r="AD229" s="34">
        <f t="shared" si="65"/>
        <v>3</v>
      </c>
      <c r="AE229" s="34" t="str">
        <f t="shared" si="52"/>
        <v/>
      </c>
      <c r="AF229" s="28">
        <f t="shared" si="53"/>
        <v>0</v>
      </c>
      <c r="AG229" s="34" t="str">
        <f t="shared" si="60"/>
        <v/>
      </c>
      <c r="AH229" s="28">
        <f t="shared" si="66"/>
        <v>0</v>
      </c>
      <c r="AI229" s="28" t="str">
        <f t="shared" si="61"/>
        <v/>
      </c>
      <c r="AJ229" s="54"/>
      <c r="AK229" s="28"/>
      <c r="AM229" s="33">
        <f t="shared" si="54"/>
        <v>1</v>
      </c>
      <c r="AN229" s="33" t="str">
        <f t="shared" si="62"/>
        <v/>
      </c>
      <c r="AO229" s="33">
        <f t="shared" si="67"/>
        <v>3</v>
      </c>
      <c r="AP229" s="33"/>
      <c r="AQ229" s="33">
        <f t="shared" si="55"/>
        <v>0</v>
      </c>
      <c r="AR229" s="33" t="str">
        <f t="shared" si="63"/>
        <v/>
      </c>
      <c r="AS229" s="33">
        <f t="shared" si="68"/>
        <v>0</v>
      </c>
      <c r="AT229" s="33" t="str">
        <f t="shared" si="64"/>
        <v/>
      </c>
      <c r="AU229" s="33"/>
      <c r="AV229" s="33"/>
    </row>
    <row r="230" spans="1:48" x14ac:dyDescent="0.2">
      <c r="A230" s="1">
        <f>RAW!A230</f>
        <v>42628</v>
      </c>
      <c r="B230">
        <f>RAW!B230</f>
        <v>0.376</v>
      </c>
      <c r="C230">
        <f>RAW!C230</f>
        <v>0.38</v>
      </c>
      <c r="D230">
        <f>RAW!D230</f>
        <v>0.36670000000000003</v>
      </c>
      <c r="E230">
        <f>RAW!E230</f>
        <v>0.372</v>
      </c>
      <c r="F230">
        <f>RAW!L230</f>
        <v>-171.06189857446799</v>
      </c>
      <c r="G230">
        <f>RAW!M230</f>
        <v>-226.42187998491801</v>
      </c>
      <c r="H230">
        <v>100</v>
      </c>
      <c r="I230">
        <v>-100</v>
      </c>
      <c r="Y230" s="161" t="str">
        <f t="shared" si="56"/>
        <v>VISIBLE</v>
      </c>
      <c r="Z230" s="161" t="str">
        <f t="shared" si="57"/>
        <v/>
      </c>
      <c r="AB230" s="28">
        <f t="shared" si="58"/>
        <v>1</v>
      </c>
      <c r="AC230" s="28" t="str">
        <f t="shared" si="59"/>
        <v/>
      </c>
      <c r="AD230" s="34">
        <f t="shared" si="65"/>
        <v>4</v>
      </c>
      <c r="AE230" s="34" t="str">
        <f t="shared" si="52"/>
        <v/>
      </c>
      <c r="AF230" s="28">
        <f t="shared" si="53"/>
        <v>0</v>
      </c>
      <c r="AG230" s="34" t="str">
        <f t="shared" si="60"/>
        <v/>
      </c>
      <c r="AH230" s="28">
        <f t="shared" si="66"/>
        <v>0</v>
      </c>
      <c r="AI230" s="28" t="str">
        <f t="shared" si="61"/>
        <v/>
      </c>
      <c r="AJ230" s="54"/>
      <c r="AK230" s="28"/>
      <c r="AM230" s="33">
        <f t="shared" si="54"/>
        <v>1</v>
      </c>
      <c r="AN230" s="33" t="str">
        <f t="shared" si="62"/>
        <v/>
      </c>
      <c r="AO230" s="33">
        <f t="shared" si="67"/>
        <v>4</v>
      </c>
      <c r="AP230" s="33"/>
      <c r="AQ230" s="33">
        <f t="shared" si="55"/>
        <v>0</v>
      </c>
      <c r="AR230" s="33" t="str">
        <f t="shared" si="63"/>
        <v/>
      </c>
      <c r="AS230" s="33">
        <f t="shared" si="68"/>
        <v>0</v>
      </c>
      <c r="AT230" s="33" t="str">
        <f t="shared" si="64"/>
        <v/>
      </c>
      <c r="AU230" s="33"/>
      <c r="AV230" s="33"/>
    </row>
    <row r="231" spans="1:48" x14ac:dyDescent="0.2">
      <c r="A231" s="1">
        <f>RAW!A231</f>
        <v>42629</v>
      </c>
      <c r="B231">
        <f>RAW!B231</f>
        <v>0.37030000000000002</v>
      </c>
      <c r="C231">
        <f>RAW!C231</f>
        <v>0.37309999999999999</v>
      </c>
      <c r="D231">
        <f>RAW!D231</f>
        <v>0.3569</v>
      </c>
      <c r="E231">
        <f>RAW!E231</f>
        <v>0.3569</v>
      </c>
      <c r="F231">
        <f>RAW!L231</f>
        <v>-163.20504988800599</v>
      </c>
      <c r="G231">
        <f>RAW!M231</f>
        <v>-217.80151312861599</v>
      </c>
      <c r="H231">
        <v>100</v>
      </c>
      <c r="I231">
        <v>-100</v>
      </c>
      <c r="Y231" s="161" t="str">
        <f t="shared" si="56"/>
        <v>VISIBLE</v>
      </c>
      <c r="Z231" s="161" t="str">
        <f t="shared" si="57"/>
        <v/>
      </c>
      <c r="AB231" s="28">
        <f t="shared" si="58"/>
        <v>1</v>
      </c>
      <c r="AC231" s="28" t="str">
        <f t="shared" si="59"/>
        <v/>
      </c>
      <c r="AD231" s="34">
        <f t="shared" si="65"/>
        <v>5</v>
      </c>
      <c r="AE231" s="34" t="str">
        <f t="shared" si="52"/>
        <v/>
      </c>
      <c r="AF231" s="28">
        <f t="shared" si="53"/>
        <v>0</v>
      </c>
      <c r="AG231" s="34" t="str">
        <f t="shared" si="60"/>
        <v/>
      </c>
      <c r="AH231" s="28">
        <f t="shared" si="66"/>
        <v>0</v>
      </c>
      <c r="AI231" s="28" t="str">
        <f t="shared" si="61"/>
        <v/>
      </c>
      <c r="AJ231" s="54"/>
      <c r="AK231" s="28"/>
      <c r="AM231" s="33">
        <f t="shared" si="54"/>
        <v>1</v>
      </c>
      <c r="AN231" s="33" t="str">
        <f t="shared" si="62"/>
        <v/>
      </c>
      <c r="AO231" s="33">
        <f t="shared" si="67"/>
        <v>5</v>
      </c>
      <c r="AP231" s="33"/>
      <c r="AQ231" s="33">
        <f t="shared" si="55"/>
        <v>0</v>
      </c>
      <c r="AR231" s="33" t="str">
        <f t="shared" si="63"/>
        <v/>
      </c>
      <c r="AS231" s="33">
        <f t="shared" si="68"/>
        <v>0</v>
      </c>
      <c r="AT231" s="33" t="str">
        <f t="shared" si="64"/>
        <v/>
      </c>
      <c r="AU231" s="33"/>
      <c r="AV231" s="33"/>
    </row>
    <row r="232" spans="1:48" x14ac:dyDescent="0.2">
      <c r="A232" s="1">
        <f>RAW!A232</f>
        <v>42632</v>
      </c>
      <c r="B232">
        <f>RAW!B232</f>
        <v>0.36020000000000002</v>
      </c>
      <c r="C232">
        <f>RAW!C232</f>
        <v>0.36969999999999997</v>
      </c>
      <c r="D232">
        <f>RAW!D232</f>
        <v>0.36</v>
      </c>
      <c r="E232">
        <f>RAW!E232</f>
        <v>0.36170000000000002</v>
      </c>
      <c r="F232">
        <f>RAW!L232</f>
        <v>-123.729586023547</v>
      </c>
      <c r="G232">
        <f>RAW!M232</f>
        <v>-165.891472868216</v>
      </c>
      <c r="H232">
        <v>100</v>
      </c>
      <c r="I232">
        <v>-100</v>
      </c>
      <c r="Y232" s="161" t="str">
        <f t="shared" si="56"/>
        <v>VISIBLE</v>
      </c>
      <c r="Z232" s="161" t="str">
        <f t="shared" si="57"/>
        <v/>
      </c>
      <c r="AB232" s="28">
        <f t="shared" si="58"/>
        <v>1</v>
      </c>
      <c r="AC232" s="28" t="str">
        <f t="shared" si="59"/>
        <v/>
      </c>
      <c r="AD232" s="34">
        <f t="shared" si="65"/>
        <v>6</v>
      </c>
      <c r="AE232" s="34" t="str">
        <f t="shared" si="52"/>
        <v/>
      </c>
      <c r="AF232" s="28">
        <f t="shared" si="53"/>
        <v>0</v>
      </c>
      <c r="AG232" s="34" t="str">
        <f t="shared" si="60"/>
        <v/>
      </c>
      <c r="AH232" s="28">
        <f t="shared" si="66"/>
        <v>0</v>
      </c>
      <c r="AI232" s="28" t="str">
        <f t="shared" si="61"/>
        <v/>
      </c>
      <c r="AJ232" s="54"/>
      <c r="AK232" s="28"/>
      <c r="AM232" s="33">
        <f t="shared" si="54"/>
        <v>1</v>
      </c>
      <c r="AN232" s="33" t="str">
        <f t="shared" si="62"/>
        <v/>
      </c>
      <c r="AO232" s="33">
        <f t="shared" si="67"/>
        <v>6</v>
      </c>
      <c r="AP232" s="33"/>
      <c r="AQ232" s="33">
        <f t="shared" si="55"/>
        <v>0</v>
      </c>
      <c r="AR232" s="33" t="str">
        <f t="shared" si="63"/>
        <v/>
      </c>
      <c r="AS232" s="33">
        <f t="shared" si="68"/>
        <v>0</v>
      </c>
      <c r="AT232" s="33" t="str">
        <f t="shared" si="64"/>
        <v/>
      </c>
      <c r="AU232" s="33"/>
      <c r="AV232" s="33"/>
    </row>
    <row r="233" spans="1:48" x14ac:dyDescent="0.2">
      <c r="A233" s="1">
        <f>RAW!A233</f>
        <v>42633</v>
      </c>
      <c r="B233">
        <f>RAW!B233</f>
        <v>0.3594</v>
      </c>
      <c r="C233">
        <f>RAW!C233</f>
        <v>0.35980000000000001</v>
      </c>
      <c r="D233">
        <f>RAW!D233</f>
        <v>0.35010000000000002</v>
      </c>
      <c r="E233">
        <f>RAW!E233</f>
        <v>0.35010000000000002</v>
      </c>
      <c r="F233">
        <f>RAW!L233</f>
        <v>-128.13758259699199</v>
      </c>
      <c r="G233">
        <f>RAW!M233</f>
        <v>-168.271264024679</v>
      </c>
      <c r="H233">
        <v>100</v>
      </c>
      <c r="I233">
        <v>-100</v>
      </c>
      <c r="Y233" s="161" t="str">
        <f t="shared" si="56"/>
        <v>VISIBLE</v>
      </c>
      <c r="Z233" s="161" t="str">
        <f t="shared" si="57"/>
        <v/>
      </c>
      <c r="AB233" s="28">
        <f t="shared" si="58"/>
        <v>1</v>
      </c>
      <c r="AC233" s="28" t="str">
        <f t="shared" si="59"/>
        <v/>
      </c>
      <c r="AD233" s="34">
        <f t="shared" si="65"/>
        <v>7</v>
      </c>
      <c r="AE233" s="34" t="str">
        <f t="shared" si="52"/>
        <v/>
      </c>
      <c r="AF233" s="28">
        <f t="shared" si="53"/>
        <v>0</v>
      </c>
      <c r="AG233" s="34" t="str">
        <f t="shared" si="60"/>
        <v/>
      </c>
      <c r="AH233" s="28">
        <f t="shared" si="66"/>
        <v>0</v>
      </c>
      <c r="AI233" s="28" t="str">
        <f t="shared" si="61"/>
        <v/>
      </c>
      <c r="AJ233" s="54"/>
      <c r="AK233" s="28"/>
      <c r="AM233" s="33">
        <f t="shared" si="54"/>
        <v>1</v>
      </c>
      <c r="AN233" s="33" t="str">
        <f t="shared" si="62"/>
        <v/>
      </c>
      <c r="AO233" s="33">
        <f t="shared" si="67"/>
        <v>7</v>
      </c>
      <c r="AP233" s="33"/>
      <c r="AQ233" s="33">
        <f t="shared" si="55"/>
        <v>0</v>
      </c>
      <c r="AR233" s="33" t="str">
        <f t="shared" si="63"/>
        <v/>
      </c>
      <c r="AS233" s="33">
        <f t="shared" si="68"/>
        <v>0</v>
      </c>
      <c r="AT233" s="33" t="str">
        <f t="shared" si="64"/>
        <v/>
      </c>
      <c r="AU233" s="33"/>
      <c r="AV233" s="33"/>
    </row>
    <row r="234" spans="1:48" x14ac:dyDescent="0.2">
      <c r="A234" s="1">
        <f>RAW!A234</f>
        <v>42634</v>
      </c>
      <c r="B234">
        <f>RAW!B234</f>
        <v>0.35270000000000001</v>
      </c>
      <c r="C234">
        <f>RAW!C234</f>
        <v>0.3599</v>
      </c>
      <c r="D234">
        <f>RAW!D234</f>
        <v>0.3513</v>
      </c>
      <c r="E234">
        <f>RAW!E234</f>
        <v>0.35470000000000002</v>
      </c>
      <c r="F234">
        <f>RAW!L234</f>
        <v>-102.028103723019</v>
      </c>
      <c r="G234">
        <f>RAW!M234</f>
        <v>-134.06371951389201</v>
      </c>
      <c r="H234">
        <v>100</v>
      </c>
      <c r="I234">
        <v>-100</v>
      </c>
      <c r="Y234" s="161" t="str">
        <f t="shared" si="56"/>
        <v>VISIBLE</v>
      </c>
      <c r="Z234" s="161" t="str">
        <f t="shared" si="57"/>
        <v/>
      </c>
      <c r="AB234" s="28">
        <f t="shared" si="58"/>
        <v>1</v>
      </c>
      <c r="AC234" s="28" t="str">
        <f t="shared" si="59"/>
        <v>GROUP</v>
      </c>
      <c r="AD234" s="34">
        <f t="shared" si="65"/>
        <v>8</v>
      </c>
      <c r="AE234" s="34">
        <f t="shared" si="52"/>
        <v>8</v>
      </c>
      <c r="AF234" s="28">
        <f t="shared" si="53"/>
        <v>0</v>
      </c>
      <c r="AG234" s="34" t="str">
        <f t="shared" si="60"/>
        <v/>
      </c>
      <c r="AH234" s="28">
        <f t="shared" si="66"/>
        <v>0</v>
      </c>
      <c r="AI234" s="28" t="str">
        <f t="shared" si="61"/>
        <v/>
      </c>
      <c r="AJ234" s="54"/>
      <c r="AK234" s="28"/>
      <c r="AM234" s="33">
        <f t="shared" si="54"/>
        <v>1</v>
      </c>
      <c r="AN234" s="33" t="str">
        <f t="shared" si="62"/>
        <v>GROUP</v>
      </c>
      <c r="AO234" s="33">
        <f t="shared" si="67"/>
        <v>8</v>
      </c>
      <c r="AP234" s="33"/>
      <c r="AQ234" s="33">
        <f t="shared" si="55"/>
        <v>0</v>
      </c>
      <c r="AR234" s="33" t="str">
        <f t="shared" si="63"/>
        <v/>
      </c>
      <c r="AS234" s="33">
        <f t="shared" si="68"/>
        <v>0</v>
      </c>
      <c r="AT234" s="33" t="str">
        <f t="shared" si="64"/>
        <v/>
      </c>
      <c r="AU234" s="33"/>
      <c r="AV234" s="33"/>
    </row>
    <row r="235" spans="1:48" x14ac:dyDescent="0.2">
      <c r="A235" s="1">
        <f>RAW!A235</f>
        <v>42635</v>
      </c>
      <c r="B235">
        <f>RAW!B235</f>
        <v>0.35899999999999999</v>
      </c>
      <c r="C235">
        <f>RAW!C235</f>
        <v>0.37419999999999998</v>
      </c>
      <c r="D235">
        <f>RAW!D235</f>
        <v>0.35899999999999999</v>
      </c>
      <c r="E235">
        <f>RAW!E235</f>
        <v>0.37290000000000001</v>
      </c>
      <c r="F235">
        <f>RAW!L235</f>
        <v>-53.5405980888846</v>
      </c>
      <c r="G235">
        <f>RAW!M235</f>
        <v>-78.405259430721799</v>
      </c>
      <c r="H235">
        <v>100</v>
      </c>
      <c r="I235">
        <v>-100</v>
      </c>
      <c r="Y235" s="161" t="str">
        <f t="shared" si="56"/>
        <v>VISIBLE</v>
      </c>
      <c r="Z235" s="161" t="str">
        <f t="shared" si="57"/>
        <v/>
      </c>
      <c r="AB235" s="28">
        <f t="shared" si="58"/>
        <v>0</v>
      </c>
      <c r="AC235" s="28" t="str">
        <f t="shared" si="59"/>
        <v/>
      </c>
      <c r="AD235" s="34">
        <f t="shared" si="65"/>
        <v>0</v>
      </c>
      <c r="AE235" s="34" t="str">
        <f t="shared" si="52"/>
        <v/>
      </c>
      <c r="AF235" s="28">
        <f t="shared" si="53"/>
        <v>0</v>
      </c>
      <c r="AG235" s="34" t="str">
        <f t="shared" si="60"/>
        <v/>
      </c>
      <c r="AH235" s="28">
        <f t="shared" si="66"/>
        <v>0</v>
      </c>
      <c r="AI235" s="28" t="str">
        <f t="shared" si="61"/>
        <v/>
      </c>
      <c r="AJ235" s="54"/>
      <c r="AK235" s="28"/>
      <c r="AM235" s="33">
        <f t="shared" si="54"/>
        <v>0</v>
      </c>
      <c r="AN235" s="33" t="str">
        <f t="shared" si="62"/>
        <v/>
      </c>
      <c r="AO235" s="33">
        <f t="shared" si="67"/>
        <v>0</v>
      </c>
      <c r="AP235" s="33"/>
      <c r="AQ235" s="33">
        <f t="shared" si="55"/>
        <v>0</v>
      </c>
      <c r="AR235" s="33" t="str">
        <f t="shared" si="63"/>
        <v/>
      </c>
      <c r="AS235" s="33">
        <f t="shared" si="68"/>
        <v>0</v>
      </c>
      <c r="AT235" s="33" t="str">
        <f t="shared" si="64"/>
        <v/>
      </c>
      <c r="AU235" s="33"/>
      <c r="AV235" s="33"/>
    </row>
    <row r="236" spans="1:48" x14ac:dyDescent="0.2">
      <c r="A236" s="1">
        <f>RAW!A236</f>
        <v>42636</v>
      </c>
      <c r="B236">
        <f>RAW!B236</f>
        <v>0.3705</v>
      </c>
      <c r="C236">
        <f>RAW!C236</f>
        <v>0.37469999999999998</v>
      </c>
      <c r="D236">
        <f>RAW!D236</f>
        <v>0.3664</v>
      </c>
      <c r="E236">
        <f>RAW!E236</f>
        <v>0.37</v>
      </c>
      <c r="F236">
        <f>RAW!L236</f>
        <v>-41.872488399138703</v>
      </c>
      <c r="G236">
        <f>RAW!M236</f>
        <v>-65.180191724720203</v>
      </c>
      <c r="H236">
        <v>100</v>
      </c>
      <c r="I236">
        <v>-100</v>
      </c>
      <c r="Y236" s="161" t="str">
        <f t="shared" si="56"/>
        <v>VISIBLE</v>
      </c>
      <c r="Z236" s="161" t="str">
        <f t="shared" si="57"/>
        <v/>
      </c>
      <c r="AB236" s="28">
        <f t="shared" si="58"/>
        <v>0</v>
      </c>
      <c r="AC236" s="28" t="str">
        <f t="shared" si="59"/>
        <v/>
      </c>
      <c r="AD236" s="34">
        <f t="shared" si="65"/>
        <v>0</v>
      </c>
      <c r="AE236" s="34" t="str">
        <f t="shared" si="52"/>
        <v/>
      </c>
      <c r="AF236" s="28">
        <f t="shared" si="53"/>
        <v>0</v>
      </c>
      <c r="AG236" s="34" t="str">
        <f t="shared" si="60"/>
        <v/>
      </c>
      <c r="AH236" s="28">
        <f t="shared" si="66"/>
        <v>0</v>
      </c>
      <c r="AI236" s="28" t="str">
        <f t="shared" si="61"/>
        <v/>
      </c>
      <c r="AJ236" s="54"/>
      <c r="AK236" s="28"/>
      <c r="AM236" s="33">
        <f t="shared" si="54"/>
        <v>0</v>
      </c>
      <c r="AN236" s="33" t="str">
        <f t="shared" si="62"/>
        <v/>
      </c>
      <c r="AO236" s="33">
        <f t="shared" si="67"/>
        <v>0</v>
      </c>
      <c r="AP236" s="33"/>
      <c r="AQ236" s="33">
        <f t="shared" si="55"/>
        <v>0</v>
      </c>
      <c r="AR236" s="33" t="str">
        <f t="shared" si="63"/>
        <v/>
      </c>
      <c r="AS236" s="33">
        <f t="shared" si="68"/>
        <v>0</v>
      </c>
      <c r="AT236" s="33" t="str">
        <f t="shared" si="64"/>
        <v/>
      </c>
      <c r="AU236" s="33"/>
      <c r="AV236" s="33"/>
    </row>
    <row r="237" spans="1:48" x14ac:dyDescent="0.2">
      <c r="A237" s="1">
        <f>RAW!A237</f>
        <v>42639</v>
      </c>
      <c r="B237">
        <f>RAW!B237</f>
        <v>0.36520000000000002</v>
      </c>
      <c r="C237">
        <f>RAW!C237</f>
        <v>0.36670000000000003</v>
      </c>
      <c r="D237">
        <f>RAW!D237</f>
        <v>0.34960000000000002</v>
      </c>
      <c r="E237">
        <f>RAW!E237</f>
        <v>0.3553</v>
      </c>
      <c r="F237">
        <f>RAW!L237</f>
        <v>-79.136021322873106</v>
      </c>
      <c r="G237">
        <f>RAW!M237</f>
        <v>-94.404147660709398</v>
      </c>
      <c r="H237">
        <v>100</v>
      </c>
      <c r="I237">
        <v>-100</v>
      </c>
      <c r="Y237" s="161" t="str">
        <f t="shared" si="56"/>
        <v>VISIBLE</v>
      </c>
      <c r="Z237" s="161" t="str">
        <f t="shared" si="57"/>
        <v/>
      </c>
      <c r="AB237" s="28">
        <f t="shared" si="58"/>
        <v>0</v>
      </c>
      <c r="AC237" s="28" t="str">
        <f t="shared" si="59"/>
        <v/>
      </c>
      <c r="AD237" s="34">
        <f t="shared" si="65"/>
        <v>0</v>
      </c>
      <c r="AE237" s="34" t="str">
        <f t="shared" si="52"/>
        <v/>
      </c>
      <c r="AF237" s="28">
        <f t="shared" si="53"/>
        <v>0</v>
      </c>
      <c r="AG237" s="34" t="str">
        <f t="shared" si="60"/>
        <v/>
      </c>
      <c r="AH237" s="28">
        <f t="shared" si="66"/>
        <v>0</v>
      </c>
      <c r="AI237" s="28" t="str">
        <f t="shared" si="61"/>
        <v/>
      </c>
      <c r="AJ237" s="54"/>
      <c r="AK237" s="28"/>
      <c r="AM237" s="33">
        <f t="shared" si="54"/>
        <v>0</v>
      </c>
      <c r="AN237" s="33" t="str">
        <f t="shared" si="62"/>
        <v/>
      </c>
      <c r="AO237" s="33">
        <f t="shared" si="67"/>
        <v>0</v>
      </c>
      <c r="AP237" s="33"/>
      <c r="AQ237" s="33">
        <f t="shared" si="55"/>
        <v>0</v>
      </c>
      <c r="AR237" s="33" t="str">
        <f t="shared" si="63"/>
        <v/>
      </c>
      <c r="AS237" s="33">
        <f t="shared" si="68"/>
        <v>0</v>
      </c>
      <c r="AT237" s="33" t="str">
        <f t="shared" si="64"/>
        <v/>
      </c>
      <c r="AU237" s="33"/>
      <c r="AV237" s="33"/>
    </row>
    <row r="238" spans="1:48" x14ac:dyDescent="0.2">
      <c r="A238" s="1">
        <f>RAW!A238</f>
        <v>42640</v>
      </c>
      <c r="B238">
        <f>RAW!B238</f>
        <v>0.3599</v>
      </c>
      <c r="C238">
        <f>RAW!C238</f>
        <v>0.3604</v>
      </c>
      <c r="D238">
        <f>RAW!D238</f>
        <v>0.34299999999999897</v>
      </c>
      <c r="E238">
        <f>RAW!E238</f>
        <v>0.34899999999999998</v>
      </c>
      <c r="F238">
        <f>RAW!L238</f>
        <v>-96.324222431668403</v>
      </c>
      <c r="G238">
        <f>RAW!M238</f>
        <v>-102.390779991055</v>
      </c>
      <c r="H238">
        <v>100</v>
      </c>
      <c r="I238">
        <v>-100</v>
      </c>
      <c r="Y238" s="161" t="str">
        <f t="shared" si="56"/>
        <v>VISIBLE</v>
      </c>
      <c r="Z238" s="161" t="str">
        <f t="shared" si="57"/>
        <v/>
      </c>
      <c r="AB238" s="28">
        <f t="shared" si="58"/>
        <v>0</v>
      </c>
      <c r="AC238" s="28" t="str">
        <f t="shared" si="59"/>
        <v/>
      </c>
      <c r="AD238" s="34">
        <f t="shared" si="65"/>
        <v>0</v>
      </c>
      <c r="AE238" s="34" t="str">
        <f t="shared" si="52"/>
        <v/>
      </c>
      <c r="AF238" s="28">
        <f t="shared" si="53"/>
        <v>0</v>
      </c>
      <c r="AG238" s="34" t="str">
        <f t="shared" si="60"/>
        <v/>
      </c>
      <c r="AH238" s="28">
        <f t="shared" si="66"/>
        <v>0</v>
      </c>
      <c r="AI238" s="28" t="str">
        <f t="shared" si="61"/>
        <v/>
      </c>
      <c r="AJ238" s="54"/>
      <c r="AK238" s="28"/>
      <c r="AM238" s="33">
        <f t="shared" si="54"/>
        <v>1</v>
      </c>
      <c r="AN238" s="33" t="str">
        <f t="shared" si="62"/>
        <v>GROUP</v>
      </c>
      <c r="AO238" s="33">
        <f t="shared" si="67"/>
        <v>1</v>
      </c>
      <c r="AP238" s="33"/>
      <c r="AQ238" s="33">
        <f t="shared" si="55"/>
        <v>0</v>
      </c>
      <c r="AR238" s="33" t="str">
        <f t="shared" si="63"/>
        <v/>
      </c>
      <c r="AS238" s="33">
        <f t="shared" si="68"/>
        <v>0</v>
      </c>
      <c r="AT238" s="33" t="str">
        <f t="shared" si="64"/>
        <v/>
      </c>
      <c r="AU238" s="33"/>
      <c r="AV238" s="33"/>
    </row>
    <row r="239" spans="1:48" x14ac:dyDescent="0.2">
      <c r="A239" s="1">
        <f>RAW!A239</f>
        <v>42641</v>
      </c>
      <c r="B239">
        <f>RAW!B239</f>
        <v>0.34639999999999999</v>
      </c>
      <c r="C239">
        <f>RAW!C239</f>
        <v>0.35589999999999999</v>
      </c>
      <c r="D239">
        <f>RAW!D239</f>
        <v>0.3453</v>
      </c>
      <c r="E239">
        <f>RAW!E239</f>
        <v>0.34770000000000001</v>
      </c>
      <c r="F239">
        <f>RAW!L239</f>
        <v>-97.053206901093006</v>
      </c>
      <c r="G239">
        <f>RAW!M239</f>
        <v>-96.864422139599498</v>
      </c>
      <c r="H239">
        <v>100</v>
      </c>
      <c r="I239">
        <v>-100</v>
      </c>
      <c r="Y239" s="161" t="str">
        <f t="shared" si="56"/>
        <v>VISIBLE</v>
      </c>
      <c r="Z239" s="161" t="str">
        <f t="shared" si="57"/>
        <v/>
      </c>
      <c r="AB239" s="28">
        <f t="shared" si="58"/>
        <v>0</v>
      </c>
      <c r="AC239" s="28" t="str">
        <f t="shared" si="59"/>
        <v/>
      </c>
      <c r="AD239" s="34">
        <f t="shared" si="65"/>
        <v>0</v>
      </c>
      <c r="AE239" s="34" t="str">
        <f t="shared" si="52"/>
        <v/>
      </c>
      <c r="AF239" s="28">
        <f t="shared" si="53"/>
        <v>0</v>
      </c>
      <c r="AG239" s="34" t="str">
        <f t="shared" si="60"/>
        <v/>
      </c>
      <c r="AH239" s="28">
        <f t="shared" si="66"/>
        <v>0</v>
      </c>
      <c r="AI239" s="28" t="str">
        <f t="shared" si="61"/>
        <v/>
      </c>
      <c r="AJ239" s="54"/>
      <c r="AK239" s="28"/>
      <c r="AM239" s="33">
        <f t="shared" si="54"/>
        <v>0</v>
      </c>
      <c r="AN239" s="33" t="str">
        <f t="shared" si="62"/>
        <v/>
      </c>
      <c r="AO239" s="33">
        <f t="shared" si="67"/>
        <v>0</v>
      </c>
      <c r="AP239" s="33"/>
      <c r="AQ239" s="33">
        <f t="shared" si="55"/>
        <v>0</v>
      </c>
      <c r="AR239" s="33" t="str">
        <f t="shared" si="63"/>
        <v/>
      </c>
      <c r="AS239" s="33">
        <f t="shared" si="68"/>
        <v>0</v>
      </c>
      <c r="AT239" s="33" t="str">
        <f t="shared" si="64"/>
        <v/>
      </c>
      <c r="AU239" s="33"/>
      <c r="AV239" s="33"/>
    </row>
    <row r="240" spans="1:48" x14ac:dyDescent="0.2">
      <c r="A240" s="1">
        <f>RAW!A240</f>
        <v>42642</v>
      </c>
      <c r="B240">
        <f>RAW!B240</f>
        <v>0.36449999999999999</v>
      </c>
      <c r="C240">
        <f>RAW!C240</f>
        <v>0.37719999999999998</v>
      </c>
      <c r="D240">
        <f>RAW!D240</f>
        <v>0.36299999999999999</v>
      </c>
      <c r="E240">
        <f>RAW!E240</f>
        <v>0.36649999999999999</v>
      </c>
      <c r="F240">
        <f>RAW!L240</f>
        <v>15.1839211224874</v>
      </c>
      <c r="G240">
        <f>RAW!M240</f>
        <v>-35.860073373637299</v>
      </c>
      <c r="H240">
        <v>100</v>
      </c>
      <c r="I240">
        <v>-100</v>
      </c>
      <c r="Y240" s="161" t="str">
        <f t="shared" si="56"/>
        <v>VISIBLE</v>
      </c>
      <c r="Z240" s="161" t="str">
        <f t="shared" si="57"/>
        <v/>
      </c>
      <c r="AB240" s="28">
        <f t="shared" si="58"/>
        <v>0</v>
      </c>
      <c r="AC240" s="28" t="str">
        <f t="shared" si="59"/>
        <v/>
      </c>
      <c r="AD240" s="34">
        <f t="shared" si="65"/>
        <v>0</v>
      </c>
      <c r="AE240" s="34" t="str">
        <f t="shared" si="52"/>
        <v/>
      </c>
      <c r="AF240" s="28">
        <f t="shared" si="53"/>
        <v>0</v>
      </c>
      <c r="AG240" s="34" t="str">
        <f t="shared" si="60"/>
        <v/>
      </c>
      <c r="AH240" s="28">
        <f t="shared" si="66"/>
        <v>0</v>
      </c>
      <c r="AI240" s="28" t="str">
        <f t="shared" si="61"/>
        <v/>
      </c>
      <c r="AJ240" s="54"/>
      <c r="AK240" s="28"/>
      <c r="AM240" s="33">
        <f t="shared" si="54"/>
        <v>0</v>
      </c>
      <c r="AN240" s="33" t="str">
        <f t="shared" si="62"/>
        <v/>
      </c>
      <c r="AO240" s="33">
        <f t="shared" si="67"/>
        <v>0</v>
      </c>
      <c r="AP240" s="33"/>
      <c r="AQ240" s="33">
        <f t="shared" si="55"/>
        <v>0</v>
      </c>
      <c r="AR240" s="33" t="str">
        <f t="shared" si="63"/>
        <v/>
      </c>
      <c r="AS240" s="33">
        <f t="shared" si="68"/>
        <v>0</v>
      </c>
      <c r="AT240" s="33" t="str">
        <f t="shared" si="64"/>
        <v/>
      </c>
      <c r="AU240" s="33"/>
      <c r="AV240" s="33"/>
    </row>
    <row r="241" spans="1:48" x14ac:dyDescent="0.2">
      <c r="A241" s="1">
        <f>RAW!A241</f>
        <v>42643</v>
      </c>
      <c r="B241">
        <f>RAW!B241</f>
        <v>0.36009999999999998</v>
      </c>
      <c r="C241">
        <f>RAW!C241</f>
        <v>0.37680000000000002</v>
      </c>
      <c r="D241">
        <f>RAW!D241</f>
        <v>0.35870000000000002</v>
      </c>
      <c r="E241">
        <f>RAW!E241</f>
        <v>0.37669999999999998</v>
      </c>
      <c r="F241">
        <f>RAW!L241</f>
        <v>47.4551175272995</v>
      </c>
      <c r="G241">
        <f>RAW!M241</f>
        <v>-26.197490905570099</v>
      </c>
      <c r="H241">
        <v>100</v>
      </c>
      <c r="I241">
        <v>-100</v>
      </c>
      <c r="Y241" s="161" t="str">
        <f t="shared" si="56"/>
        <v>VISIBLE</v>
      </c>
      <c r="Z241" s="161" t="str">
        <f t="shared" si="57"/>
        <v/>
      </c>
      <c r="AB241" s="28">
        <f t="shared" si="58"/>
        <v>0</v>
      </c>
      <c r="AC241" s="28" t="str">
        <f t="shared" si="59"/>
        <v/>
      </c>
      <c r="AD241" s="34">
        <f t="shared" si="65"/>
        <v>0</v>
      </c>
      <c r="AE241" s="34" t="str">
        <f t="shared" si="52"/>
        <v/>
      </c>
      <c r="AF241" s="28">
        <f t="shared" si="53"/>
        <v>0</v>
      </c>
      <c r="AG241" s="34" t="str">
        <f t="shared" si="60"/>
        <v/>
      </c>
      <c r="AH241" s="28">
        <f t="shared" si="66"/>
        <v>0</v>
      </c>
      <c r="AI241" s="28" t="str">
        <f t="shared" si="61"/>
        <v/>
      </c>
      <c r="AJ241" s="54"/>
      <c r="AK241" s="28"/>
      <c r="AM241" s="33">
        <f t="shared" si="54"/>
        <v>0</v>
      </c>
      <c r="AN241" s="33" t="str">
        <f t="shared" si="62"/>
        <v/>
      </c>
      <c r="AO241" s="33">
        <f t="shared" si="67"/>
        <v>0</v>
      </c>
      <c r="AP241" s="33"/>
      <c r="AQ241" s="33">
        <f t="shared" si="55"/>
        <v>0</v>
      </c>
      <c r="AR241" s="33" t="str">
        <f t="shared" si="63"/>
        <v/>
      </c>
      <c r="AS241" s="33">
        <f t="shared" si="68"/>
        <v>0</v>
      </c>
      <c r="AT241" s="33" t="str">
        <f t="shared" si="64"/>
        <v/>
      </c>
      <c r="AU241" s="33"/>
      <c r="AV241" s="33"/>
    </row>
    <row r="242" spans="1:48" x14ac:dyDescent="0.2">
      <c r="A242" s="1">
        <f>RAW!A242</f>
        <v>42646</v>
      </c>
      <c r="B242">
        <f>RAW!B242</f>
        <v>0.37969999999999998</v>
      </c>
      <c r="C242">
        <f>RAW!C242</f>
        <v>0.38400000000000001</v>
      </c>
      <c r="D242">
        <f>RAW!D242</f>
        <v>0.3735</v>
      </c>
      <c r="E242">
        <f>RAW!E242</f>
        <v>0.37869999999999998</v>
      </c>
      <c r="F242">
        <f>RAW!L242</f>
        <v>116.931675821528</v>
      </c>
      <c r="G242">
        <f>RAW!M242</f>
        <v>7.6186521717248397</v>
      </c>
      <c r="H242">
        <v>100</v>
      </c>
      <c r="I242">
        <v>-100</v>
      </c>
      <c r="Y242" s="161" t="str">
        <f t="shared" si="56"/>
        <v>VISIBLE</v>
      </c>
      <c r="Z242" s="161" t="str">
        <f t="shared" si="57"/>
        <v/>
      </c>
      <c r="AB242" s="28">
        <f t="shared" si="58"/>
        <v>0</v>
      </c>
      <c r="AC242" s="28" t="str">
        <f t="shared" si="59"/>
        <v/>
      </c>
      <c r="AD242" s="34">
        <f t="shared" si="65"/>
        <v>0</v>
      </c>
      <c r="AE242" s="34" t="str">
        <f t="shared" si="52"/>
        <v/>
      </c>
      <c r="AF242" s="28">
        <f t="shared" si="53"/>
        <v>1</v>
      </c>
      <c r="AG242" s="34" t="str">
        <f t="shared" si="60"/>
        <v/>
      </c>
      <c r="AH242" s="28">
        <f t="shared" si="66"/>
        <v>1</v>
      </c>
      <c r="AI242" s="28" t="str">
        <f t="shared" si="61"/>
        <v/>
      </c>
      <c r="AJ242" s="54"/>
      <c r="AK242" s="28"/>
      <c r="AM242" s="33">
        <f t="shared" si="54"/>
        <v>0</v>
      </c>
      <c r="AN242" s="33" t="str">
        <f t="shared" si="62"/>
        <v/>
      </c>
      <c r="AO242" s="33">
        <f t="shared" si="67"/>
        <v>0</v>
      </c>
      <c r="AP242" s="33"/>
      <c r="AQ242" s="33">
        <f t="shared" si="55"/>
        <v>0</v>
      </c>
      <c r="AR242" s="33" t="str">
        <f t="shared" si="63"/>
        <v/>
      </c>
      <c r="AS242" s="33">
        <f t="shared" si="68"/>
        <v>0</v>
      </c>
      <c r="AT242" s="33" t="str">
        <f t="shared" si="64"/>
        <v/>
      </c>
      <c r="AU242" s="33"/>
      <c r="AV242" s="33"/>
    </row>
    <row r="243" spans="1:48" x14ac:dyDescent="0.2">
      <c r="A243" s="1">
        <f>RAW!A243</f>
        <v>42647</v>
      </c>
      <c r="B243">
        <f>RAW!B243</f>
        <v>0.38080000000000003</v>
      </c>
      <c r="C243">
        <f>RAW!C243</f>
        <v>0.38700000000000001</v>
      </c>
      <c r="D243">
        <f>RAW!D243</f>
        <v>0.37909999999999999</v>
      </c>
      <c r="E243">
        <f>RAW!E243</f>
        <v>0.38600000000000001</v>
      </c>
      <c r="F243">
        <f>RAW!L243</f>
        <v>147.39526411657499</v>
      </c>
      <c r="G243">
        <f>RAW!M243</f>
        <v>37.392441370001201</v>
      </c>
      <c r="H243">
        <v>100</v>
      </c>
      <c r="I243">
        <v>-100</v>
      </c>
      <c r="Y243" s="161" t="str">
        <f t="shared" si="56"/>
        <v>VISIBLE</v>
      </c>
      <c r="Z243" s="161" t="str">
        <f t="shared" si="57"/>
        <v/>
      </c>
      <c r="AB243" s="28">
        <f t="shared" si="58"/>
        <v>0</v>
      </c>
      <c r="AC243" s="28" t="str">
        <f t="shared" si="59"/>
        <v/>
      </c>
      <c r="AD243" s="34">
        <f t="shared" si="65"/>
        <v>0</v>
      </c>
      <c r="AE243" s="34" t="str">
        <f t="shared" si="52"/>
        <v/>
      </c>
      <c r="AF243" s="28">
        <f t="shared" si="53"/>
        <v>1</v>
      </c>
      <c r="AG243" s="34" t="str">
        <f t="shared" si="60"/>
        <v/>
      </c>
      <c r="AH243" s="28">
        <f t="shared" si="66"/>
        <v>2</v>
      </c>
      <c r="AI243" s="28" t="str">
        <f t="shared" si="61"/>
        <v/>
      </c>
      <c r="AJ243" s="54"/>
      <c r="AK243" s="28"/>
      <c r="AM243" s="33">
        <f t="shared" si="54"/>
        <v>0</v>
      </c>
      <c r="AN243" s="33" t="str">
        <f t="shared" si="62"/>
        <v/>
      </c>
      <c r="AO243" s="33">
        <f t="shared" si="67"/>
        <v>0</v>
      </c>
      <c r="AP243" s="33"/>
      <c r="AQ243" s="33">
        <f t="shared" si="55"/>
        <v>0</v>
      </c>
      <c r="AR243" s="33" t="str">
        <f t="shared" si="63"/>
        <v/>
      </c>
      <c r="AS243" s="33">
        <f t="shared" si="68"/>
        <v>0</v>
      </c>
      <c r="AT243" s="33" t="str">
        <f t="shared" si="64"/>
        <v/>
      </c>
      <c r="AU243" s="33"/>
      <c r="AV243" s="33"/>
    </row>
    <row r="244" spans="1:48" x14ac:dyDescent="0.2">
      <c r="A244" s="1">
        <f>RAW!A244</f>
        <v>42648</v>
      </c>
      <c r="B244">
        <f>RAW!B244</f>
        <v>0.38590000000000002</v>
      </c>
      <c r="C244">
        <f>RAW!C244</f>
        <v>0.39200000000000002</v>
      </c>
      <c r="D244">
        <f>RAW!D244</f>
        <v>0.38219999999999998</v>
      </c>
      <c r="E244">
        <f>RAW!E244</f>
        <v>0.39200000000000002</v>
      </c>
      <c r="F244">
        <f>RAW!L244</f>
        <v>154.63119709794401</v>
      </c>
      <c r="G244">
        <f>RAW!M244</f>
        <v>67.953989005404594</v>
      </c>
      <c r="H244">
        <v>100</v>
      </c>
      <c r="I244">
        <v>-100</v>
      </c>
      <c r="Y244" s="161" t="str">
        <f t="shared" si="56"/>
        <v>VISIBLE</v>
      </c>
      <c r="Z244" s="161" t="str">
        <f t="shared" si="57"/>
        <v/>
      </c>
      <c r="AB244" s="28">
        <f t="shared" si="58"/>
        <v>0</v>
      </c>
      <c r="AC244" s="28" t="str">
        <f t="shared" si="59"/>
        <v/>
      </c>
      <c r="AD244" s="34">
        <f t="shared" si="65"/>
        <v>0</v>
      </c>
      <c r="AE244" s="34" t="str">
        <f t="shared" si="52"/>
        <v/>
      </c>
      <c r="AF244" s="28">
        <f t="shared" si="53"/>
        <v>1</v>
      </c>
      <c r="AG244" s="34" t="str">
        <f t="shared" si="60"/>
        <v/>
      </c>
      <c r="AH244" s="28">
        <f t="shared" si="66"/>
        <v>3</v>
      </c>
      <c r="AI244" s="28" t="str">
        <f t="shared" si="61"/>
        <v/>
      </c>
      <c r="AJ244" s="54"/>
      <c r="AK244" s="28"/>
      <c r="AM244" s="33">
        <f t="shared" si="54"/>
        <v>0</v>
      </c>
      <c r="AN244" s="33" t="str">
        <f t="shared" si="62"/>
        <v/>
      </c>
      <c r="AO244" s="33">
        <f t="shared" si="67"/>
        <v>0</v>
      </c>
      <c r="AP244" s="33"/>
      <c r="AQ244" s="33">
        <f t="shared" si="55"/>
        <v>0</v>
      </c>
      <c r="AR244" s="33" t="str">
        <f t="shared" si="63"/>
        <v/>
      </c>
      <c r="AS244" s="33">
        <f t="shared" si="68"/>
        <v>0</v>
      </c>
      <c r="AT244" s="33" t="str">
        <f t="shared" si="64"/>
        <v/>
      </c>
      <c r="AU244" s="33"/>
      <c r="AV244" s="33"/>
    </row>
    <row r="245" spans="1:48" x14ac:dyDescent="0.2">
      <c r="A245" s="1">
        <f>RAW!A245</f>
        <v>42649</v>
      </c>
      <c r="B245">
        <f>RAW!B245</f>
        <v>0.39290000000000003</v>
      </c>
      <c r="C245">
        <f>RAW!C245</f>
        <v>0.3977</v>
      </c>
      <c r="D245">
        <f>RAW!D245</f>
        <v>0.39</v>
      </c>
      <c r="E245">
        <f>RAW!E245</f>
        <v>0.39550000000000002</v>
      </c>
      <c r="F245">
        <f>RAW!L245</f>
        <v>154.67501706210601</v>
      </c>
      <c r="G245">
        <f>RAW!M245</f>
        <v>107.215217427705</v>
      </c>
      <c r="H245">
        <v>100</v>
      </c>
      <c r="I245">
        <v>-100</v>
      </c>
      <c r="Y245" s="161" t="str">
        <f t="shared" si="56"/>
        <v>VISIBLE</v>
      </c>
      <c r="Z245" s="161" t="str">
        <f t="shared" si="57"/>
        <v/>
      </c>
      <c r="AB245" s="28">
        <f t="shared" si="58"/>
        <v>0</v>
      </c>
      <c r="AC245" s="28" t="str">
        <f t="shared" si="59"/>
        <v/>
      </c>
      <c r="AD245" s="34">
        <f t="shared" si="65"/>
        <v>0</v>
      </c>
      <c r="AE245" s="34" t="str">
        <f t="shared" si="52"/>
        <v/>
      </c>
      <c r="AF245" s="28">
        <f t="shared" si="53"/>
        <v>1</v>
      </c>
      <c r="AG245" s="34" t="str">
        <f t="shared" si="60"/>
        <v/>
      </c>
      <c r="AH245" s="28">
        <f t="shared" si="66"/>
        <v>4</v>
      </c>
      <c r="AI245" s="28" t="str">
        <f t="shared" si="61"/>
        <v/>
      </c>
      <c r="AJ245" s="54"/>
      <c r="AK245" s="28"/>
      <c r="AM245" s="33">
        <f t="shared" si="54"/>
        <v>0</v>
      </c>
      <c r="AN245" s="33" t="str">
        <f t="shared" si="62"/>
        <v/>
      </c>
      <c r="AO245" s="33">
        <f t="shared" si="67"/>
        <v>0</v>
      </c>
      <c r="AP245" s="33"/>
      <c r="AQ245" s="33">
        <f t="shared" si="55"/>
        <v>1</v>
      </c>
      <c r="AR245" s="33" t="str">
        <f t="shared" si="63"/>
        <v/>
      </c>
      <c r="AS245" s="33">
        <f t="shared" si="68"/>
        <v>1</v>
      </c>
      <c r="AT245" s="33" t="str">
        <f t="shared" si="64"/>
        <v/>
      </c>
      <c r="AU245" s="33"/>
      <c r="AV245" s="33"/>
    </row>
    <row r="246" spans="1:48" x14ac:dyDescent="0.2">
      <c r="A246" s="1">
        <f>RAW!A246</f>
        <v>42650</v>
      </c>
      <c r="B246">
        <f>RAW!B246</f>
        <v>0.39779999999999999</v>
      </c>
      <c r="C246">
        <f>RAW!C246</f>
        <v>0.40179999999999999</v>
      </c>
      <c r="D246">
        <f>RAW!D246</f>
        <v>0.38929999999999998</v>
      </c>
      <c r="E246">
        <f>RAW!E246</f>
        <v>0.38929999999999998</v>
      </c>
      <c r="F246">
        <f>RAW!L246</f>
        <v>122.38580596451401</v>
      </c>
      <c r="G246">
        <f>RAW!M246</f>
        <v>117.26027397260199</v>
      </c>
      <c r="H246">
        <v>100</v>
      </c>
      <c r="I246">
        <v>-100</v>
      </c>
      <c r="Y246" s="161" t="str">
        <f t="shared" si="56"/>
        <v>VISIBLE</v>
      </c>
      <c r="Z246" s="161" t="str">
        <f t="shared" si="57"/>
        <v/>
      </c>
      <c r="AB246" s="28">
        <f t="shared" si="58"/>
        <v>0</v>
      </c>
      <c r="AC246" s="28" t="str">
        <f t="shared" si="59"/>
        <v/>
      </c>
      <c r="AD246" s="34">
        <f t="shared" si="65"/>
        <v>0</v>
      </c>
      <c r="AE246" s="34" t="str">
        <f t="shared" si="52"/>
        <v/>
      </c>
      <c r="AF246" s="28">
        <f t="shared" si="53"/>
        <v>1</v>
      </c>
      <c r="AG246" s="34" t="str">
        <f t="shared" si="60"/>
        <v/>
      </c>
      <c r="AH246" s="28">
        <f t="shared" si="66"/>
        <v>5</v>
      </c>
      <c r="AI246" s="28" t="str">
        <f t="shared" si="61"/>
        <v/>
      </c>
      <c r="AJ246" s="54"/>
      <c r="AK246" s="28"/>
      <c r="AM246" s="33">
        <f t="shared" si="54"/>
        <v>0</v>
      </c>
      <c r="AN246" s="33" t="str">
        <f t="shared" si="62"/>
        <v/>
      </c>
      <c r="AO246" s="33">
        <f t="shared" si="67"/>
        <v>0</v>
      </c>
      <c r="AP246" s="33"/>
      <c r="AQ246" s="33">
        <f t="shared" si="55"/>
        <v>1</v>
      </c>
      <c r="AR246" s="33" t="str">
        <f t="shared" si="63"/>
        <v/>
      </c>
      <c r="AS246" s="33">
        <f t="shared" si="68"/>
        <v>2</v>
      </c>
      <c r="AT246" s="33" t="str">
        <f t="shared" si="64"/>
        <v/>
      </c>
      <c r="AU246" s="33"/>
      <c r="AV246" s="33"/>
    </row>
    <row r="247" spans="1:48" x14ac:dyDescent="0.2">
      <c r="A247" s="1">
        <f>RAW!A247</f>
        <v>42653</v>
      </c>
      <c r="B247">
        <f>RAW!B247</f>
        <v>0.38719999999999999</v>
      </c>
      <c r="C247">
        <f>RAW!C247</f>
        <v>0.40329999999999999</v>
      </c>
      <c r="D247">
        <f>RAW!D247</f>
        <v>0.38400000000000001</v>
      </c>
      <c r="E247">
        <f>RAW!E247</f>
        <v>0.40179999999999999</v>
      </c>
      <c r="F247">
        <f>RAW!L247</f>
        <v>112.38793806031001</v>
      </c>
      <c r="G247">
        <f>RAW!M247</f>
        <v>133.85393752749701</v>
      </c>
      <c r="H247">
        <v>100</v>
      </c>
      <c r="I247">
        <v>-100</v>
      </c>
      <c r="Y247" s="161" t="str">
        <f t="shared" si="56"/>
        <v>VISIBLE</v>
      </c>
      <c r="Z247" s="161" t="str">
        <f t="shared" si="57"/>
        <v/>
      </c>
      <c r="AB247" s="28">
        <f t="shared" si="58"/>
        <v>0</v>
      </c>
      <c r="AC247" s="28" t="str">
        <f t="shared" si="59"/>
        <v/>
      </c>
      <c r="AD247" s="34">
        <f t="shared" si="65"/>
        <v>0</v>
      </c>
      <c r="AE247" s="34" t="str">
        <f t="shared" si="52"/>
        <v/>
      </c>
      <c r="AF247" s="28">
        <f t="shared" si="53"/>
        <v>1</v>
      </c>
      <c r="AG247" s="34" t="str">
        <f t="shared" si="60"/>
        <v/>
      </c>
      <c r="AH247" s="28">
        <f t="shared" si="66"/>
        <v>6</v>
      </c>
      <c r="AI247" s="28" t="str">
        <f t="shared" si="61"/>
        <v/>
      </c>
      <c r="AJ247" s="54"/>
      <c r="AK247" s="28"/>
      <c r="AM247" s="33">
        <f t="shared" si="54"/>
        <v>0</v>
      </c>
      <c r="AN247" s="33" t="str">
        <f t="shared" si="62"/>
        <v/>
      </c>
      <c r="AO247" s="33">
        <f t="shared" si="67"/>
        <v>0</v>
      </c>
      <c r="AP247" s="33"/>
      <c r="AQ247" s="33">
        <f t="shared" si="55"/>
        <v>1</v>
      </c>
      <c r="AR247" s="33" t="str">
        <f t="shared" si="63"/>
        <v/>
      </c>
      <c r="AS247" s="33">
        <f t="shared" si="68"/>
        <v>3</v>
      </c>
      <c r="AT247" s="33" t="str">
        <f t="shared" si="64"/>
        <v/>
      </c>
      <c r="AU247" s="33"/>
      <c r="AV247" s="33"/>
    </row>
    <row r="248" spans="1:48" x14ac:dyDescent="0.2">
      <c r="A248" s="1">
        <f>RAW!A248</f>
        <v>42654</v>
      </c>
      <c r="B248">
        <f>RAW!B248</f>
        <v>0.40410000000000001</v>
      </c>
      <c r="C248">
        <f>RAW!C248</f>
        <v>0.4168</v>
      </c>
      <c r="D248">
        <f>RAW!D248</f>
        <v>0.40089999999999998</v>
      </c>
      <c r="E248">
        <f>RAW!E248</f>
        <v>0.40089999999999998</v>
      </c>
      <c r="F248">
        <f>RAW!L248</f>
        <v>132.468655425853</v>
      </c>
      <c r="G248">
        <f>RAW!M248</f>
        <v>164.40253450106101</v>
      </c>
      <c r="H248">
        <v>100</v>
      </c>
      <c r="I248">
        <v>-100</v>
      </c>
      <c r="Y248" s="161" t="str">
        <f t="shared" si="56"/>
        <v>VISIBLE</v>
      </c>
      <c r="Z248" s="161" t="str">
        <f t="shared" si="57"/>
        <v/>
      </c>
      <c r="AB248" s="28">
        <f t="shared" si="58"/>
        <v>0</v>
      </c>
      <c r="AC248" s="28" t="str">
        <f t="shared" si="59"/>
        <v/>
      </c>
      <c r="AD248" s="34">
        <f t="shared" si="65"/>
        <v>0</v>
      </c>
      <c r="AE248" s="34" t="str">
        <f t="shared" si="52"/>
        <v/>
      </c>
      <c r="AF248" s="28">
        <f t="shared" si="53"/>
        <v>1</v>
      </c>
      <c r="AG248" s="34" t="str">
        <f t="shared" si="60"/>
        <v/>
      </c>
      <c r="AH248" s="28">
        <f t="shared" si="66"/>
        <v>7</v>
      </c>
      <c r="AI248" s="28" t="str">
        <f t="shared" si="61"/>
        <v/>
      </c>
      <c r="AJ248" s="54"/>
      <c r="AK248" s="28"/>
      <c r="AM248" s="33">
        <f t="shared" si="54"/>
        <v>0</v>
      </c>
      <c r="AN248" s="33" t="str">
        <f t="shared" si="62"/>
        <v/>
      </c>
      <c r="AO248" s="33">
        <f t="shared" si="67"/>
        <v>0</v>
      </c>
      <c r="AP248" s="33"/>
      <c r="AQ248" s="33">
        <f t="shared" si="55"/>
        <v>1</v>
      </c>
      <c r="AR248" s="33" t="str">
        <f t="shared" si="63"/>
        <v/>
      </c>
      <c r="AS248" s="33">
        <f t="shared" si="68"/>
        <v>4</v>
      </c>
      <c r="AT248" s="33" t="str">
        <f t="shared" si="64"/>
        <v/>
      </c>
      <c r="AU248" s="33"/>
      <c r="AV248" s="33"/>
    </row>
    <row r="249" spans="1:48" x14ac:dyDescent="0.2">
      <c r="A249" s="1">
        <f>RAW!A249</f>
        <v>42655</v>
      </c>
      <c r="B249">
        <f>RAW!B249</f>
        <v>0.40260000000000001</v>
      </c>
      <c r="C249">
        <f>RAW!C249</f>
        <v>0.41189999999999999</v>
      </c>
      <c r="D249">
        <f>RAW!D249</f>
        <v>0.40250000000000002</v>
      </c>
      <c r="E249">
        <f>RAW!E249</f>
        <v>0.41189999999999999</v>
      </c>
      <c r="F249">
        <f>RAW!L249</f>
        <v>119.503546099291</v>
      </c>
      <c r="G249">
        <f>RAW!M249</f>
        <v>148.45510723373201</v>
      </c>
      <c r="H249">
        <v>100</v>
      </c>
      <c r="I249">
        <v>-100</v>
      </c>
      <c r="Y249" s="161" t="str">
        <f t="shared" si="56"/>
        <v>VISIBLE</v>
      </c>
      <c r="Z249" s="161" t="str">
        <f t="shared" si="57"/>
        <v/>
      </c>
      <c r="AB249" s="28">
        <f t="shared" si="58"/>
        <v>0</v>
      </c>
      <c r="AC249" s="28" t="str">
        <f t="shared" si="59"/>
        <v/>
      </c>
      <c r="AD249" s="34">
        <f t="shared" si="65"/>
        <v>0</v>
      </c>
      <c r="AE249" s="34" t="str">
        <f t="shared" si="52"/>
        <v/>
      </c>
      <c r="AF249" s="28">
        <f t="shared" si="53"/>
        <v>1</v>
      </c>
      <c r="AG249" s="34" t="str">
        <f t="shared" si="60"/>
        <v>GROUP</v>
      </c>
      <c r="AH249" s="28">
        <f t="shared" si="66"/>
        <v>8</v>
      </c>
      <c r="AI249" s="28">
        <f t="shared" si="61"/>
        <v>8</v>
      </c>
      <c r="AJ249" s="54"/>
      <c r="AK249" s="28"/>
      <c r="AM249" s="33">
        <f t="shared" si="54"/>
        <v>0</v>
      </c>
      <c r="AN249" s="33" t="str">
        <f t="shared" si="62"/>
        <v/>
      </c>
      <c r="AO249" s="33">
        <f t="shared" si="67"/>
        <v>0</v>
      </c>
      <c r="AP249" s="33"/>
      <c r="AQ249" s="33">
        <f t="shared" si="55"/>
        <v>1</v>
      </c>
      <c r="AR249" s="33" t="str">
        <f t="shared" si="63"/>
        <v/>
      </c>
      <c r="AS249" s="33">
        <f t="shared" si="68"/>
        <v>5</v>
      </c>
      <c r="AT249" s="33" t="str">
        <f t="shared" si="64"/>
        <v/>
      </c>
      <c r="AU249" s="33"/>
      <c r="AV249" s="33"/>
    </row>
    <row r="250" spans="1:48" x14ac:dyDescent="0.2">
      <c r="A250" s="1">
        <f>RAW!A250</f>
        <v>42656</v>
      </c>
      <c r="B250">
        <f>RAW!B250</f>
        <v>0.40920000000000001</v>
      </c>
      <c r="C250">
        <f>RAW!C250</f>
        <v>0.41120000000000001</v>
      </c>
      <c r="D250">
        <f>RAW!D250</f>
        <v>0.4007</v>
      </c>
      <c r="E250">
        <f>RAW!E250</f>
        <v>0.40500000000000003</v>
      </c>
      <c r="F250">
        <f>RAW!L250</f>
        <v>91.572822822822999</v>
      </c>
      <c r="G250">
        <f>RAW!M250</f>
        <v>115.434935537103</v>
      </c>
      <c r="H250">
        <v>100</v>
      </c>
      <c r="I250">
        <v>-100</v>
      </c>
      <c r="Y250" s="161" t="str">
        <f t="shared" si="56"/>
        <v>VISIBLE</v>
      </c>
      <c r="Z250" s="161" t="str">
        <f t="shared" si="57"/>
        <v/>
      </c>
      <c r="AB250" s="28">
        <f t="shared" si="58"/>
        <v>0</v>
      </c>
      <c r="AC250" s="28" t="str">
        <f t="shared" si="59"/>
        <v/>
      </c>
      <c r="AD250" s="34">
        <f t="shared" si="65"/>
        <v>0</v>
      </c>
      <c r="AE250" s="34" t="str">
        <f t="shared" si="52"/>
        <v/>
      </c>
      <c r="AF250" s="28">
        <f t="shared" si="53"/>
        <v>0</v>
      </c>
      <c r="AG250" s="34" t="str">
        <f t="shared" si="60"/>
        <v/>
      </c>
      <c r="AH250" s="28">
        <f t="shared" si="66"/>
        <v>0</v>
      </c>
      <c r="AI250" s="28" t="str">
        <f t="shared" si="61"/>
        <v/>
      </c>
      <c r="AJ250" s="54"/>
      <c r="AK250" s="28"/>
      <c r="AM250" s="33">
        <f t="shared" si="54"/>
        <v>0</v>
      </c>
      <c r="AN250" s="33" t="str">
        <f t="shared" si="62"/>
        <v/>
      </c>
      <c r="AO250" s="33">
        <f t="shared" si="67"/>
        <v>0</v>
      </c>
      <c r="AP250" s="33"/>
      <c r="AQ250" s="33">
        <f t="shared" si="55"/>
        <v>1</v>
      </c>
      <c r="AR250" s="33" t="str">
        <f t="shared" si="63"/>
        <v/>
      </c>
      <c r="AS250" s="33">
        <f t="shared" si="68"/>
        <v>6</v>
      </c>
      <c r="AT250" s="33" t="str">
        <f t="shared" si="64"/>
        <v/>
      </c>
      <c r="AU250" s="33"/>
      <c r="AV250" s="33"/>
    </row>
    <row r="251" spans="1:48" x14ac:dyDescent="0.2">
      <c r="A251" s="1">
        <f>RAW!A251</f>
        <v>42657</v>
      </c>
      <c r="B251">
        <f>RAW!B251</f>
        <v>0.40339999999999998</v>
      </c>
      <c r="C251">
        <f>RAW!C251</f>
        <v>0.4158</v>
      </c>
      <c r="D251">
        <f>RAW!D251</f>
        <v>0.40339999999999998</v>
      </c>
      <c r="E251">
        <f>RAW!E251</f>
        <v>0.41449999999999998</v>
      </c>
      <c r="F251">
        <f>RAW!L251</f>
        <v>101.586972162267</v>
      </c>
      <c r="G251">
        <f>RAW!M251</f>
        <v>120.407342062091</v>
      </c>
      <c r="H251">
        <v>100</v>
      </c>
      <c r="I251">
        <v>-100</v>
      </c>
      <c r="Y251" s="161" t="str">
        <f t="shared" si="56"/>
        <v>VISIBLE</v>
      </c>
      <c r="Z251" s="161" t="str">
        <f t="shared" si="57"/>
        <v/>
      </c>
      <c r="AB251" s="28">
        <f t="shared" si="58"/>
        <v>0</v>
      </c>
      <c r="AC251" s="28" t="str">
        <f t="shared" si="59"/>
        <v/>
      </c>
      <c r="AD251" s="34">
        <f t="shared" si="65"/>
        <v>0</v>
      </c>
      <c r="AE251" s="34" t="str">
        <f t="shared" si="52"/>
        <v/>
      </c>
      <c r="AF251" s="28">
        <f t="shared" si="53"/>
        <v>1</v>
      </c>
      <c r="AG251" s="34" t="str">
        <f t="shared" si="60"/>
        <v>GROUP</v>
      </c>
      <c r="AH251" s="28">
        <f t="shared" si="66"/>
        <v>1</v>
      </c>
      <c r="AI251" s="28">
        <f t="shared" si="61"/>
        <v>1</v>
      </c>
      <c r="AJ251" s="54"/>
      <c r="AK251" s="28"/>
      <c r="AM251" s="33">
        <f t="shared" si="54"/>
        <v>0</v>
      </c>
      <c r="AN251" s="33" t="str">
        <f t="shared" si="62"/>
        <v/>
      </c>
      <c r="AO251" s="33">
        <f t="shared" si="67"/>
        <v>0</v>
      </c>
      <c r="AP251" s="33"/>
      <c r="AQ251" s="33">
        <f t="shared" si="55"/>
        <v>1</v>
      </c>
      <c r="AR251" s="33" t="str">
        <f t="shared" si="63"/>
        <v/>
      </c>
      <c r="AS251" s="33">
        <f t="shared" si="68"/>
        <v>7</v>
      </c>
      <c r="AT251" s="33" t="str">
        <f t="shared" si="64"/>
        <v/>
      </c>
      <c r="AU251" s="33"/>
      <c r="AV251" s="33"/>
    </row>
    <row r="252" spans="1:48" x14ac:dyDescent="0.2">
      <c r="A252" s="1">
        <f>RAW!A252</f>
        <v>42660</v>
      </c>
      <c r="B252">
        <f>RAW!B252</f>
        <v>0.41489999999999999</v>
      </c>
      <c r="C252">
        <f>RAW!C252</f>
        <v>0.41789999999999999</v>
      </c>
      <c r="D252">
        <f>RAW!D252</f>
        <v>0.40720000000000001</v>
      </c>
      <c r="E252">
        <f>RAW!E252</f>
        <v>0.41310000000000002</v>
      </c>
      <c r="F252">
        <f>RAW!L252</f>
        <v>99.580645161290406</v>
      </c>
      <c r="G252">
        <f>RAW!M252</f>
        <v>111.044460127028</v>
      </c>
      <c r="H252">
        <v>100</v>
      </c>
      <c r="I252">
        <v>-100</v>
      </c>
      <c r="Y252" s="161" t="str">
        <f t="shared" si="56"/>
        <v>VISIBLE</v>
      </c>
      <c r="Z252" s="161" t="str">
        <f t="shared" si="57"/>
        <v/>
      </c>
      <c r="AB252" s="28">
        <f t="shared" si="58"/>
        <v>0</v>
      </c>
      <c r="AC252" s="28" t="str">
        <f t="shared" si="59"/>
        <v/>
      </c>
      <c r="AD252" s="34">
        <f t="shared" si="65"/>
        <v>0</v>
      </c>
      <c r="AE252" s="34" t="str">
        <f t="shared" si="52"/>
        <v/>
      </c>
      <c r="AF252" s="28">
        <f t="shared" si="53"/>
        <v>0</v>
      </c>
      <c r="AG252" s="34" t="str">
        <f t="shared" si="60"/>
        <v/>
      </c>
      <c r="AH252" s="28">
        <f t="shared" si="66"/>
        <v>0</v>
      </c>
      <c r="AI252" s="28" t="str">
        <f t="shared" si="61"/>
        <v/>
      </c>
      <c r="AJ252" s="54"/>
      <c r="AK252" s="28"/>
      <c r="AM252" s="33">
        <f t="shared" si="54"/>
        <v>0</v>
      </c>
      <c r="AN252" s="33" t="str">
        <f t="shared" si="62"/>
        <v/>
      </c>
      <c r="AO252" s="33">
        <f t="shared" si="67"/>
        <v>0</v>
      </c>
      <c r="AP252" s="33"/>
      <c r="AQ252" s="33">
        <f t="shared" si="55"/>
        <v>1</v>
      </c>
      <c r="AR252" s="33" t="str">
        <f t="shared" si="63"/>
        <v/>
      </c>
      <c r="AS252" s="33">
        <f t="shared" si="68"/>
        <v>8</v>
      </c>
      <c r="AT252" s="33" t="str">
        <f t="shared" si="64"/>
        <v/>
      </c>
      <c r="AU252" s="33"/>
      <c r="AV252" s="33"/>
    </row>
    <row r="253" spans="1:48" x14ac:dyDescent="0.2">
      <c r="A253" s="1">
        <f>RAW!A253</f>
        <v>42661</v>
      </c>
      <c r="B253">
        <f>RAW!B253</f>
        <v>0.41639999999999999</v>
      </c>
      <c r="C253">
        <f>RAW!C253</f>
        <v>0.42059999999999997</v>
      </c>
      <c r="D253">
        <f>RAW!D253</f>
        <v>0.4133</v>
      </c>
      <c r="E253">
        <f>RAW!E253</f>
        <v>0.41399999999999998</v>
      </c>
      <c r="F253">
        <f>RAW!L253</f>
        <v>107.788395478109</v>
      </c>
      <c r="G253">
        <f>RAW!M253</f>
        <v>111.04076907295</v>
      </c>
      <c r="H253">
        <v>100</v>
      </c>
      <c r="I253">
        <v>-100</v>
      </c>
      <c r="Y253" s="161" t="str">
        <f t="shared" si="56"/>
        <v>VISIBLE</v>
      </c>
      <c r="Z253" s="161" t="str">
        <f t="shared" si="57"/>
        <v/>
      </c>
      <c r="AB253" s="28">
        <f t="shared" si="58"/>
        <v>0</v>
      </c>
      <c r="AC253" s="28" t="str">
        <f t="shared" si="59"/>
        <v/>
      </c>
      <c r="AD253" s="34">
        <f t="shared" si="65"/>
        <v>0</v>
      </c>
      <c r="AE253" s="34" t="str">
        <f t="shared" si="52"/>
        <v/>
      </c>
      <c r="AF253" s="28">
        <f t="shared" si="53"/>
        <v>1</v>
      </c>
      <c r="AG253" s="34" t="str">
        <f t="shared" si="60"/>
        <v/>
      </c>
      <c r="AH253" s="28">
        <f t="shared" si="66"/>
        <v>1</v>
      </c>
      <c r="AI253" s="28" t="str">
        <f t="shared" si="61"/>
        <v/>
      </c>
      <c r="AJ253" s="54"/>
      <c r="AK253" s="28"/>
      <c r="AM253" s="33">
        <f t="shared" si="54"/>
        <v>0</v>
      </c>
      <c r="AN253" s="33" t="str">
        <f t="shared" si="62"/>
        <v/>
      </c>
      <c r="AO253" s="33">
        <f t="shared" si="67"/>
        <v>0</v>
      </c>
      <c r="AP253" s="33"/>
      <c r="AQ253" s="33">
        <f t="shared" si="55"/>
        <v>1</v>
      </c>
      <c r="AR253" s="33" t="str">
        <f t="shared" si="63"/>
        <v/>
      </c>
      <c r="AS253" s="33">
        <f t="shared" si="68"/>
        <v>9</v>
      </c>
      <c r="AT253" s="33" t="str">
        <f t="shared" si="64"/>
        <v/>
      </c>
      <c r="AU253" s="33"/>
      <c r="AV253" s="33"/>
    </row>
    <row r="254" spans="1:48" x14ac:dyDescent="0.2">
      <c r="A254" s="1">
        <f>RAW!A254</f>
        <v>42662</v>
      </c>
      <c r="B254">
        <f>RAW!B254</f>
        <v>0.41930000000000001</v>
      </c>
      <c r="C254">
        <f>RAW!C254</f>
        <v>0.43269999999999997</v>
      </c>
      <c r="D254">
        <f>RAW!D254</f>
        <v>0.41849999999999998</v>
      </c>
      <c r="E254">
        <f>RAW!E254</f>
        <v>0.43080000000000002</v>
      </c>
      <c r="F254">
        <f>RAW!L254</f>
        <v>142.717138306995</v>
      </c>
      <c r="G254">
        <f>RAW!M254</f>
        <v>135.96953618729901</v>
      </c>
      <c r="H254">
        <v>100</v>
      </c>
      <c r="I254">
        <v>-100</v>
      </c>
      <c r="Y254" s="161" t="str">
        <f t="shared" si="56"/>
        <v>VISIBLE</v>
      </c>
      <c r="Z254" s="161" t="str">
        <f t="shared" si="57"/>
        <v/>
      </c>
      <c r="AB254" s="28">
        <f t="shared" si="58"/>
        <v>0</v>
      </c>
      <c r="AC254" s="28" t="str">
        <f t="shared" si="59"/>
        <v/>
      </c>
      <c r="AD254" s="34">
        <f t="shared" si="65"/>
        <v>0</v>
      </c>
      <c r="AE254" s="34" t="str">
        <f t="shared" si="52"/>
        <v/>
      </c>
      <c r="AF254" s="28">
        <f t="shared" si="53"/>
        <v>1</v>
      </c>
      <c r="AG254" s="34" t="str">
        <f t="shared" si="60"/>
        <v/>
      </c>
      <c r="AH254" s="28">
        <f t="shared" si="66"/>
        <v>2</v>
      </c>
      <c r="AI254" s="28" t="str">
        <f t="shared" si="61"/>
        <v/>
      </c>
      <c r="AJ254" s="54"/>
      <c r="AK254" s="28"/>
      <c r="AM254" s="33">
        <f t="shared" si="54"/>
        <v>0</v>
      </c>
      <c r="AN254" s="33" t="str">
        <f t="shared" si="62"/>
        <v/>
      </c>
      <c r="AO254" s="33">
        <f t="shared" si="67"/>
        <v>0</v>
      </c>
      <c r="AP254" s="33"/>
      <c r="AQ254" s="33">
        <f t="shared" si="55"/>
        <v>1</v>
      </c>
      <c r="AR254" s="33" t="str">
        <f t="shared" si="63"/>
        <v/>
      </c>
      <c r="AS254" s="33">
        <f t="shared" si="68"/>
        <v>10</v>
      </c>
      <c r="AT254" s="33" t="str">
        <f t="shared" si="64"/>
        <v/>
      </c>
      <c r="AU254" s="33"/>
      <c r="AV254" s="33"/>
    </row>
    <row r="255" spans="1:48" x14ac:dyDescent="0.2">
      <c r="A255" s="1">
        <f>RAW!A255</f>
        <v>42663</v>
      </c>
      <c r="B255">
        <f>RAW!B255</f>
        <v>0.43330000000000002</v>
      </c>
      <c r="C255">
        <f>RAW!C255</f>
        <v>0.43959999999999999</v>
      </c>
      <c r="D255">
        <f>RAW!D255</f>
        <v>0.42659999999999998</v>
      </c>
      <c r="E255">
        <f>RAW!E255</f>
        <v>0.43530000000000002</v>
      </c>
      <c r="F255">
        <f>RAW!L255</f>
        <v>156.10143762835901</v>
      </c>
      <c r="G255">
        <f>RAW!M255</f>
        <v>140.42609326561501</v>
      </c>
      <c r="H255">
        <v>100</v>
      </c>
      <c r="I255">
        <v>-100</v>
      </c>
      <c r="Y255" s="161" t="str">
        <f t="shared" si="56"/>
        <v>VISIBLE</v>
      </c>
      <c r="Z255" s="161" t="str">
        <f t="shared" si="57"/>
        <v/>
      </c>
      <c r="AB255" s="28">
        <f t="shared" si="58"/>
        <v>0</v>
      </c>
      <c r="AC255" s="28" t="str">
        <f t="shared" si="59"/>
        <v/>
      </c>
      <c r="AD255" s="34">
        <f t="shared" si="65"/>
        <v>0</v>
      </c>
      <c r="AE255" s="34" t="str">
        <f t="shared" si="52"/>
        <v/>
      </c>
      <c r="AF255" s="28">
        <f t="shared" si="53"/>
        <v>1</v>
      </c>
      <c r="AG255" s="34" t="str">
        <f t="shared" si="60"/>
        <v/>
      </c>
      <c r="AH255" s="28">
        <f t="shared" si="66"/>
        <v>3</v>
      </c>
      <c r="AI255" s="28" t="str">
        <f t="shared" si="61"/>
        <v/>
      </c>
      <c r="AJ255" s="54"/>
      <c r="AK255" s="28"/>
      <c r="AM255" s="33">
        <f t="shared" si="54"/>
        <v>0</v>
      </c>
      <c r="AN255" s="33" t="str">
        <f t="shared" si="62"/>
        <v/>
      </c>
      <c r="AO255" s="33">
        <f t="shared" si="67"/>
        <v>0</v>
      </c>
      <c r="AP255" s="33"/>
      <c r="AQ255" s="33">
        <f t="shared" si="55"/>
        <v>1</v>
      </c>
      <c r="AR255" s="33" t="str">
        <f t="shared" si="63"/>
        <v/>
      </c>
      <c r="AS255" s="33">
        <f t="shared" si="68"/>
        <v>11</v>
      </c>
      <c r="AT255" s="33" t="str">
        <f t="shared" si="64"/>
        <v/>
      </c>
      <c r="AU255" s="33"/>
      <c r="AV255" s="33"/>
    </row>
    <row r="256" spans="1:48" x14ac:dyDescent="0.2">
      <c r="A256" s="1">
        <f>RAW!A256</f>
        <v>42664</v>
      </c>
      <c r="B256">
        <f>RAW!B256</f>
        <v>0.44240000000000002</v>
      </c>
      <c r="C256">
        <f>RAW!C256</f>
        <v>0.44700000000000001</v>
      </c>
      <c r="D256">
        <f>RAW!D256</f>
        <v>0.43630000000000002</v>
      </c>
      <c r="E256">
        <f>RAW!E256</f>
        <v>0.43630000000000002</v>
      </c>
      <c r="F256">
        <f>RAW!L256</f>
        <v>161.99250660278801</v>
      </c>
      <c r="G256">
        <f>RAW!M256</f>
        <v>142.85412875491099</v>
      </c>
      <c r="H256">
        <v>100</v>
      </c>
      <c r="I256">
        <v>-100</v>
      </c>
      <c r="Y256" s="161" t="str">
        <f t="shared" si="56"/>
        <v>VISIBLE</v>
      </c>
      <c r="Z256" s="161" t="str">
        <f t="shared" si="57"/>
        <v/>
      </c>
      <c r="AB256" s="28">
        <f t="shared" si="58"/>
        <v>0</v>
      </c>
      <c r="AC256" s="28" t="str">
        <f t="shared" si="59"/>
        <v/>
      </c>
      <c r="AD256" s="34">
        <f t="shared" si="65"/>
        <v>0</v>
      </c>
      <c r="AE256" s="34" t="str">
        <f t="shared" si="52"/>
        <v/>
      </c>
      <c r="AF256" s="28">
        <f t="shared" si="53"/>
        <v>1</v>
      </c>
      <c r="AG256" s="34" t="str">
        <f t="shared" si="60"/>
        <v/>
      </c>
      <c r="AH256" s="28">
        <f t="shared" si="66"/>
        <v>4</v>
      </c>
      <c r="AI256" s="28" t="str">
        <f t="shared" si="61"/>
        <v/>
      </c>
      <c r="AJ256" s="54"/>
      <c r="AK256" s="28"/>
      <c r="AM256" s="33">
        <f t="shared" si="54"/>
        <v>0</v>
      </c>
      <c r="AN256" s="33" t="str">
        <f t="shared" si="62"/>
        <v/>
      </c>
      <c r="AO256" s="33">
        <f t="shared" si="67"/>
        <v>0</v>
      </c>
      <c r="AP256" s="33"/>
      <c r="AQ256" s="33">
        <f t="shared" si="55"/>
        <v>1</v>
      </c>
      <c r="AR256" s="33" t="str">
        <f t="shared" si="63"/>
        <v/>
      </c>
      <c r="AS256" s="33">
        <f t="shared" si="68"/>
        <v>12</v>
      </c>
      <c r="AT256" s="33" t="str">
        <f t="shared" si="64"/>
        <v/>
      </c>
      <c r="AU256" s="33"/>
      <c r="AV256" s="33"/>
    </row>
    <row r="257" spans="1:48" x14ac:dyDescent="0.2">
      <c r="A257" s="1">
        <f>RAW!A257</f>
        <v>42667</v>
      </c>
      <c r="B257">
        <f>RAW!B257</f>
        <v>0.43940000000000001</v>
      </c>
      <c r="C257">
        <f>RAW!C257</f>
        <v>0.44240000000000002</v>
      </c>
      <c r="D257">
        <f>RAW!D257</f>
        <v>0.42730000000000001</v>
      </c>
      <c r="E257">
        <f>RAW!E257</f>
        <v>0.435</v>
      </c>
      <c r="F257">
        <f>RAW!L257</f>
        <v>115.616159525287</v>
      </c>
      <c r="G257">
        <f>RAW!M257</f>
        <v>115.013206550448</v>
      </c>
      <c r="H257">
        <v>100</v>
      </c>
      <c r="I257">
        <v>-100</v>
      </c>
      <c r="Y257" s="161" t="str">
        <f t="shared" si="56"/>
        <v>VISIBLE</v>
      </c>
      <c r="Z257" s="161" t="str">
        <f t="shared" si="57"/>
        <v/>
      </c>
      <c r="AB257" s="28">
        <f t="shared" si="58"/>
        <v>0</v>
      </c>
      <c r="AC257" s="28" t="str">
        <f t="shared" si="59"/>
        <v/>
      </c>
      <c r="AD257" s="34">
        <f t="shared" si="65"/>
        <v>0</v>
      </c>
      <c r="AE257" s="34" t="str">
        <f t="shared" si="52"/>
        <v/>
      </c>
      <c r="AF257" s="28">
        <f t="shared" si="53"/>
        <v>1</v>
      </c>
      <c r="AG257" s="34" t="str">
        <f t="shared" si="60"/>
        <v>GROUP</v>
      </c>
      <c r="AH257" s="28">
        <f t="shared" si="66"/>
        <v>5</v>
      </c>
      <c r="AI257" s="28">
        <f t="shared" si="61"/>
        <v>5</v>
      </c>
      <c r="AJ257" s="54"/>
      <c r="AK257" s="28"/>
      <c r="AM257" s="33">
        <f t="shared" si="54"/>
        <v>0</v>
      </c>
      <c r="AN257" s="33" t="str">
        <f t="shared" si="62"/>
        <v/>
      </c>
      <c r="AO257" s="33">
        <f t="shared" si="67"/>
        <v>0</v>
      </c>
      <c r="AP257" s="33"/>
      <c r="AQ257" s="33">
        <f t="shared" si="55"/>
        <v>1</v>
      </c>
      <c r="AR257" s="33" t="str">
        <f t="shared" si="63"/>
        <v>GROUP</v>
      </c>
      <c r="AS257" s="33">
        <f t="shared" si="68"/>
        <v>13</v>
      </c>
      <c r="AT257" s="33">
        <f t="shared" si="64"/>
        <v>13</v>
      </c>
      <c r="AU257" s="33"/>
      <c r="AV257" s="33"/>
    </row>
    <row r="258" spans="1:48" x14ac:dyDescent="0.2">
      <c r="A258" s="1">
        <f>RAW!A258</f>
        <v>42668</v>
      </c>
      <c r="B258">
        <f>RAW!B258</f>
        <v>0.43719999999999998</v>
      </c>
      <c r="C258">
        <f>RAW!C258</f>
        <v>0.439</v>
      </c>
      <c r="D258">
        <f>RAW!D258</f>
        <v>0.41849999999999998</v>
      </c>
      <c r="E258">
        <f>RAW!E258</f>
        <v>0.41849999999999998</v>
      </c>
      <c r="F258">
        <f>RAW!L258</f>
        <v>55.709645177410998</v>
      </c>
      <c r="G258">
        <f>RAW!M258</f>
        <v>78.184682693506304</v>
      </c>
      <c r="H258">
        <v>100</v>
      </c>
      <c r="I258">
        <v>-100</v>
      </c>
      <c r="Y258" s="161" t="str">
        <f t="shared" si="56"/>
        <v>VISIBLE</v>
      </c>
      <c r="Z258" s="161" t="str">
        <f t="shared" si="57"/>
        <v/>
      </c>
      <c r="AB258" s="28">
        <f t="shared" si="58"/>
        <v>0</v>
      </c>
      <c r="AC258" s="28" t="str">
        <f t="shared" si="59"/>
        <v/>
      </c>
      <c r="AD258" s="34">
        <f t="shared" si="65"/>
        <v>0</v>
      </c>
      <c r="AE258" s="34" t="str">
        <f t="shared" ref="AE258:AE262" si="69">IF(AC258="GROUP",AD258,"")</f>
        <v/>
      </c>
      <c r="AF258" s="28">
        <f t="shared" si="53"/>
        <v>0</v>
      </c>
      <c r="AG258" s="34" t="str">
        <f t="shared" si="60"/>
        <v/>
      </c>
      <c r="AH258" s="28">
        <f t="shared" si="66"/>
        <v>0</v>
      </c>
      <c r="AI258" s="28" t="str">
        <f t="shared" si="61"/>
        <v/>
      </c>
      <c r="AJ258" s="54"/>
      <c r="AK258" s="28"/>
      <c r="AM258" s="33">
        <f t="shared" si="54"/>
        <v>0</v>
      </c>
      <c r="AN258" s="33" t="str">
        <f t="shared" si="62"/>
        <v/>
      </c>
      <c r="AO258" s="33">
        <f t="shared" si="67"/>
        <v>0</v>
      </c>
      <c r="AP258" s="33"/>
      <c r="AQ258" s="33">
        <f t="shared" si="55"/>
        <v>0</v>
      </c>
      <c r="AR258" s="33" t="str">
        <f t="shared" si="63"/>
        <v/>
      </c>
      <c r="AS258" s="33">
        <f t="shared" si="68"/>
        <v>0</v>
      </c>
      <c r="AT258" s="33" t="str">
        <f t="shared" si="64"/>
        <v/>
      </c>
      <c r="AU258" s="33"/>
      <c r="AV258" s="33"/>
    </row>
    <row r="259" spans="1:48" x14ac:dyDescent="0.2">
      <c r="A259" s="1">
        <f>RAW!A259</f>
        <v>42669</v>
      </c>
      <c r="B259">
        <f>RAW!B259</f>
        <v>0.4032</v>
      </c>
      <c r="C259">
        <f>RAW!C259</f>
        <v>0.40699999999999997</v>
      </c>
      <c r="D259">
        <f>RAW!D259</f>
        <v>0.38719999999999999</v>
      </c>
      <c r="E259">
        <f>RAW!E259</f>
        <v>0.40600000000000003</v>
      </c>
      <c r="F259">
        <f>RAW!L259</f>
        <v>-81.215824433923899</v>
      </c>
      <c r="G259">
        <f>RAW!M259</f>
        <v>-18.991415246601001</v>
      </c>
      <c r="H259">
        <v>100</v>
      </c>
      <c r="I259">
        <v>-100</v>
      </c>
      <c r="Y259" s="161" t="str">
        <f t="shared" ref="Y259:Y262" si="70" xml:space="preserve"> IF( SUBTOTAL(103,A259)=1, "VISIBLE", "" )</f>
        <v>VISIBLE</v>
      </c>
      <c r="Z259" s="161" t="str">
        <f t="shared" ref="Z259:Z262" si="71">IF(AND(Y258="",Y259="VISIBLE"),"FIRST",IF(AND(Y259="VISIBLE",Y260=""),"LAST",""))</f>
        <v/>
      </c>
      <c r="AB259" s="28">
        <f t="shared" ref="AB259:AB262" si="72">IF(F259&lt;-100, 1,0)</f>
        <v>0</v>
      </c>
      <c r="AC259" s="28" t="str">
        <f t="shared" ref="AC259:AC262" si="73">IF(AND(AB259=1,AB260=0),"GROUP",IF(AND(AB259=1,Z259="LAST"),"GROUP",""))</f>
        <v/>
      </c>
      <c r="AD259" s="34">
        <f t="shared" si="65"/>
        <v>0</v>
      </c>
      <c r="AE259" s="34" t="str">
        <f t="shared" si="69"/>
        <v/>
      </c>
      <c r="AF259" s="28">
        <f t="shared" si="53"/>
        <v>0</v>
      </c>
      <c r="AG259" s="34" t="str">
        <f t="shared" ref="AG259:AG262" si="74">IF(AND(AF259=1,AF260=0),"GROUP",IF(AND(AF259=1,Z259="LAST"),"GROUP",""))</f>
        <v/>
      </c>
      <c r="AH259" s="28">
        <f t="shared" si="66"/>
        <v>0</v>
      </c>
      <c r="AI259" s="28" t="str">
        <f t="shared" ref="AI259:AI262" si="75">IF(AG259="GROUP",AH259,"")</f>
        <v/>
      </c>
      <c r="AJ259" s="54"/>
      <c r="AK259" s="28"/>
      <c r="AM259" s="33">
        <f t="shared" si="54"/>
        <v>0</v>
      </c>
      <c r="AN259" s="33" t="str">
        <f t="shared" ref="AN259:AN262" si="76">IF(AND(AM259=1,AM260=0),"GROUP",IF(AND(AM259=1,Z259="LAST"),"GROUP",""))</f>
        <v/>
      </c>
      <c r="AO259" s="33">
        <f t="shared" si="67"/>
        <v>0</v>
      </c>
      <c r="AP259" s="33"/>
      <c r="AQ259" s="33">
        <f t="shared" si="55"/>
        <v>0</v>
      </c>
      <c r="AR259" s="33" t="str">
        <f t="shared" ref="AR259:AR262" si="77">IF(AND(AQ259=1,AQ260=0),"GROUP",IF(AND(AQ259=1,Z259="LAST"),"GROUP",""))</f>
        <v/>
      </c>
      <c r="AS259" s="33">
        <f t="shared" si="68"/>
        <v>0</v>
      </c>
      <c r="AT259" s="33" t="str">
        <f t="shared" ref="AT259:AT262" si="78">IF(AR259="GROUP",AS259,"")</f>
        <v/>
      </c>
      <c r="AU259" s="33"/>
      <c r="AV259" s="33"/>
    </row>
    <row r="260" spans="1:48" x14ac:dyDescent="0.2">
      <c r="A260" s="1">
        <f>RAW!A260</f>
        <v>42670</v>
      </c>
      <c r="B260">
        <f>RAW!B260</f>
        <v>0.40450000000000003</v>
      </c>
      <c r="C260">
        <f>RAW!C260</f>
        <v>0.40450000000000003</v>
      </c>
      <c r="D260">
        <f>RAW!D260</f>
        <v>0.39329999999999998</v>
      </c>
      <c r="E260">
        <f>RAW!E260</f>
        <v>0.39550000000000002</v>
      </c>
      <c r="F260">
        <f>RAW!L260</f>
        <v>-97.354556874214694</v>
      </c>
      <c r="G260">
        <f>RAW!M260</f>
        <v>-37.150243474414502</v>
      </c>
      <c r="H260">
        <v>100</v>
      </c>
      <c r="I260">
        <v>-100</v>
      </c>
      <c r="Y260" s="161" t="str">
        <f t="shared" si="70"/>
        <v>VISIBLE</v>
      </c>
      <c r="Z260" s="161" t="str">
        <f t="shared" si="71"/>
        <v/>
      </c>
      <c r="AB260" s="28">
        <f t="shared" si="72"/>
        <v>0</v>
      </c>
      <c r="AC260" s="28" t="str">
        <f t="shared" si="73"/>
        <v/>
      </c>
      <c r="AD260" s="34">
        <f t="shared" ref="AD260:AD262" si="79">IF(AND(Z260="FIRST", AB260=1),1,IF(AND(AC259="GROUP",AB260=0),0,AB260+AD259))</f>
        <v>0</v>
      </c>
      <c r="AE260" s="34" t="str">
        <f t="shared" si="69"/>
        <v/>
      </c>
      <c r="AF260" s="28">
        <f t="shared" si="53"/>
        <v>0</v>
      </c>
      <c r="AG260" s="34" t="str">
        <f t="shared" si="74"/>
        <v/>
      </c>
      <c r="AH260" s="28">
        <f t="shared" ref="AH260:AH262" si="80">IF(AND(Z260="FIRST", AF260=1),1,IF(AND(AG259="GROUP",AF260=0),0,AF260+AH259))</f>
        <v>0</v>
      </c>
      <c r="AI260" s="28" t="str">
        <f t="shared" si="75"/>
        <v/>
      </c>
      <c r="AJ260" s="54"/>
      <c r="AK260" s="28"/>
      <c r="AM260" s="33">
        <f t="shared" si="54"/>
        <v>0</v>
      </c>
      <c r="AN260" s="33" t="str">
        <f t="shared" si="76"/>
        <v/>
      </c>
      <c r="AO260" s="33">
        <f t="shared" ref="AO260:AO262" si="81">IF(AND(Z260="FIRST", AM260=1),1,IF(AND(AN259="GROUP",AM260=0),0,AM260+AO259))</f>
        <v>0</v>
      </c>
      <c r="AP260" s="33"/>
      <c r="AQ260" s="33">
        <f t="shared" si="55"/>
        <v>0</v>
      </c>
      <c r="AR260" s="33" t="str">
        <f t="shared" si="77"/>
        <v/>
      </c>
      <c r="AS260" s="33">
        <f t="shared" ref="AS260:AS262" si="82">IF(AND(Z260="FIRST", AQ260=1),1,IF(AND(AR259="GROUP",AQ260=0),0,AQ260+AS259))</f>
        <v>0</v>
      </c>
      <c r="AT260" s="33" t="str">
        <f t="shared" si="78"/>
        <v/>
      </c>
      <c r="AU260" s="33"/>
      <c r="AV260" s="33"/>
    </row>
    <row r="261" spans="1:48" x14ac:dyDescent="0.2">
      <c r="A261" s="1">
        <f>RAW!A261</f>
        <v>42671</v>
      </c>
      <c r="B261">
        <f>RAW!B261</f>
        <v>0.39799999999999902</v>
      </c>
      <c r="C261">
        <f>RAW!C261</f>
        <v>0.39799999999999902</v>
      </c>
      <c r="D261">
        <f>RAW!D261</f>
        <v>0.3851</v>
      </c>
      <c r="E261">
        <f>RAW!E261</f>
        <v>0.38600000000000001</v>
      </c>
      <c r="F261">
        <f>RAW!L261</f>
        <v>-134.65005350309201</v>
      </c>
      <c r="G261">
        <f>RAW!M261</f>
        <v>-80.879755486953002</v>
      </c>
      <c r="H261">
        <v>100</v>
      </c>
      <c r="I261">
        <v>-100</v>
      </c>
      <c r="Y261" s="161" t="str">
        <f t="shared" si="70"/>
        <v>VISIBLE</v>
      </c>
      <c r="Z261" s="161" t="str">
        <f t="shared" si="71"/>
        <v/>
      </c>
      <c r="AB261" s="28">
        <f t="shared" si="72"/>
        <v>1</v>
      </c>
      <c r="AC261" s="28" t="str">
        <f t="shared" si="73"/>
        <v/>
      </c>
      <c r="AD261" s="34">
        <f t="shared" si="79"/>
        <v>1</v>
      </c>
      <c r="AE261" s="34" t="str">
        <f t="shared" si="69"/>
        <v/>
      </c>
      <c r="AF261" s="28">
        <f t="shared" si="53"/>
        <v>0</v>
      </c>
      <c r="AG261" s="34" t="str">
        <f t="shared" si="74"/>
        <v/>
      </c>
      <c r="AH261" s="28">
        <f t="shared" si="80"/>
        <v>0</v>
      </c>
      <c r="AI261" s="28" t="str">
        <f t="shared" si="75"/>
        <v/>
      </c>
      <c r="AJ261" s="54"/>
      <c r="AK261" s="28"/>
      <c r="AM261" s="33">
        <f t="shared" si="54"/>
        <v>0</v>
      </c>
      <c r="AN261" s="33" t="str">
        <f t="shared" si="76"/>
        <v/>
      </c>
      <c r="AO261" s="33">
        <f t="shared" si="81"/>
        <v>0</v>
      </c>
      <c r="AP261" s="33"/>
      <c r="AQ261" s="33">
        <f t="shared" si="55"/>
        <v>0</v>
      </c>
      <c r="AR261" s="33" t="str">
        <f t="shared" si="77"/>
        <v/>
      </c>
      <c r="AS261" s="33">
        <f t="shared" si="82"/>
        <v>0</v>
      </c>
      <c r="AT261" s="33" t="str">
        <f t="shared" si="78"/>
        <v/>
      </c>
      <c r="AU261" s="33"/>
      <c r="AV261" s="33"/>
    </row>
    <row r="262" spans="1:48" x14ac:dyDescent="0.2">
      <c r="A262" s="1">
        <f>RAW!A262</f>
        <v>42674</v>
      </c>
      <c r="B262">
        <f>RAW!B262</f>
        <v>0.38490000000000002</v>
      </c>
      <c r="C262">
        <f>RAW!C262</f>
        <v>0.38600000000000001</v>
      </c>
      <c r="D262">
        <f>RAW!D262</f>
        <v>0.375</v>
      </c>
      <c r="E262">
        <f>RAW!E262</f>
        <v>0.375</v>
      </c>
      <c r="F262">
        <f>RAW!L262</f>
        <v>-161.25361589234601</v>
      </c>
      <c r="G262">
        <f>RAW!M262</f>
        <v>-131.67492034243099</v>
      </c>
      <c r="H262">
        <v>100</v>
      </c>
      <c r="I262">
        <v>-100</v>
      </c>
      <c r="Y262" s="161" t="str">
        <f t="shared" si="70"/>
        <v>VISIBLE</v>
      </c>
      <c r="Z262" s="161" t="str">
        <f t="shared" si="71"/>
        <v>LAST</v>
      </c>
      <c r="AB262" s="28">
        <f t="shared" si="72"/>
        <v>1</v>
      </c>
      <c r="AC262" s="28" t="str">
        <f t="shared" si="73"/>
        <v>GROUP</v>
      </c>
      <c r="AD262" s="34">
        <f t="shared" si="79"/>
        <v>2</v>
      </c>
      <c r="AE262" s="34">
        <f t="shared" si="69"/>
        <v>2</v>
      </c>
      <c r="AF262" s="28">
        <f t="shared" si="53"/>
        <v>0</v>
      </c>
      <c r="AG262" s="34" t="str">
        <f t="shared" si="74"/>
        <v/>
      </c>
      <c r="AH262" s="28">
        <f t="shared" si="80"/>
        <v>0</v>
      </c>
      <c r="AI262" s="28" t="str">
        <f t="shared" si="75"/>
        <v/>
      </c>
      <c r="AJ262" s="54"/>
      <c r="AK262" s="28"/>
      <c r="AM262" s="33">
        <f t="shared" si="54"/>
        <v>1</v>
      </c>
      <c r="AN262" s="33" t="str">
        <f t="shared" si="76"/>
        <v>GROUP</v>
      </c>
      <c r="AO262" s="33">
        <f t="shared" si="81"/>
        <v>1</v>
      </c>
      <c r="AP262" s="33"/>
      <c r="AQ262" s="33">
        <f t="shared" si="55"/>
        <v>0</v>
      </c>
      <c r="AR262" s="33" t="str">
        <f t="shared" si="77"/>
        <v/>
      </c>
      <c r="AS262" s="33">
        <f t="shared" si="82"/>
        <v>0</v>
      </c>
      <c r="AT262" s="33" t="str">
        <f t="shared" si="78"/>
        <v/>
      </c>
      <c r="AU262" s="33"/>
      <c r="AV262" s="33"/>
    </row>
  </sheetData>
  <autoFilter ref="A1:A262"/>
  <mergeCells count="4">
    <mergeCell ref="V2:X2"/>
    <mergeCell ref="V25:W25"/>
    <mergeCell ref="AJ1:AK1"/>
    <mergeCell ref="AU1:AV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 enableFormatConditionsCalculation="0">
    <pageSetUpPr autoPageBreaks="0"/>
  </sheetPr>
  <dimension ref="A2:J46"/>
  <sheetViews>
    <sheetView showGridLines="0" zoomScale="80" zoomScaleNormal="80" zoomScalePageLayoutView="80" workbookViewId="0"/>
  </sheetViews>
  <sheetFormatPr baseColWidth="10" defaultColWidth="8.83203125" defaultRowHeight="15" x14ac:dyDescent="0.2"/>
  <cols>
    <col min="1" max="1" width="28.5" customWidth="1"/>
    <col min="2" max="2" width="6.5" bestFit="1" customWidth="1"/>
    <col min="3" max="3" width="34.5" bestFit="1" customWidth="1"/>
    <col min="4" max="4" width="33" bestFit="1" customWidth="1"/>
    <col min="5" max="5" width="27.33203125" bestFit="1" customWidth="1"/>
    <col min="7" max="7" width="49.5" bestFit="1" customWidth="1"/>
    <col min="8" max="8" width="34.5" bestFit="1" customWidth="1"/>
    <col min="9" max="9" width="53.83203125" bestFit="1" customWidth="1"/>
    <col min="11" max="11" width="12" bestFit="1" customWidth="1"/>
    <col min="12" max="12" width="32.5" bestFit="1" customWidth="1"/>
    <col min="13" max="13" width="12.33203125" bestFit="1" customWidth="1"/>
    <col min="20" max="20" width="32.5" bestFit="1" customWidth="1"/>
  </cols>
  <sheetData>
    <row r="2" spans="1:10" ht="16" thickBot="1" x14ac:dyDescent="0.25"/>
    <row r="3" spans="1:10" ht="16" thickBot="1" x14ac:dyDescent="0.25">
      <c r="B3" s="166" t="s">
        <v>54</v>
      </c>
      <c r="C3" s="167"/>
      <c r="D3" s="168"/>
      <c r="G3" s="187" t="s">
        <v>73</v>
      </c>
      <c r="H3" s="187"/>
      <c r="I3" s="49" t="s">
        <v>93</v>
      </c>
    </row>
    <row r="4" spans="1:10" x14ac:dyDescent="0.2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 x14ac:dyDescent="0.2">
      <c r="B5" s="71" t="s">
        <v>33</v>
      </c>
      <c r="C5" s="72">
        <f>COUNTIF(CCI!F2:F262, "&gt;100")</f>
        <v>46</v>
      </c>
      <c r="D5" s="74">
        <f>COUNTIF(CCI!F2:F262, "&lt;-100")</f>
        <v>62</v>
      </c>
      <c r="G5" s="33"/>
      <c r="H5" s="49" t="s">
        <v>34</v>
      </c>
      <c r="I5" s="49" t="s">
        <v>95</v>
      </c>
    </row>
    <row r="6" spans="1:10" ht="16" thickBot="1" x14ac:dyDescent="0.25">
      <c r="B6" s="14" t="s">
        <v>34</v>
      </c>
      <c r="C6" s="15">
        <f>COUNTIF(CCI!G2:G262, "&gt;100")</f>
        <v>38</v>
      </c>
      <c r="D6" s="75">
        <f>COUNTIF(CCI!G2:G262, "&lt;-100")</f>
        <v>62</v>
      </c>
      <c r="G6" s="50"/>
      <c r="H6" s="49" t="s">
        <v>74</v>
      </c>
      <c r="I6" s="49" t="s">
        <v>96</v>
      </c>
    </row>
    <row r="7" spans="1:10" x14ac:dyDescent="0.2">
      <c r="G7" s="51"/>
      <c r="H7" s="49" t="s">
        <v>75</v>
      </c>
      <c r="I7" s="49" t="s">
        <v>97</v>
      </c>
    </row>
    <row r="8" spans="1:10" ht="16" thickBot="1" x14ac:dyDescent="0.25"/>
    <row r="9" spans="1:10" x14ac:dyDescent="0.2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 x14ac:dyDescent="0.2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 x14ac:dyDescent="0.2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 x14ac:dyDescent="0.2">
      <c r="A12" s="79"/>
      <c r="B12" s="175"/>
      <c r="C12" s="175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 x14ac:dyDescent="0.2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92" t="s">
        <v>33</v>
      </c>
      <c r="D15" s="192"/>
      <c r="E15" s="80"/>
      <c r="F15" s="80"/>
      <c r="G15" s="80"/>
      <c r="H15" s="193" t="s">
        <v>34</v>
      </c>
      <c r="I15" s="193"/>
      <c r="J15" s="81"/>
    </row>
    <row r="16" spans="1:10" x14ac:dyDescent="0.2">
      <c r="A16" s="79"/>
      <c r="B16" s="80"/>
      <c r="C16" s="192"/>
      <c r="D16" s="192"/>
      <c r="E16" s="80"/>
      <c r="F16" s="80"/>
      <c r="G16" s="80"/>
      <c r="H16" s="193"/>
      <c r="I16" s="193"/>
      <c r="J16" s="81"/>
    </row>
    <row r="17" spans="1:10" x14ac:dyDescent="0.2">
      <c r="A17" s="79"/>
      <c r="B17" s="80"/>
      <c r="C17" s="57" t="s">
        <v>63</v>
      </c>
      <c r="D17" s="28">
        <f>CCI!$AK$4</f>
        <v>62</v>
      </c>
      <c r="E17" s="80"/>
      <c r="F17" s="80"/>
      <c r="G17" s="80"/>
      <c r="H17" s="59" t="s">
        <v>63</v>
      </c>
      <c r="I17" s="33">
        <f>CCI!$AV$4</f>
        <v>62</v>
      </c>
      <c r="J17" s="81"/>
    </row>
    <row r="18" spans="1:10" x14ac:dyDescent="0.2">
      <c r="A18" s="79"/>
      <c r="B18" s="80"/>
      <c r="C18" s="57" t="s">
        <v>64</v>
      </c>
      <c r="D18" s="28">
        <f>CCI!$AK$5</f>
        <v>46</v>
      </c>
      <c r="E18" s="80"/>
      <c r="F18" s="80"/>
      <c r="G18" s="80"/>
      <c r="H18" s="59" t="s">
        <v>64</v>
      </c>
      <c r="I18" s="33">
        <f>CCI!$AV$5</f>
        <v>38</v>
      </c>
      <c r="J18" s="81"/>
    </row>
    <row r="19" spans="1:10" x14ac:dyDescent="0.2">
      <c r="A19" s="79"/>
      <c r="B19" s="80"/>
      <c r="C19" s="57" t="s">
        <v>65</v>
      </c>
      <c r="D19" s="28">
        <f ca="1">CCI!$AK$6</f>
        <v>15</v>
      </c>
      <c r="E19" s="80"/>
      <c r="F19" s="80"/>
      <c r="G19" s="80"/>
      <c r="H19" s="59" t="s">
        <v>65</v>
      </c>
      <c r="I19" s="33">
        <f ca="1">CCI!$AV$6</f>
        <v>14</v>
      </c>
      <c r="J19" s="81"/>
    </row>
    <row r="20" spans="1:10" x14ac:dyDescent="0.2">
      <c r="A20" s="79"/>
      <c r="B20" s="80"/>
      <c r="C20" s="57" t="s">
        <v>66</v>
      </c>
      <c r="D20" s="28">
        <f ca="1">CCI!$AK$7</f>
        <v>17</v>
      </c>
      <c r="E20" s="80"/>
      <c r="F20" s="80"/>
      <c r="G20" s="80"/>
      <c r="H20" s="59" t="s">
        <v>66</v>
      </c>
      <c r="I20" s="33">
        <f ca="1">CCI!$AV$7</f>
        <v>8</v>
      </c>
      <c r="J20" s="81"/>
    </row>
    <row r="21" spans="1:10" x14ac:dyDescent="0.2">
      <c r="A21" s="79"/>
      <c r="B21" s="80"/>
      <c r="C21" s="58" t="s">
        <v>72</v>
      </c>
      <c r="D21" s="28">
        <f ca="1">CCI!$AK$9</f>
        <v>2.7058823529411766</v>
      </c>
      <c r="E21" s="80"/>
      <c r="F21" s="80"/>
      <c r="G21" s="80"/>
      <c r="H21" s="60" t="s">
        <v>72</v>
      </c>
      <c r="I21" s="33">
        <f ca="1">CCI!$AV$9</f>
        <v>4.75</v>
      </c>
      <c r="J21" s="81"/>
    </row>
    <row r="22" spans="1:10" x14ac:dyDescent="0.2">
      <c r="A22" s="79"/>
      <c r="B22" s="80"/>
      <c r="C22" s="28" t="s">
        <v>78</v>
      </c>
      <c r="D22" s="28">
        <f>CCI!$AK$12</f>
        <v>8</v>
      </c>
      <c r="E22" s="80"/>
      <c r="F22" s="80"/>
      <c r="G22" s="80"/>
      <c r="H22" s="33" t="s">
        <v>78</v>
      </c>
      <c r="I22" s="33">
        <f>CCI!$AV$12</f>
        <v>13</v>
      </c>
      <c r="J22" s="81"/>
    </row>
    <row r="23" spans="1:10" x14ac:dyDescent="0.2">
      <c r="A23" s="79"/>
      <c r="B23" s="80"/>
      <c r="C23" s="28" t="s">
        <v>79</v>
      </c>
      <c r="D23" s="28">
        <f>CCI!$AK$13</f>
        <v>1</v>
      </c>
      <c r="E23" s="80"/>
      <c r="F23" s="80"/>
      <c r="G23" s="80"/>
      <c r="H23" s="33" t="s">
        <v>79</v>
      </c>
      <c r="I23" s="33">
        <f>CCI!$AV$13</f>
        <v>1</v>
      </c>
      <c r="J23" s="81"/>
    </row>
    <row r="24" spans="1:10" x14ac:dyDescent="0.2">
      <c r="A24" s="79"/>
      <c r="B24" s="80"/>
      <c r="C24" s="58" t="s">
        <v>71</v>
      </c>
      <c r="D24" s="28">
        <f ca="1">CCI!$AK$8</f>
        <v>4.1333333333333337</v>
      </c>
      <c r="E24" s="80"/>
      <c r="F24" s="80"/>
      <c r="G24" s="80"/>
      <c r="H24" s="60" t="s">
        <v>71</v>
      </c>
      <c r="I24" s="33">
        <f ca="1">CCI!$AV$8</f>
        <v>4.4285714285714288</v>
      </c>
      <c r="J24" s="81"/>
    </row>
    <row r="25" spans="1:10" x14ac:dyDescent="0.2">
      <c r="A25" s="79"/>
      <c r="B25" s="80"/>
      <c r="C25" s="28" t="s">
        <v>76</v>
      </c>
      <c r="D25" s="28">
        <f>CCI!$AK$10</f>
        <v>9</v>
      </c>
      <c r="E25" s="80"/>
      <c r="F25" s="80"/>
      <c r="G25" s="80"/>
      <c r="H25" s="33" t="s">
        <v>76</v>
      </c>
      <c r="I25" s="33">
        <f>CCI!$AV$10</f>
        <v>7</v>
      </c>
      <c r="J25" s="81"/>
    </row>
    <row r="26" spans="1:10" x14ac:dyDescent="0.2">
      <c r="A26" s="79"/>
      <c r="B26" s="80"/>
      <c r="C26" s="28" t="s">
        <v>77</v>
      </c>
      <c r="D26" s="28">
        <f>CCI!$AK$11</f>
        <v>1</v>
      </c>
      <c r="E26" s="80"/>
      <c r="F26" s="80"/>
      <c r="G26" s="80"/>
      <c r="H26" s="33" t="s">
        <v>77</v>
      </c>
      <c r="I26" s="33">
        <f>CCI!$AV$11</f>
        <v>2</v>
      </c>
      <c r="J26" s="81"/>
    </row>
    <row r="27" spans="1:10" x14ac:dyDescent="0.2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 x14ac:dyDescent="0.2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6" thickBot="1" x14ac:dyDescent="0.25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 enableFormatConditionsCalculation="0"/>
  <dimension ref="A1:BK262"/>
  <sheetViews>
    <sheetView workbookViewId="0"/>
  </sheetViews>
  <sheetFormatPr baseColWidth="10" defaultColWidth="8.83203125" defaultRowHeight="15" x14ac:dyDescent="0.2"/>
  <cols>
    <col min="1" max="1" width="10.5" bestFit="1" customWidth="1"/>
    <col min="5" max="6" width="8.83203125" style="4"/>
    <col min="7" max="7" width="2.5" style="4" customWidth="1"/>
    <col min="8" max="8" width="8.83203125" style="4"/>
    <col min="9" max="9" width="2.5" style="4" customWidth="1"/>
    <col min="10" max="10" width="8.83203125" style="4"/>
    <col min="11" max="11" width="2.5" style="4" customWidth="1"/>
    <col min="12" max="12" width="12.5" bestFit="1" customWidth="1"/>
    <col min="13" max="13" width="9.6640625" bestFit="1" customWidth="1"/>
    <col min="14" max="23" width="9.1640625" hidden="1" customWidth="1"/>
    <col min="24" max="24" width="12.6640625" hidden="1" customWidth="1"/>
    <col min="25" max="27" width="9.1640625" hidden="1" customWidth="1"/>
    <col min="28" max="28" width="13.5" hidden="1" customWidth="1"/>
    <col min="29" max="29" width="10.5" hidden="1" customWidth="1"/>
    <col min="30" max="30" width="16.83203125" hidden="1" customWidth="1"/>
    <col min="31" max="31" width="9.1640625" hidden="1" customWidth="1"/>
    <col min="32" max="32" width="10.5" hidden="1" customWidth="1"/>
    <col min="33" max="33" width="18.1640625" hidden="1" customWidth="1"/>
    <col min="34" max="34" width="24.5" hidden="1" customWidth="1"/>
    <col min="35" max="35" width="27" hidden="1" customWidth="1"/>
    <col min="36" max="36" width="12.6640625" hidden="1" customWidth="1"/>
    <col min="37" max="37" width="20.5" hidden="1" customWidth="1"/>
    <col min="38" max="38" width="27" style="4" hidden="1" customWidth="1"/>
    <col min="39" max="39" width="29.5" style="4" hidden="1" customWidth="1"/>
    <col min="40" max="40" width="32.5" hidden="1" customWidth="1"/>
    <col min="41" max="41" width="12.33203125" hidden="1" customWidth="1"/>
    <col min="42" max="42" width="9.1640625" hidden="1" customWidth="1"/>
    <col min="43" max="43" width="10.5" style="6" hidden="1" customWidth="1"/>
    <col min="44" max="44" width="18.1640625" style="6" hidden="1" customWidth="1"/>
    <col min="45" max="45" width="24.5" style="6" hidden="1" customWidth="1"/>
    <col min="46" max="46" width="27" style="6" hidden="1" customWidth="1"/>
    <col min="47" max="47" width="12.6640625" style="6" hidden="1" customWidth="1"/>
    <col min="48" max="48" width="20.5" style="6" hidden="1" customWidth="1"/>
    <col min="49" max="49" width="27" style="6" hidden="1" customWidth="1"/>
    <col min="50" max="50" width="29.5" style="6" hidden="1" customWidth="1"/>
    <col min="51" max="51" width="32.5" style="6" hidden="1" customWidth="1"/>
    <col min="52" max="52" width="12.33203125" style="6" hidden="1" customWidth="1"/>
    <col min="53" max="53" width="9.1640625" hidden="1" customWidth="1"/>
    <col min="54" max="54" width="10.5" style="6" hidden="1" customWidth="1"/>
    <col min="55" max="55" width="18.1640625" style="6" hidden="1" customWidth="1"/>
    <col min="56" max="56" width="24.5" style="6" hidden="1" customWidth="1"/>
    <col min="57" max="57" width="27" style="6" hidden="1" customWidth="1"/>
    <col min="58" max="58" width="12.6640625" style="6" hidden="1" customWidth="1"/>
    <col min="59" max="59" width="20.5" style="6" hidden="1" customWidth="1"/>
    <col min="60" max="60" width="27" style="6" hidden="1" customWidth="1"/>
    <col min="61" max="61" width="29.5" style="6" hidden="1" customWidth="1"/>
    <col min="62" max="62" width="32.5" style="6" hidden="1" customWidth="1"/>
    <col min="63" max="63" width="12.33203125" style="6" hidden="1" customWidth="1"/>
  </cols>
  <sheetData>
    <row r="1" spans="1:63" ht="17" thickTop="1" thickBot="1" x14ac:dyDescent="0.25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6" t="s">
        <v>37</v>
      </c>
      <c r="G1" s="197"/>
      <c r="H1" s="198" t="s">
        <v>38</v>
      </c>
      <c r="I1" s="199"/>
      <c r="J1" s="200" t="s">
        <v>39</v>
      </c>
      <c r="K1" s="201"/>
      <c r="L1" t="s">
        <v>35</v>
      </c>
      <c r="M1" t="s">
        <v>36</v>
      </c>
      <c r="AF1" s="27" t="s">
        <v>101</v>
      </c>
      <c r="AG1" s="27" t="s">
        <v>102</v>
      </c>
      <c r="AH1" s="88" t="s">
        <v>103</v>
      </c>
      <c r="AI1" s="88" t="s">
        <v>104</v>
      </c>
      <c r="AJ1" s="27" t="s">
        <v>105</v>
      </c>
      <c r="AK1" s="88" t="s">
        <v>106</v>
      </c>
      <c r="AL1" s="88" t="s">
        <v>107</v>
      </c>
      <c r="AM1" s="27" t="s">
        <v>108</v>
      </c>
      <c r="AN1" s="188" t="s">
        <v>88</v>
      </c>
      <c r="AO1" s="189"/>
      <c r="AQ1" s="32" t="s">
        <v>111</v>
      </c>
      <c r="AR1" s="32" t="s">
        <v>112</v>
      </c>
      <c r="AS1" s="89" t="s">
        <v>113</v>
      </c>
      <c r="AT1" s="89" t="s">
        <v>114</v>
      </c>
      <c r="AU1" s="32" t="s">
        <v>115</v>
      </c>
      <c r="AV1" s="32" t="s">
        <v>116</v>
      </c>
      <c r="AW1" s="89" t="s">
        <v>117</v>
      </c>
      <c r="AX1" s="89" t="s">
        <v>118</v>
      </c>
      <c r="AY1" s="190" t="s">
        <v>88</v>
      </c>
      <c r="AZ1" s="191"/>
      <c r="BB1" s="139" t="s">
        <v>119</v>
      </c>
      <c r="BC1" s="139" t="s">
        <v>120</v>
      </c>
      <c r="BD1" s="140" t="s">
        <v>121</v>
      </c>
      <c r="BE1" s="140" t="s">
        <v>122</v>
      </c>
      <c r="BF1" s="139" t="s">
        <v>123</v>
      </c>
      <c r="BG1" s="139" t="s">
        <v>124</v>
      </c>
      <c r="BH1" s="140" t="s">
        <v>125</v>
      </c>
      <c r="BI1" s="140" t="s">
        <v>126</v>
      </c>
      <c r="BJ1" s="194" t="s">
        <v>88</v>
      </c>
      <c r="BK1" s="195"/>
    </row>
    <row r="2" spans="1:63" ht="19" thickTop="1" thickBot="1" x14ac:dyDescent="0.25">
      <c r="A2" s="1">
        <f>RAW!A2</f>
        <v>42310</v>
      </c>
      <c r="B2">
        <f>RAW!B2</f>
        <v>1.06748</v>
      </c>
      <c r="C2">
        <f>RAW!C2</f>
        <v>1.07314</v>
      </c>
      <c r="D2">
        <f>RAW!D2</f>
        <v>1.03223</v>
      </c>
      <c r="E2" s="5">
        <f>RAW!E2</f>
        <v>1.05237</v>
      </c>
      <c r="F2" s="3">
        <f>RAW!N2</f>
        <v>50.813329816253102</v>
      </c>
      <c r="G2" s="5"/>
      <c r="H2" s="3">
        <f>RAW!O2</f>
        <v>52.445343972681201</v>
      </c>
      <c r="I2" s="5"/>
      <c r="J2" s="3">
        <f>RAW!P2</f>
        <v>52.625616992159998</v>
      </c>
      <c r="K2" s="5"/>
      <c r="L2">
        <v>70</v>
      </c>
      <c r="M2">
        <v>30</v>
      </c>
      <c r="Y2" s="160" t="str">
        <f xml:space="preserve"> IF( SUBTOTAL(103,A2)=1, "VISIBLE", "" )</f>
        <v>VISIBLE</v>
      </c>
      <c r="Z2" s="160" t="str">
        <f>IF(AND(Y1="",Y2="VISIBLE"),"FIRST",IF(AND(Y2="VISIBLE",Y3=""),"LAST",""))</f>
        <v>FIRST</v>
      </c>
      <c r="AA2" s="166" t="s">
        <v>54</v>
      </c>
      <c r="AB2" s="167"/>
      <c r="AC2" s="167"/>
      <c r="AD2" s="168"/>
      <c r="AF2" s="28">
        <f t="shared" ref="AF2:AF65" si="0">IF(F2&lt;30, 1,0)</f>
        <v>0</v>
      </c>
      <c r="AG2" s="28" t="str">
        <f>IF(AND(AF2=1,AF3=0),"GROUP",IF(AND(AF2=1,Z2="LAST"),"GROUP",""))</f>
        <v/>
      </c>
      <c r="AH2" s="34">
        <f>AF2</f>
        <v>0</v>
      </c>
      <c r="AI2" s="34" t="str">
        <f t="shared" ref="AI2:AI65" si="1">IF(AG2="GROUP",AH2,"")</f>
        <v/>
      </c>
      <c r="AJ2" s="28">
        <f t="shared" ref="AJ2:AJ65" si="2">IF(F2&gt;70, 1,0)</f>
        <v>0</v>
      </c>
      <c r="AK2" s="34" t="str">
        <f>IF(AND(AJ2=1,AJ3=0),"GROUP",IF(AND(AJ2=1,Z2="LAST"),"GROUP",""))</f>
        <v/>
      </c>
      <c r="AL2" s="28">
        <f>AJ2</f>
        <v>0</v>
      </c>
      <c r="AM2" s="28" t="str">
        <f>IF(AK2="GROUP",AL2,"")</f>
        <v/>
      </c>
      <c r="AN2" s="54"/>
      <c r="AO2" s="29"/>
      <c r="AQ2" s="33">
        <f t="shared" ref="AQ2:AQ65" si="3">IF(H2&lt;30, 1,0)</f>
        <v>0</v>
      </c>
      <c r="AR2" s="33" t="str">
        <f>IF(AND(AQ2=1,AQ3=0),"GROUP",IF(AND(AQ2=1,Z2="LAST"),"GROUP",""))</f>
        <v/>
      </c>
      <c r="AS2" s="33">
        <f>AQ2</f>
        <v>0</v>
      </c>
      <c r="AT2" s="33" t="str">
        <f>IF(AR2="GROUP",AS2,"")</f>
        <v/>
      </c>
      <c r="AU2" s="33">
        <f t="shared" ref="AU2:AU65" si="4">IF(H2&gt;70, 1,0)</f>
        <v>0</v>
      </c>
      <c r="AV2" s="33" t="str">
        <f>IF(AND(AU2=1,AU3=0),"GROUP",IF(AND(AU2=1,Z2="LAST"),"GROUP",""))</f>
        <v/>
      </c>
      <c r="AW2" s="33">
        <f>AU2</f>
        <v>0</v>
      </c>
      <c r="AX2" s="33" t="str">
        <f>IF(AV2="GROUP",AW2,"")</f>
        <v/>
      </c>
      <c r="AY2" s="33"/>
      <c r="AZ2" s="33"/>
      <c r="BB2" s="141">
        <f t="shared" ref="BB2:BB65" si="5">IF(J2&lt;30, 1,0)</f>
        <v>0</v>
      </c>
      <c r="BC2" s="141" t="str">
        <f>IF(AND(BB2=1,BB3=0),"GROUP",IF(AND(BB2=1,Z2="LAST"),"GROUP",""))</f>
        <v/>
      </c>
      <c r="BD2" s="141">
        <f>BB2</f>
        <v>0</v>
      </c>
      <c r="BE2" s="141" t="str">
        <f>IF(BC2="GROUP",BD2,"")</f>
        <v/>
      </c>
      <c r="BF2" s="141">
        <f t="shared" ref="BF2:BF65" si="6">IF(J2&gt;70, 1,0)</f>
        <v>0</v>
      </c>
      <c r="BG2" s="141" t="str">
        <f>IF(AND(BF2=1,BF3=0),"GROUP",IF(AND(BF2=1,Z2="LAST"),"GROUP",""))</f>
        <v/>
      </c>
      <c r="BH2" s="141">
        <f>BF2</f>
        <v>0</v>
      </c>
      <c r="BI2" s="141" t="str">
        <f>IF(BG2="GROUP",BH2,"")</f>
        <v/>
      </c>
      <c r="BJ2" s="141"/>
      <c r="BK2" s="141"/>
    </row>
    <row r="3" spans="1:63" ht="18" thickBot="1" x14ac:dyDescent="0.25">
      <c r="A3" s="1">
        <f>RAW!A3</f>
        <v>42311</v>
      </c>
      <c r="B3">
        <f>RAW!B3</f>
        <v>1.0511200000000001</v>
      </c>
      <c r="C3">
        <f>RAW!C3</f>
        <v>1.09392</v>
      </c>
      <c r="D3">
        <f>RAW!D3</f>
        <v>1.0460799999999999</v>
      </c>
      <c r="E3" s="5">
        <f>RAW!E3</f>
        <v>1.0913999999999999</v>
      </c>
      <c r="F3" s="3">
        <f>RAW!N3</f>
        <v>59.622270777169099</v>
      </c>
      <c r="G3" s="5" t="str">
        <f>IF(SIGN(F2-50)&lt;&gt;SIGN(F3-50)," ","")</f>
        <v/>
      </c>
      <c r="H3" s="3">
        <f>RAW!O3</f>
        <v>57.070625952342198</v>
      </c>
      <c r="I3" s="5" t="str">
        <f>IF(SIGN(H2-50)&lt;&gt;SIGN(H3-50)," ","")</f>
        <v/>
      </c>
      <c r="J3" s="3">
        <f>RAW!P3</f>
        <v>55.878161647699599</v>
      </c>
      <c r="K3" s="5" t="str">
        <f>IF(SIGN(J2-50)&lt;&gt;SIGN(J3-50)," ","")</f>
        <v/>
      </c>
      <c r="L3">
        <v>70</v>
      </c>
      <c r="M3">
        <v>30</v>
      </c>
      <c r="Y3" s="160" t="str">
        <f t="shared" ref="Y3:Y66" si="7" xml:space="preserve"> IF( SUBTOTAL(103,A3)=1, "VISIBLE", "" )</f>
        <v>VISIBLE</v>
      </c>
      <c r="Z3" s="160" t="str">
        <f t="shared" ref="Z3:Z66" si="8">IF(AND(Y2="",Y3="VISIBLE"),"FIRST",IF(AND(Y3="VISIBLE",Y4=""),"LAST",""))</f>
        <v/>
      </c>
      <c r="AA3" s="23"/>
      <c r="AB3" s="22" t="s">
        <v>35</v>
      </c>
      <c r="AC3" s="22" t="s">
        <v>36</v>
      </c>
      <c r="AD3" s="18" t="s">
        <v>58</v>
      </c>
      <c r="AF3" s="28">
        <f t="shared" si="0"/>
        <v>0</v>
      </c>
      <c r="AG3" s="28" t="str">
        <f t="shared" ref="AG3:AG66" si="9">IF(AND(AF3=1,AF4=0),"GROUP",IF(AND(AF3=1,Z3="LAST"),"GROUP",""))</f>
        <v/>
      </c>
      <c r="AH3" s="34">
        <f>IF(AND(Z3="FIRST", AF3=1),1,IF(AND(AG2="GROUP",AF3=0),0,AF3+AH2))</f>
        <v>0</v>
      </c>
      <c r="AI3" s="34" t="str">
        <f t="shared" si="1"/>
        <v/>
      </c>
      <c r="AJ3" s="28">
        <f t="shared" si="2"/>
        <v>0</v>
      </c>
      <c r="AK3" s="34" t="str">
        <f t="shared" ref="AK3:AK66" si="10">IF(AND(AJ3=1,AJ4=0),"GROUP",IF(AND(AJ3=1,Z3="LAST"),"GROUP",""))</f>
        <v/>
      </c>
      <c r="AL3" s="28">
        <f>IF(AND(Z3="FIRST",AJ3=1),1,IF(AND(AK2="GROUP",AJ3=0),0,AJ3+AL2))</f>
        <v>0</v>
      </c>
      <c r="AM3" s="28" t="str">
        <f t="shared" ref="AM3:AM66" si="11">IF(AK3="GROUP",AL3,"")</f>
        <v/>
      </c>
      <c r="AN3" s="55"/>
      <c r="AO3" s="35"/>
      <c r="AQ3" s="33">
        <f t="shared" si="3"/>
        <v>0</v>
      </c>
      <c r="AR3" s="33" t="str">
        <f t="shared" ref="AR3:AR66" si="12">IF(AND(AQ3=1,AQ4=0),"GROUP",IF(AND(AQ3=1,Z3="LAST"),"GROUP",""))</f>
        <v/>
      </c>
      <c r="AS3" s="33">
        <f>IF(AND(Z3="FIRST",AQ3=1),1,IF(AND(AR2="GROUP",AQ3=0),0,AQ3+AS2))</f>
        <v>0</v>
      </c>
      <c r="AT3" s="33" t="str">
        <f t="shared" ref="AT3:AT66" si="13">IF(AR3="GROUP",AS3,"")</f>
        <v/>
      </c>
      <c r="AU3" s="33">
        <f t="shared" si="4"/>
        <v>0</v>
      </c>
      <c r="AV3" s="33" t="str">
        <f t="shared" ref="AV3:AV66" si="14">IF(AND(AU3=1,AU4=0),"GROUP",IF(AND(AU3=1,Z3="LAST"),"GROUP",""))</f>
        <v/>
      </c>
      <c r="AW3" s="33">
        <f>IF(AND(Z3="FIRST",AU3=1),1,IF(AND(AV2="GROUP",AU3=0),0,AU3+AW2))</f>
        <v>0</v>
      </c>
      <c r="AX3" s="33" t="str">
        <f t="shared" ref="AX3:AX66" si="15">IF(AV3="GROUP",AW3,"")</f>
        <v/>
      </c>
      <c r="AY3" s="40"/>
      <c r="AZ3" s="40"/>
      <c r="BB3" s="141">
        <f t="shared" si="5"/>
        <v>0</v>
      </c>
      <c r="BC3" s="141" t="str">
        <f t="shared" ref="BC3:BC66" si="16">IF(AND(BB3=1,BB4=0),"GROUP",IF(AND(BB3=1,Z3="LAST"),"GROUP",""))</f>
        <v/>
      </c>
      <c r="BD3" s="141">
        <f>IF(AND(Z3="FIRST", BB3=1),1,IF(AND(BC2="GROUP",BB3=0),0,BB3+BD2))</f>
        <v>0</v>
      </c>
      <c r="BE3" s="141" t="str">
        <f t="shared" ref="BE3:BE66" si="17">IF(BC3="GROUP",BD3,"")</f>
        <v/>
      </c>
      <c r="BF3" s="141">
        <f t="shared" si="6"/>
        <v>0</v>
      </c>
      <c r="BG3" s="141" t="str">
        <f t="shared" ref="BG3:BG66" si="18">IF(AND(BF3=1,BF4=0),"GROUP",IF(AND(BF3=1,Z3="LAST"),"GROUP",""))</f>
        <v/>
      </c>
      <c r="BH3" s="141">
        <f>IF(AND(Z3="FIRST", BF3=1),1,IF(AND(BG2="GROUP",BF3=0),0,BF3+BH2))</f>
        <v>0</v>
      </c>
      <c r="BI3" s="141" t="str">
        <f t="shared" ref="BI3:BI66" si="19">IF(BG3="GROUP",BH3,"")</f>
        <v/>
      </c>
      <c r="BJ3" s="142"/>
      <c r="BK3" s="142"/>
    </row>
    <row r="4" spans="1:63" ht="17" x14ac:dyDescent="0.2">
      <c r="A4" s="1">
        <f>RAW!A4</f>
        <v>42312</v>
      </c>
      <c r="B4">
        <f>RAW!B4</f>
        <v>1.0825899999999999</v>
      </c>
      <c r="C4">
        <f>RAW!C4</f>
        <v>1.1140600000000001</v>
      </c>
      <c r="D4">
        <f>RAW!D4</f>
        <v>1.07</v>
      </c>
      <c r="E4" s="5">
        <f>RAW!E4</f>
        <v>1.0970599999999999</v>
      </c>
      <c r="F4" s="3">
        <f>RAW!N4</f>
        <v>60.809731317684999</v>
      </c>
      <c r="G4" s="5" t="str">
        <f t="shared" ref="G4:I67" si="20">IF(SIGN(F3-50)&lt;&gt;SIGN(F4-50)," ","")</f>
        <v/>
      </c>
      <c r="H4" s="3">
        <f>RAW!O4</f>
        <v>57.712951370595</v>
      </c>
      <c r="I4" s="5" t="str">
        <f t="shared" si="20"/>
        <v/>
      </c>
      <c r="J4" s="3">
        <f>RAW!P4</f>
        <v>56.334643888680603</v>
      </c>
      <c r="K4" s="5" t="str">
        <f t="shared" ref="K4" si="21">IF(SIGN(J3-50)&lt;&gt;SIGN(J4-50)," ","")</f>
        <v/>
      </c>
      <c r="L4">
        <v>70</v>
      </c>
      <c r="M4">
        <v>30</v>
      </c>
      <c r="Y4" s="160" t="str">
        <f t="shared" si="7"/>
        <v>VISIBLE</v>
      </c>
      <c r="Z4" s="160" t="str">
        <f t="shared" si="8"/>
        <v/>
      </c>
      <c r="AA4" s="13" t="s">
        <v>37</v>
      </c>
      <c r="AB4" s="4">
        <f>COUNTIF(F2:F262, "&gt;70")</f>
        <v>20</v>
      </c>
      <c r="AC4" s="4">
        <f>COUNTIF(F2:F262, "&lt;30")</f>
        <v>49</v>
      </c>
      <c r="AD4" s="5">
        <f>COUNTIF(G2:G262, " ")</f>
        <v>41</v>
      </c>
      <c r="AF4" s="28">
        <f t="shared" si="0"/>
        <v>0</v>
      </c>
      <c r="AG4" s="28" t="str">
        <f t="shared" si="9"/>
        <v/>
      </c>
      <c r="AH4" s="34">
        <f t="shared" ref="AH4:AH67" si="22">IF(AND(Z4="FIRST", AF4=1),1,IF(AND(AG3="GROUP",AF4=0),0,AF4+AH3))</f>
        <v>0</v>
      </c>
      <c r="AI4" s="34" t="str">
        <f t="shared" si="1"/>
        <v/>
      </c>
      <c r="AJ4" s="28">
        <f t="shared" si="2"/>
        <v>0</v>
      </c>
      <c r="AK4" s="34" t="str">
        <f t="shared" si="10"/>
        <v/>
      </c>
      <c r="AL4" s="28">
        <f t="shared" ref="AL4:AL67" si="23">IF(AND(Z4="FIRST",AJ4=1),1,IF(AND(AK3="GROUP",AJ4=0),0,AJ4+AL3))</f>
        <v>0</v>
      </c>
      <c r="AM4" s="34" t="str">
        <f t="shared" si="11"/>
        <v/>
      </c>
      <c r="AN4" s="61" t="s">
        <v>63</v>
      </c>
      <c r="AO4" s="37">
        <f>SUBTOTAL(9,AF2:AF262)</f>
        <v>49</v>
      </c>
      <c r="AQ4" s="33">
        <f t="shared" si="3"/>
        <v>0</v>
      </c>
      <c r="AR4" s="33" t="str">
        <f t="shared" si="12"/>
        <v/>
      </c>
      <c r="AS4" s="33">
        <f t="shared" ref="AS4:AS67" si="24">IF(AND(Z4="FIRST",AQ4=1),1,IF(AND(AR3="GROUP",AQ4=0),0,AQ4+AS3))</f>
        <v>0</v>
      </c>
      <c r="AT4" s="33" t="str">
        <f t="shared" si="13"/>
        <v/>
      </c>
      <c r="AU4" s="33">
        <f t="shared" si="4"/>
        <v>0</v>
      </c>
      <c r="AV4" s="33" t="str">
        <f t="shared" si="14"/>
        <v/>
      </c>
      <c r="AW4" s="33">
        <f t="shared" ref="AW4:AW67" si="25">IF(AND(Z4="FIRST",AU4=1),1,IF(AND(AV3="GROUP",AU4=0),0,AU4+AW3))</f>
        <v>0</v>
      </c>
      <c r="AX4" s="39" t="str">
        <f t="shared" si="15"/>
        <v/>
      </c>
      <c r="AY4" s="42" t="s">
        <v>63</v>
      </c>
      <c r="AZ4" s="43">
        <f>SUBTOTAL(9,AQ2:AQ262)</f>
        <v>33</v>
      </c>
      <c r="BB4" s="141">
        <f t="shared" si="5"/>
        <v>0</v>
      </c>
      <c r="BC4" s="141" t="str">
        <f t="shared" si="16"/>
        <v/>
      </c>
      <c r="BD4" s="141">
        <f t="shared" ref="BD4:BD67" si="26">IF(AND(Z4="FIRST", BB4=1),1,IF(AND(BC3="GROUP",BB4=0),0,BB4+BD3))</f>
        <v>0</v>
      </c>
      <c r="BE4" s="141" t="str">
        <f t="shared" si="17"/>
        <v/>
      </c>
      <c r="BF4" s="141">
        <f t="shared" si="6"/>
        <v>0</v>
      </c>
      <c r="BG4" s="141" t="str">
        <f t="shared" si="18"/>
        <v/>
      </c>
      <c r="BH4" s="141">
        <f t="shared" ref="BH4:BH67" si="27">IF(AND(Z4="FIRST", BF4=1),1,IF(AND(BG3="GROUP",BF4=0),0,BF4+BH3))</f>
        <v>0</v>
      </c>
      <c r="BI4" s="143" t="str">
        <f t="shared" si="19"/>
        <v/>
      </c>
      <c r="BJ4" s="144" t="s">
        <v>63</v>
      </c>
      <c r="BK4" s="145">
        <f>SUBTOTAL(9,BB2:BB262)</f>
        <v>28</v>
      </c>
    </row>
    <row r="5" spans="1:63" ht="17" x14ac:dyDescent="0.2">
      <c r="A5" s="1">
        <f>RAW!A5</f>
        <v>42313</v>
      </c>
      <c r="B5">
        <f>RAW!B5</f>
        <v>1.0976900000000001</v>
      </c>
      <c r="C5">
        <f>RAW!C5</f>
        <v>1.09832</v>
      </c>
      <c r="D5">
        <f>RAW!D5</f>
        <v>1.0548899999999899</v>
      </c>
      <c r="E5" s="5">
        <f>RAW!E5</f>
        <v>1.06182</v>
      </c>
      <c r="F5" s="3">
        <f>RAW!N5</f>
        <v>50.106038812196999</v>
      </c>
      <c r="G5" s="5" t="str">
        <f t="shared" si="20"/>
        <v/>
      </c>
      <c r="H5" s="3">
        <f>RAW!O5</f>
        <v>52.4508717524213</v>
      </c>
      <c r="I5" s="5" t="str">
        <f t="shared" si="20"/>
        <v/>
      </c>
      <c r="J5" s="3">
        <f>RAW!P5</f>
        <v>52.765768975501899</v>
      </c>
      <c r="K5" s="5" t="str">
        <f t="shared" ref="K5" si="28">IF(SIGN(J4-50)&lt;&gt;SIGN(J5-50)," ","")</f>
        <v/>
      </c>
      <c r="L5">
        <v>70</v>
      </c>
      <c r="M5">
        <v>30</v>
      </c>
      <c r="Y5" s="160" t="str">
        <f t="shared" si="7"/>
        <v>VISIBLE</v>
      </c>
      <c r="Z5" s="160" t="str">
        <f t="shared" si="8"/>
        <v/>
      </c>
      <c r="AA5" s="13" t="s">
        <v>38</v>
      </c>
      <c r="AB5" s="4">
        <f>COUNTIF(H2:H262, "&gt;70")</f>
        <v>0</v>
      </c>
      <c r="AC5" s="4">
        <f>COUNTIF(H2:H262, "&lt;30")</f>
        <v>33</v>
      </c>
      <c r="AD5" s="5">
        <f>COUNTIF(I2:I262, " ")</f>
        <v>31</v>
      </c>
      <c r="AF5" s="28">
        <f t="shared" si="0"/>
        <v>0</v>
      </c>
      <c r="AG5" s="28" t="str">
        <f t="shared" si="9"/>
        <v/>
      </c>
      <c r="AH5" s="34">
        <f t="shared" si="22"/>
        <v>0</v>
      </c>
      <c r="AI5" s="34" t="str">
        <f t="shared" si="1"/>
        <v/>
      </c>
      <c r="AJ5" s="28">
        <f t="shared" si="2"/>
        <v>0</v>
      </c>
      <c r="AK5" s="34" t="str">
        <f t="shared" si="10"/>
        <v/>
      </c>
      <c r="AL5" s="28">
        <f t="shared" si="23"/>
        <v>0</v>
      </c>
      <c r="AM5" s="34" t="str">
        <f t="shared" si="11"/>
        <v/>
      </c>
      <c r="AN5" s="62" t="s">
        <v>64</v>
      </c>
      <c r="AO5" s="38">
        <f>SUBTOTAL(9,AJ2:AJ262)</f>
        <v>20</v>
      </c>
      <c r="AQ5" s="33">
        <f t="shared" si="3"/>
        <v>0</v>
      </c>
      <c r="AR5" s="33" t="str">
        <f t="shared" si="12"/>
        <v/>
      </c>
      <c r="AS5" s="33">
        <f t="shared" si="24"/>
        <v>0</v>
      </c>
      <c r="AT5" s="33" t="str">
        <f t="shared" si="13"/>
        <v/>
      </c>
      <c r="AU5" s="33">
        <f t="shared" si="4"/>
        <v>0</v>
      </c>
      <c r="AV5" s="33" t="str">
        <f t="shared" si="14"/>
        <v/>
      </c>
      <c r="AW5" s="33">
        <f t="shared" si="25"/>
        <v>0</v>
      </c>
      <c r="AX5" s="39" t="str">
        <f t="shared" si="15"/>
        <v/>
      </c>
      <c r="AY5" s="44" t="s">
        <v>64</v>
      </c>
      <c r="AZ5" s="45">
        <f>SUBTOTAL(9,AU2:AU262)</f>
        <v>0</v>
      </c>
      <c r="BB5" s="141">
        <f t="shared" si="5"/>
        <v>0</v>
      </c>
      <c r="BC5" s="141" t="str">
        <f t="shared" si="16"/>
        <v/>
      </c>
      <c r="BD5" s="141">
        <f t="shared" si="26"/>
        <v>0</v>
      </c>
      <c r="BE5" s="141" t="str">
        <f t="shared" si="17"/>
        <v/>
      </c>
      <c r="BF5" s="141">
        <f t="shared" si="6"/>
        <v>0</v>
      </c>
      <c r="BG5" s="141" t="str">
        <f t="shared" si="18"/>
        <v/>
      </c>
      <c r="BH5" s="141">
        <f t="shared" si="27"/>
        <v>0</v>
      </c>
      <c r="BI5" s="143" t="str">
        <f t="shared" si="19"/>
        <v/>
      </c>
      <c r="BJ5" s="146" t="s">
        <v>64</v>
      </c>
      <c r="BK5" s="147">
        <f>SUBTOTAL(9,BF2:BF262)</f>
        <v>0</v>
      </c>
    </row>
    <row r="6" spans="1:63" ht="18" thickBot="1" x14ac:dyDescent="0.25">
      <c r="A6" s="1">
        <f>RAW!A6</f>
        <v>42314</v>
      </c>
      <c r="B6">
        <f>RAW!B6</f>
        <v>1.06182</v>
      </c>
      <c r="C6">
        <f>RAW!C6</f>
        <v>1.0681099999999999</v>
      </c>
      <c r="D6">
        <f>RAW!D6</f>
        <v>1.0379</v>
      </c>
      <c r="E6" s="5">
        <f>RAW!E6</f>
        <v>1.0529999999999999</v>
      </c>
      <c r="F6" s="3">
        <f>RAW!N6</f>
        <v>47.656618911584196</v>
      </c>
      <c r="G6" s="5" t="str">
        <f t="shared" si="20"/>
        <v xml:space="preserve"> </v>
      </c>
      <c r="H6" s="3">
        <f>RAW!O6</f>
        <v>51.1927859415309</v>
      </c>
      <c r="I6" s="5" t="str">
        <f t="shared" si="20"/>
        <v/>
      </c>
      <c r="J6" s="3">
        <f>RAW!P6</f>
        <v>51.901678612256099</v>
      </c>
      <c r="K6" s="5" t="str">
        <f t="shared" ref="K6" si="29">IF(SIGN(J5-50)&lt;&gt;SIGN(J6-50)," ","")</f>
        <v/>
      </c>
      <c r="L6">
        <v>70</v>
      </c>
      <c r="M6">
        <v>30</v>
      </c>
      <c r="Y6" s="160" t="str">
        <f t="shared" si="7"/>
        <v>VISIBLE</v>
      </c>
      <c r="Z6" s="160" t="str">
        <f t="shared" si="8"/>
        <v/>
      </c>
      <c r="AA6" s="14" t="s">
        <v>39</v>
      </c>
      <c r="AB6" s="15">
        <f>COUNTIF(J2:J262, "&gt;70")</f>
        <v>0</v>
      </c>
      <c r="AC6" s="15">
        <f>COUNTIF(J2:J262, "&lt;30")</f>
        <v>28</v>
      </c>
      <c r="AD6" s="12">
        <f>COUNTIF(K2:K262, " ")</f>
        <v>23</v>
      </c>
      <c r="AF6" s="28">
        <f t="shared" si="0"/>
        <v>0</v>
      </c>
      <c r="AG6" s="28" t="str">
        <f t="shared" si="9"/>
        <v/>
      </c>
      <c r="AH6" s="34">
        <f t="shared" si="22"/>
        <v>0</v>
      </c>
      <c r="AI6" s="34" t="str">
        <f t="shared" si="1"/>
        <v/>
      </c>
      <c r="AJ6" s="28">
        <f t="shared" si="2"/>
        <v>0</v>
      </c>
      <c r="AK6" s="34" t="str">
        <f t="shared" si="10"/>
        <v/>
      </c>
      <c r="AL6" s="28">
        <f t="shared" si="23"/>
        <v>0</v>
      </c>
      <c r="AM6" s="34" t="str">
        <f t="shared" si="11"/>
        <v/>
      </c>
      <c r="AN6" s="62" t="s">
        <v>65</v>
      </c>
      <c r="AO6" s="38">
        <f ca="1">SUMPRODUCT(SUBTOTAL(3,OFFSET(AG2:AG262,ROW(AG2:AG262)-MIN(ROW(AG2:AG262)),,1)),ISNUMBER(SEARCH("GROUP",AG2:AG262))+0)</f>
        <v>14</v>
      </c>
      <c r="AQ6" s="33">
        <f t="shared" si="3"/>
        <v>0</v>
      </c>
      <c r="AR6" s="33" t="str">
        <f t="shared" si="12"/>
        <v/>
      </c>
      <c r="AS6" s="33">
        <f t="shared" si="24"/>
        <v>0</v>
      </c>
      <c r="AT6" s="33" t="str">
        <f t="shared" si="13"/>
        <v/>
      </c>
      <c r="AU6" s="33">
        <f t="shared" si="4"/>
        <v>0</v>
      </c>
      <c r="AV6" s="33" t="str">
        <f t="shared" si="14"/>
        <v/>
      </c>
      <c r="AW6" s="33">
        <f t="shared" si="25"/>
        <v>0</v>
      </c>
      <c r="AX6" s="39" t="str">
        <f t="shared" si="15"/>
        <v/>
      </c>
      <c r="AY6" s="44" t="s">
        <v>65</v>
      </c>
      <c r="AZ6" s="45">
        <f ca="1">SUMPRODUCT(SUBTOTAL(3,OFFSET(AR2:AR262,ROW(AR2:AR262)-MIN(ROW(AR2:AR262)),,1)),ISNUMBER(SEARCH("GROUP",AR2:AR262))+0)</f>
        <v>4</v>
      </c>
      <c r="BB6" s="141">
        <f t="shared" si="5"/>
        <v>0</v>
      </c>
      <c r="BC6" s="141" t="str">
        <f t="shared" si="16"/>
        <v/>
      </c>
      <c r="BD6" s="141">
        <f t="shared" si="26"/>
        <v>0</v>
      </c>
      <c r="BE6" s="141" t="str">
        <f t="shared" si="17"/>
        <v/>
      </c>
      <c r="BF6" s="141">
        <f t="shared" si="6"/>
        <v>0</v>
      </c>
      <c r="BG6" s="141" t="str">
        <f t="shared" si="18"/>
        <v/>
      </c>
      <c r="BH6" s="141">
        <f t="shared" si="27"/>
        <v>0</v>
      </c>
      <c r="BI6" s="143" t="str">
        <f t="shared" si="19"/>
        <v/>
      </c>
      <c r="BJ6" s="146" t="s">
        <v>65</v>
      </c>
      <c r="BK6" s="147">
        <f ca="1">SUMPRODUCT(SUBTOTAL(3,OFFSET(BC2:BC262,ROW(BC2:BC262)-MIN(ROW(BC2:BC262)),,1)),ISNUMBER(SEARCH("GROUP",BC2:BC262))+0)</f>
        <v>1</v>
      </c>
    </row>
    <row r="7" spans="1:63" ht="17" x14ac:dyDescent="0.2">
      <c r="A7" s="1">
        <f>RAW!A7</f>
        <v>42317</v>
      </c>
      <c r="B7">
        <f>RAW!B7</f>
        <v>1.05867</v>
      </c>
      <c r="C7">
        <f>RAW!C7</f>
        <v>1.09517</v>
      </c>
      <c r="D7">
        <f>RAW!D7</f>
        <v>1.05867</v>
      </c>
      <c r="E7" s="5">
        <f>RAW!E7</f>
        <v>1.0624400000000001</v>
      </c>
      <c r="F7" s="3">
        <f>RAW!N7</f>
        <v>50.667910957780897</v>
      </c>
      <c r="G7" s="5" t="str">
        <f t="shared" si="20"/>
        <v xml:space="preserve"> </v>
      </c>
      <c r="H7" s="3">
        <f>RAW!O7</f>
        <v>52.505849563807502</v>
      </c>
      <c r="I7" s="5" t="str">
        <f t="shared" si="20"/>
        <v/>
      </c>
      <c r="J7" s="3">
        <f>RAW!P7</f>
        <v>52.770858462925901</v>
      </c>
      <c r="K7" s="5" t="str">
        <f t="shared" ref="K7" si="30">IF(SIGN(J6-50)&lt;&gt;SIGN(J7-50)," ","")</f>
        <v/>
      </c>
      <c r="L7">
        <v>70</v>
      </c>
      <c r="M7">
        <v>30</v>
      </c>
      <c r="Y7" s="160" t="str">
        <f t="shared" si="7"/>
        <v>VISIBLE</v>
      </c>
      <c r="Z7" s="160" t="str">
        <f t="shared" si="8"/>
        <v/>
      </c>
      <c r="AF7" s="28">
        <f t="shared" si="0"/>
        <v>0</v>
      </c>
      <c r="AG7" s="28" t="str">
        <f t="shared" si="9"/>
        <v/>
      </c>
      <c r="AH7" s="34">
        <f t="shared" si="22"/>
        <v>0</v>
      </c>
      <c r="AI7" s="34" t="str">
        <f t="shared" si="1"/>
        <v/>
      </c>
      <c r="AJ7" s="28">
        <f t="shared" si="2"/>
        <v>0</v>
      </c>
      <c r="AK7" s="34" t="str">
        <f t="shared" si="10"/>
        <v/>
      </c>
      <c r="AL7" s="28">
        <f t="shared" si="23"/>
        <v>0</v>
      </c>
      <c r="AM7" s="34" t="str">
        <f t="shared" si="11"/>
        <v/>
      </c>
      <c r="AN7" s="62" t="s">
        <v>66</v>
      </c>
      <c r="AO7" s="38">
        <f ca="1">SUMPRODUCT(SUBTOTAL(3,OFFSET(AK2:AK262,ROW(AK2:AK262)-MIN(ROW(AK2:AK262)),,1)),ISNUMBER(SEARCH("GROUP",AK2:AK262))+0)</f>
        <v>10</v>
      </c>
      <c r="AQ7" s="33">
        <f t="shared" si="3"/>
        <v>0</v>
      </c>
      <c r="AR7" s="33" t="str">
        <f t="shared" si="12"/>
        <v/>
      </c>
      <c r="AS7" s="33">
        <f t="shared" si="24"/>
        <v>0</v>
      </c>
      <c r="AT7" s="33" t="str">
        <f t="shared" si="13"/>
        <v/>
      </c>
      <c r="AU7" s="33">
        <f t="shared" si="4"/>
        <v>0</v>
      </c>
      <c r="AV7" s="33" t="str">
        <f t="shared" si="14"/>
        <v/>
      </c>
      <c r="AW7" s="33">
        <f t="shared" si="25"/>
        <v>0</v>
      </c>
      <c r="AX7" s="39" t="str">
        <f t="shared" si="15"/>
        <v/>
      </c>
      <c r="AY7" s="44" t="s">
        <v>66</v>
      </c>
      <c r="AZ7" s="45">
        <f ca="1">SUMPRODUCT(SUBTOTAL(3,OFFSET(AV2:AV262,ROW(AV2:AV262)-MIN(ROW(AV2:AV262)),,1)),ISNUMBER(SEARCH("GROUP",AV2:AV262))+0)</f>
        <v>0</v>
      </c>
      <c r="BB7" s="141">
        <f t="shared" si="5"/>
        <v>0</v>
      </c>
      <c r="BC7" s="141" t="str">
        <f t="shared" si="16"/>
        <v/>
      </c>
      <c r="BD7" s="141">
        <f t="shared" si="26"/>
        <v>0</v>
      </c>
      <c r="BE7" s="141" t="str">
        <f t="shared" si="17"/>
        <v/>
      </c>
      <c r="BF7" s="141">
        <f t="shared" si="6"/>
        <v>0</v>
      </c>
      <c r="BG7" s="141" t="str">
        <f t="shared" si="18"/>
        <v/>
      </c>
      <c r="BH7" s="141">
        <f t="shared" si="27"/>
        <v>0</v>
      </c>
      <c r="BI7" s="143" t="str">
        <f t="shared" si="19"/>
        <v/>
      </c>
      <c r="BJ7" s="146" t="s">
        <v>66</v>
      </c>
      <c r="BK7" s="147">
        <f ca="1">SUMPRODUCT(SUBTOTAL(3,OFFSET(BG2:BG262,ROW(BG2:BG262)-MIN(ROW(BG2:BG262)),,1)),ISNUMBER(SEARCH("GROUP",BG2:BG262))+0)</f>
        <v>0</v>
      </c>
    </row>
    <row r="8" spans="1:63" ht="17" x14ac:dyDescent="0.2">
      <c r="A8" s="1">
        <f>RAW!A8</f>
        <v>42318</v>
      </c>
      <c r="B8">
        <f>RAW!B8</f>
        <v>1.0737699999999999</v>
      </c>
      <c r="C8">
        <f>RAW!C8</f>
        <v>1.0756600000000001</v>
      </c>
      <c r="D8">
        <f>RAW!D8</f>
        <v>1.04986</v>
      </c>
      <c r="E8" s="5">
        <f>RAW!E8</f>
        <v>1.06433</v>
      </c>
      <c r="F8" s="3">
        <f>RAW!N8</f>
        <v>51.322035009807401</v>
      </c>
      <c r="G8" s="5" t="str">
        <f t="shared" si="20"/>
        <v/>
      </c>
      <c r="H8" s="3">
        <f>RAW!O8</f>
        <v>52.779757400709698</v>
      </c>
      <c r="I8" s="5" t="str">
        <f t="shared" si="20"/>
        <v/>
      </c>
      <c r="J8" s="3">
        <f>RAW!P8</f>
        <v>52.949598634920598</v>
      </c>
      <c r="K8" s="5" t="str">
        <f t="shared" ref="K8" si="31">IF(SIGN(J7-50)&lt;&gt;SIGN(J8-50)," ","")</f>
        <v/>
      </c>
      <c r="L8">
        <v>70</v>
      </c>
      <c r="M8">
        <v>30</v>
      </c>
      <c r="Y8" s="160" t="str">
        <f t="shared" si="7"/>
        <v>VISIBLE</v>
      </c>
      <c r="Z8" s="160" t="str">
        <f t="shared" si="8"/>
        <v/>
      </c>
      <c r="AF8" s="28">
        <f t="shared" si="0"/>
        <v>0</v>
      </c>
      <c r="AG8" s="28" t="str">
        <f t="shared" si="9"/>
        <v/>
      </c>
      <c r="AH8" s="34">
        <f t="shared" si="22"/>
        <v>0</v>
      </c>
      <c r="AI8" s="34" t="str">
        <f t="shared" si="1"/>
        <v/>
      </c>
      <c r="AJ8" s="28">
        <f t="shared" si="2"/>
        <v>0</v>
      </c>
      <c r="AK8" s="34" t="str">
        <f t="shared" si="10"/>
        <v/>
      </c>
      <c r="AL8" s="28">
        <f t="shared" si="23"/>
        <v>0</v>
      </c>
      <c r="AM8" s="34" t="str">
        <f t="shared" si="11"/>
        <v/>
      </c>
      <c r="AN8" s="63" t="s">
        <v>71</v>
      </c>
      <c r="AO8" s="46">
        <f ca="1">IF(AO4&lt;&gt;0,AO4/AO6,0)</f>
        <v>3.5</v>
      </c>
      <c r="AQ8" s="33">
        <f t="shared" si="3"/>
        <v>0</v>
      </c>
      <c r="AR8" s="33" t="str">
        <f t="shared" si="12"/>
        <v/>
      </c>
      <c r="AS8" s="33">
        <f t="shared" si="24"/>
        <v>0</v>
      </c>
      <c r="AT8" s="33" t="str">
        <f t="shared" si="13"/>
        <v/>
      </c>
      <c r="AU8" s="33">
        <f t="shared" si="4"/>
        <v>0</v>
      </c>
      <c r="AV8" s="33" t="str">
        <f t="shared" si="14"/>
        <v/>
      </c>
      <c r="AW8" s="33">
        <f t="shared" si="25"/>
        <v>0</v>
      </c>
      <c r="AX8" s="39" t="str">
        <f t="shared" si="15"/>
        <v/>
      </c>
      <c r="AY8" s="47" t="s">
        <v>71</v>
      </c>
      <c r="AZ8" s="48">
        <f ca="1">IF(AZ4&lt;&gt;0,AZ4/AZ6,0)</f>
        <v>8.25</v>
      </c>
      <c r="BB8" s="141">
        <f t="shared" si="5"/>
        <v>0</v>
      </c>
      <c r="BC8" s="141" t="str">
        <f t="shared" si="16"/>
        <v/>
      </c>
      <c r="BD8" s="141">
        <f t="shared" si="26"/>
        <v>0</v>
      </c>
      <c r="BE8" s="141" t="str">
        <f t="shared" si="17"/>
        <v/>
      </c>
      <c r="BF8" s="141">
        <f t="shared" si="6"/>
        <v>0</v>
      </c>
      <c r="BG8" s="141" t="str">
        <f t="shared" si="18"/>
        <v/>
      </c>
      <c r="BH8" s="141">
        <f t="shared" si="27"/>
        <v>0</v>
      </c>
      <c r="BI8" s="143" t="str">
        <f t="shared" si="19"/>
        <v/>
      </c>
      <c r="BJ8" s="148" t="s">
        <v>71</v>
      </c>
      <c r="BK8" s="149">
        <f ca="1">IF(BK4&lt;&gt;0,BK4/BK6,0)</f>
        <v>28</v>
      </c>
    </row>
    <row r="9" spans="1:63" ht="17" x14ac:dyDescent="0.2">
      <c r="A9" s="1">
        <f>RAW!A9</f>
        <v>42319</v>
      </c>
      <c r="B9">
        <f>RAW!B9</f>
        <v>1.06748</v>
      </c>
      <c r="C9">
        <f>RAW!C9</f>
        <v>1.0725199999999999</v>
      </c>
      <c r="D9">
        <f>RAW!D9</f>
        <v>1.0448200000000001</v>
      </c>
      <c r="E9" s="5">
        <f>RAW!E9</f>
        <v>1.04986</v>
      </c>
      <c r="F9" s="3">
        <f>RAW!N9</f>
        <v>45.887319473738799</v>
      </c>
      <c r="G9" s="5" t="str">
        <f t="shared" si="20"/>
        <v xml:space="preserve"> </v>
      </c>
      <c r="H9" s="3">
        <f>RAW!O9</f>
        <v>50.3839707737719</v>
      </c>
      <c r="I9" s="5" t="str">
        <f t="shared" si="20"/>
        <v/>
      </c>
      <c r="J9" s="3">
        <f>RAW!P9</f>
        <v>51.386252681084798</v>
      </c>
      <c r="K9" s="5" t="str">
        <f t="shared" ref="K9" si="32">IF(SIGN(J8-50)&lt;&gt;SIGN(J9-50)," ","")</f>
        <v/>
      </c>
      <c r="L9">
        <v>70</v>
      </c>
      <c r="M9">
        <v>30</v>
      </c>
      <c r="Y9" s="160" t="str">
        <f t="shared" si="7"/>
        <v>VISIBLE</v>
      </c>
      <c r="Z9" s="160" t="str">
        <f t="shared" si="8"/>
        <v/>
      </c>
      <c r="AF9" s="28">
        <f t="shared" si="0"/>
        <v>0</v>
      </c>
      <c r="AG9" s="28" t="str">
        <f t="shared" si="9"/>
        <v/>
      </c>
      <c r="AH9" s="34">
        <f t="shared" si="22"/>
        <v>0</v>
      </c>
      <c r="AI9" s="34" t="str">
        <f t="shared" si="1"/>
        <v/>
      </c>
      <c r="AJ9" s="28">
        <f t="shared" si="2"/>
        <v>0</v>
      </c>
      <c r="AK9" s="34" t="str">
        <f t="shared" si="10"/>
        <v/>
      </c>
      <c r="AL9" s="28">
        <f t="shared" si="23"/>
        <v>0</v>
      </c>
      <c r="AM9" s="34" t="str">
        <f t="shared" si="11"/>
        <v/>
      </c>
      <c r="AN9" s="63" t="s">
        <v>72</v>
      </c>
      <c r="AO9" s="46">
        <f ca="1">IF(AO5&lt;&gt;0,AO5/AO7,0)</f>
        <v>2</v>
      </c>
      <c r="AQ9" s="33">
        <f t="shared" si="3"/>
        <v>0</v>
      </c>
      <c r="AR9" s="33" t="str">
        <f t="shared" si="12"/>
        <v/>
      </c>
      <c r="AS9" s="33">
        <f t="shared" si="24"/>
        <v>0</v>
      </c>
      <c r="AT9" s="33" t="str">
        <f t="shared" si="13"/>
        <v/>
      </c>
      <c r="AU9" s="33">
        <f t="shared" si="4"/>
        <v>0</v>
      </c>
      <c r="AV9" s="33" t="str">
        <f t="shared" si="14"/>
        <v/>
      </c>
      <c r="AW9" s="33">
        <f t="shared" si="25"/>
        <v>0</v>
      </c>
      <c r="AX9" s="39" t="str">
        <f t="shared" si="15"/>
        <v/>
      </c>
      <c r="AY9" s="47" t="s">
        <v>72</v>
      </c>
      <c r="AZ9" s="48">
        <f>IF(AZ5&lt;&gt;0,AZ5/AZ7,0)</f>
        <v>0</v>
      </c>
      <c r="BB9" s="141">
        <f t="shared" si="5"/>
        <v>0</v>
      </c>
      <c r="BC9" s="141" t="str">
        <f t="shared" si="16"/>
        <v/>
      </c>
      <c r="BD9" s="141">
        <f t="shared" si="26"/>
        <v>0</v>
      </c>
      <c r="BE9" s="141" t="str">
        <f t="shared" si="17"/>
        <v/>
      </c>
      <c r="BF9" s="141">
        <f t="shared" si="6"/>
        <v>0</v>
      </c>
      <c r="BG9" s="141" t="str">
        <f t="shared" si="18"/>
        <v/>
      </c>
      <c r="BH9" s="141">
        <f t="shared" si="27"/>
        <v>0</v>
      </c>
      <c r="BI9" s="143" t="str">
        <f t="shared" si="19"/>
        <v/>
      </c>
      <c r="BJ9" s="148" t="s">
        <v>72</v>
      </c>
      <c r="BK9" s="149">
        <f>IF(BK5&lt;&gt;0,BK5/BK7,0)</f>
        <v>0</v>
      </c>
    </row>
    <row r="10" spans="1:63" ht="17" x14ac:dyDescent="0.2">
      <c r="A10" s="1">
        <f>RAW!A10</f>
        <v>42320</v>
      </c>
      <c r="B10">
        <f>RAW!B10</f>
        <v>1.0448200000000001</v>
      </c>
      <c r="C10">
        <f>RAW!C10</f>
        <v>1.0492299999999899</v>
      </c>
      <c r="D10">
        <f>RAW!D10</f>
        <v>0.99698999999999904</v>
      </c>
      <c r="E10" s="5">
        <f>RAW!E10</f>
        <v>1.00265</v>
      </c>
      <c r="F10" s="3">
        <f>RAW!N10</f>
        <v>32.704837132399703</v>
      </c>
      <c r="G10" s="5" t="str">
        <f t="shared" si="20"/>
        <v/>
      </c>
      <c r="H10" s="3">
        <f>RAW!O10</f>
        <v>43.453597361082302</v>
      </c>
      <c r="I10" s="5" t="str">
        <f t="shared" si="20"/>
        <v xml:space="preserve"> </v>
      </c>
      <c r="J10" s="3">
        <f>RAW!P10</f>
        <v>46.666172541388697</v>
      </c>
      <c r="K10" s="5" t="str">
        <f t="shared" ref="K10" si="33">IF(SIGN(J9-50)&lt;&gt;SIGN(J10-50)," ","")</f>
        <v xml:space="preserve"> </v>
      </c>
      <c r="L10">
        <v>70</v>
      </c>
      <c r="M10">
        <v>30</v>
      </c>
      <c r="Y10" s="160" t="str">
        <f t="shared" si="7"/>
        <v>VISIBLE</v>
      </c>
      <c r="Z10" s="160" t="str">
        <f t="shared" si="8"/>
        <v/>
      </c>
      <c r="AF10" s="28">
        <f t="shared" si="0"/>
        <v>0</v>
      </c>
      <c r="AG10" s="28" t="str">
        <f t="shared" si="9"/>
        <v/>
      </c>
      <c r="AH10" s="34">
        <f t="shared" si="22"/>
        <v>0</v>
      </c>
      <c r="AI10" s="34" t="str">
        <f t="shared" si="1"/>
        <v/>
      </c>
      <c r="AJ10" s="28">
        <f t="shared" si="2"/>
        <v>0</v>
      </c>
      <c r="AK10" s="34" t="str">
        <f t="shared" si="10"/>
        <v/>
      </c>
      <c r="AL10" s="28">
        <f t="shared" si="23"/>
        <v>0</v>
      </c>
      <c r="AM10" s="34" t="str">
        <f t="shared" si="11"/>
        <v/>
      </c>
      <c r="AN10" s="64" t="s">
        <v>76</v>
      </c>
      <c r="AO10" s="38">
        <f>SUBTOTAL(4,AI2:AI262)</f>
        <v>17</v>
      </c>
      <c r="AQ10" s="33">
        <f t="shared" si="3"/>
        <v>0</v>
      </c>
      <c r="AR10" s="33" t="str">
        <f t="shared" si="12"/>
        <v/>
      </c>
      <c r="AS10" s="33">
        <f t="shared" si="24"/>
        <v>0</v>
      </c>
      <c r="AT10" s="33" t="str">
        <f t="shared" si="13"/>
        <v/>
      </c>
      <c r="AU10" s="33">
        <f t="shared" si="4"/>
        <v>0</v>
      </c>
      <c r="AV10" s="33" t="str">
        <f t="shared" si="14"/>
        <v/>
      </c>
      <c r="AW10" s="33">
        <f t="shared" si="25"/>
        <v>0</v>
      </c>
      <c r="AX10" s="39" t="str">
        <f t="shared" si="15"/>
        <v/>
      </c>
      <c r="AY10" s="67" t="s">
        <v>76</v>
      </c>
      <c r="AZ10" s="45">
        <f>SUBTOTAL(4,AT2:AT262)</f>
        <v>29</v>
      </c>
      <c r="BB10" s="141">
        <f t="shared" si="5"/>
        <v>0</v>
      </c>
      <c r="BC10" s="141" t="str">
        <f t="shared" si="16"/>
        <v/>
      </c>
      <c r="BD10" s="141">
        <f t="shared" si="26"/>
        <v>0</v>
      </c>
      <c r="BE10" s="141" t="str">
        <f t="shared" si="17"/>
        <v/>
      </c>
      <c r="BF10" s="141">
        <f t="shared" si="6"/>
        <v>0</v>
      </c>
      <c r="BG10" s="141" t="str">
        <f t="shared" si="18"/>
        <v/>
      </c>
      <c r="BH10" s="141">
        <f t="shared" si="27"/>
        <v>0</v>
      </c>
      <c r="BI10" s="143" t="str">
        <f t="shared" si="19"/>
        <v/>
      </c>
      <c r="BJ10" s="150" t="s">
        <v>76</v>
      </c>
      <c r="BK10" s="147">
        <f>SUBTOTAL(4,BE2:BE262)</f>
        <v>28</v>
      </c>
    </row>
    <row r="11" spans="1:63" ht="17" x14ac:dyDescent="0.2">
      <c r="A11" s="1">
        <f>RAW!A11</f>
        <v>42321</v>
      </c>
      <c r="B11">
        <f>RAW!B11</f>
        <v>1.0007600000000001</v>
      </c>
      <c r="C11">
        <f>RAW!C11</f>
        <v>1.01902</v>
      </c>
      <c r="D11">
        <f>RAW!D11</f>
        <v>0.99006000000000005</v>
      </c>
      <c r="E11" s="5">
        <f>RAW!E11</f>
        <v>0.99824000000000002</v>
      </c>
      <c r="F11" s="3">
        <f>RAW!N11</f>
        <v>31.711996654494001</v>
      </c>
      <c r="G11" s="5" t="str">
        <f t="shared" si="20"/>
        <v/>
      </c>
      <c r="H11" s="3">
        <f>RAW!O11</f>
        <v>42.8605205312384</v>
      </c>
      <c r="I11" s="5" t="str">
        <f t="shared" si="20"/>
        <v/>
      </c>
      <c r="J11" s="3">
        <f>RAW!P11</f>
        <v>46.249491943490298</v>
      </c>
      <c r="K11" s="5" t="str">
        <f t="shared" ref="K11" si="34">IF(SIGN(J10-50)&lt;&gt;SIGN(J11-50)," ","")</f>
        <v/>
      </c>
      <c r="L11">
        <v>70</v>
      </c>
      <c r="M11">
        <v>30</v>
      </c>
      <c r="Y11" s="160" t="str">
        <f t="shared" si="7"/>
        <v>VISIBLE</v>
      </c>
      <c r="Z11" s="160" t="str">
        <f t="shared" si="8"/>
        <v/>
      </c>
      <c r="AF11" s="28">
        <f t="shared" si="0"/>
        <v>0</v>
      </c>
      <c r="AG11" s="28" t="str">
        <f t="shared" si="9"/>
        <v/>
      </c>
      <c r="AH11" s="34">
        <f t="shared" si="22"/>
        <v>0</v>
      </c>
      <c r="AI11" s="34" t="str">
        <f t="shared" si="1"/>
        <v/>
      </c>
      <c r="AJ11" s="28">
        <f t="shared" si="2"/>
        <v>0</v>
      </c>
      <c r="AK11" s="34" t="str">
        <f t="shared" si="10"/>
        <v/>
      </c>
      <c r="AL11" s="28">
        <f t="shared" si="23"/>
        <v>0</v>
      </c>
      <c r="AM11" s="34" t="str">
        <f t="shared" si="11"/>
        <v/>
      </c>
      <c r="AN11" s="64" t="s">
        <v>77</v>
      </c>
      <c r="AO11" s="38">
        <f>SUBTOTAL(5,AI3:AI263)</f>
        <v>1</v>
      </c>
      <c r="AQ11" s="33">
        <f t="shared" si="3"/>
        <v>0</v>
      </c>
      <c r="AR11" s="33" t="str">
        <f t="shared" si="12"/>
        <v/>
      </c>
      <c r="AS11" s="33">
        <f t="shared" si="24"/>
        <v>0</v>
      </c>
      <c r="AT11" s="33" t="str">
        <f t="shared" si="13"/>
        <v/>
      </c>
      <c r="AU11" s="33">
        <f t="shared" si="4"/>
        <v>0</v>
      </c>
      <c r="AV11" s="33" t="str">
        <f t="shared" si="14"/>
        <v/>
      </c>
      <c r="AW11" s="33">
        <f t="shared" si="25"/>
        <v>0</v>
      </c>
      <c r="AX11" s="39" t="str">
        <f t="shared" si="15"/>
        <v/>
      </c>
      <c r="AY11" s="67" t="s">
        <v>77</v>
      </c>
      <c r="AZ11" s="45">
        <f>SUBTOTAL(5,AT3:AT263)</f>
        <v>1</v>
      </c>
      <c r="BB11" s="141">
        <f t="shared" si="5"/>
        <v>0</v>
      </c>
      <c r="BC11" s="141" t="str">
        <f t="shared" si="16"/>
        <v/>
      </c>
      <c r="BD11" s="141">
        <f t="shared" si="26"/>
        <v>0</v>
      </c>
      <c r="BE11" s="141" t="str">
        <f t="shared" si="17"/>
        <v/>
      </c>
      <c r="BF11" s="141">
        <f t="shared" si="6"/>
        <v>0</v>
      </c>
      <c r="BG11" s="141" t="str">
        <f t="shared" si="18"/>
        <v/>
      </c>
      <c r="BH11" s="141">
        <f t="shared" si="27"/>
        <v>0</v>
      </c>
      <c r="BI11" s="143" t="str">
        <f t="shared" si="19"/>
        <v/>
      </c>
      <c r="BJ11" s="150" t="s">
        <v>77</v>
      </c>
      <c r="BK11" s="147">
        <f>SUBTOTAL(5,BE3:BE263)</f>
        <v>28</v>
      </c>
    </row>
    <row r="12" spans="1:63" ht="17" x14ac:dyDescent="0.2">
      <c r="A12" s="1">
        <f>RAW!A12</f>
        <v>42324</v>
      </c>
      <c r="B12">
        <f>RAW!B12</f>
        <v>0.99068999999999996</v>
      </c>
      <c r="C12">
        <f>RAW!C12</f>
        <v>1.02468</v>
      </c>
      <c r="D12">
        <f>RAW!D12</f>
        <v>0.97936000000000001</v>
      </c>
      <c r="E12" s="5">
        <f>RAW!E12</f>
        <v>1.0020199999999999</v>
      </c>
      <c r="F12" s="3">
        <f>RAW!N12</f>
        <v>33.7239778557162</v>
      </c>
      <c r="G12" s="5" t="str">
        <f t="shared" si="20"/>
        <v/>
      </c>
      <c r="H12" s="3">
        <f>RAW!O12</f>
        <v>43.571442708251801</v>
      </c>
      <c r="I12" s="5" t="str">
        <f t="shared" si="20"/>
        <v/>
      </c>
      <c r="J12" s="3">
        <f>RAW!P12</f>
        <v>46.677991234416602</v>
      </c>
      <c r="K12" s="5" t="str">
        <f t="shared" ref="K12" si="35">IF(SIGN(J11-50)&lt;&gt;SIGN(J12-50)," ","")</f>
        <v/>
      </c>
      <c r="L12">
        <v>70</v>
      </c>
      <c r="M12">
        <v>30</v>
      </c>
      <c r="Y12" s="160" t="str">
        <f t="shared" si="7"/>
        <v>VISIBLE</v>
      </c>
      <c r="Z12" s="160" t="str">
        <f t="shared" si="8"/>
        <v/>
      </c>
      <c r="AF12" s="28">
        <f t="shared" si="0"/>
        <v>0</v>
      </c>
      <c r="AG12" s="28" t="str">
        <f t="shared" si="9"/>
        <v/>
      </c>
      <c r="AH12" s="34">
        <f t="shared" si="22"/>
        <v>0</v>
      </c>
      <c r="AI12" s="34" t="str">
        <f t="shared" si="1"/>
        <v/>
      </c>
      <c r="AJ12" s="28">
        <f t="shared" si="2"/>
        <v>0</v>
      </c>
      <c r="AK12" s="34" t="str">
        <f t="shared" si="10"/>
        <v/>
      </c>
      <c r="AL12" s="28">
        <f t="shared" si="23"/>
        <v>0</v>
      </c>
      <c r="AM12" s="34" t="str">
        <f t="shared" si="11"/>
        <v/>
      </c>
      <c r="AN12" s="64" t="s">
        <v>78</v>
      </c>
      <c r="AO12" s="38">
        <f>SUBTOTAL(4,AM2:AM262)</f>
        <v>5</v>
      </c>
      <c r="AQ12" s="33">
        <f t="shared" si="3"/>
        <v>0</v>
      </c>
      <c r="AR12" s="33" t="str">
        <f t="shared" si="12"/>
        <v/>
      </c>
      <c r="AS12" s="33">
        <f t="shared" si="24"/>
        <v>0</v>
      </c>
      <c r="AT12" s="33" t="str">
        <f t="shared" si="13"/>
        <v/>
      </c>
      <c r="AU12" s="33">
        <f t="shared" si="4"/>
        <v>0</v>
      </c>
      <c r="AV12" s="33" t="str">
        <f t="shared" si="14"/>
        <v/>
      </c>
      <c r="AW12" s="33">
        <f t="shared" si="25"/>
        <v>0</v>
      </c>
      <c r="AX12" s="39" t="str">
        <f t="shared" si="15"/>
        <v/>
      </c>
      <c r="AY12" s="67" t="s">
        <v>78</v>
      </c>
      <c r="AZ12" s="45">
        <f>SUBTOTAL(4,AX2:AX262)</f>
        <v>0</v>
      </c>
      <c r="BB12" s="141">
        <f t="shared" si="5"/>
        <v>0</v>
      </c>
      <c r="BC12" s="141" t="str">
        <f t="shared" si="16"/>
        <v/>
      </c>
      <c r="BD12" s="141">
        <f t="shared" si="26"/>
        <v>0</v>
      </c>
      <c r="BE12" s="141" t="str">
        <f t="shared" si="17"/>
        <v/>
      </c>
      <c r="BF12" s="141">
        <f t="shared" si="6"/>
        <v>0</v>
      </c>
      <c r="BG12" s="141" t="str">
        <f t="shared" si="18"/>
        <v/>
      </c>
      <c r="BH12" s="141">
        <f t="shared" si="27"/>
        <v>0</v>
      </c>
      <c r="BI12" s="143" t="str">
        <f t="shared" si="19"/>
        <v/>
      </c>
      <c r="BJ12" s="150" t="s">
        <v>78</v>
      </c>
      <c r="BK12" s="147">
        <f>SUBTOTAL(4,BI2:BI262)</f>
        <v>0</v>
      </c>
    </row>
    <row r="13" spans="1:63" ht="17" x14ac:dyDescent="0.2">
      <c r="A13" s="1">
        <f>RAW!A13</f>
        <v>42325</v>
      </c>
      <c r="B13">
        <f>RAW!B13</f>
        <v>1.01335</v>
      </c>
      <c r="C13">
        <f>RAW!C13</f>
        <v>1.0253099999999999</v>
      </c>
      <c r="D13">
        <f>RAW!D13</f>
        <v>1.0102</v>
      </c>
      <c r="E13" s="5">
        <f>RAW!E13</f>
        <v>1.01776</v>
      </c>
      <c r="F13" s="3">
        <f>RAW!N13</f>
        <v>42.0224657179064</v>
      </c>
      <c r="G13" s="5" t="str">
        <f t="shared" si="20"/>
        <v/>
      </c>
      <c r="H13" s="3">
        <f>RAW!O13</f>
        <v>46.553413382002702</v>
      </c>
      <c r="I13" s="5" t="str">
        <f t="shared" si="20"/>
        <v/>
      </c>
      <c r="J13" s="3">
        <f>RAW!P13</f>
        <v>48.473951001473203</v>
      </c>
      <c r="K13" s="5" t="str">
        <f t="shared" ref="K13" si="36">IF(SIGN(J12-50)&lt;&gt;SIGN(J13-50)," ","")</f>
        <v/>
      </c>
      <c r="L13">
        <v>70</v>
      </c>
      <c r="M13">
        <v>30</v>
      </c>
      <c r="Y13" s="160" t="str">
        <f t="shared" si="7"/>
        <v>VISIBLE</v>
      </c>
      <c r="Z13" s="160" t="str">
        <f t="shared" si="8"/>
        <v/>
      </c>
      <c r="AF13" s="28">
        <f t="shared" si="0"/>
        <v>0</v>
      </c>
      <c r="AG13" s="28" t="str">
        <f t="shared" si="9"/>
        <v/>
      </c>
      <c r="AH13" s="34">
        <f t="shared" si="22"/>
        <v>0</v>
      </c>
      <c r="AI13" s="34" t="str">
        <f t="shared" si="1"/>
        <v/>
      </c>
      <c r="AJ13" s="28">
        <f t="shared" si="2"/>
        <v>0</v>
      </c>
      <c r="AK13" s="34" t="str">
        <f t="shared" si="10"/>
        <v/>
      </c>
      <c r="AL13" s="28">
        <f t="shared" si="23"/>
        <v>0</v>
      </c>
      <c r="AM13" s="34" t="str">
        <f t="shared" si="11"/>
        <v/>
      </c>
      <c r="AN13" s="64" t="s">
        <v>79</v>
      </c>
      <c r="AO13" s="38">
        <f>SUBTOTAL(5,AM2:AM262)</f>
        <v>1</v>
      </c>
      <c r="AQ13" s="33">
        <f t="shared" si="3"/>
        <v>0</v>
      </c>
      <c r="AR13" s="33" t="str">
        <f t="shared" si="12"/>
        <v/>
      </c>
      <c r="AS13" s="33">
        <f t="shared" si="24"/>
        <v>0</v>
      </c>
      <c r="AT13" s="33" t="str">
        <f t="shared" si="13"/>
        <v/>
      </c>
      <c r="AU13" s="33">
        <f t="shared" si="4"/>
        <v>0</v>
      </c>
      <c r="AV13" s="33" t="str">
        <f t="shared" si="14"/>
        <v/>
      </c>
      <c r="AW13" s="33">
        <f t="shared" si="25"/>
        <v>0</v>
      </c>
      <c r="AX13" s="39" t="str">
        <f t="shared" si="15"/>
        <v/>
      </c>
      <c r="AY13" s="67" t="s">
        <v>79</v>
      </c>
      <c r="AZ13" s="45">
        <f>SUBTOTAL(5,AX2:AX262)</f>
        <v>0</v>
      </c>
      <c r="BB13" s="141">
        <f t="shared" si="5"/>
        <v>0</v>
      </c>
      <c r="BC13" s="141" t="str">
        <f t="shared" si="16"/>
        <v/>
      </c>
      <c r="BD13" s="141">
        <f t="shared" si="26"/>
        <v>0</v>
      </c>
      <c r="BE13" s="141" t="str">
        <f t="shared" si="17"/>
        <v/>
      </c>
      <c r="BF13" s="141">
        <f t="shared" si="6"/>
        <v>0</v>
      </c>
      <c r="BG13" s="141" t="str">
        <f t="shared" si="18"/>
        <v/>
      </c>
      <c r="BH13" s="141">
        <f t="shared" si="27"/>
        <v>0</v>
      </c>
      <c r="BI13" s="143" t="str">
        <f t="shared" si="19"/>
        <v/>
      </c>
      <c r="BJ13" s="150" t="s">
        <v>79</v>
      </c>
      <c r="BK13" s="147">
        <f>SUBTOTAL(5,BI2:BI262)</f>
        <v>0</v>
      </c>
    </row>
    <row r="14" spans="1:63" ht="18" thickBot="1" x14ac:dyDescent="0.25">
      <c r="A14" s="1">
        <f>RAW!A14</f>
        <v>42326</v>
      </c>
      <c r="B14">
        <f>RAW!B14</f>
        <v>1.01461</v>
      </c>
      <c r="C14">
        <f>RAW!C14</f>
        <v>1.03538</v>
      </c>
      <c r="D14">
        <f>RAW!D14</f>
        <v>1.0108299999999999</v>
      </c>
      <c r="E14" s="5">
        <f>RAW!E14</f>
        <v>1.02468</v>
      </c>
      <c r="F14" s="3">
        <f>RAW!N14</f>
        <v>45.521254937254298</v>
      </c>
      <c r="G14" s="5" t="str">
        <f t="shared" si="20"/>
        <v/>
      </c>
      <c r="H14" s="3">
        <f>RAW!O14</f>
        <v>47.858015347591902</v>
      </c>
      <c r="I14" s="5" t="str">
        <f t="shared" si="20"/>
        <v/>
      </c>
      <c r="J14" s="3">
        <f>RAW!P14</f>
        <v>49.262823940333099</v>
      </c>
      <c r="K14" s="5" t="str">
        <f t="shared" ref="K14" si="37">IF(SIGN(J13-50)&lt;&gt;SIGN(J14-50)," ","")</f>
        <v/>
      </c>
      <c r="L14">
        <v>70</v>
      </c>
      <c r="M14">
        <v>30</v>
      </c>
      <c r="Y14" s="160" t="str">
        <f t="shared" si="7"/>
        <v>VISIBLE</v>
      </c>
      <c r="Z14" s="160" t="str">
        <f t="shared" si="8"/>
        <v/>
      </c>
      <c r="AF14" s="28">
        <f t="shared" si="0"/>
        <v>0</v>
      </c>
      <c r="AG14" s="28" t="str">
        <f t="shared" si="9"/>
        <v/>
      </c>
      <c r="AH14" s="34">
        <f t="shared" si="22"/>
        <v>0</v>
      </c>
      <c r="AI14" s="34" t="str">
        <f t="shared" si="1"/>
        <v/>
      </c>
      <c r="AJ14" s="28">
        <f t="shared" si="2"/>
        <v>0</v>
      </c>
      <c r="AK14" s="34" t="str">
        <f t="shared" si="10"/>
        <v/>
      </c>
      <c r="AL14" s="28">
        <f t="shared" si="23"/>
        <v>0</v>
      </c>
      <c r="AM14" s="34" t="str">
        <f t="shared" si="11"/>
        <v/>
      </c>
      <c r="AN14" s="65" t="s">
        <v>58</v>
      </c>
      <c r="AO14" s="138">
        <f ca="1">SUMPRODUCT(SUBTOTAL(3,OFFSET(G2:G262,ROW(G2:G262)-MIN(ROW(G2:G262)),,1)),ISNUMBER(SEARCH(" ",G2:G262))+0)</f>
        <v>41</v>
      </c>
      <c r="AQ14" s="33">
        <f t="shared" si="3"/>
        <v>0</v>
      </c>
      <c r="AR14" s="33" t="str">
        <f t="shared" si="12"/>
        <v/>
      </c>
      <c r="AS14" s="33">
        <f t="shared" si="24"/>
        <v>0</v>
      </c>
      <c r="AT14" s="33" t="str">
        <f t="shared" si="13"/>
        <v/>
      </c>
      <c r="AU14" s="33">
        <f t="shared" si="4"/>
        <v>0</v>
      </c>
      <c r="AV14" s="33" t="str">
        <f t="shared" si="14"/>
        <v/>
      </c>
      <c r="AW14" s="33">
        <f t="shared" si="25"/>
        <v>0</v>
      </c>
      <c r="AX14" s="39" t="str">
        <f t="shared" si="15"/>
        <v/>
      </c>
      <c r="AY14" s="68" t="s">
        <v>58</v>
      </c>
      <c r="AZ14" s="69">
        <f ca="1">SUMPRODUCT(SUBTOTAL(3,OFFSET(I2:I262,ROW(I2:I262)-MIN(ROW(I2:I262)),,1)),ISNUMBER(SEARCH(" ",I2:I262))+0)</f>
        <v>31</v>
      </c>
      <c r="BB14" s="141">
        <f t="shared" si="5"/>
        <v>0</v>
      </c>
      <c r="BC14" s="141" t="str">
        <f t="shared" si="16"/>
        <v/>
      </c>
      <c r="BD14" s="141">
        <f t="shared" si="26"/>
        <v>0</v>
      </c>
      <c r="BE14" s="141" t="str">
        <f t="shared" si="17"/>
        <v/>
      </c>
      <c r="BF14" s="141">
        <f t="shared" si="6"/>
        <v>0</v>
      </c>
      <c r="BG14" s="141" t="str">
        <f t="shared" si="18"/>
        <v/>
      </c>
      <c r="BH14" s="141">
        <f t="shared" si="27"/>
        <v>0</v>
      </c>
      <c r="BI14" s="143" t="str">
        <f t="shared" si="19"/>
        <v/>
      </c>
      <c r="BJ14" s="151" t="s">
        <v>58</v>
      </c>
      <c r="BK14" s="152">
        <f ca="1">SUMPRODUCT(SUBTOTAL(3,OFFSET(K2:K262,ROW(K2:K262)-MIN(ROW(K2:K262)),,1)),ISNUMBER(SEARCH(" ",K2:K262))+0)</f>
        <v>23</v>
      </c>
    </row>
    <row r="15" spans="1:63" ht="17" x14ac:dyDescent="0.2">
      <c r="A15" s="1">
        <f>RAW!A15</f>
        <v>42327</v>
      </c>
      <c r="B15">
        <f>RAW!B15</f>
        <v>1.03223</v>
      </c>
      <c r="C15">
        <f>RAW!C15</f>
        <v>1.0492299999999899</v>
      </c>
      <c r="D15">
        <f>RAW!D15</f>
        <v>1.0171299999999901</v>
      </c>
      <c r="E15" s="5">
        <f>RAW!E15</f>
        <v>1.02027</v>
      </c>
      <c r="F15" s="3">
        <f>RAW!N15</f>
        <v>43.5665100125129</v>
      </c>
      <c r="G15" s="5" t="str">
        <f t="shared" si="20"/>
        <v/>
      </c>
      <c r="H15" s="3">
        <f>RAW!O15</f>
        <v>47.069491666051299</v>
      </c>
      <c r="I15" s="5" t="str">
        <f t="shared" si="20"/>
        <v/>
      </c>
      <c r="J15" s="3">
        <f>RAW!P15</f>
        <v>48.763255832631501</v>
      </c>
      <c r="K15" s="5" t="str">
        <f t="shared" ref="K15" si="38">IF(SIGN(J14-50)&lt;&gt;SIGN(J15-50)," ","")</f>
        <v/>
      </c>
      <c r="L15">
        <v>70</v>
      </c>
      <c r="M15">
        <v>30</v>
      </c>
      <c r="Y15" s="160" t="str">
        <f t="shared" si="7"/>
        <v>VISIBLE</v>
      </c>
      <c r="Z15" s="160" t="str">
        <f t="shared" si="8"/>
        <v/>
      </c>
      <c r="AF15" s="28">
        <f t="shared" si="0"/>
        <v>0</v>
      </c>
      <c r="AG15" s="28" t="str">
        <f t="shared" si="9"/>
        <v/>
      </c>
      <c r="AH15" s="34">
        <f t="shared" si="22"/>
        <v>0</v>
      </c>
      <c r="AI15" s="34" t="str">
        <f t="shared" si="1"/>
        <v/>
      </c>
      <c r="AJ15" s="28">
        <f t="shared" si="2"/>
        <v>0</v>
      </c>
      <c r="AK15" s="34" t="str">
        <f t="shared" si="10"/>
        <v/>
      </c>
      <c r="AL15" s="28">
        <f t="shared" si="23"/>
        <v>0</v>
      </c>
      <c r="AM15" s="28" t="str">
        <f t="shared" si="11"/>
        <v/>
      </c>
      <c r="AN15" s="56"/>
      <c r="AO15" s="36"/>
      <c r="AQ15" s="33">
        <f t="shared" si="3"/>
        <v>0</v>
      </c>
      <c r="AR15" s="33" t="str">
        <f t="shared" si="12"/>
        <v/>
      </c>
      <c r="AS15" s="33">
        <f t="shared" si="24"/>
        <v>0</v>
      </c>
      <c r="AT15" s="33" t="str">
        <f t="shared" si="13"/>
        <v/>
      </c>
      <c r="AU15" s="33">
        <f t="shared" si="4"/>
        <v>0</v>
      </c>
      <c r="AV15" s="33" t="str">
        <f t="shared" si="14"/>
        <v/>
      </c>
      <c r="AW15" s="33">
        <f t="shared" si="25"/>
        <v>0</v>
      </c>
      <c r="AX15" s="33" t="str">
        <f t="shared" si="15"/>
        <v/>
      </c>
      <c r="AY15" s="41"/>
      <c r="AZ15" s="41"/>
      <c r="BB15" s="141">
        <f t="shared" si="5"/>
        <v>0</v>
      </c>
      <c r="BC15" s="141" t="str">
        <f t="shared" si="16"/>
        <v/>
      </c>
      <c r="BD15" s="141">
        <f t="shared" si="26"/>
        <v>0</v>
      </c>
      <c r="BE15" s="141" t="str">
        <f t="shared" si="17"/>
        <v/>
      </c>
      <c r="BF15" s="141">
        <f t="shared" si="6"/>
        <v>0</v>
      </c>
      <c r="BG15" s="141" t="str">
        <f t="shared" si="18"/>
        <v/>
      </c>
      <c r="BH15" s="141">
        <f t="shared" si="27"/>
        <v>0</v>
      </c>
      <c r="BI15" s="141" t="str">
        <f t="shared" si="19"/>
        <v/>
      </c>
      <c r="BJ15" s="153"/>
      <c r="BK15" s="153"/>
    </row>
    <row r="16" spans="1:63" ht="17" x14ac:dyDescent="0.2">
      <c r="A16" s="1">
        <f>RAW!A16</f>
        <v>42328</v>
      </c>
      <c r="B16">
        <f>RAW!B16</f>
        <v>1.02216</v>
      </c>
      <c r="C16">
        <f>RAW!C16</f>
        <v>1.02216</v>
      </c>
      <c r="D16">
        <f>RAW!D16</f>
        <v>1.0007600000000001</v>
      </c>
      <c r="E16" s="5">
        <f>RAW!E16</f>
        <v>1.00139</v>
      </c>
      <c r="F16" s="3">
        <f>RAW!N16</f>
        <v>35.872573589973101</v>
      </c>
      <c r="G16" s="5" t="str">
        <f t="shared" si="20"/>
        <v/>
      </c>
      <c r="H16" s="3">
        <f>RAW!O16</f>
        <v>43.7463421223732</v>
      </c>
      <c r="I16" s="5" t="str">
        <f t="shared" si="20"/>
        <v/>
      </c>
      <c r="J16" s="3">
        <f>RAW!P16</f>
        <v>46.637265995337003</v>
      </c>
      <c r="K16" s="5" t="str">
        <f t="shared" ref="K16" si="39">IF(SIGN(J15-50)&lt;&gt;SIGN(J16-50)," ","")</f>
        <v/>
      </c>
      <c r="L16">
        <v>70</v>
      </c>
      <c r="M16">
        <v>30</v>
      </c>
      <c r="Y16" s="160" t="str">
        <f t="shared" si="7"/>
        <v>VISIBLE</v>
      </c>
      <c r="Z16" s="160" t="str">
        <f t="shared" si="8"/>
        <v/>
      </c>
      <c r="AF16" s="28">
        <f t="shared" si="0"/>
        <v>0</v>
      </c>
      <c r="AG16" s="28" t="str">
        <f t="shared" si="9"/>
        <v/>
      </c>
      <c r="AH16" s="34">
        <f t="shared" si="22"/>
        <v>0</v>
      </c>
      <c r="AI16" s="34" t="str">
        <f t="shared" si="1"/>
        <v/>
      </c>
      <c r="AJ16" s="28">
        <f t="shared" si="2"/>
        <v>0</v>
      </c>
      <c r="AK16" s="34" t="str">
        <f t="shared" si="10"/>
        <v/>
      </c>
      <c r="AL16" s="28">
        <f t="shared" si="23"/>
        <v>0</v>
      </c>
      <c r="AM16" s="28" t="str">
        <f t="shared" si="11"/>
        <v/>
      </c>
      <c r="AN16" s="54"/>
      <c r="AO16" s="28"/>
      <c r="AQ16" s="33">
        <f t="shared" si="3"/>
        <v>0</v>
      </c>
      <c r="AR16" s="33" t="str">
        <f t="shared" si="12"/>
        <v/>
      </c>
      <c r="AS16" s="33">
        <f t="shared" si="24"/>
        <v>0</v>
      </c>
      <c r="AT16" s="33" t="str">
        <f t="shared" si="13"/>
        <v/>
      </c>
      <c r="AU16" s="33">
        <f t="shared" si="4"/>
        <v>0</v>
      </c>
      <c r="AV16" s="33" t="str">
        <f t="shared" si="14"/>
        <v/>
      </c>
      <c r="AW16" s="33">
        <f t="shared" si="25"/>
        <v>0</v>
      </c>
      <c r="AX16" s="33" t="str">
        <f t="shared" si="15"/>
        <v/>
      </c>
      <c r="AY16" s="33"/>
      <c r="AZ16" s="33"/>
      <c r="BB16" s="141">
        <f t="shared" si="5"/>
        <v>0</v>
      </c>
      <c r="BC16" s="141" t="str">
        <f t="shared" si="16"/>
        <v/>
      </c>
      <c r="BD16" s="141">
        <f t="shared" si="26"/>
        <v>0</v>
      </c>
      <c r="BE16" s="141" t="str">
        <f t="shared" si="17"/>
        <v/>
      </c>
      <c r="BF16" s="141">
        <f t="shared" si="6"/>
        <v>0</v>
      </c>
      <c r="BG16" s="141" t="str">
        <f t="shared" si="18"/>
        <v/>
      </c>
      <c r="BH16" s="141">
        <f t="shared" si="27"/>
        <v>0</v>
      </c>
      <c r="BI16" s="141" t="str">
        <f t="shared" si="19"/>
        <v/>
      </c>
      <c r="BJ16" s="141"/>
      <c r="BK16" s="141"/>
    </row>
    <row r="17" spans="1:63" ht="17" x14ac:dyDescent="0.2">
      <c r="A17" s="1">
        <f>RAW!A17</f>
        <v>42331</v>
      </c>
      <c r="B17">
        <f>RAW!B17</f>
        <v>0.99950000000000006</v>
      </c>
      <c r="C17">
        <f>RAW!C17</f>
        <v>1.02027</v>
      </c>
      <c r="D17">
        <f>RAW!D17</f>
        <v>0.98880000000000001</v>
      </c>
      <c r="E17" s="5">
        <f>RAW!E17</f>
        <v>1.0139799999999899</v>
      </c>
      <c r="F17" s="3">
        <f>RAW!N17</f>
        <v>43.618964350699997</v>
      </c>
      <c r="G17" s="5" t="str">
        <f t="shared" si="20"/>
        <v/>
      </c>
      <c r="H17" s="3">
        <f>RAW!O17</f>
        <v>46.4608450401958</v>
      </c>
      <c r="I17" s="5" t="str">
        <f t="shared" si="20"/>
        <v/>
      </c>
      <c r="J17" s="3">
        <f>RAW!P17</f>
        <v>48.218005484762202</v>
      </c>
      <c r="K17" s="5" t="str">
        <f t="shared" ref="K17" si="40">IF(SIGN(J16-50)&lt;&gt;SIGN(J17-50)," ","")</f>
        <v/>
      </c>
      <c r="L17">
        <v>70</v>
      </c>
      <c r="M17">
        <v>30</v>
      </c>
      <c r="Y17" s="160" t="str">
        <f t="shared" si="7"/>
        <v>VISIBLE</v>
      </c>
      <c r="Z17" s="160" t="str">
        <f t="shared" si="8"/>
        <v/>
      </c>
      <c r="AF17" s="28">
        <f t="shared" si="0"/>
        <v>0</v>
      </c>
      <c r="AG17" s="28" t="str">
        <f t="shared" si="9"/>
        <v/>
      </c>
      <c r="AH17" s="34">
        <f t="shared" si="22"/>
        <v>0</v>
      </c>
      <c r="AI17" s="34" t="str">
        <f t="shared" si="1"/>
        <v/>
      </c>
      <c r="AJ17" s="28">
        <f t="shared" si="2"/>
        <v>0</v>
      </c>
      <c r="AK17" s="34" t="str">
        <f t="shared" si="10"/>
        <v/>
      </c>
      <c r="AL17" s="28">
        <f t="shared" si="23"/>
        <v>0</v>
      </c>
      <c r="AM17" s="28" t="str">
        <f t="shared" si="11"/>
        <v/>
      </c>
      <c r="AN17" s="54"/>
      <c r="AO17" s="28"/>
      <c r="AQ17" s="33">
        <f t="shared" si="3"/>
        <v>0</v>
      </c>
      <c r="AR17" s="33" t="str">
        <f t="shared" si="12"/>
        <v/>
      </c>
      <c r="AS17" s="33">
        <f t="shared" si="24"/>
        <v>0</v>
      </c>
      <c r="AT17" s="33" t="str">
        <f t="shared" si="13"/>
        <v/>
      </c>
      <c r="AU17" s="33">
        <f t="shared" si="4"/>
        <v>0</v>
      </c>
      <c r="AV17" s="33" t="str">
        <f t="shared" si="14"/>
        <v/>
      </c>
      <c r="AW17" s="33">
        <f t="shared" si="25"/>
        <v>0</v>
      </c>
      <c r="AX17" s="33" t="str">
        <f t="shared" si="15"/>
        <v/>
      </c>
      <c r="AY17" s="33"/>
      <c r="AZ17" s="33"/>
      <c r="BB17" s="141">
        <f t="shared" si="5"/>
        <v>0</v>
      </c>
      <c r="BC17" s="141" t="str">
        <f t="shared" si="16"/>
        <v/>
      </c>
      <c r="BD17" s="141">
        <f t="shared" si="26"/>
        <v>0</v>
      </c>
      <c r="BE17" s="141" t="str">
        <f t="shared" si="17"/>
        <v/>
      </c>
      <c r="BF17" s="141">
        <f t="shared" si="6"/>
        <v>0</v>
      </c>
      <c r="BG17" s="141" t="str">
        <f t="shared" si="18"/>
        <v/>
      </c>
      <c r="BH17" s="141">
        <f t="shared" si="27"/>
        <v>0</v>
      </c>
      <c r="BI17" s="141" t="str">
        <f t="shared" si="19"/>
        <v/>
      </c>
      <c r="BJ17" s="141"/>
      <c r="BK17" s="141"/>
    </row>
    <row r="18" spans="1:63" ht="17" x14ac:dyDescent="0.2">
      <c r="A18" s="1">
        <f>RAW!A18</f>
        <v>42332</v>
      </c>
      <c r="B18">
        <f>RAW!B18</f>
        <v>1.0089399999999999</v>
      </c>
      <c r="C18">
        <f>RAW!C18</f>
        <v>1.0171299999999901</v>
      </c>
      <c r="D18">
        <f>RAW!D18</f>
        <v>0.99887000000000004</v>
      </c>
      <c r="E18" s="5">
        <f>RAW!E18</f>
        <v>1.0083200000000001</v>
      </c>
      <c r="F18" s="3">
        <f>RAW!N18</f>
        <v>41.020065201525298</v>
      </c>
      <c r="G18" s="5" t="str">
        <f t="shared" si="20"/>
        <v/>
      </c>
      <c r="H18" s="3">
        <f>RAW!O18</f>
        <v>45.400193722870398</v>
      </c>
      <c r="I18" s="5" t="str">
        <f t="shared" si="20"/>
        <v/>
      </c>
      <c r="J18" s="3">
        <f>RAW!P18</f>
        <v>47.553068066245302</v>
      </c>
      <c r="K18" s="5" t="str">
        <f t="shared" ref="K18" si="41">IF(SIGN(J17-50)&lt;&gt;SIGN(J18-50)," ","")</f>
        <v/>
      </c>
      <c r="L18">
        <v>70</v>
      </c>
      <c r="M18">
        <v>30</v>
      </c>
      <c r="Y18" s="160" t="str">
        <f t="shared" si="7"/>
        <v>VISIBLE</v>
      </c>
      <c r="Z18" s="160" t="str">
        <f t="shared" si="8"/>
        <v/>
      </c>
      <c r="AF18" s="28">
        <f t="shared" si="0"/>
        <v>0</v>
      </c>
      <c r="AG18" s="28" t="str">
        <f t="shared" si="9"/>
        <v/>
      </c>
      <c r="AH18" s="34">
        <f t="shared" si="22"/>
        <v>0</v>
      </c>
      <c r="AI18" s="34" t="str">
        <f t="shared" si="1"/>
        <v/>
      </c>
      <c r="AJ18" s="28">
        <f t="shared" si="2"/>
        <v>0</v>
      </c>
      <c r="AK18" s="34" t="str">
        <f t="shared" si="10"/>
        <v/>
      </c>
      <c r="AL18" s="28">
        <f t="shared" si="23"/>
        <v>0</v>
      </c>
      <c r="AM18" s="28" t="str">
        <f t="shared" si="11"/>
        <v/>
      </c>
      <c r="AN18" s="54"/>
      <c r="AO18" s="28"/>
      <c r="AQ18" s="33">
        <f t="shared" si="3"/>
        <v>0</v>
      </c>
      <c r="AR18" s="33" t="str">
        <f t="shared" si="12"/>
        <v/>
      </c>
      <c r="AS18" s="33">
        <f t="shared" si="24"/>
        <v>0</v>
      </c>
      <c r="AT18" s="33" t="str">
        <f t="shared" si="13"/>
        <v/>
      </c>
      <c r="AU18" s="33">
        <f t="shared" si="4"/>
        <v>0</v>
      </c>
      <c r="AV18" s="33" t="str">
        <f t="shared" si="14"/>
        <v/>
      </c>
      <c r="AW18" s="33">
        <f t="shared" si="25"/>
        <v>0</v>
      </c>
      <c r="AX18" s="33" t="str">
        <f t="shared" si="15"/>
        <v/>
      </c>
      <c r="AY18" s="33"/>
      <c r="AZ18" s="33"/>
      <c r="BB18" s="141">
        <f t="shared" si="5"/>
        <v>0</v>
      </c>
      <c r="BC18" s="141" t="str">
        <f t="shared" si="16"/>
        <v/>
      </c>
      <c r="BD18" s="141">
        <f t="shared" si="26"/>
        <v>0</v>
      </c>
      <c r="BE18" s="141" t="str">
        <f t="shared" si="17"/>
        <v/>
      </c>
      <c r="BF18" s="141">
        <f t="shared" si="6"/>
        <v>0</v>
      </c>
      <c r="BG18" s="141" t="str">
        <f t="shared" si="18"/>
        <v/>
      </c>
      <c r="BH18" s="141">
        <f t="shared" si="27"/>
        <v>0</v>
      </c>
      <c r="BI18" s="141" t="str">
        <f t="shared" si="19"/>
        <v/>
      </c>
      <c r="BJ18" s="141"/>
      <c r="BK18" s="141"/>
    </row>
    <row r="19" spans="1:63" ht="17" x14ac:dyDescent="0.2">
      <c r="A19" s="1">
        <f>RAW!A19</f>
        <v>42333</v>
      </c>
      <c r="B19">
        <f>RAW!B19</f>
        <v>1.0083200000000001</v>
      </c>
      <c r="C19">
        <f>RAW!C19</f>
        <v>1.01902</v>
      </c>
      <c r="D19">
        <f>RAW!D19</f>
        <v>1.00265</v>
      </c>
      <c r="E19" s="5">
        <f>RAW!E19</f>
        <v>1.0089399999999999</v>
      </c>
      <c r="F19" s="3">
        <f>RAW!N19</f>
        <v>41.465768701376497</v>
      </c>
      <c r="G19" s="5" t="str">
        <f t="shared" si="20"/>
        <v/>
      </c>
      <c r="H19" s="3">
        <f>RAW!O19</f>
        <v>45.546839164251899</v>
      </c>
      <c r="I19" s="5" t="str">
        <f t="shared" si="20"/>
        <v/>
      </c>
      <c r="J19" s="3">
        <f>RAW!P19</f>
        <v>47.636123467084502</v>
      </c>
      <c r="K19" s="5" t="str">
        <f t="shared" ref="K19" si="42">IF(SIGN(J18-50)&lt;&gt;SIGN(J19-50)," ","")</f>
        <v/>
      </c>
      <c r="L19">
        <v>70</v>
      </c>
      <c r="M19">
        <v>30</v>
      </c>
      <c r="Y19" s="160" t="str">
        <f t="shared" si="7"/>
        <v>VISIBLE</v>
      </c>
      <c r="Z19" s="160" t="str">
        <f t="shared" si="8"/>
        <v/>
      </c>
      <c r="AF19" s="28">
        <f t="shared" si="0"/>
        <v>0</v>
      </c>
      <c r="AG19" s="28" t="str">
        <f t="shared" si="9"/>
        <v/>
      </c>
      <c r="AH19" s="34">
        <f t="shared" si="22"/>
        <v>0</v>
      </c>
      <c r="AI19" s="34" t="str">
        <f t="shared" si="1"/>
        <v/>
      </c>
      <c r="AJ19" s="28">
        <f t="shared" si="2"/>
        <v>0</v>
      </c>
      <c r="AK19" s="34" t="str">
        <f t="shared" si="10"/>
        <v/>
      </c>
      <c r="AL19" s="28">
        <f t="shared" si="23"/>
        <v>0</v>
      </c>
      <c r="AM19" s="28" t="str">
        <f t="shared" si="11"/>
        <v/>
      </c>
      <c r="AN19" s="54"/>
      <c r="AO19" s="28"/>
      <c r="AQ19" s="33">
        <f t="shared" si="3"/>
        <v>0</v>
      </c>
      <c r="AR19" s="33" t="str">
        <f t="shared" si="12"/>
        <v/>
      </c>
      <c r="AS19" s="33">
        <f t="shared" si="24"/>
        <v>0</v>
      </c>
      <c r="AT19" s="33" t="str">
        <f t="shared" si="13"/>
        <v/>
      </c>
      <c r="AU19" s="33">
        <f t="shared" si="4"/>
        <v>0</v>
      </c>
      <c r="AV19" s="33" t="str">
        <f t="shared" si="14"/>
        <v/>
      </c>
      <c r="AW19" s="33">
        <f t="shared" si="25"/>
        <v>0</v>
      </c>
      <c r="AX19" s="33" t="str">
        <f t="shared" si="15"/>
        <v/>
      </c>
      <c r="AY19" s="33"/>
      <c r="AZ19" s="33"/>
      <c r="BB19" s="141">
        <f t="shared" si="5"/>
        <v>0</v>
      </c>
      <c r="BC19" s="141" t="str">
        <f t="shared" si="16"/>
        <v/>
      </c>
      <c r="BD19" s="141">
        <f t="shared" si="26"/>
        <v>0</v>
      </c>
      <c r="BE19" s="141" t="str">
        <f t="shared" si="17"/>
        <v/>
      </c>
      <c r="BF19" s="141">
        <f t="shared" si="6"/>
        <v>0</v>
      </c>
      <c r="BG19" s="141" t="str">
        <f t="shared" si="18"/>
        <v/>
      </c>
      <c r="BH19" s="141">
        <f t="shared" si="27"/>
        <v>0</v>
      </c>
      <c r="BI19" s="141" t="str">
        <f t="shared" si="19"/>
        <v/>
      </c>
      <c r="BJ19" s="141"/>
      <c r="BK19" s="141"/>
    </row>
    <row r="20" spans="1:63" ht="17" x14ac:dyDescent="0.2">
      <c r="A20" s="1">
        <f>RAW!A20</f>
        <v>42334</v>
      </c>
      <c r="B20">
        <f>RAW!B20</f>
        <v>1.0102</v>
      </c>
      <c r="C20">
        <f>RAW!C20</f>
        <v>1.03853</v>
      </c>
      <c r="D20">
        <f>RAW!D20</f>
        <v>1.0083200000000001</v>
      </c>
      <c r="E20" s="5">
        <f>RAW!E20</f>
        <v>1.0316000000000001</v>
      </c>
      <c r="F20" s="3">
        <f>RAW!N20</f>
        <v>55.730444937664998</v>
      </c>
      <c r="G20" s="5" t="str">
        <f t="shared" si="20"/>
        <v xml:space="preserve"> </v>
      </c>
      <c r="H20" s="3">
        <f>RAW!O20</f>
        <v>50.752919376497097</v>
      </c>
      <c r="I20" s="5" t="str">
        <f t="shared" si="20"/>
        <v xml:space="preserve"> </v>
      </c>
      <c r="J20" s="3">
        <f>RAW!P20</f>
        <v>50.636079893177502</v>
      </c>
      <c r="K20" s="5" t="str">
        <f t="shared" ref="K20" si="43">IF(SIGN(J19-50)&lt;&gt;SIGN(J20-50)," ","")</f>
        <v xml:space="preserve"> </v>
      </c>
      <c r="L20">
        <v>70</v>
      </c>
      <c r="M20">
        <v>30</v>
      </c>
      <c r="Y20" s="160" t="str">
        <f t="shared" si="7"/>
        <v>VISIBLE</v>
      </c>
      <c r="Z20" s="160" t="str">
        <f t="shared" si="8"/>
        <v/>
      </c>
      <c r="AF20" s="28">
        <f t="shared" si="0"/>
        <v>0</v>
      </c>
      <c r="AG20" s="28" t="str">
        <f t="shared" si="9"/>
        <v/>
      </c>
      <c r="AH20" s="34">
        <f t="shared" si="22"/>
        <v>0</v>
      </c>
      <c r="AI20" s="34" t="str">
        <f t="shared" si="1"/>
        <v/>
      </c>
      <c r="AJ20" s="28">
        <f t="shared" si="2"/>
        <v>0</v>
      </c>
      <c r="AK20" s="34" t="str">
        <f t="shared" si="10"/>
        <v/>
      </c>
      <c r="AL20" s="28">
        <f t="shared" si="23"/>
        <v>0</v>
      </c>
      <c r="AM20" s="28" t="str">
        <f t="shared" si="11"/>
        <v/>
      </c>
      <c r="AN20" s="54"/>
      <c r="AO20" s="30"/>
      <c r="AQ20" s="33">
        <f t="shared" si="3"/>
        <v>0</v>
      </c>
      <c r="AR20" s="33" t="str">
        <f t="shared" si="12"/>
        <v/>
      </c>
      <c r="AS20" s="33">
        <f t="shared" si="24"/>
        <v>0</v>
      </c>
      <c r="AT20" s="33" t="str">
        <f t="shared" si="13"/>
        <v/>
      </c>
      <c r="AU20" s="33">
        <f t="shared" si="4"/>
        <v>0</v>
      </c>
      <c r="AV20" s="33" t="str">
        <f t="shared" si="14"/>
        <v/>
      </c>
      <c r="AW20" s="33">
        <f t="shared" si="25"/>
        <v>0</v>
      </c>
      <c r="AX20" s="33" t="str">
        <f t="shared" si="15"/>
        <v/>
      </c>
      <c r="AY20" s="33"/>
      <c r="AZ20" s="33"/>
      <c r="BB20" s="141">
        <f t="shared" si="5"/>
        <v>0</v>
      </c>
      <c r="BC20" s="141" t="str">
        <f t="shared" si="16"/>
        <v/>
      </c>
      <c r="BD20" s="141">
        <f t="shared" si="26"/>
        <v>0</v>
      </c>
      <c r="BE20" s="141" t="str">
        <f t="shared" si="17"/>
        <v/>
      </c>
      <c r="BF20" s="141">
        <f t="shared" si="6"/>
        <v>0</v>
      </c>
      <c r="BG20" s="141" t="str">
        <f t="shared" si="18"/>
        <v/>
      </c>
      <c r="BH20" s="141">
        <f t="shared" si="27"/>
        <v>0</v>
      </c>
      <c r="BI20" s="141" t="str">
        <f t="shared" si="19"/>
        <v/>
      </c>
      <c r="BJ20" s="141"/>
      <c r="BK20" s="141"/>
    </row>
    <row r="21" spans="1:63" ht="17" x14ac:dyDescent="0.2">
      <c r="A21" s="1">
        <f>RAW!A21</f>
        <v>42335</v>
      </c>
      <c r="B21">
        <f>RAW!B21</f>
        <v>1.02657</v>
      </c>
      <c r="C21">
        <f>RAW!C21</f>
        <v>1.0372699999999999</v>
      </c>
      <c r="D21">
        <f>RAW!D21</f>
        <v>1.0196399999999901</v>
      </c>
      <c r="E21" s="5">
        <f>RAW!E21</f>
        <v>1.02342</v>
      </c>
      <c r="F21" s="3">
        <f>RAW!N21</f>
        <v>50.543003211259503</v>
      </c>
      <c r="G21" s="5" t="str">
        <f t="shared" si="20"/>
        <v/>
      </c>
      <c r="H21" s="3">
        <f>RAW!O21</f>
        <v>48.9341489575596</v>
      </c>
      <c r="I21" s="5" t="str">
        <f t="shared" si="20"/>
        <v xml:space="preserve"> </v>
      </c>
      <c r="J21" s="3">
        <f>RAW!P21</f>
        <v>49.5598723472445</v>
      </c>
      <c r="K21" s="5" t="str">
        <f t="shared" ref="K21" si="44">IF(SIGN(J20-50)&lt;&gt;SIGN(J21-50)," ","")</f>
        <v xml:space="preserve"> </v>
      </c>
      <c r="L21">
        <v>70</v>
      </c>
      <c r="M21">
        <v>30</v>
      </c>
      <c r="Y21" s="160" t="str">
        <f t="shared" si="7"/>
        <v>VISIBLE</v>
      </c>
      <c r="Z21" s="160" t="str">
        <f t="shared" si="8"/>
        <v/>
      </c>
      <c r="AF21" s="28">
        <f t="shared" si="0"/>
        <v>0</v>
      </c>
      <c r="AG21" s="28" t="str">
        <f t="shared" si="9"/>
        <v/>
      </c>
      <c r="AH21" s="34">
        <f t="shared" si="22"/>
        <v>0</v>
      </c>
      <c r="AI21" s="34" t="str">
        <f t="shared" si="1"/>
        <v/>
      </c>
      <c r="AJ21" s="28">
        <f t="shared" si="2"/>
        <v>0</v>
      </c>
      <c r="AK21" s="34" t="str">
        <f t="shared" si="10"/>
        <v/>
      </c>
      <c r="AL21" s="28">
        <f t="shared" si="23"/>
        <v>0</v>
      </c>
      <c r="AM21" s="28" t="str">
        <f t="shared" si="11"/>
        <v/>
      </c>
      <c r="AN21" s="54"/>
      <c r="AO21" s="28"/>
      <c r="AQ21" s="33">
        <f t="shared" si="3"/>
        <v>0</v>
      </c>
      <c r="AR21" s="33" t="str">
        <f t="shared" si="12"/>
        <v/>
      </c>
      <c r="AS21" s="33">
        <f t="shared" si="24"/>
        <v>0</v>
      </c>
      <c r="AT21" s="33" t="str">
        <f t="shared" si="13"/>
        <v/>
      </c>
      <c r="AU21" s="33">
        <f t="shared" si="4"/>
        <v>0</v>
      </c>
      <c r="AV21" s="33" t="str">
        <f t="shared" si="14"/>
        <v/>
      </c>
      <c r="AW21" s="33">
        <f t="shared" si="25"/>
        <v>0</v>
      </c>
      <c r="AX21" s="33" t="str">
        <f t="shared" si="15"/>
        <v/>
      </c>
      <c r="AY21" s="33"/>
      <c r="AZ21" s="33"/>
      <c r="BB21" s="141">
        <f t="shared" si="5"/>
        <v>0</v>
      </c>
      <c r="BC21" s="141" t="str">
        <f t="shared" si="16"/>
        <v/>
      </c>
      <c r="BD21" s="141">
        <f t="shared" si="26"/>
        <v>0</v>
      </c>
      <c r="BE21" s="141" t="str">
        <f t="shared" si="17"/>
        <v/>
      </c>
      <c r="BF21" s="141">
        <f t="shared" si="6"/>
        <v>0</v>
      </c>
      <c r="BG21" s="141" t="str">
        <f t="shared" si="18"/>
        <v/>
      </c>
      <c r="BH21" s="141">
        <f t="shared" si="27"/>
        <v>0</v>
      </c>
      <c r="BI21" s="141" t="str">
        <f t="shared" si="19"/>
        <v/>
      </c>
      <c r="BJ21" s="141"/>
      <c r="BK21" s="141"/>
    </row>
    <row r="22" spans="1:63" ht="17" x14ac:dyDescent="0.2">
      <c r="A22" s="1">
        <f>RAW!A22</f>
        <v>42338</v>
      </c>
      <c r="B22">
        <f>RAW!B22</f>
        <v>1.02342</v>
      </c>
      <c r="C22">
        <f>RAW!C22</f>
        <v>1.0309699999999999</v>
      </c>
      <c r="D22">
        <f>RAW!D22</f>
        <v>1.0139799999999899</v>
      </c>
      <c r="E22" s="5">
        <f>RAW!E22</f>
        <v>1.02972</v>
      </c>
      <c r="F22" s="3">
        <f>RAW!N22</f>
        <v>54.360150838652899</v>
      </c>
      <c r="G22" s="5" t="str">
        <f t="shared" si="20"/>
        <v/>
      </c>
      <c r="H22" s="3">
        <f>RAW!O22</f>
        <v>50.408154290817897</v>
      </c>
      <c r="I22" s="5" t="str">
        <f t="shared" si="20"/>
        <v xml:space="preserve"> </v>
      </c>
      <c r="J22" s="3">
        <f>RAW!P22</f>
        <v>50.412162885678903</v>
      </c>
      <c r="K22" s="5" t="str">
        <f t="shared" ref="K22" si="45">IF(SIGN(J21-50)&lt;&gt;SIGN(J22-50)," ","")</f>
        <v xml:space="preserve"> </v>
      </c>
      <c r="L22">
        <v>70</v>
      </c>
      <c r="M22">
        <v>30</v>
      </c>
      <c r="Y22" s="160" t="str">
        <f t="shared" si="7"/>
        <v>VISIBLE</v>
      </c>
      <c r="Z22" s="160" t="str">
        <f t="shared" si="8"/>
        <v/>
      </c>
      <c r="AF22" s="28">
        <f t="shared" si="0"/>
        <v>0</v>
      </c>
      <c r="AG22" s="28" t="str">
        <f t="shared" si="9"/>
        <v/>
      </c>
      <c r="AH22" s="34">
        <f t="shared" si="22"/>
        <v>0</v>
      </c>
      <c r="AI22" s="34" t="str">
        <f t="shared" si="1"/>
        <v/>
      </c>
      <c r="AJ22" s="28">
        <f t="shared" si="2"/>
        <v>0</v>
      </c>
      <c r="AK22" s="34" t="str">
        <f t="shared" si="10"/>
        <v/>
      </c>
      <c r="AL22" s="28">
        <f t="shared" si="23"/>
        <v>0</v>
      </c>
      <c r="AM22" s="28" t="str">
        <f t="shared" si="11"/>
        <v/>
      </c>
      <c r="AN22" s="54"/>
      <c r="AO22" s="28"/>
      <c r="AQ22" s="33">
        <f t="shared" si="3"/>
        <v>0</v>
      </c>
      <c r="AR22" s="33" t="str">
        <f t="shared" si="12"/>
        <v/>
      </c>
      <c r="AS22" s="33">
        <f t="shared" si="24"/>
        <v>0</v>
      </c>
      <c r="AT22" s="33" t="str">
        <f t="shared" si="13"/>
        <v/>
      </c>
      <c r="AU22" s="33">
        <f t="shared" si="4"/>
        <v>0</v>
      </c>
      <c r="AV22" s="33" t="str">
        <f t="shared" si="14"/>
        <v/>
      </c>
      <c r="AW22" s="33">
        <f t="shared" si="25"/>
        <v>0</v>
      </c>
      <c r="AX22" s="33" t="str">
        <f t="shared" si="15"/>
        <v/>
      </c>
      <c r="AY22" s="33"/>
      <c r="AZ22" s="33"/>
      <c r="BB22" s="141">
        <f t="shared" si="5"/>
        <v>0</v>
      </c>
      <c r="BC22" s="141" t="str">
        <f t="shared" si="16"/>
        <v/>
      </c>
      <c r="BD22" s="141">
        <f t="shared" si="26"/>
        <v>0</v>
      </c>
      <c r="BE22" s="141" t="str">
        <f t="shared" si="17"/>
        <v/>
      </c>
      <c r="BF22" s="141">
        <f t="shared" si="6"/>
        <v>0</v>
      </c>
      <c r="BG22" s="141" t="str">
        <f t="shared" si="18"/>
        <v/>
      </c>
      <c r="BH22" s="141">
        <f t="shared" si="27"/>
        <v>0</v>
      </c>
      <c r="BI22" s="141" t="str">
        <f t="shared" si="19"/>
        <v/>
      </c>
      <c r="BJ22" s="141"/>
      <c r="BK22" s="141"/>
    </row>
    <row r="23" spans="1:63" ht="17" x14ac:dyDescent="0.2">
      <c r="A23" s="1">
        <f>RAW!A23</f>
        <v>42339</v>
      </c>
      <c r="B23">
        <f>RAW!B23</f>
        <v>1.03349</v>
      </c>
      <c r="C23">
        <f>RAW!C23</f>
        <v>1.0486</v>
      </c>
      <c r="D23">
        <f>RAW!D23</f>
        <v>1.02216</v>
      </c>
      <c r="E23" s="5">
        <f>RAW!E23</f>
        <v>1.02216</v>
      </c>
      <c r="F23" s="3">
        <f>RAW!N23</f>
        <v>49.059134602839499</v>
      </c>
      <c r="G23" s="5" t="str">
        <f t="shared" si="20"/>
        <v xml:space="preserve"> </v>
      </c>
      <c r="H23" s="3">
        <f>RAW!O23</f>
        <v>48.595437704897698</v>
      </c>
      <c r="I23" s="5" t="str">
        <f t="shared" si="20"/>
        <v xml:space="preserve"> </v>
      </c>
      <c r="J23" s="3">
        <f>RAW!P23</f>
        <v>49.361246523602198</v>
      </c>
      <c r="K23" s="5" t="str">
        <f t="shared" ref="K23" si="46">IF(SIGN(J22-50)&lt;&gt;SIGN(J23-50)," ","")</f>
        <v xml:space="preserve"> </v>
      </c>
      <c r="L23">
        <v>70</v>
      </c>
      <c r="M23">
        <v>30</v>
      </c>
      <c r="Y23" s="160" t="str">
        <f t="shared" si="7"/>
        <v>VISIBLE</v>
      </c>
      <c r="Z23" s="160" t="str">
        <f t="shared" si="8"/>
        <v/>
      </c>
      <c r="AF23" s="28">
        <f t="shared" si="0"/>
        <v>0</v>
      </c>
      <c r="AG23" s="28" t="str">
        <f t="shared" si="9"/>
        <v/>
      </c>
      <c r="AH23" s="34">
        <f t="shared" si="22"/>
        <v>0</v>
      </c>
      <c r="AI23" s="34" t="str">
        <f t="shared" si="1"/>
        <v/>
      </c>
      <c r="AJ23" s="28">
        <f t="shared" si="2"/>
        <v>0</v>
      </c>
      <c r="AK23" s="34" t="str">
        <f t="shared" si="10"/>
        <v/>
      </c>
      <c r="AL23" s="28">
        <f t="shared" si="23"/>
        <v>0</v>
      </c>
      <c r="AM23" s="28" t="str">
        <f t="shared" si="11"/>
        <v/>
      </c>
      <c r="AN23" s="54"/>
      <c r="AO23" s="28"/>
      <c r="AQ23" s="33">
        <f t="shared" si="3"/>
        <v>0</v>
      </c>
      <c r="AR23" s="33" t="str">
        <f t="shared" si="12"/>
        <v/>
      </c>
      <c r="AS23" s="33">
        <f t="shared" si="24"/>
        <v>0</v>
      </c>
      <c r="AT23" s="33" t="str">
        <f t="shared" si="13"/>
        <v/>
      </c>
      <c r="AU23" s="33">
        <f t="shared" si="4"/>
        <v>0</v>
      </c>
      <c r="AV23" s="33" t="str">
        <f t="shared" si="14"/>
        <v/>
      </c>
      <c r="AW23" s="33">
        <f t="shared" si="25"/>
        <v>0</v>
      </c>
      <c r="AX23" s="33" t="str">
        <f t="shared" si="15"/>
        <v/>
      </c>
      <c r="AY23" s="33"/>
      <c r="AZ23" s="33"/>
      <c r="BB23" s="141">
        <f t="shared" si="5"/>
        <v>0</v>
      </c>
      <c r="BC23" s="141" t="str">
        <f t="shared" si="16"/>
        <v/>
      </c>
      <c r="BD23" s="141">
        <f t="shared" si="26"/>
        <v>0</v>
      </c>
      <c r="BE23" s="141" t="str">
        <f t="shared" si="17"/>
        <v/>
      </c>
      <c r="BF23" s="141">
        <f t="shared" si="6"/>
        <v>0</v>
      </c>
      <c r="BG23" s="141" t="str">
        <f t="shared" si="18"/>
        <v/>
      </c>
      <c r="BH23" s="141">
        <f t="shared" si="27"/>
        <v>0</v>
      </c>
      <c r="BI23" s="141" t="str">
        <f t="shared" si="19"/>
        <v/>
      </c>
      <c r="BJ23" s="141"/>
      <c r="BK23" s="141"/>
    </row>
    <row r="24" spans="1:63" ht="17" x14ac:dyDescent="0.2">
      <c r="A24" s="1">
        <f>RAW!A24</f>
        <v>42340</v>
      </c>
      <c r="B24">
        <f>RAW!B24</f>
        <v>1.0316000000000001</v>
      </c>
      <c r="C24">
        <f>RAW!C24</f>
        <v>1.03223</v>
      </c>
      <c r="D24">
        <f>RAW!D24</f>
        <v>1.0083200000000001</v>
      </c>
      <c r="E24" s="5">
        <f>RAW!E24</f>
        <v>1.0183899999999999</v>
      </c>
      <c r="F24" s="3">
        <f>RAW!N24</f>
        <v>46.425236609638098</v>
      </c>
      <c r="G24" s="5" t="str">
        <f t="shared" si="20"/>
        <v/>
      </c>
      <c r="H24" s="3">
        <f>RAW!O24</f>
        <v>47.674730384282803</v>
      </c>
      <c r="I24" s="5" t="str">
        <f t="shared" si="20"/>
        <v/>
      </c>
      <c r="J24" s="3">
        <f>RAW!P24</f>
        <v>48.828264009832203</v>
      </c>
      <c r="K24" s="5" t="str">
        <f t="shared" ref="K24" si="47">IF(SIGN(J23-50)&lt;&gt;SIGN(J24-50)," ","")</f>
        <v/>
      </c>
      <c r="L24">
        <v>70</v>
      </c>
      <c r="M24">
        <v>30</v>
      </c>
      <c r="Y24" s="160" t="str">
        <f t="shared" si="7"/>
        <v>VISIBLE</v>
      </c>
      <c r="Z24" s="160" t="str">
        <f t="shared" si="8"/>
        <v/>
      </c>
      <c r="AF24" s="28">
        <f t="shared" si="0"/>
        <v>0</v>
      </c>
      <c r="AG24" s="28" t="str">
        <f t="shared" si="9"/>
        <v/>
      </c>
      <c r="AH24" s="34">
        <f t="shared" si="22"/>
        <v>0</v>
      </c>
      <c r="AI24" s="34" t="str">
        <f t="shared" si="1"/>
        <v/>
      </c>
      <c r="AJ24" s="28">
        <f t="shared" si="2"/>
        <v>0</v>
      </c>
      <c r="AK24" s="34" t="str">
        <f t="shared" si="10"/>
        <v/>
      </c>
      <c r="AL24" s="28">
        <f t="shared" si="23"/>
        <v>0</v>
      </c>
      <c r="AM24" s="28" t="str">
        <f t="shared" si="11"/>
        <v/>
      </c>
      <c r="AN24" s="54"/>
      <c r="AO24" s="28"/>
      <c r="AQ24" s="33">
        <f t="shared" si="3"/>
        <v>0</v>
      </c>
      <c r="AR24" s="33" t="str">
        <f t="shared" si="12"/>
        <v/>
      </c>
      <c r="AS24" s="33">
        <f t="shared" si="24"/>
        <v>0</v>
      </c>
      <c r="AT24" s="33" t="str">
        <f t="shared" si="13"/>
        <v/>
      </c>
      <c r="AU24" s="33">
        <f t="shared" si="4"/>
        <v>0</v>
      </c>
      <c r="AV24" s="33" t="str">
        <f t="shared" si="14"/>
        <v/>
      </c>
      <c r="AW24" s="33">
        <f t="shared" si="25"/>
        <v>0</v>
      </c>
      <c r="AX24" s="33" t="str">
        <f t="shared" si="15"/>
        <v/>
      </c>
      <c r="AY24" s="33"/>
      <c r="AZ24" s="33"/>
      <c r="BB24" s="141">
        <f t="shared" si="5"/>
        <v>0</v>
      </c>
      <c r="BC24" s="141" t="str">
        <f t="shared" si="16"/>
        <v/>
      </c>
      <c r="BD24" s="141">
        <f t="shared" si="26"/>
        <v>0</v>
      </c>
      <c r="BE24" s="141" t="str">
        <f t="shared" si="17"/>
        <v/>
      </c>
      <c r="BF24" s="141">
        <f t="shared" si="6"/>
        <v>0</v>
      </c>
      <c r="BG24" s="141" t="str">
        <f t="shared" si="18"/>
        <v/>
      </c>
      <c r="BH24" s="141">
        <f t="shared" si="27"/>
        <v>0</v>
      </c>
      <c r="BI24" s="141" t="str">
        <f t="shared" si="19"/>
        <v/>
      </c>
      <c r="BJ24" s="141"/>
      <c r="BK24" s="141"/>
    </row>
    <row r="25" spans="1:63" ht="17" x14ac:dyDescent="0.2">
      <c r="A25" s="1">
        <f>RAW!A25</f>
        <v>42341</v>
      </c>
      <c r="B25">
        <f>RAW!B25</f>
        <v>1.0095700000000001</v>
      </c>
      <c r="C25">
        <f>RAW!C25</f>
        <v>1.0208999999999999</v>
      </c>
      <c r="D25">
        <f>RAW!D25</f>
        <v>0.99321000000000004</v>
      </c>
      <c r="E25" s="5">
        <f>RAW!E25</f>
        <v>0.99321000000000004</v>
      </c>
      <c r="F25" s="3">
        <f>RAW!N25</f>
        <v>32.731851868943302</v>
      </c>
      <c r="G25" s="5" t="str">
        <f t="shared" si="20"/>
        <v/>
      </c>
      <c r="H25" s="3">
        <f>RAW!O25</f>
        <v>41.956931497959502</v>
      </c>
      <c r="I25" s="5" t="str">
        <f t="shared" si="20"/>
        <v/>
      </c>
      <c r="J25" s="3">
        <f>RAW!P25</f>
        <v>45.3910928722619</v>
      </c>
      <c r="K25" s="5" t="str">
        <f t="shared" ref="K25" si="48">IF(SIGN(J24-50)&lt;&gt;SIGN(J25-50)," ","")</f>
        <v/>
      </c>
      <c r="L25">
        <v>70</v>
      </c>
      <c r="M25">
        <v>30</v>
      </c>
      <c r="Y25" s="160" t="str">
        <f t="shared" si="7"/>
        <v>VISIBLE</v>
      </c>
      <c r="Z25" s="160" t="str">
        <f t="shared" si="8"/>
        <v/>
      </c>
      <c r="AF25" s="28">
        <f t="shared" si="0"/>
        <v>0</v>
      </c>
      <c r="AG25" s="28" t="str">
        <f t="shared" si="9"/>
        <v/>
      </c>
      <c r="AH25" s="34">
        <f t="shared" si="22"/>
        <v>0</v>
      </c>
      <c r="AI25" s="34" t="str">
        <f t="shared" si="1"/>
        <v/>
      </c>
      <c r="AJ25" s="28">
        <f t="shared" si="2"/>
        <v>0</v>
      </c>
      <c r="AK25" s="34" t="str">
        <f t="shared" si="10"/>
        <v/>
      </c>
      <c r="AL25" s="28">
        <f t="shared" si="23"/>
        <v>0</v>
      </c>
      <c r="AM25" s="28" t="str">
        <f t="shared" si="11"/>
        <v/>
      </c>
      <c r="AN25" s="54"/>
      <c r="AO25" s="28"/>
      <c r="AQ25" s="33">
        <f t="shared" si="3"/>
        <v>0</v>
      </c>
      <c r="AR25" s="33" t="str">
        <f t="shared" si="12"/>
        <v/>
      </c>
      <c r="AS25" s="33">
        <f t="shared" si="24"/>
        <v>0</v>
      </c>
      <c r="AT25" s="33" t="str">
        <f t="shared" si="13"/>
        <v/>
      </c>
      <c r="AU25" s="33">
        <f t="shared" si="4"/>
        <v>0</v>
      </c>
      <c r="AV25" s="33" t="str">
        <f t="shared" si="14"/>
        <v/>
      </c>
      <c r="AW25" s="33">
        <f t="shared" si="25"/>
        <v>0</v>
      </c>
      <c r="AX25" s="33" t="str">
        <f t="shared" si="15"/>
        <v/>
      </c>
      <c r="AY25" s="33"/>
      <c r="AZ25" s="33"/>
      <c r="BB25" s="141">
        <f t="shared" si="5"/>
        <v>0</v>
      </c>
      <c r="BC25" s="141" t="str">
        <f t="shared" si="16"/>
        <v/>
      </c>
      <c r="BD25" s="141">
        <f t="shared" si="26"/>
        <v>0</v>
      </c>
      <c r="BE25" s="141" t="str">
        <f t="shared" si="17"/>
        <v/>
      </c>
      <c r="BF25" s="141">
        <f t="shared" si="6"/>
        <v>0</v>
      </c>
      <c r="BG25" s="141" t="str">
        <f t="shared" si="18"/>
        <v/>
      </c>
      <c r="BH25" s="141">
        <f t="shared" si="27"/>
        <v>0</v>
      </c>
      <c r="BI25" s="141" t="str">
        <f t="shared" si="19"/>
        <v/>
      </c>
      <c r="BJ25" s="141"/>
      <c r="BK25" s="141"/>
    </row>
    <row r="26" spans="1:63" ht="17" x14ac:dyDescent="0.2">
      <c r="A26" s="1">
        <f>RAW!A26</f>
        <v>42342</v>
      </c>
      <c r="B26">
        <f>RAW!B26</f>
        <v>0.99446999999999997</v>
      </c>
      <c r="C26">
        <f>RAW!C26</f>
        <v>1.0183899999999999</v>
      </c>
      <c r="D26">
        <f>RAW!D26</f>
        <v>0.95040999999999998</v>
      </c>
      <c r="E26" s="5">
        <f>RAW!E26</f>
        <v>0.97621999999999998</v>
      </c>
      <c r="F26" s="3">
        <f>RAW!N26</f>
        <v>26.563992344372998</v>
      </c>
      <c r="G26" s="5" t="str">
        <f t="shared" si="20"/>
        <v/>
      </c>
      <c r="H26" s="3">
        <f>RAW!O26</f>
        <v>38.593538855471401</v>
      </c>
      <c r="I26" s="5" t="str">
        <f t="shared" si="20"/>
        <v/>
      </c>
      <c r="J26" s="3">
        <f>RAW!P26</f>
        <v>43.234882610882799</v>
      </c>
      <c r="K26" s="5" t="str">
        <f t="shared" ref="K26" si="49">IF(SIGN(J25-50)&lt;&gt;SIGN(J26-50)," ","")</f>
        <v/>
      </c>
      <c r="L26">
        <v>70</v>
      </c>
      <c r="M26">
        <v>30</v>
      </c>
      <c r="Y26" s="160" t="str">
        <f t="shared" si="7"/>
        <v>VISIBLE</v>
      </c>
      <c r="Z26" s="160" t="str">
        <f t="shared" si="8"/>
        <v/>
      </c>
      <c r="AF26" s="28">
        <f t="shared" si="0"/>
        <v>1</v>
      </c>
      <c r="AG26" s="28" t="str">
        <f t="shared" si="9"/>
        <v/>
      </c>
      <c r="AH26" s="34">
        <f t="shared" si="22"/>
        <v>1</v>
      </c>
      <c r="AI26" s="34" t="str">
        <f t="shared" si="1"/>
        <v/>
      </c>
      <c r="AJ26" s="28">
        <f t="shared" si="2"/>
        <v>0</v>
      </c>
      <c r="AK26" s="34" t="str">
        <f t="shared" si="10"/>
        <v/>
      </c>
      <c r="AL26" s="28">
        <f t="shared" si="23"/>
        <v>0</v>
      </c>
      <c r="AM26" s="28" t="str">
        <f t="shared" si="11"/>
        <v/>
      </c>
      <c r="AN26" s="54"/>
      <c r="AO26" s="28"/>
      <c r="AQ26" s="33">
        <f t="shared" si="3"/>
        <v>0</v>
      </c>
      <c r="AR26" s="33" t="str">
        <f t="shared" si="12"/>
        <v/>
      </c>
      <c r="AS26" s="33">
        <f t="shared" si="24"/>
        <v>0</v>
      </c>
      <c r="AT26" s="33" t="str">
        <f t="shared" si="13"/>
        <v/>
      </c>
      <c r="AU26" s="33">
        <f t="shared" si="4"/>
        <v>0</v>
      </c>
      <c r="AV26" s="33" t="str">
        <f t="shared" si="14"/>
        <v/>
      </c>
      <c r="AW26" s="33">
        <f t="shared" si="25"/>
        <v>0</v>
      </c>
      <c r="AX26" s="33" t="str">
        <f t="shared" si="15"/>
        <v/>
      </c>
      <c r="AY26" s="33"/>
      <c r="AZ26" s="33"/>
      <c r="BB26" s="141">
        <f t="shared" si="5"/>
        <v>0</v>
      </c>
      <c r="BC26" s="141" t="str">
        <f t="shared" si="16"/>
        <v/>
      </c>
      <c r="BD26" s="141">
        <f t="shared" si="26"/>
        <v>0</v>
      </c>
      <c r="BE26" s="141" t="str">
        <f t="shared" si="17"/>
        <v/>
      </c>
      <c r="BF26" s="141">
        <f t="shared" si="6"/>
        <v>0</v>
      </c>
      <c r="BG26" s="141" t="str">
        <f t="shared" si="18"/>
        <v/>
      </c>
      <c r="BH26" s="141">
        <f t="shared" si="27"/>
        <v>0</v>
      </c>
      <c r="BI26" s="141" t="str">
        <f t="shared" si="19"/>
        <v/>
      </c>
      <c r="BJ26" s="141"/>
      <c r="BK26" s="141"/>
    </row>
    <row r="27" spans="1:63" ht="17" x14ac:dyDescent="0.2">
      <c r="A27" s="1">
        <f>RAW!A27</f>
        <v>42345</v>
      </c>
      <c r="B27">
        <f>RAW!B27</f>
        <v>0.97746999999999995</v>
      </c>
      <c r="C27">
        <f>RAW!C27</f>
        <v>0.97936000000000001</v>
      </c>
      <c r="D27">
        <f>RAW!D27</f>
        <v>0.93530000000000002</v>
      </c>
      <c r="E27" s="5">
        <f>RAW!E27</f>
        <v>0.95355999999999996</v>
      </c>
      <c r="F27" s="3">
        <f>RAW!N27</f>
        <v>20.541144937921601</v>
      </c>
      <c r="G27" s="5" t="str">
        <f t="shared" si="20"/>
        <v/>
      </c>
      <c r="H27" s="3">
        <f>RAW!O27</f>
        <v>34.6087034236375</v>
      </c>
      <c r="I27" s="5" t="str">
        <f t="shared" si="20"/>
        <v/>
      </c>
      <c r="J27" s="3">
        <f>RAW!P27</f>
        <v>40.538136415172303</v>
      </c>
      <c r="K27" s="5" t="str">
        <f t="shared" ref="K27" si="50">IF(SIGN(J26-50)&lt;&gt;SIGN(J27-50)," ","")</f>
        <v/>
      </c>
      <c r="L27">
        <v>70</v>
      </c>
      <c r="M27">
        <v>30</v>
      </c>
      <c r="Y27" s="160" t="str">
        <f t="shared" si="7"/>
        <v>VISIBLE</v>
      </c>
      <c r="Z27" s="160" t="str">
        <f t="shared" si="8"/>
        <v/>
      </c>
      <c r="AF27" s="28">
        <f t="shared" si="0"/>
        <v>1</v>
      </c>
      <c r="AG27" s="28" t="str">
        <f t="shared" si="9"/>
        <v/>
      </c>
      <c r="AH27" s="34">
        <f t="shared" si="22"/>
        <v>2</v>
      </c>
      <c r="AI27" s="34" t="str">
        <f t="shared" si="1"/>
        <v/>
      </c>
      <c r="AJ27" s="28">
        <f t="shared" si="2"/>
        <v>0</v>
      </c>
      <c r="AK27" s="34" t="str">
        <f t="shared" si="10"/>
        <v/>
      </c>
      <c r="AL27" s="28">
        <f t="shared" si="23"/>
        <v>0</v>
      </c>
      <c r="AM27" s="28" t="str">
        <f t="shared" si="11"/>
        <v/>
      </c>
      <c r="AN27" s="54"/>
      <c r="AO27" s="28"/>
      <c r="AQ27" s="33">
        <f t="shared" si="3"/>
        <v>0</v>
      </c>
      <c r="AR27" s="33" t="str">
        <f t="shared" si="12"/>
        <v/>
      </c>
      <c r="AS27" s="33">
        <f t="shared" si="24"/>
        <v>0</v>
      </c>
      <c r="AT27" s="33" t="str">
        <f t="shared" si="13"/>
        <v/>
      </c>
      <c r="AU27" s="33">
        <f t="shared" si="4"/>
        <v>0</v>
      </c>
      <c r="AV27" s="33" t="str">
        <f t="shared" si="14"/>
        <v/>
      </c>
      <c r="AW27" s="33">
        <f t="shared" si="25"/>
        <v>0</v>
      </c>
      <c r="AX27" s="33" t="str">
        <f t="shared" si="15"/>
        <v/>
      </c>
      <c r="AY27" s="33"/>
      <c r="AZ27" s="33"/>
      <c r="BB27" s="141">
        <f t="shared" si="5"/>
        <v>0</v>
      </c>
      <c r="BC27" s="141" t="str">
        <f t="shared" si="16"/>
        <v/>
      </c>
      <c r="BD27" s="141">
        <f t="shared" si="26"/>
        <v>0</v>
      </c>
      <c r="BE27" s="141" t="str">
        <f t="shared" si="17"/>
        <v/>
      </c>
      <c r="BF27" s="141">
        <f t="shared" si="6"/>
        <v>0</v>
      </c>
      <c r="BG27" s="141" t="str">
        <f t="shared" si="18"/>
        <v/>
      </c>
      <c r="BH27" s="141">
        <f t="shared" si="27"/>
        <v>0</v>
      </c>
      <c r="BI27" s="141" t="str">
        <f t="shared" si="19"/>
        <v/>
      </c>
      <c r="BJ27" s="141"/>
      <c r="BK27" s="141"/>
    </row>
    <row r="28" spans="1:63" ht="17" x14ac:dyDescent="0.2">
      <c r="A28" s="1">
        <f>RAW!A28</f>
        <v>42346</v>
      </c>
      <c r="B28">
        <f>RAW!B28</f>
        <v>0.95545000000000002</v>
      </c>
      <c r="C28">
        <f>RAW!C28</f>
        <v>0.95545000000000002</v>
      </c>
      <c r="D28">
        <f>RAW!D28</f>
        <v>0.91957</v>
      </c>
      <c r="E28" s="5">
        <f>RAW!E28</f>
        <v>0.92901</v>
      </c>
      <c r="F28" s="3">
        <f>RAW!N28</f>
        <v>15.9656875084808</v>
      </c>
      <c r="G28" s="5" t="str">
        <f t="shared" si="20"/>
        <v/>
      </c>
      <c r="H28" s="3">
        <f>RAW!O28</f>
        <v>30.887718640568401</v>
      </c>
      <c r="I28" s="5" t="str">
        <f t="shared" si="20"/>
        <v/>
      </c>
      <c r="J28" s="3">
        <f>RAW!P28</f>
        <v>37.852303486314902</v>
      </c>
      <c r="K28" s="5" t="str">
        <f t="shared" ref="K28" si="51">IF(SIGN(J27-50)&lt;&gt;SIGN(J28-50)," ","")</f>
        <v/>
      </c>
      <c r="L28">
        <v>70</v>
      </c>
      <c r="M28">
        <v>30</v>
      </c>
      <c r="Y28" s="160" t="str">
        <f t="shared" si="7"/>
        <v>VISIBLE</v>
      </c>
      <c r="Z28" s="160" t="str">
        <f t="shared" si="8"/>
        <v/>
      </c>
      <c r="AF28" s="28">
        <f t="shared" si="0"/>
        <v>1</v>
      </c>
      <c r="AG28" s="28" t="str">
        <f t="shared" si="9"/>
        <v/>
      </c>
      <c r="AH28" s="34">
        <f t="shared" si="22"/>
        <v>3</v>
      </c>
      <c r="AI28" s="34" t="str">
        <f t="shared" si="1"/>
        <v/>
      </c>
      <c r="AJ28" s="28">
        <f t="shared" si="2"/>
        <v>0</v>
      </c>
      <c r="AK28" s="34" t="str">
        <f t="shared" si="10"/>
        <v/>
      </c>
      <c r="AL28" s="28">
        <f t="shared" si="23"/>
        <v>0</v>
      </c>
      <c r="AM28" s="28" t="str">
        <f t="shared" si="11"/>
        <v/>
      </c>
      <c r="AN28" s="54"/>
      <c r="AO28" s="28"/>
      <c r="AQ28" s="33">
        <f t="shared" si="3"/>
        <v>0</v>
      </c>
      <c r="AR28" s="33" t="str">
        <f t="shared" si="12"/>
        <v/>
      </c>
      <c r="AS28" s="33">
        <f t="shared" si="24"/>
        <v>0</v>
      </c>
      <c r="AT28" s="33" t="str">
        <f t="shared" si="13"/>
        <v/>
      </c>
      <c r="AU28" s="33">
        <f t="shared" si="4"/>
        <v>0</v>
      </c>
      <c r="AV28" s="33" t="str">
        <f t="shared" si="14"/>
        <v/>
      </c>
      <c r="AW28" s="33">
        <f t="shared" si="25"/>
        <v>0</v>
      </c>
      <c r="AX28" s="33" t="str">
        <f t="shared" si="15"/>
        <v/>
      </c>
      <c r="AY28" s="33"/>
      <c r="AZ28" s="33"/>
      <c r="BB28" s="141">
        <f t="shared" si="5"/>
        <v>0</v>
      </c>
      <c r="BC28" s="141" t="str">
        <f t="shared" si="16"/>
        <v/>
      </c>
      <c r="BD28" s="141">
        <f t="shared" si="26"/>
        <v>0</v>
      </c>
      <c r="BE28" s="141" t="str">
        <f t="shared" si="17"/>
        <v/>
      </c>
      <c r="BF28" s="141">
        <f t="shared" si="6"/>
        <v>0</v>
      </c>
      <c r="BG28" s="141" t="str">
        <f t="shared" si="18"/>
        <v/>
      </c>
      <c r="BH28" s="141">
        <f t="shared" si="27"/>
        <v>0</v>
      </c>
      <c r="BI28" s="141" t="str">
        <f t="shared" si="19"/>
        <v/>
      </c>
      <c r="BJ28" s="141"/>
      <c r="BK28" s="141"/>
    </row>
    <row r="29" spans="1:63" ht="17" x14ac:dyDescent="0.2">
      <c r="A29" s="1">
        <f>RAW!A29</f>
        <v>42347</v>
      </c>
      <c r="B29">
        <f>RAW!B29</f>
        <v>0.94662999999999997</v>
      </c>
      <c r="C29">
        <f>RAW!C29</f>
        <v>0.95984999999999998</v>
      </c>
      <c r="D29">
        <f>RAW!D29</f>
        <v>0.92586000000000002</v>
      </c>
      <c r="E29" s="5">
        <f>RAW!E29</f>
        <v>0.94537000000000004</v>
      </c>
      <c r="F29" s="3">
        <f>RAW!N29</f>
        <v>28.370260921536001</v>
      </c>
      <c r="G29" s="5" t="str">
        <f t="shared" si="20"/>
        <v/>
      </c>
      <c r="H29" s="3">
        <f>RAW!O29</f>
        <v>35.838392186386898</v>
      </c>
      <c r="I29" s="5" t="str">
        <f t="shared" si="20"/>
        <v/>
      </c>
      <c r="J29" s="3">
        <f>RAW!P29</f>
        <v>40.6057746864969</v>
      </c>
      <c r="K29" s="5" t="str">
        <f t="shared" ref="K29" si="52">IF(SIGN(J28-50)&lt;&gt;SIGN(J29-50)," ","")</f>
        <v/>
      </c>
      <c r="L29">
        <v>70</v>
      </c>
      <c r="M29">
        <v>30</v>
      </c>
      <c r="Y29" s="160" t="str">
        <f t="shared" si="7"/>
        <v>VISIBLE</v>
      </c>
      <c r="Z29" s="160" t="str">
        <f t="shared" si="8"/>
        <v/>
      </c>
      <c r="AF29" s="28">
        <f t="shared" si="0"/>
        <v>1</v>
      </c>
      <c r="AG29" s="28" t="str">
        <f t="shared" si="9"/>
        <v>GROUP</v>
      </c>
      <c r="AH29" s="34">
        <f t="shared" si="22"/>
        <v>4</v>
      </c>
      <c r="AI29" s="34">
        <f t="shared" si="1"/>
        <v>4</v>
      </c>
      <c r="AJ29" s="28">
        <f t="shared" si="2"/>
        <v>0</v>
      </c>
      <c r="AK29" s="34" t="str">
        <f t="shared" si="10"/>
        <v/>
      </c>
      <c r="AL29" s="28">
        <f t="shared" si="23"/>
        <v>0</v>
      </c>
      <c r="AM29" s="28" t="str">
        <f t="shared" si="11"/>
        <v/>
      </c>
      <c r="AN29" s="54"/>
      <c r="AO29" s="28"/>
      <c r="AQ29" s="33">
        <f t="shared" si="3"/>
        <v>0</v>
      </c>
      <c r="AR29" s="33" t="str">
        <f t="shared" si="12"/>
        <v/>
      </c>
      <c r="AS29" s="33">
        <f t="shared" si="24"/>
        <v>0</v>
      </c>
      <c r="AT29" s="33" t="str">
        <f t="shared" si="13"/>
        <v/>
      </c>
      <c r="AU29" s="33">
        <f t="shared" si="4"/>
        <v>0</v>
      </c>
      <c r="AV29" s="33" t="str">
        <f t="shared" si="14"/>
        <v/>
      </c>
      <c r="AW29" s="33">
        <f t="shared" si="25"/>
        <v>0</v>
      </c>
      <c r="AX29" s="33" t="str">
        <f t="shared" si="15"/>
        <v/>
      </c>
      <c r="AY29" s="33"/>
      <c r="AZ29" s="33"/>
      <c r="BB29" s="141">
        <f t="shared" si="5"/>
        <v>0</v>
      </c>
      <c r="BC29" s="141" t="str">
        <f t="shared" si="16"/>
        <v/>
      </c>
      <c r="BD29" s="141">
        <f t="shared" si="26"/>
        <v>0</v>
      </c>
      <c r="BE29" s="141" t="str">
        <f t="shared" si="17"/>
        <v/>
      </c>
      <c r="BF29" s="141">
        <f t="shared" si="6"/>
        <v>0</v>
      </c>
      <c r="BG29" s="141" t="str">
        <f t="shared" si="18"/>
        <v/>
      </c>
      <c r="BH29" s="141">
        <f t="shared" si="27"/>
        <v>0</v>
      </c>
      <c r="BI29" s="141" t="str">
        <f t="shared" si="19"/>
        <v/>
      </c>
      <c r="BJ29" s="141"/>
      <c r="BK29" s="141"/>
    </row>
    <row r="30" spans="1:63" ht="17" x14ac:dyDescent="0.2">
      <c r="A30" s="1">
        <f>RAW!A30</f>
        <v>42348</v>
      </c>
      <c r="B30">
        <f>RAW!B30</f>
        <v>0.94222999999999901</v>
      </c>
      <c r="C30">
        <f>RAW!C30</f>
        <v>0.96802999999999995</v>
      </c>
      <c r="D30">
        <f>RAW!D30</f>
        <v>0.94159999999999999</v>
      </c>
      <c r="E30" s="5">
        <f>RAW!E30</f>
        <v>0.95984999999999998</v>
      </c>
      <c r="F30" s="3">
        <f>RAW!N30</f>
        <v>37.844357254393003</v>
      </c>
      <c r="G30" s="5" t="str">
        <f t="shared" si="20"/>
        <v/>
      </c>
      <c r="H30" s="3">
        <f>RAW!O30</f>
        <v>39.939206209026402</v>
      </c>
      <c r="I30" s="5" t="str">
        <f t="shared" si="20"/>
        <v/>
      </c>
      <c r="J30" s="3">
        <f>RAW!P30</f>
        <v>42.954599868659102</v>
      </c>
      <c r="K30" s="5" t="str">
        <f t="shared" ref="K30" si="53">IF(SIGN(J29-50)&lt;&gt;SIGN(J30-50)," ","")</f>
        <v/>
      </c>
      <c r="L30">
        <v>70</v>
      </c>
      <c r="M30">
        <v>30</v>
      </c>
      <c r="Y30" s="160" t="str">
        <f t="shared" si="7"/>
        <v>VISIBLE</v>
      </c>
      <c r="Z30" s="160" t="str">
        <f t="shared" si="8"/>
        <v/>
      </c>
      <c r="AF30" s="28">
        <f t="shared" si="0"/>
        <v>0</v>
      </c>
      <c r="AG30" s="28" t="str">
        <f t="shared" si="9"/>
        <v/>
      </c>
      <c r="AH30" s="34">
        <f t="shared" si="22"/>
        <v>0</v>
      </c>
      <c r="AI30" s="34" t="str">
        <f t="shared" si="1"/>
        <v/>
      </c>
      <c r="AJ30" s="28">
        <f t="shared" si="2"/>
        <v>0</v>
      </c>
      <c r="AK30" s="34" t="str">
        <f t="shared" si="10"/>
        <v/>
      </c>
      <c r="AL30" s="28">
        <f t="shared" si="23"/>
        <v>0</v>
      </c>
      <c r="AM30" s="28" t="str">
        <f t="shared" si="11"/>
        <v/>
      </c>
      <c r="AN30" s="54"/>
      <c r="AO30" s="28"/>
      <c r="AQ30" s="33">
        <f t="shared" si="3"/>
        <v>0</v>
      </c>
      <c r="AR30" s="33" t="str">
        <f t="shared" si="12"/>
        <v/>
      </c>
      <c r="AS30" s="33">
        <f t="shared" si="24"/>
        <v>0</v>
      </c>
      <c r="AT30" s="33" t="str">
        <f t="shared" si="13"/>
        <v/>
      </c>
      <c r="AU30" s="33">
        <f t="shared" si="4"/>
        <v>0</v>
      </c>
      <c r="AV30" s="33" t="str">
        <f t="shared" si="14"/>
        <v/>
      </c>
      <c r="AW30" s="33">
        <f t="shared" si="25"/>
        <v>0</v>
      </c>
      <c r="AX30" s="33" t="str">
        <f t="shared" si="15"/>
        <v/>
      </c>
      <c r="AY30" s="33"/>
      <c r="AZ30" s="33"/>
      <c r="BB30" s="141">
        <f t="shared" si="5"/>
        <v>0</v>
      </c>
      <c r="BC30" s="141" t="str">
        <f t="shared" si="16"/>
        <v/>
      </c>
      <c r="BD30" s="141">
        <f t="shared" si="26"/>
        <v>0</v>
      </c>
      <c r="BE30" s="141" t="str">
        <f t="shared" si="17"/>
        <v/>
      </c>
      <c r="BF30" s="141">
        <f t="shared" si="6"/>
        <v>0</v>
      </c>
      <c r="BG30" s="141" t="str">
        <f t="shared" si="18"/>
        <v/>
      </c>
      <c r="BH30" s="141">
        <f t="shared" si="27"/>
        <v>0</v>
      </c>
      <c r="BI30" s="141" t="str">
        <f t="shared" si="19"/>
        <v/>
      </c>
      <c r="BJ30" s="141"/>
      <c r="BK30" s="141"/>
    </row>
    <row r="31" spans="1:63" ht="17" x14ac:dyDescent="0.2">
      <c r="A31" s="1">
        <f>RAW!A31</f>
        <v>42349</v>
      </c>
      <c r="B31">
        <f>RAW!B31</f>
        <v>0.95482</v>
      </c>
      <c r="C31">
        <f>RAW!C31</f>
        <v>0.960479999999999</v>
      </c>
      <c r="D31">
        <f>RAW!D31</f>
        <v>0.92586000000000002</v>
      </c>
      <c r="E31" s="5">
        <f>RAW!E31</f>
        <v>0.94033999999999995</v>
      </c>
      <c r="F31" s="3">
        <f>RAW!N31</f>
        <v>31.330388084334299</v>
      </c>
      <c r="G31" s="5" t="str">
        <f t="shared" si="20"/>
        <v/>
      </c>
      <c r="H31" s="3">
        <f>RAW!O31</f>
        <v>36.549588512388397</v>
      </c>
      <c r="I31" s="5" t="str">
        <f t="shared" si="20"/>
        <v/>
      </c>
      <c r="J31" s="3">
        <f>RAW!P31</f>
        <v>40.678707972722698</v>
      </c>
      <c r="K31" s="5" t="str">
        <f t="shared" ref="K31" si="54">IF(SIGN(J30-50)&lt;&gt;SIGN(J31-50)," ","")</f>
        <v/>
      </c>
      <c r="L31">
        <v>70</v>
      </c>
      <c r="M31">
        <v>30</v>
      </c>
      <c r="Y31" s="160" t="str">
        <f t="shared" si="7"/>
        <v>VISIBLE</v>
      </c>
      <c r="Z31" s="160" t="str">
        <f t="shared" si="8"/>
        <v/>
      </c>
      <c r="AF31" s="28">
        <f t="shared" si="0"/>
        <v>0</v>
      </c>
      <c r="AG31" s="28" t="str">
        <f t="shared" si="9"/>
        <v/>
      </c>
      <c r="AH31" s="34">
        <f t="shared" si="22"/>
        <v>0</v>
      </c>
      <c r="AI31" s="34" t="str">
        <f t="shared" si="1"/>
        <v/>
      </c>
      <c r="AJ31" s="28">
        <f t="shared" si="2"/>
        <v>0</v>
      </c>
      <c r="AK31" s="34" t="str">
        <f t="shared" si="10"/>
        <v/>
      </c>
      <c r="AL31" s="28">
        <f t="shared" si="23"/>
        <v>0</v>
      </c>
      <c r="AM31" s="28" t="str">
        <f t="shared" si="11"/>
        <v/>
      </c>
      <c r="AN31" s="54"/>
      <c r="AO31" s="28"/>
      <c r="AQ31" s="33">
        <f t="shared" si="3"/>
        <v>0</v>
      </c>
      <c r="AR31" s="33" t="str">
        <f t="shared" si="12"/>
        <v/>
      </c>
      <c r="AS31" s="33">
        <f t="shared" si="24"/>
        <v>0</v>
      </c>
      <c r="AT31" s="33" t="str">
        <f t="shared" si="13"/>
        <v/>
      </c>
      <c r="AU31" s="33">
        <f t="shared" si="4"/>
        <v>0</v>
      </c>
      <c r="AV31" s="33" t="str">
        <f t="shared" si="14"/>
        <v/>
      </c>
      <c r="AW31" s="33">
        <f t="shared" si="25"/>
        <v>0</v>
      </c>
      <c r="AX31" s="33" t="str">
        <f t="shared" si="15"/>
        <v/>
      </c>
      <c r="AY31" s="33"/>
      <c r="AZ31" s="33"/>
      <c r="BB31" s="141">
        <f t="shared" si="5"/>
        <v>0</v>
      </c>
      <c r="BC31" s="141" t="str">
        <f t="shared" si="16"/>
        <v/>
      </c>
      <c r="BD31" s="141">
        <f t="shared" si="26"/>
        <v>0</v>
      </c>
      <c r="BE31" s="141" t="str">
        <f t="shared" si="17"/>
        <v/>
      </c>
      <c r="BF31" s="141">
        <f t="shared" si="6"/>
        <v>0</v>
      </c>
      <c r="BG31" s="141" t="str">
        <f t="shared" si="18"/>
        <v/>
      </c>
      <c r="BH31" s="141">
        <f t="shared" si="27"/>
        <v>0</v>
      </c>
      <c r="BI31" s="141" t="str">
        <f t="shared" si="19"/>
        <v/>
      </c>
      <c r="BJ31" s="141"/>
      <c r="BK31" s="141"/>
    </row>
    <row r="32" spans="1:63" ht="17" x14ac:dyDescent="0.2">
      <c r="A32" s="1">
        <f>RAW!A32</f>
        <v>42352</v>
      </c>
      <c r="B32">
        <f>RAW!B32</f>
        <v>0.93971000000000005</v>
      </c>
      <c r="C32">
        <f>RAW!C32</f>
        <v>0.94348999999999905</v>
      </c>
      <c r="D32">
        <f>RAW!D32</f>
        <v>0.92020000000000002</v>
      </c>
      <c r="E32" s="5">
        <f>RAW!E32</f>
        <v>0.92208999999999997</v>
      </c>
      <c r="F32" s="3">
        <f>RAW!N32</f>
        <v>26.375847623898299</v>
      </c>
      <c r="G32" s="5" t="str">
        <f t="shared" si="20"/>
        <v/>
      </c>
      <c r="H32" s="3">
        <f>RAW!O32</f>
        <v>33.670890093386397</v>
      </c>
      <c r="I32" s="5" t="str">
        <f t="shared" si="20"/>
        <v/>
      </c>
      <c r="J32" s="3">
        <f>RAW!P32</f>
        <v>38.666505077348702</v>
      </c>
      <c r="K32" s="5" t="str">
        <f t="shared" ref="K32" si="55">IF(SIGN(J31-50)&lt;&gt;SIGN(J32-50)," ","")</f>
        <v/>
      </c>
      <c r="L32">
        <v>70</v>
      </c>
      <c r="M32">
        <v>30</v>
      </c>
      <c r="Y32" s="160" t="str">
        <f t="shared" si="7"/>
        <v>VISIBLE</v>
      </c>
      <c r="Z32" s="160" t="str">
        <f t="shared" si="8"/>
        <v/>
      </c>
      <c r="AF32" s="28">
        <f t="shared" si="0"/>
        <v>1</v>
      </c>
      <c r="AG32" s="28" t="str">
        <f t="shared" si="9"/>
        <v>GROUP</v>
      </c>
      <c r="AH32" s="34">
        <f t="shared" si="22"/>
        <v>1</v>
      </c>
      <c r="AI32" s="34">
        <f t="shared" si="1"/>
        <v>1</v>
      </c>
      <c r="AJ32" s="28">
        <f t="shared" si="2"/>
        <v>0</v>
      </c>
      <c r="AK32" s="34" t="str">
        <f t="shared" si="10"/>
        <v/>
      </c>
      <c r="AL32" s="28">
        <f t="shared" si="23"/>
        <v>0</v>
      </c>
      <c r="AM32" s="28" t="str">
        <f t="shared" si="11"/>
        <v/>
      </c>
      <c r="AN32" s="54"/>
      <c r="AO32" s="28"/>
      <c r="AQ32" s="33">
        <f t="shared" si="3"/>
        <v>0</v>
      </c>
      <c r="AR32" s="33" t="str">
        <f t="shared" si="12"/>
        <v/>
      </c>
      <c r="AS32" s="33">
        <f t="shared" si="24"/>
        <v>0</v>
      </c>
      <c r="AT32" s="33" t="str">
        <f t="shared" si="13"/>
        <v/>
      </c>
      <c r="AU32" s="33">
        <f t="shared" si="4"/>
        <v>0</v>
      </c>
      <c r="AV32" s="33" t="str">
        <f t="shared" si="14"/>
        <v/>
      </c>
      <c r="AW32" s="33">
        <f t="shared" si="25"/>
        <v>0</v>
      </c>
      <c r="AX32" s="33" t="str">
        <f t="shared" si="15"/>
        <v/>
      </c>
      <c r="AY32" s="33"/>
      <c r="AZ32" s="33"/>
      <c r="BB32" s="141">
        <f t="shared" si="5"/>
        <v>0</v>
      </c>
      <c r="BC32" s="141" t="str">
        <f t="shared" si="16"/>
        <v/>
      </c>
      <c r="BD32" s="141">
        <f t="shared" si="26"/>
        <v>0</v>
      </c>
      <c r="BE32" s="141" t="str">
        <f t="shared" si="17"/>
        <v/>
      </c>
      <c r="BF32" s="141">
        <f t="shared" si="6"/>
        <v>0</v>
      </c>
      <c r="BG32" s="141" t="str">
        <f t="shared" si="18"/>
        <v/>
      </c>
      <c r="BH32" s="141">
        <f t="shared" si="27"/>
        <v>0</v>
      </c>
      <c r="BI32" s="141" t="str">
        <f t="shared" si="19"/>
        <v/>
      </c>
      <c r="BJ32" s="141"/>
      <c r="BK32" s="141"/>
    </row>
    <row r="33" spans="1:63" ht="17" x14ac:dyDescent="0.2">
      <c r="A33" s="1">
        <f>RAW!A33</f>
        <v>42353</v>
      </c>
      <c r="B33">
        <f>RAW!B33</f>
        <v>0.93405000000000005</v>
      </c>
      <c r="C33">
        <f>RAW!C33</f>
        <v>0.95482</v>
      </c>
      <c r="D33">
        <f>RAW!D33</f>
        <v>0.92901</v>
      </c>
      <c r="E33" s="5">
        <f>RAW!E33</f>
        <v>0.95482</v>
      </c>
      <c r="F33" s="3">
        <f>RAW!N33</f>
        <v>44.680002533547999</v>
      </c>
      <c r="G33" s="5" t="str">
        <f t="shared" si="20"/>
        <v/>
      </c>
      <c r="H33" s="3">
        <f>RAW!O33</f>
        <v>42.428560312383397</v>
      </c>
      <c r="I33" s="5" t="str">
        <f t="shared" si="20"/>
        <v/>
      </c>
      <c r="J33" s="3">
        <f>RAW!P33</f>
        <v>43.892819122993501</v>
      </c>
      <c r="K33" s="5" t="str">
        <f t="shared" ref="K33" si="56">IF(SIGN(J32-50)&lt;&gt;SIGN(J33-50)," ","")</f>
        <v/>
      </c>
      <c r="L33">
        <v>70</v>
      </c>
      <c r="M33">
        <v>30</v>
      </c>
      <c r="Y33" s="160" t="str">
        <f t="shared" si="7"/>
        <v>VISIBLE</v>
      </c>
      <c r="Z33" s="160" t="str">
        <f t="shared" si="8"/>
        <v/>
      </c>
      <c r="AF33" s="28">
        <f t="shared" si="0"/>
        <v>0</v>
      </c>
      <c r="AG33" s="28" t="str">
        <f t="shared" si="9"/>
        <v/>
      </c>
      <c r="AH33" s="34">
        <f t="shared" si="22"/>
        <v>0</v>
      </c>
      <c r="AI33" s="34" t="str">
        <f t="shared" si="1"/>
        <v/>
      </c>
      <c r="AJ33" s="28">
        <f t="shared" si="2"/>
        <v>0</v>
      </c>
      <c r="AK33" s="34" t="str">
        <f t="shared" si="10"/>
        <v/>
      </c>
      <c r="AL33" s="28">
        <f t="shared" si="23"/>
        <v>0</v>
      </c>
      <c r="AM33" s="28" t="str">
        <f t="shared" si="11"/>
        <v/>
      </c>
      <c r="AN33" s="54"/>
      <c r="AO33" s="28"/>
      <c r="AQ33" s="33">
        <f t="shared" si="3"/>
        <v>0</v>
      </c>
      <c r="AR33" s="33" t="str">
        <f t="shared" si="12"/>
        <v/>
      </c>
      <c r="AS33" s="33">
        <f t="shared" si="24"/>
        <v>0</v>
      </c>
      <c r="AT33" s="33" t="str">
        <f t="shared" si="13"/>
        <v/>
      </c>
      <c r="AU33" s="33">
        <f t="shared" si="4"/>
        <v>0</v>
      </c>
      <c r="AV33" s="33" t="str">
        <f t="shared" si="14"/>
        <v/>
      </c>
      <c r="AW33" s="33">
        <f t="shared" si="25"/>
        <v>0</v>
      </c>
      <c r="AX33" s="33" t="str">
        <f t="shared" si="15"/>
        <v/>
      </c>
      <c r="AY33" s="33"/>
      <c r="AZ33" s="33"/>
      <c r="BB33" s="141">
        <f t="shared" si="5"/>
        <v>0</v>
      </c>
      <c r="BC33" s="141" t="str">
        <f t="shared" si="16"/>
        <v/>
      </c>
      <c r="BD33" s="141">
        <f t="shared" si="26"/>
        <v>0</v>
      </c>
      <c r="BE33" s="141" t="str">
        <f t="shared" si="17"/>
        <v/>
      </c>
      <c r="BF33" s="141">
        <f t="shared" si="6"/>
        <v>0</v>
      </c>
      <c r="BG33" s="141" t="str">
        <f t="shared" si="18"/>
        <v/>
      </c>
      <c r="BH33" s="141">
        <f t="shared" si="27"/>
        <v>0</v>
      </c>
      <c r="BI33" s="141" t="str">
        <f t="shared" si="19"/>
        <v/>
      </c>
      <c r="BJ33" s="141"/>
      <c r="BK33" s="141"/>
    </row>
    <row r="34" spans="1:63" ht="17" x14ac:dyDescent="0.2">
      <c r="A34" s="1">
        <f>RAW!A34</f>
        <v>42354</v>
      </c>
      <c r="B34">
        <f>RAW!B34</f>
        <v>0.95732999999999902</v>
      </c>
      <c r="C34">
        <f>RAW!C34</f>
        <v>0.97496000000000005</v>
      </c>
      <c r="D34">
        <f>RAW!D34</f>
        <v>0.93907999999999903</v>
      </c>
      <c r="E34" s="5">
        <f>RAW!E34</f>
        <v>0.96173999999999904</v>
      </c>
      <c r="F34" s="3">
        <f>RAW!N34</f>
        <v>47.876468509330202</v>
      </c>
      <c r="G34" s="5" t="str">
        <f t="shared" si="20"/>
        <v/>
      </c>
      <c r="H34" s="3">
        <f>RAW!O34</f>
        <v>44.1088052054792</v>
      </c>
      <c r="I34" s="5" t="str">
        <f t="shared" si="20"/>
        <v/>
      </c>
      <c r="J34" s="3">
        <f>RAW!P34</f>
        <v>44.934481341785997</v>
      </c>
      <c r="K34" s="5" t="str">
        <f t="shared" ref="K34" si="57">IF(SIGN(J33-50)&lt;&gt;SIGN(J34-50)," ","")</f>
        <v/>
      </c>
      <c r="L34">
        <v>70</v>
      </c>
      <c r="M34">
        <v>30</v>
      </c>
      <c r="Y34" s="160" t="str">
        <f t="shared" si="7"/>
        <v>VISIBLE</v>
      </c>
      <c r="Z34" s="160" t="str">
        <f t="shared" si="8"/>
        <v/>
      </c>
      <c r="AF34" s="28">
        <f t="shared" si="0"/>
        <v>0</v>
      </c>
      <c r="AG34" s="28" t="str">
        <f t="shared" si="9"/>
        <v/>
      </c>
      <c r="AH34" s="34">
        <f t="shared" si="22"/>
        <v>0</v>
      </c>
      <c r="AI34" s="34" t="str">
        <f t="shared" si="1"/>
        <v/>
      </c>
      <c r="AJ34" s="28">
        <f t="shared" si="2"/>
        <v>0</v>
      </c>
      <c r="AK34" s="34" t="str">
        <f t="shared" si="10"/>
        <v/>
      </c>
      <c r="AL34" s="28">
        <f t="shared" si="23"/>
        <v>0</v>
      </c>
      <c r="AM34" s="28" t="str">
        <f t="shared" si="11"/>
        <v/>
      </c>
      <c r="AN34" s="54"/>
      <c r="AO34" s="28"/>
      <c r="AQ34" s="33">
        <f t="shared" si="3"/>
        <v>0</v>
      </c>
      <c r="AR34" s="33" t="str">
        <f t="shared" si="12"/>
        <v/>
      </c>
      <c r="AS34" s="33">
        <f t="shared" si="24"/>
        <v>0</v>
      </c>
      <c r="AT34" s="33" t="str">
        <f t="shared" si="13"/>
        <v/>
      </c>
      <c r="AU34" s="33">
        <f t="shared" si="4"/>
        <v>0</v>
      </c>
      <c r="AV34" s="33" t="str">
        <f t="shared" si="14"/>
        <v/>
      </c>
      <c r="AW34" s="33">
        <f t="shared" si="25"/>
        <v>0</v>
      </c>
      <c r="AX34" s="33" t="str">
        <f t="shared" si="15"/>
        <v/>
      </c>
      <c r="AY34" s="33"/>
      <c r="AZ34" s="33"/>
      <c r="BB34" s="141">
        <f t="shared" si="5"/>
        <v>0</v>
      </c>
      <c r="BC34" s="141" t="str">
        <f t="shared" si="16"/>
        <v/>
      </c>
      <c r="BD34" s="141">
        <f t="shared" si="26"/>
        <v>0</v>
      </c>
      <c r="BE34" s="141" t="str">
        <f t="shared" si="17"/>
        <v/>
      </c>
      <c r="BF34" s="141">
        <f t="shared" si="6"/>
        <v>0</v>
      </c>
      <c r="BG34" s="141" t="str">
        <f t="shared" si="18"/>
        <v/>
      </c>
      <c r="BH34" s="141">
        <f t="shared" si="27"/>
        <v>0</v>
      </c>
      <c r="BI34" s="141" t="str">
        <f t="shared" si="19"/>
        <v/>
      </c>
      <c r="BJ34" s="141"/>
      <c r="BK34" s="141"/>
    </row>
    <row r="35" spans="1:63" ht="17" x14ac:dyDescent="0.2">
      <c r="A35" s="1">
        <f>RAW!A35</f>
        <v>42355</v>
      </c>
      <c r="B35">
        <f>RAW!B35</f>
        <v>0.97621999999999998</v>
      </c>
      <c r="C35">
        <f>RAW!C35</f>
        <v>0.97683999999999904</v>
      </c>
      <c r="D35">
        <f>RAW!D35</f>
        <v>0.93342000000000003</v>
      </c>
      <c r="E35" s="5">
        <f>RAW!E35</f>
        <v>0.93655999999999995</v>
      </c>
      <c r="F35" s="3">
        <f>RAW!N35</f>
        <v>38.445960803834303</v>
      </c>
      <c r="G35" s="5" t="str">
        <f t="shared" si="20"/>
        <v/>
      </c>
      <c r="H35" s="3">
        <f>RAW!O35</f>
        <v>39.581946341386598</v>
      </c>
      <c r="I35" s="5" t="str">
        <f t="shared" si="20"/>
        <v/>
      </c>
      <c r="J35" s="3">
        <f>RAW!P35</f>
        <v>41.958262315549</v>
      </c>
      <c r="K35" s="5" t="str">
        <f t="shared" ref="K35" si="58">IF(SIGN(J34-50)&lt;&gt;SIGN(J35-50)," ","")</f>
        <v/>
      </c>
      <c r="L35">
        <v>70</v>
      </c>
      <c r="M35">
        <v>30</v>
      </c>
      <c r="Y35" s="160" t="str">
        <f t="shared" si="7"/>
        <v>VISIBLE</v>
      </c>
      <c r="Z35" s="160" t="str">
        <f t="shared" si="8"/>
        <v/>
      </c>
      <c r="AF35" s="28">
        <f t="shared" si="0"/>
        <v>0</v>
      </c>
      <c r="AG35" s="28" t="str">
        <f t="shared" si="9"/>
        <v/>
      </c>
      <c r="AH35" s="34">
        <f t="shared" si="22"/>
        <v>0</v>
      </c>
      <c r="AI35" s="34" t="str">
        <f t="shared" si="1"/>
        <v/>
      </c>
      <c r="AJ35" s="28">
        <f t="shared" si="2"/>
        <v>0</v>
      </c>
      <c r="AK35" s="34" t="str">
        <f t="shared" si="10"/>
        <v/>
      </c>
      <c r="AL35" s="28">
        <f t="shared" si="23"/>
        <v>0</v>
      </c>
      <c r="AM35" s="28" t="str">
        <f t="shared" si="11"/>
        <v/>
      </c>
      <c r="AN35" s="54"/>
      <c r="AO35" s="28"/>
      <c r="AQ35" s="33">
        <f t="shared" si="3"/>
        <v>0</v>
      </c>
      <c r="AR35" s="33" t="str">
        <f t="shared" si="12"/>
        <v/>
      </c>
      <c r="AS35" s="33">
        <f t="shared" si="24"/>
        <v>0</v>
      </c>
      <c r="AT35" s="33" t="str">
        <f t="shared" si="13"/>
        <v/>
      </c>
      <c r="AU35" s="33">
        <f t="shared" si="4"/>
        <v>0</v>
      </c>
      <c r="AV35" s="33" t="str">
        <f t="shared" si="14"/>
        <v/>
      </c>
      <c r="AW35" s="33">
        <f t="shared" si="25"/>
        <v>0</v>
      </c>
      <c r="AX35" s="33" t="str">
        <f t="shared" si="15"/>
        <v/>
      </c>
      <c r="AY35" s="33"/>
      <c r="AZ35" s="33"/>
      <c r="BB35" s="141">
        <f t="shared" si="5"/>
        <v>0</v>
      </c>
      <c r="BC35" s="141" t="str">
        <f t="shared" si="16"/>
        <v/>
      </c>
      <c r="BD35" s="141">
        <f t="shared" si="26"/>
        <v>0</v>
      </c>
      <c r="BE35" s="141" t="str">
        <f t="shared" si="17"/>
        <v/>
      </c>
      <c r="BF35" s="141">
        <f t="shared" si="6"/>
        <v>0</v>
      </c>
      <c r="BG35" s="141" t="str">
        <f t="shared" si="18"/>
        <v/>
      </c>
      <c r="BH35" s="141">
        <f t="shared" si="27"/>
        <v>0</v>
      </c>
      <c r="BI35" s="141" t="str">
        <f t="shared" si="19"/>
        <v/>
      </c>
      <c r="BJ35" s="141"/>
      <c r="BK35" s="141"/>
    </row>
    <row r="36" spans="1:63" ht="17" x14ac:dyDescent="0.2">
      <c r="A36" s="1">
        <f>RAW!A36</f>
        <v>42356</v>
      </c>
      <c r="B36">
        <f>RAW!B36</f>
        <v>0.93089999999999995</v>
      </c>
      <c r="C36">
        <f>RAW!C36</f>
        <v>0.95606999999999998</v>
      </c>
      <c r="D36">
        <f>RAW!D36</f>
        <v>0.92901</v>
      </c>
      <c r="E36" s="5">
        <f>RAW!E36</f>
        <v>0.94599999999999995</v>
      </c>
      <c r="F36" s="3">
        <f>RAW!N36</f>
        <v>43.328448180544697</v>
      </c>
      <c r="G36" s="5" t="str">
        <f t="shared" si="20"/>
        <v/>
      </c>
      <c r="H36" s="3">
        <f>RAW!O36</f>
        <v>41.985794127013897</v>
      </c>
      <c r="I36" s="5" t="str">
        <f t="shared" si="20"/>
        <v/>
      </c>
      <c r="J36" s="3">
        <f>RAW!P36</f>
        <v>43.433129377177501</v>
      </c>
      <c r="K36" s="5" t="str">
        <f t="shared" ref="K36" si="59">IF(SIGN(J35-50)&lt;&gt;SIGN(J36-50)," ","")</f>
        <v/>
      </c>
      <c r="L36">
        <v>70</v>
      </c>
      <c r="M36">
        <v>30</v>
      </c>
      <c r="Y36" s="160" t="str">
        <f t="shared" si="7"/>
        <v>VISIBLE</v>
      </c>
      <c r="Z36" s="160" t="str">
        <f t="shared" si="8"/>
        <v/>
      </c>
      <c r="AF36" s="28">
        <f t="shared" si="0"/>
        <v>0</v>
      </c>
      <c r="AG36" s="28" t="str">
        <f t="shared" si="9"/>
        <v/>
      </c>
      <c r="AH36" s="34">
        <f t="shared" si="22"/>
        <v>0</v>
      </c>
      <c r="AI36" s="34" t="str">
        <f t="shared" si="1"/>
        <v/>
      </c>
      <c r="AJ36" s="28">
        <f t="shared" si="2"/>
        <v>0</v>
      </c>
      <c r="AK36" s="34" t="str">
        <f t="shared" si="10"/>
        <v/>
      </c>
      <c r="AL36" s="28">
        <f t="shared" si="23"/>
        <v>0</v>
      </c>
      <c r="AM36" s="28" t="str">
        <f t="shared" si="11"/>
        <v/>
      </c>
      <c r="AN36" s="54"/>
      <c r="AO36" s="28"/>
      <c r="AQ36" s="33">
        <f t="shared" si="3"/>
        <v>0</v>
      </c>
      <c r="AR36" s="33" t="str">
        <f t="shared" si="12"/>
        <v/>
      </c>
      <c r="AS36" s="33">
        <f t="shared" si="24"/>
        <v>0</v>
      </c>
      <c r="AT36" s="33" t="str">
        <f t="shared" si="13"/>
        <v/>
      </c>
      <c r="AU36" s="33">
        <f t="shared" si="4"/>
        <v>0</v>
      </c>
      <c r="AV36" s="33" t="str">
        <f t="shared" si="14"/>
        <v/>
      </c>
      <c r="AW36" s="33">
        <f t="shared" si="25"/>
        <v>0</v>
      </c>
      <c r="AX36" s="33" t="str">
        <f t="shared" si="15"/>
        <v/>
      </c>
      <c r="AY36" s="33"/>
      <c r="AZ36" s="33"/>
      <c r="BB36" s="141">
        <f t="shared" si="5"/>
        <v>0</v>
      </c>
      <c r="BC36" s="141" t="str">
        <f t="shared" si="16"/>
        <v/>
      </c>
      <c r="BD36" s="141">
        <f t="shared" si="26"/>
        <v>0</v>
      </c>
      <c r="BE36" s="141" t="str">
        <f t="shared" si="17"/>
        <v/>
      </c>
      <c r="BF36" s="141">
        <f t="shared" si="6"/>
        <v>0</v>
      </c>
      <c r="BG36" s="141" t="str">
        <f t="shared" si="18"/>
        <v/>
      </c>
      <c r="BH36" s="141">
        <f t="shared" si="27"/>
        <v>0</v>
      </c>
      <c r="BI36" s="141" t="str">
        <f t="shared" si="19"/>
        <v/>
      </c>
      <c r="BJ36" s="141"/>
      <c r="BK36" s="141"/>
    </row>
    <row r="37" spans="1:63" ht="17" x14ac:dyDescent="0.2">
      <c r="A37" s="1">
        <f>RAW!A37</f>
        <v>42359</v>
      </c>
      <c r="B37">
        <f>RAW!B37</f>
        <v>0.94033999999999995</v>
      </c>
      <c r="C37">
        <f>RAW!C37</f>
        <v>0.95230000000000004</v>
      </c>
      <c r="D37">
        <f>RAW!D37</f>
        <v>0.93530000000000002</v>
      </c>
      <c r="E37" s="5">
        <f>RAW!E37</f>
        <v>0.93530000000000002</v>
      </c>
      <c r="F37" s="3">
        <f>RAW!N37</f>
        <v>39.215091430926201</v>
      </c>
      <c r="G37" s="5" t="str">
        <f t="shared" si="20"/>
        <v/>
      </c>
      <c r="H37" s="3">
        <f>RAW!O37</f>
        <v>40.041136735678897</v>
      </c>
      <c r="I37" s="5" t="str">
        <f t="shared" si="20"/>
        <v/>
      </c>
      <c r="J37" s="3">
        <f>RAW!P37</f>
        <v>42.158172974214096</v>
      </c>
      <c r="K37" s="5" t="str">
        <f t="shared" ref="K37" si="60">IF(SIGN(J36-50)&lt;&gt;SIGN(J37-50)," ","")</f>
        <v/>
      </c>
      <c r="L37">
        <v>70</v>
      </c>
      <c r="M37">
        <v>30</v>
      </c>
      <c r="Y37" s="160" t="str">
        <f t="shared" si="7"/>
        <v>VISIBLE</v>
      </c>
      <c r="Z37" s="160" t="str">
        <f t="shared" si="8"/>
        <v/>
      </c>
      <c r="AF37" s="28">
        <f t="shared" si="0"/>
        <v>0</v>
      </c>
      <c r="AG37" s="28" t="str">
        <f t="shared" si="9"/>
        <v/>
      </c>
      <c r="AH37" s="34">
        <f t="shared" si="22"/>
        <v>0</v>
      </c>
      <c r="AI37" s="34" t="str">
        <f t="shared" si="1"/>
        <v/>
      </c>
      <c r="AJ37" s="28">
        <f t="shared" si="2"/>
        <v>0</v>
      </c>
      <c r="AK37" s="34" t="str">
        <f t="shared" si="10"/>
        <v/>
      </c>
      <c r="AL37" s="28">
        <f t="shared" si="23"/>
        <v>0</v>
      </c>
      <c r="AM37" s="28" t="str">
        <f t="shared" si="11"/>
        <v/>
      </c>
      <c r="AN37" s="54"/>
      <c r="AO37" s="28"/>
      <c r="AQ37" s="33">
        <f t="shared" si="3"/>
        <v>0</v>
      </c>
      <c r="AR37" s="33" t="str">
        <f t="shared" si="12"/>
        <v/>
      </c>
      <c r="AS37" s="33">
        <f t="shared" si="24"/>
        <v>0</v>
      </c>
      <c r="AT37" s="33" t="str">
        <f t="shared" si="13"/>
        <v/>
      </c>
      <c r="AU37" s="33">
        <f t="shared" si="4"/>
        <v>0</v>
      </c>
      <c r="AV37" s="33" t="str">
        <f t="shared" si="14"/>
        <v/>
      </c>
      <c r="AW37" s="33">
        <f t="shared" si="25"/>
        <v>0</v>
      </c>
      <c r="AX37" s="33" t="str">
        <f t="shared" si="15"/>
        <v/>
      </c>
      <c r="AY37" s="33"/>
      <c r="AZ37" s="33"/>
      <c r="BB37" s="141">
        <f t="shared" si="5"/>
        <v>0</v>
      </c>
      <c r="BC37" s="141" t="str">
        <f t="shared" si="16"/>
        <v/>
      </c>
      <c r="BD37" s="141">
        <f t="shared" si="26"/>
        <v>0</v>
      </c>
      <c r="BE37" s="141" t="str">
        <f t="shared" si="17"/>
        <v/>
      </c>
      <c r="BF37" s="141">
        <f t="shared" si="6"/>
        <v>0</v>
      </c>
      <c r="BG37" s="141" t="str">
        <f t="shared" si="18"/>
        <v/>
      </c>
      <c r="BH37" s="141">
        <f t="shared" si="27"/>
        <v>0</v>
      </c>
      <c r="BI37" s="141" t="str">
        <f t="shared" si="19"/>
        <v/>
      </c>
      <c r="BJ37" s="141"/>
      <c r="BK37" s="141"/>
    </row>
    <row r="38" spans="1:63" ht="17" x14ac:dyDescent="0.2">
      <c r="A38" s="1">
        <f>RAW!A38</f>
        <v>42360</v>
      </c>
      <c r="B38">
        <f>RAW!B38</f>
        <v>0.94096999999999997</v>
      </c>
      <c r="C38">
        <f>RAW!C38</f>
        <v>0.94789000000000001</v>
      </c>
      <c r="D38">
        <f>RAW!D38</f>
        <v>0.93530000000000002</v>
      </c>
      <c r="E38" s="5">
        <f>RAW!E38</f>
        <v>0.94222999999999901</v>
      </c>
      <c r="F38" s="3">
        <f>RAW!N38</f>
        <v>43.283538032069103</v>
      </c>
      <c r="G38" s="5" t="str">
        <f t="shared" si="20"/>
        <v/>
      </c>
      <c r="H38" s="3">
        <f>RAW!O38</f>
        <v>41.9175135872296</v>
      </c>
      <c r="I38" s="5" t="str">
        <f t="shared" si="20"/>
        <v/>
      </c>
      <c r="J38" s="3">
        <f>RAW!P38</f>
        <v>43.2902365175946</v>
      </c>
      <c r="K38" s="5" t="str">
        <f t="shared" ref="K38" si="61">IF(SIGN(J37-50)&lt;&gt;SIGN(J38-50)," ","")</f>
        <v/>
      </c>
      <c r="L38">
        <v>70</v>
      </c>
      <c r="M38">
        <v>30</v>
      </c>
      <c r="Y38" s="160" t="str">
        <f t="shared" si="7"/>
        <v>VISIBLE</v>
      </c>
      <c r="Z38" s="160" t="str">
        <f t="shared" si="8"/>
        <v/>
      </c>
      <c r="AF38" s="28">
        <f t="shared" si="0"/>
        <v>0</v>
      </c>
      <c r="AG38" s="28" t="str">
        <f t="shared" si="9"/>
        <v/>
      </c>
      <c r="AH38" s="34">
        <f t="shared" si="22"/>
        <v>0</v>
      </c>
      <c r="AI38" s="34" t="str">
        <f t="shared" si="1"/>
        <v/>
      </c>
      <c r="AJ38" s="28">
        <f t="shared" si="2"/>
        <v>0</v>
      </c>
      <c r="AK38" s="34" t="str">
        <f t="shared" si="10"/>
        <v/>
      </c>
      <c r="AL38" s="28">
        <f t="shared" si="23"/>
        <v>0</v>
      </c>
      <c r="AM38" s="28" t="str">
        <f t="shared" si="11"/>
        <v/>
      </c>
      <c r="AN38" s="54"/>
      <c r="AO38" s="28"/>
      <c r="AQ38" s="33">
        <f t="shared" si="3"/>
        <v>0</v>
      </c>
      <c r="AR38" s="33" t="str">
        <f t="shared" si="12"/>
        <v/>
      </c>
      <c r="AS38" s="33">
        <f t="shared" si="24"/>
        <v>0</v>
      </c>
      <c r="AT38" s="33" t="str">
        <f t="shared" si="13"/>
        <v/>
      </c>
      <c r="AU38" s="33">
        <f t="shared" si="4"/>
        <v>0</v>
      </c>
      <c r="AV38" s="33" t="str">
        <f t="shared" si="14"/>
        <v/>
      </c>
      <c r="AW38" s="33">
        <f t="shared" si="25"/>
        <v>0</v>
      </c>
      <c r="AX38" s="33" t="str">
        <f t="shared" si="15"/>
        <v/>
      </c>
      <c r="AY38" s="33"/>
      <c r="AZ38" s="33"/>
      <c r="BB38" s="141">
        <f t="shared" si="5"/>
        <v>0</v>
      </c>
      <c r="BC38" s="141" t="str">
        <f t="shared" si="16"/>
        <v/>
      </c>
      <c r="BD38" s="141">
        <f t="shared" si="26"/>
        <v>0</v>
      </c>
      <c r="BE38" s="141" t="str">
        <f t="shared" si="17"/>
        <v/>
      </c>
      <c r="BF38" s="141">
        <f t="shared" si="6"/>
        <v>0</v>
      </c>
      <c r="BG38" s="141" t="str">
        <f t="shared" si="18"/>
        <v/>
      </c>
      <c r="BH38" s="141">
        <f t="shared" si="27"/>
        <v>0</v>
      </c>
      <c r="BI38" s="141" t="str">
        <f t="shared" si="19"/>
        <v/>
      </c>
      <c r="BJ38" s="141"/>
      <c r="BK38" s="141"/>
    </row>
    <row r="39" spans="1:63" ht="17" x14ac:dyDescent="0.2">
      <c r="A39" s="1">
        <f>RAW!A39</f>
        <v>42361</v>
      </c>
      <c r="B39">
        <f>RAW!B39</f>
        <v>0.94852000000000003</v>
      </c>
      <c r="C39">
        <f>RAW!C39</f>
        <v>0.98565999999999998</v>
      </c>
      <c r="D39">
        <f>RAW!D39</f>
        <v>0.94599999999999995</v>
      </c>
      <c r="E39" s="5">
        <f>RAW!E39</f>
        <v>0.97683999999999904</v>
      </c>
      <c r="F39" s="3">
        <f>RAW!N39</f>
        <v>59.196352356544303</v>
      </c>
      <c r="G39" s="5" t="str">
        <f t="shared" si="20"/>
        <v xml:space="preserve"> </v>
      </c>
      <c r="H39" s="3">
        <f>RAW!O39</f>
        <v>50.285200401025001</v>
      </c>
      <c r="I39" s="5" t="str">
        <f t="shared" si="20"/>
        <v xml:space="preserve"> </v>
      </c>
      <c r="J39" s="3">
        <f>RAW!P39</f>
        <v>48.568771060479101</v>
      </c>
      <c r="K39" s="5" t="str">
        <f t="shared" ref="K39" si="62">IF(SIGN(J38-50)&lt;&gt;SIGN(J39-50)," ","")</f>
        <v/>
      </c>
      <c r="L39">
        <v>70</v>
      </c>
      <c r="M39">
        <v>30</v>
      </c>
      <c r="Y39" s="160" t="str">
        <f t="shared" si="7"/>
        <v>VISIBLE</v>
      </c>
      <c r="Z39" s="160" t="str">
        <f t="shared" si="8"/>
        <v/>
      </c>
      <c r="AF39" s="28">
        <f t="shared" si="0"/>
        <v>0</v>
      </c>
      <c r="AG39" s="28" t="str">
        <f t="shared" si="9"/>
        <v/>
      </c>
      <c r="AH39" s="34">
        <f t="shared" si="22"/>
        <v>0</v>
      </c>
      <c r="AI39" s="34" t="str">
        <f t="shared" si="1"/>
        <v/>
      </c>
      <c r="AJ39" s="28">
        <f t="shared" si="2"/>
        <v>0</v>
      </c>
      <c r="AK39" s="34" t="str">
        <f t="shared" si="10"/>
        <v/>
      </c>
      <c r="AL39" s="28">
        <f t="shared" si="23"/>
        <v>0</v>
      </c>
      <c r="AM39" s="28" t="str">
        <f t="shared" si="11"/>
        <v/>
      </c>
      <c r="AN39" s="54"/>
      <c r="AO39" s="28"/>
      <c r="AQ39" s="33">
        <f t="shared" si="3"/>
        <v>0</v>
      </c>
      <c r="AR39" s="33" t="str">
        <f t="shared" si="12"/>
        <v/>
      </c>
      <c r="AS39" s="33">
        <f t="shared" si="24"/>
        <v>0</v>
      </c>
      <c r="AT39" s="33" t="str">
        <f t="shared" si="13"/>
        <v/>
      </c>
      <c r="AU39" s="33">
        <f t="shared" si="4"/>
        <v>0</v>
      </c>
      <c r="AV39" s="33" t="str">
        <f t="shared" si="14"/>
        <v/>
      </c>
      <c r="AW39" s="33">
        <f t="shared" si="25"/>
        <v>0</v>
      </c>
      <c r="AX39" s="33" t="str">
        <f t="shared" si="15"/>
        <v/>
      </c>
      <c r="AY39" s="33"/>
      <c r="AZ39" s="33"/>
      <c r="BB39" s="141">
        <f t="shared" si="5"/>
        <v>0</v>
      </c>
      <c r="BC39" s="141" t="str">
        <f t="shared" si="16"/>
        <v/>
      </c>
      <c r="BD39" s="141">
        <f t="shared" si="26"/>
        <v>0</v>
      </c>
      <c r="BE39" s="141" t="str">
        <f t="shared" si="17"/>
        <v/>
      </c>
      <c r="BF39" s="141">
        <f t="shared" si="6"/>
        <v>0</v>
      </c>
      <c r="BG39" s="141" t="str">
        <f t="shared" si="18"/>
        <v/>
      </c>
      <c r="BH39" s="141">
        <f t="shared" si="27"/>
        <v>0</v>
      </c>
      <c r="BI39" s="141" t="str">
        <f t="shared" si="19"/>
        <v/>
      </c>
      <c r="BJ39" s="141"/>
      <c r="BK39" s="141"/>
    </row>
    <row r="40" spans="1:63" ht="17" x14ac:dyDescent="0.2">
      <c r="A40" s="1">
        <f>RAW!A40</f>
        <v>42362</v>
      </c>
      <c r="B40">
        <f>RAW!B40</f>
        <v>0.97683999999999904</v>
      </c>
      <c r="C40">
        <f>RAW!C40</f>
        <v>0.97683999999999904</v>
      </c>
      <c r="D40">
        <f>RAW!D40</f>
        <v>0.97683999999999904</v>
      </c>
      <c r="E40" s="5">
        <f>RAW!E40</f>
        <v>0.97683999999999904</v>
      </c>
      <c r="F40" s="3">
        <f>RAW!N40</f>
        <v>59.196352356544303</v>
      </c>
      <c r="G40" s="5" t="str">
        <f t="shared" si="20"/>
        <v/>
      </c>
      <c r="H40" s="3">
        <f>RAW!O40</f>
        <v>50.285200401025001</v>
      </c>
      <c r="I40" s="5" t="str">
        <f t="shared" si="20"/>
        <v/>
      </c>
      <c r="J40" s="3">
        <f>RAW!P40</f>
        <v>48.568771060479101</v>
      </c>
      <c r="K40" s="5" t="str">
        <f t="shared" ref="K40" si="63">IF(SIGN(J39-50)&lt;&gt;SIGN(J40-50)," ","")</f>
        <v/>
      </c>
      <c r="L40">
        <v>70</v>
      </c>
      <c r="M40">
        <v>30</v>
      </c>
      <c r="Y40" s="160" t="str">
        <f t="shared" si="7"/>
        <v>VISIBLE</v>
      </c>
      <c r="Z40" s="160" t="str">
        <f t="shared" si="8"/>
        <v/>
      </c>
      <c r="AF40" s="28">
        <f t="shared" si="0"/>
        <v>0</v>
      </c>
      <c r="AG40" s="28" t="str">
        <f t="shared" si="9"/>
        <v/>
      </c>
      <c r="AH40" s="34">
        <f t="shared" si="22"/>
        <v>0</v>
      </c>
      <c r="AI40" s="34" t="str">
        <f t="shared" si="1"/>
        <v/>
      </c>
      <c r="AJ40" s="28">
        <f t="shared" si="2"/>
        <v>0</v>
      </c>
      <c r="AK40" s="34" t="str">
        <f t="shared" si="10"/>
        <v/>
      </c>
      <c r="AL40" s="28">
        <f t="shared" si="23"/>
        <v>0</v>
      </c>
      <c r="AM40" s="28" t="str">
        <f t="shared" si="11"/>
        <v/>
      </c>
      <c r="AN40" s="54"/>
      <c r="AO40" s="28"/>
      <c r="AQ40" s="33">
        <f t="shared" si="3"/>
        <v>0</v>
      </c>
      <c r="AR40" s="33" t="str">
        <f t="shared" si="12"/>
        <v/>
      </c>
      <c r="AS40" s="33">
        <f t="shared" si="24"/>
        <v>0</v>
      </c>
      <c r="AT40" s="33" t="str">
        <f t="shared" si="13"/>
        <v/>
      </c>
      <c r="AU40" s="33">
        <f t="shared" si="4"/>
        <v>0</v>
      </c>
      <c r="AV40" s="33" t="str">
        <f t="shared" si="14"/>
        <v/>
      </c>
      <c r="AW40" s="33">
        <f t="shared" si="25"/>
        <v>0</v>
      </c>
      <c r="AX40" s="33" t="str">
        <f t="shared" si="15"/>
        <v/>
      </c>
      <c r="AY40" s="33"/>
      <c r="AZ40" s="33"/>
      <c r="BB40" s="141">
        <f t="shared" si="5"/>
        <v>0</v>
      </c>
      <c r="BC40" s="141" t="str">
        <f t="shared" si="16"/>
        <v/>
      </c>
      <c r="BD40" s="141">
        <f t="shared" si="26"/>
        <v>0</v>
      </c>
      <c r="BE40" s="141" t="str">
        <f t="shared" si="17"/>
        <v/>
      </c>
      <c r="BF40" s="141">
        <f t="shared" si="6"/>
        <v>0</v>
      </c>
      <c r="BG40" s="141" t="str">
        <f t="shared" si="18"/>
        <v/>
      </c>
      <c r="BH40" s="141">
        <f t="shared" si="27"/>
        <v>0</v>
      </c>
      <c r="BI40" s="141" t="str">
        <f t="shared" si="19"/>
        <v/>
      </c>
      <c r="BJ40" s="141"/>
      <c r="BK40" s="141"/>
    </row>
    <row r="41" spans="1:63" ht="17" x14ac:dyDescent="0.2">
      <c r="A41" s="1">
        <f>RAW!A41</f>
        <v>42363</v>
      </c>
      <c r="B41">
        <f>RAW!B41</f>
        <v>0.97683999999999904</v>
      </c>
      <c r="C41">
        <f>RAW!C41</f>
        <v>0.97683999999999904</v>
      </c>
      <c r="D41">
        <f>RAW!D41</f>
        <v>0.97683999999999904</v>
      </c>
      <c r="E41" s="5">
        <f>RAW!E41</f>
        <v>0.97683999999999904</v>
      </c>
      <c r="F41" s="3">
        <f>RAW!N41</f>
        <v>59.196352356544303</v>
      </c>
      <c r="G41" s="5" t="str">
        <f t="shared" si="20"/>
        <v/>
      </c>
      <c r="H41" s="3">
        <f>RAW!O41</f>
        <v>50.285200401025001</v>
      </c>
      <c r="I41" s="5" t="str">
        <f t="shared" si="20"/>
        <v/>
      </c>
      <c r="J41" s="3">
        <f>RAW!P41</f>
        <v>48.568771060479101</v>
      </c>
      <c r="K41" s="5" t="str">
        <f t="shared" ref="K41" si="64">IF(SIGN(J40-50)&lt;&gt;SIGN(J41-50)," ","")</f>
        <v/>
      </c>
      <c r="L41">
        <v>70</v>
      </c>
      <c r="M41">
        <v>30</v>
      </c>
      <c r="Y41" s="160" t="str">
        <f t="shared" si="7"/>
        <v>VISIBLE</v>
      </c>
      <c r="Z41" s="160" t="str">
        <f t="shared" si="8"/>
        <v/>
      </c>
      <c r="AF41" s="28">
        <f t="shared" si="0"/>
        <v>0</v>
      </c>
      <c r="AG41" s="28" t="str">
        <f t="shared" si="9"/>
        <v/>
      </c>
      <c r="AH41" s="34">
        <f t="shared" si="22"/>
        <v>0</v>
      </c>
      <c r="AI41" s="34" t="str">
        <f t="shared" si="1"/>
        <v/>
      </c>
      <c r="AJ41" s="28">
        <f t="shared" si="2"/>
        <v>0</v>
      </c>
      <c r="AK41" s="34" t="str">
        <f t="shared" si="10"/>
        <v/>
      </c>
      <c r="AL41" s="28">
        <f t="shared" si="23"/>
        <v>0</v>
      </c>
      <c r="AM41" s="28" t="str">
        <f t="shared" si="11"/>
        <v/>
      </c>
      <c r="AN41" s="54"/>
      <c r="AO41" s="28"/>
      <c r="AQ41" s="33">
        <f t="shared" si="3"/>
        <v>0</v>
      </c>
      <c r="AR41" s="33" t="str">
        <f t="shared" si="12"/>
        <v/>
      </c>
      <c r="AS41" s="33">
        <f t="shared" si="24"/>
        <v>0</v>
      </c>
      <c r="AT41" s="33" t="str">
        <f t="shared" si="13"/>
        <v/>
      </c>
      <c r="AU41" s="33">
        <f t="shared" si="4"/>
        <v>0</v>
      </c>
      <c r="AV41" s="33" t="str">
        <f t="shared" si="14"/>
        <v/>
      </c>
      <c r="AW41" s="33">
        <f t="shared" si="25"/>
        <v>0</v>
      </c>
      <c r="AX41" s="33" t="str">
        <f t="shared" si="15"/>
        <v/>
      </c>
      <c r="AY41" s="33"/>
      <c r="AZ41" s="33"/>
      <c r="BB41" s="141">
        <f t="shared" si="5"/>
        <v>0</v>
      </c>
      <c r="BC41" s="141" t="str">
        <f t="shared" si="16"/>
        <v/>
      </c>
      <c r="BD41" s="141">
        <f t="shared" si="26"/>
        <v>0</v>
      </c>
      <c r="BE41" s="141" t="str">
        <f t="shared" si="17"/>
        <v/>
      </c>
      <c r="BF41" s="141">
        <f t="shared" si="6"/>
        <v>0</v>
      </c>
      <c r="BG41" s="141" t="str">
        <f t="shared" si="18"/>
        <v/>
      </c>
      <c r="BH41" s="141">
        <f t="shared" si="27"/>
        <v>0</v>
      </c>
      <c r="BI41" s="141" t="str">
        <f t="shared" si="19"/>
        <v/>
      </c>
      <c r="BJ41" s="141"/>
      <c r="BK41" s="141"/>
    </row>
    <row r="42" spans="1:63" ht="17" x14ac:dyDescent="0.2">
      <c r="A42" s="1">
        <f>RAW!A42</f>
        <v>42366</v>
      </c>
      <c r="B42">
        <f>RAW!B42</f>
        <v>0.97558999999999996</v>
      </c>
      <c r="C42">
        <f>RAW!C42</f>
        <v>0.97683999999999904</v>
      </c>
      <c r="D42">
        <f>RAW!D42</f>
        <v>0.96426000000000001</v>
      </c>
      <c r="E42" s="5">
        <f>RAW!E42</f>
        <v>0.96426000000000001</v>
      </c>
      <c r="F42" s="3">
        <f>RAW!N42</f>
        <v>50.946083885401897</v>
      </c>
      <c r="G42" s="5" t="str">
        <f t="shared" si="20"/>
        <v/>
      </c>
      <c r="H42" s="3">
        <f>RAW!O42</f>
        <v>47.198319689766201</v>
      </c>
      <c r="I42" s="5" t="str">
        <f t="shared" si="20"/>
        <v xml:space="preserve"> </v>
      </c>
      <c r="J42" s="3">
        <f>RAW!P42</f>
        <v>46.738249236052603</v>
      </c>
      <c r="K42" s="5" t="str">
        <f t="shared" ref="K42" si="65">IF(SIGN(J41-50)&lt;&gt;SIGN(J42-50)," ","")</f>
        <v/>
      </c>
      <c r="L42">
        <v>70</v>
      </c>
      <c r="M42">
        <v>30</v>
      </c>
      <c r="Y42" s="160" t="str">
        <f t="shared" si="7"/>
        <v>VISIBLE</v>
      </c>
      <c r="Z42" s="160" t="str">
        <f t="shared" si="8"/>
        <v/>
      </c>
      <c r="AF42" s="28">
        <f t="shared" si="0"/>
        <v>0</v>
      </c>
      <c r="AG42" s="28" t="str">
        <f t="shared" si="9"/>
        <v/>
      </c>
      <c r="AH42" s="34">
        <f t="shared" si="22"/>
        <v>0</v>
      </c>
      <c r="AI42" s="34" t="str">
        <f t="shared" si="1"/>
        <v/>
      </c>
      <c r="AJ42" s="28">
        <f t="shared" si="2"/>
        <v>0</v>
      </c>
      <c r="AK42" s="34" t="str">
        <f t="shared" si="10"/>
        <v/>
      </c>
      <c r="AL42" s="28">
        <f t="shared" si="23"/>
        <v>0</v>
      </c>
      <c r="AM42" s="28" t="str">
        <f t="shared" si="11"/>
        <v/>
      </c>
      <c r="AN42" s="54"/>
      <c r="AO42" s="28"/>
      <c r="AQ42" s="33">
        <f t="shared" si="3"/>
        <v>0</v>
      </c>
      <c r="AR42" s="33" t="str">
        <f t="shared" si="12"/>
        <v/>
      </c>
      <c r="AS42" s="33">
        <f t="shared" si="24"/>
        <v>0</v>
      </c>
      <c r="AT42" s="33" t="str">
        <f t="shared" si="13"/>
        <v/>
      </c>
      <c r="AU42" s="33">
        <f t="shared" si="4"/>
        <v>0</v>
      </c>
      <c r="AV42" s="33" t="str">
        <f t="shared" si="14"/>
        <v/>
      </c>
      <c r="AW42" s="33">
        <f t="shared" si="25"/>
        <v>0</v>
      </c>
      <c r="AX42" s="33" t="str">
        <f t="shared" si="15"/>
        <v/>
      </c>
      <c r="AY42" s="33"/>
      <c r="AZ42" s="33"/>
      <c r="BB42" s="141">
        <f t="shared" si="5"/>
        <v>0</v>
      </c>
      <c r="BC42" s="141" t="str">
        <f t="shared" si="16"/>
        <v/>
      </c>
      <c r="BD42" s="141">
        <f t="shared" si="26"/>
        <v>0</v>
      </c>
      <c r="BE42" s="141" t="str">
        <f t="shared" si="17"/>
        <v/>
      </c>
      <c r="BF42" s="141">
        <f t="shared" si="6"/>
        <v>0</v>
      </c>
      <c r="BG42" s="141" t="str">
        <f t="shared" si="18"/>
        <v/>
      </c>
      <c r="BH42" s="141">
        <f t="shared" si="27"/>
        <v>0</v>
      </c>
      <c r="BI42" s="141" t="str">
        <f t="shared" si="19"/>
        <v/>
      </c>
      <c r="BJ42" s="141"/>
      <c r="BK42" s="141"/>
    </row>
    <row r="43" spans="1:63" ht="17" x14ac:dyDescent="0.2">
      <c r="A43" s="1">
        <f>RAW!A43</f>
        <v>42367</v>
      </c>
      <c r="B43">
        <f>RAW!B43</f>
        <v>0.97683999999999904</v>
      </c>
      <c r="C43">
        <f>RAW!C43</f>
        <v>0.97936000000000001</v>
      </c>
      <c r="D43">
        <f>RAW!D43</f>
        <v>0.95984999999999998</v>
      </c>
      <c r="E43" s="5">
        <f>RAW!E43</f>
        <v>0.96614999999999995</v>
      </c>
      <c r="F43" s="3">
        <f>RAW!N43</f>
        <v>52.115833785753097</v>
      </c>
      <c r="G43" s="5" t="str">
        <f t="shared" si="20"/>
        <v/>
      </c>
      <c r="H43" s="3">
        <f>RAW!O43</f>
        <v>47.717599015066497</v>
      </c>
      <c r="I43" s="5" t="str">
        <f t="shared" si="20"/>
        <v/>
      </c>
      <c r="J43" s="3">
        <f>RAW!P43</f>
        <v>47.053045264964801</v>
      </c>
      <c r="K43" s="5" t="str">
        <f t="shared" ref="K43" si="66">IF(SIGN(J42-50)&lt;&gt;SIGN(J43-50)," ","")</f>
        <v/>
      </c>
      <c r="L43">
        <v>70</v>
      </c>
      <c r="M43">
        <v>30</v>
      </c>
      <c r="Y43" s="160" t="str">
        <f t="shared" si="7"/>
        <v>VISIBLE</v>
      </c>
      <c r="Z43" s="160" t="str">
        <f t="shared" si="8"/>
        <v/>
      </c>
      <c r="AF43" s="28">
        <f t="shared" si="0"/>
        <v>0</v>
      </c>
      <c r="AG43" s="28" t="str">
        <f t="shared" si="9"/>
        <v/>
      </c>
      <c r="AH43" s="34">
        <f t="shared" si="22"/>
        <v>0</v>
      </c>
      <c r="AI43" s="34" t="str">
        <f t="shared" si="1"/>
        <v/>
      </c>
      <c r="AJ43" s="28">
        <f t="shared" si="2"/>
        <v>0</v>
      </c>
      <c r="AK43" s="34" t="str">
        <f t="shared" si="10"/>
        <v/>
      </c>
      <c r="AL43" s="28">
        <f t="shared" si="23"/>
        <v>0</v>
      </c>
      <c r="AM43" s="28" t="str">
        <f t="shared" si="11"/>
        <v/>
      </c>
      <c r="AN43" s="54"/>
      <c r="AO43" s="28"/>
      <c r="AQ43" s="33">
        <f t="shared" si="3"/>
        <v>0</v>
      </c>
      <c r="AR43" s="33" t="str">
        <f t="shared" si="12"/>
        <v/>
      </c>
      <c r="AS43" s="33">
        <f t="shared" si="24"/>
        <v>0</v>
      </c>
      <c r="AT43" s="33" t="str">
        <f t="shared" si="13"/>
        <v/>
      </c>
      <c r="AU43" s="33">
        <f t="shared" si="4"/>
        <v>0</v>
      </c>
      <c r="AV43" s="33" t="str">
        <f t="shared" si="14"/>
        <v/>
      </c>
      <c r="AW43" s="33">
        <f t="shared" si="25"/>
        <v>0</v>
      </c>
      <c r="AX43" s="33" t="str">
        <f t="shared" si="15"/>
        <v/>
      </c>
      <c r="AY43" s="33"/>
      <c r="AZ43" s="33"/>
      <c r="BB43" s="141">
        <f t="shared" si="5"/>
        <v>0</v>
      </c>
      <c r="BC43" s="141" t="str">
        <f t="shared" si="16"/>
        <v/>
      </c>
      <c r="BD43" s="141">
        <f t="shared" si="26"/>
        <v>0</v>
      </c>
      <c r="BE43" s="141" t="str">
        <f t="shared" si="17"/>
        <v/>
      </c>
      <c r="BF43" s="141">
        <f t="shared" si="6"/>
        <v>0</v>
      </c>
      <c r="BG43" s="141" t="str">
        <f t="shared" si="18"/>
        <v/>
      </c>
      <c r="BH43" s="141">
        <f t="shared" si="27"/>
        <v>0</v>
      </c>
      <c r="BI43" s="141" t="str">
        <f t="shared" si="19"/>
        <v/>
      </c>
      <c r="BJ43" s="141"/>
      <c r="BK43" s="141"/>
    </row>
    <row r="44" spans="1:63" ht="17" x14ac:dyDescent="0.2">
      <c r="A44" s="1">
        <f>RAW!A44</f>
        <v>42368</v>
      </c>
      <c r="B44">
        <f>RAW!B44</f>
        <v>0.96865999999999997</v>
      </c>
      <c r="C44">
        <f>RAW!C44</f>
        <v>0.96928999999999998</v>
      </c>
      <c r="D44">
        <f>RAW!D44</f>
        <v>0.94159999999999999</v>
      </c>
      <c r="E44" s="5">
        <f>RAW!E44</f>
        <v>0.94286000000000003</v>
      </c>
      <c r="F44" s="3">
        <f>RAW!N44</f>
        <v>38.810562270642897</v>
      </c>
      <c r="G44" s="5" t="str">
        <f t="shared" si="20"/>
        <v xml:space="preserve"> </v>
      </c>
      <c r="H44" s="3">
        <f>RAW!O44</f>
        <v>42.2088927465566</v>
      </c>
      <c r="I44" s="5" t="str">
        <f t="shared" si="20"/>
        <v/>
      </c>
      <c r="J44" s="3">
        <f>RAW!P44</f>
        <v>43.710362237651303</v>
      </c>
      <c r="K44" s="5" t="str">
        <f t="shared" ref="K44" si="67">IF(SIGN(J43-50)&lt;&gt;SIGN(J44-50)," ","")</f>
        <v/>
      </c>
      <c r="L44">
        <v>70</v>
      </c>
      <c r="M44">
        <v>30</v>
      </c>
      <c r="Y44" s="160" t="str">
        <f t="shared" si="7"/>
        <v>VISIBLE</v>
      </c>
      <c r="Z44" s="160" t="str">
        <f t="shared" si="8"/>
        <v/>
      </c>
      <c r="AF44" s="28">
        <f t="shared" si="0"/>
        <v>0</v>
      </c>
      <c r="AG44" s="28" t="str">
        <f t="shared" si="9"/>
        <v/>
      </c>
      <c r="AH44" s="34">
        <f t="shared" si="22"/>
        <v>0</v>
      </c>
      <c r="AI44" s="34" t="str">
        <f t="shared" si="1"/>
        <v/>
      </c>
      <c r="AJ44" s="28">
        <f t="shared" si="2"/>
        <v>0</v>
      </c>
      <c r="AK44" s="34" t="str">
        <f t="shared" si="10"/>
        <v/>
      </c>
      <c r="AL44" s="28">
        <f t="shared" si="23"/>
        <v>0</v>
      </c>
      <c r="AM44" s="28" t="str">
        <f t="shared" si="11"/>
        <v/>
      </c>
      <c r="AN44" s="54"/>
      <c r="AO44" s="28"/>
      <c r="AQ44" s="33">
        <f t="shared" si="3"/>
        <v>0</v>
      </c>
      <c r="AR44" s="33" t="str">
        <f t="shared" si="12"/>
        <v/>
      </c>
      <c r="AS44" s="33">
        <f t="shared" si="24"/>
        <v>0</v>
      </c>
      <c r="AT44" s="33" t="str">
        <f t="shared" si="13"/>
        <v/>
      </c>
      <c r="AU44" s="33">
        <f t="shared" si="4"/>
        <v>0</v>
      </c>
      <c r="AV44" s="33" t="str">
        <f t="shared" si="14"/>
        <v/>
      </c>
      <c r="AW44" s="33">
        <f t="shared" si="25"/>
        <v>0</v>
      </c>
      <c r="AX44" s="33" t="str">
        <f t="shared" si="15"/>
        <v/>
      </c>
      <c r="AY44" s="33"/>
      <c r="AZ44" s="33"/>
      <c r="BB44" s="141">
        <f t="shared" si="5"/>
        <v>0</v>
      </c>
      <c r="BC44" s="141" t="str">
        <f t="shared" si="16"/>
        <v/>
      </c>
      <c r="BD44" s="141">
        <f t="shared" si="26"/>
        <v>0</v>
      </c>
      <c r="BE44" s="141" t="str">
        <f t="shared" si="17"/>
        <v/>
      </c>
      <c r="BF44" s="141">
        <f t="shared" si="6"/>
        <v>0</v>
      </c>
      <c r="BG44" s="141" t="str">
        <f t="shared" si="18"/>
        <v/>
      </c>
      <c r="BH44" s="141">
        <f t="shared" si="27"/>
        <v>0</v>
      </c>
      <c r="BI44" s="141" t="str">
        <f t="shared" si="19"/>
        <v/>
      </c>
      <c r="BJ44" s="141"/>
      <c r="BK44" s="141"/>
    </row>
    <row r="45" spans="1:63" ht="17" x14ac:dyDescent="0.2">
      <c r="A45" s="1">
        <f>RAW!A45</f>
        <v>42369</v>
      </c>
      <c r="B45">
        <f>RAW!B45</f>
        <v>0.94286000000000003</v>
      </c>
      <c r="C45">
        <f>RAW!C45</f>
        <v>0.94286000000000003</v>
      </c>
      <c r="D45">
        <f>RAW!D45</f>
        <v>0.94286000000000003</v>
      </c>
      <c r="E45" s="5">
        <f>RAW!E45</f>
        <v>0.94286000000000003</v>
      </c>
      <c r="F45" s="3">
        <f>RAW!N45</f>
        <v>38.810562270642897</v>
      </c>
      <c r="G45" s="5" t="str">
        <f t="shared" si="20"/>
        <v/>
      </c>
      <c r="H45" s="3">
        <f>RAW!O45</f>
        <v>42.2088927465566</v>
      </c>
      <c r="I45" s="5" t="str">
        <f t="shared" si="20"/>
        <v/>
      </c>
      <c r="J45" s="3">
        <f>RAW!P45</f>
        <v>43.710362237651303</v>
      </c>
      <c r="K45" s="5" t="str">
        <f t="shared" ref="K45" si="68">IF(SIGN(J44-50)&lt;&gt;SIGN(J45-50)," ","")</f>
        <v/>
      </c>
      <c r="L45">
        <v>70</v>
      </c>
      <c r="M45">
        <v>30</v>
      </c>
      <c r="Y45" s="160" t="str">
        <f t="shared" si="7"/>
        <v>VISIBLE</v>
      </c>
      <c r="Z45" s="160" t="str">
        <f t="shared" si="8"/>
        <v/>
      </c>
      <c r="AF45" s="28">
        <f t="shared" si="0"/>
        <v>0</v>
      </c>
      <c r="AG45" s="28" t="str">
        <f t="shared" si="9"/>
        <v/>
      </c>
      <c r="AH45" s="34">
        <f t="shared" si="22"/>
        <v>0</v>
      </c>
      <c r="AI45" s="34" t="str">
        <f t="shared" si="1"/>
        <v/>
      </c>
      <c r="AJ45" s="28">
        <f t="shared" si="2"/>
        <v>0</v>
      </c>
      <c r="AK45" s="34" t="str">
        <f t="shared" si="10"/>
        <v/>
      </c>
      <c r="AL45" s="28">
        <f t="shared" si="23"/>
        <v>0</v>
      </c>
      <c r="AM45" s="28" t="str">
        <f t="shared" si="11"/>
        <v/>
      </c>
      <c r="AN45" s="54"/>
      <c r="AO45" s="28"/>
      <c r="AQ45" s="33">
        <f t="shared" si="3"/>
        <v>0</v>
      </c>
      <c r="AR45" s="33" t="str">
        <f t="shared" si="12"/>
        <v/>
      </c>
      <c r="AS45" s="33">
        <f t="shared" si="24"/>
        <v>0</v>
      </c>
      <c r="AT45" s="33" t="str">
        <f t="shared" si="13"/>
        <v/>
      </c>
      <c r="AU45" s="33">
        <f t="shared" si="4"/>
        <v>0</v>
      </c>
      <c r="AV45" s="33" t="str">
        <f t="shared" si="14"/>
        <v/>
      </c>
      <c r="AW45" s="33">
        <f t="shared" si="25"/>
        <v>0</v>
      </c>
      <c r="AX45" s="33" t="str">
        <f t="shared" si="15"/>
        <v/>
      </c>
      <c r="AY45" s="33"/>
      <c r="AZ45" s="33"/>
      <c r="BB45" s="141">
        <f t="shared" si="5"/>
        <v>0</v>
      </c>
      <c r="BC45" s="141" t="str">
        <f t="shared" si="16"/>
        <v/>
      </c>
      <c r="BD45" s="141">
        <f t="shared" si="26"/>
        <v>0</v>
      </c>
      <c r="BE45" s="141" t="str">
        <f t="shared" si="17"/>
        <v/>
      </c>
      <c r="BF45" s="141">
        <f t="shared" si="6"/>
        <v>0</v>
      </c>
      <c r="BG45" s="141" t="str">
        <f t="shared" si="18"/>
        <v/>
      </c>
      <c r="BH45" s="141">
        <f t="shared" si="27"/>
        <v>0</v>
      </c>
      <c r="BI45" s="141" t="str">
        <f t="shared" si="19"/>
        <v/>
      </c>
      <c r="BJ45" s="141"/>
      <c r="BK45" s="141"/>
    </row>
    <row r="46" spans="1:63" ht="17" x14ac:dyDescent="0.2">
      <c r="A46" s="1">
        <f>RAW!A46</f>
        <v>42370</v>
      </c>
      <c r="B46">
        <f>RAW!B46</f>
        <v>0.94286000000000003</v>
      </c>
      <c r="C46">
        <f>RAW!C46</f>
        <v>0.94286000000000003</v>
      </c>
      <c r="D46">
        <f>RAW!D46</f>
        <v>0.94286000000000003</v>
      </c>
      <c r="E46" s="5">
        <f>RAW!E46</f>
        <v>0.94286000000000003</v>
      </c>
      <c r="F46" s="3">
        <f>RAW!N46</f>
        <v>38.810562270642897</v>
      </c>
      <c r="G46" s="5" t="str">
        <f t="shared" si="20"/>
        <v/>
      </c>
      <c r="H46" s="3">
        <f>RAW!O46</f>
        <v>42.2088927465566</v>
      </c>
      <c r="I46" s="5" t="str">
        <f t="shared" si="20"/>
        <v/>
      </c>
      <c r="J46" s="3">
        <f>RAW!P46</f>
        <v>43.710362237651303</v>
      </c>
      <c r="K46" s="5" t="str">
        <f t="shared" ref="K46" si="69">IF(SIGN(J45-50)&lt;&gt;SIGN(J46-50)," ","")</f>
        <v/>
      </c>
      <c r="L46">
        <v>70</v>
      </c>
      <c r="M46">
        <v>30</v>
      </c>
      <c r="Y46" s="160" t="str">
        <f t="shared" si="7"/>
        <v>VISIBLE</v>
      </c>
      <c r="Z46" s="160" t="str">
        <f t="shared" si="8"/>
        <v/>
      </c>
      <c r="AF46" s="28">
        <f t="shared" si="0"/>
        <v>0</v>
      </c>
      <c r="AG46" s="28" t="str">
        <f t="shared" si="9"/>
        <v/>
      </c>
      <c r="AH46" s="34">
        <f t="shared" si="22"/>
        <v>0</v>
      </c>
      <c r="AI46" s="34" t="str">
        <f t="shared" si="1"/>
        <v/>
      </c>
      <c r="AJ46" s="28">
        <f t="shared" si="2"/>
        <v>0</v>
      </c>
      <c r="AK46" s="34" t="str">
        <f t="shared" si="10"/>
        <v/>
      </c>
      <c r="AL46" s="28">
        <f t="shared" si="23"/>
        <v>0</v>
      </c>
      <c r="AM46" s="28" t="str">
        <f t="shared" si="11"/>
        <v/>
      </c>
      <c r="AN46" s="54"/>
      <c r="AO46" s="28"/>
      <c r="AQ46" s="33">
        <f t="shared" si="3"/>
        <v>0</v>
      </c>
      <c r="AR46" s="33" t="str">
        <f t="shared" si="12"/>
        <v/>
      </c>
      <c r="AS46" s="33">
        <f t="shared" si="24"/>
        <v>0</v>
      </c>
      <c r="AT46" s="33" t="str">
        <f t="shared" si="13"/>
        <v/>
      </c>
      <c r="AU46" s="33">
        <f t="shared" si="4"/>
        <v>0</v>
      </c>
      <c r="AV46" s="33" t="str">
        <f t="shared" si="14"/>
        <v/>
      </c>
      <c r="AW46" s="33">
        <f t="shared" si="25"/>
        <v>0</v>
      </c>
      <c r="AX46" s="33" t="str">
        <f t="shared" si="15"/>
        <v/>
      </c>
      <c r="AY46" s="33"/>
      <c r="AZ46" s="33"/>
      <c r="BB46" s="141">
        <f t="shared" si="5"/>
        <v>0</v>
      </c>
      <c r="BC46" s="141" t="str">
        <f t="shared" si="16"/>
        <v/>
      </c>
      <c r="BD46" s="141">
        <f t="shared" si="26"/>
        <v>0</v>
      </c>
      <c r="BE46" s="141" t="str">
        <f t="shared" si="17"/>
        <v/>
      </c>
      <c r="BF46" s="141">
        <f t="shared" si="6"/>
        <v>0</v>
      </c>
      <c r="BG46" s="141" t="str">
        <f t="shared" si="18"/>
        <v/>
      </c>
      <c r="BH46" s="141">
        <f t="shared" si="27"/>
        <v>0</v>
      </c>
      <c r="BI46" s="141" t="str">
        <f t="shared" si="19"/>
        <v/>
      </c>
      <c r="BJ46" s="141"/>
      <c r="BK46" s="141"/>
    </row>
    <row r="47" spans="1:63" ht="17" x14ac:dyDescent="0.2">
      <c r="A47" s="1">
        <f>RAW!A47</f>
        <v>42373</v>
      </c>
      <c r="B47">
        <f>RAW!B47</f>
        <v>0.94096999999999997</v>
      </c>
      <c r="C47">
        <f>RAW!C47</f>
        <v>0.94286000000000003</v>
      </c>
      <c r="D47">
        <f>RAW!D47</f>
        <v>0.89627999999999997</v>
      </c>
      <c r="E47" s="5">
        <f>RAW!E47</f>
        <v>0.91138999999999903</v>
      </c>
      <c r="F47" s="3">
        <f>RAW!N47</f>
        <v>25.074669499610199</v>
      </c>
      <c r="G47" s="5" t="str">
        <f t="shared" si="20"/>
        <v/>
      </c>
      <c r="H47" s="3">
        <f>RAW!O47</f>
        <v>35.326320992512201</v>
      </c>
      <c r="I47" s="5" t="str">
        <f t="shared" si="20"/>
        <v/>
      </c>
      <c r="J47" s="3">
        <f>RAW!P47</f>
        <v>39.338917280276803</v>
      </c>
      <c r="K47" s="5" t="str">
        <f t="shared" ref="K47" si="70">IF(SIGN(J46-50)&lt;&gt;SIGN(J47-50)," ","")</f>
        <v/>
      </c>
      <c r="L47">
        <v>70</v>
      </c>
      <c r="M47">
        <v>30</v>
      </c>
      <c r="Y47" s="160" t="str">
        <f t="shared" si="7"/>
        <v>VISIBLE</v>
      </c>
      <c r="Z47" s="160" t="str">
        <f t="shared" si="8"/>
        <v/>
      </c>
      <c r="AF47" s="28">
        <f t="shared" si="0"/>
        <v>1</v>
      </c>
      <c r="AG47" s="28" t="str">
        <f t="shared" si="9"/>
        <v>GROUP</v>
      </c>
      <c r="AH47" s="34">
        <f t="shared" si="22"/>
        <v>1</v>
      </c>
      <c r="AI47" s="34">
        <f t="shared" si="1"/>
        <v>1</v>
      </c>
      <c r="AJ47" s="28">
        <f t="shared" si="2"/>
        <v>0</v>
      </c>
      <c r="AK47" s="34" t="str">
        <f t="shared" si="10"/>
        <v/>
      </c>
      <c r="AL47" s="28">
        <f t="shared" si="23"/>
        <v>0</v>
      </c>
      <c r="AM47" s="28" t="str">
        <f t="shared" si="11"/>
        <v/>
      </c>
      <c r="AN47" s="54"/>
      <c r="AO47" s="28"/>
      <c r="AQ47" s="33">
        <f t="shared" si="3"/>
        <v>0</v>
      </c>
      <c r="AR47" s="33" t="str">
        <f t="shared" si="12"/>
        <v/>
      </c>
      <c r="AS47" s="33">
        <f t="shared" si="24"/>
        <v>0</v>
      </c>
      <c r="AT47" s="33" t="str">
        <f t="shared" si="13"/>
        <v/>
      </c>
      <c r="AU47" s="33">
        <f t="shared" si="4"/>
        <v>0</v>
      </c>
      <c r="AV47" s="33" t="str">
        <f t="shared" si="14"/>
        <v/>
      </c>
      <c r="AW47" s="33">
        <f t="shared" si="25"/>
        <v>0</v>
      </c>
      <c r="AX47" s="33" t="str">
        <f t="shared" si="15"/>
        <v/>
      </c>
      <c r="AY47" s="33"/>
      <c r="AZ47" s="33"/>
      <c r="BB47" s="141">
        <f t="shared" si="5"/>
        <v>0</v>
      </c>
      <c r="BC47" s="141" t="str">
        <f t="shared" si="16"/>
        <v/>
      </c>
      <c r="BD47" s="141">
        <f t="shared" si="26"/>
        <v>0</v>
      </c>
      <c r="BE47" s="141" t="str">
        <f t="shared" si="17"/>
        <v/>
      </c>
      <c r="BF47" s="141">
        <f t="shared" si="6"/>
        <v>0</v>
      </c>
      <c r="BG47" s="141" t="str">
        <f t="shared" si="18"/>
        <v/>
      </c>
      <c r="BH47" s="141">
        <f t="shared" si="27"/>
        <v>0</v>
      </c>
      <c r="BI47" s="141" t="str">
        <f t="shared" si="19"/>
        <v/>
      </c>
      <c r="BJ47" s="141"/>
      <c r="BK47" s="141"/>
    </row>
    <row r="48" spans="1:63" ht="17" x14ac:dyDescent="0.2">
      <c r="A48" s="1">
        <f>RAW!A48</f>
        <v>42374</v>
      </c>
      <c r="B48">
        <f>RAW!B48</f>
        <v>0.91642000000000001</v>
      </c>
      <c r="C48">
        <f>RAW!C48</f>
        <v>0.92459999999999998</v>
      </c>
      <c r="D48">
        <f>RAW!D48</f>
        <v>0.89880000000000004</v>
      </c>
      <c r="E48" s="5">
        <f>RAW!E48</f>
        <v>0.92459999999999998</v>
      </c>
      <c r="F48" s="3">
        <f>RAW!N48</f>
        <v>36.142700567256703</v>
      </c>
      <c r="G48" s="5" t="str">
        <f t="shared" si="20"/>
        <v/>
      </c>
      <c r="H48" s="3">
        <f>RAW!O48</f>
        <v>39.766263543266497</v>
      </c>
      <c r="I48" s="5" t="str">
        <f t="shared" si="20"/>
        <v/>
      </c>
      <c r="J48" s="3">
        <f>RAW!P48</f>
        <v>41.899935098525901</v>
      </c>
      <c r="K48" s="5" t="str">
        <f t="shared" ref="K48" si="71">IF(SIGN(J47-50)&lt;&gt;SIGN(J48-50)," ","")</f>
        <v/>
      </c>
      <c r="L48">
        <v>70</v>
      </c>
      <c r="M48">
        <v>30</v>
      </c>
      <c r="Y48" s="160" t="str">
        <f t="shared" si="7"/>
        <v>VISIBLE</v>
      </c>
      <c r="Z48" s="160" t="str">
        <f t="shared" si="8"/>
        <v/>
      </c>
      <c r="AF48" s="28">
        <f t="shared" si="0"/>
        <v>0</v>
      </c>
      <c r="AG48" s="28" t="str">
        <f t="shared" si="9"/>
        <v/>
      </c>
      <c r="AH48" s="34">
        <f t="shared" si="22"/>
        <v>0</v>
      </c>
      <c r="AI48" s="34" t="str">
        <f t="shared" si="1"/>
        <v/>
      </c>
      <c r="AJ48" s="28">
        <f t="shared" si="2"/>
        <v>0</v>
      </c>
      <c r="AK48" s="34" t="str">
        <f t="shared" si="10"/>
        <v/>
      </c>
      <c r="AL48" s="28">
        <f t="shared" si="23"/>
        <v>0</v>
      </c>
      <c r="AM48" s="28" t="str">
        <f t="shared" si="11"/>
        <v/>
      </c>
      <c r="AN48" s="54"/>
      <c r="AO48" s="28"/>
      <c r="AQ48" s="33">
        <f t="shared" si="3"/>
        <v>0</v>
      </c>
      <c r="AR48" s="33" t="str">
        <f t="shared" si="12"/>
        <v/>
      </c>
      <c r="AS48" s="33">
        <f t="shared" si="24"/>
        <v>0</v>
      </c>
      <c r="AT48" s="33" t="str">
        <f t="shared" si="13"/>
        <v/>
      </c>
      <c r="AU48" s="33">
        <f t="shared" si="4"/>
        <v>0</v>
      </c>
      <c r="AV48" s="33" t="str">
        <f t="shared" si="14"/>
        <v/>
      </c>
      <c r="AW48" s="33">
        <f t="shared" si="25"/>
        <v>0</v>
      </c>
      <c r="AX48" s="33" t="str">
        <f t="shared" si="15"/>
        <v/>
      </c>
      <c r="AY48" s="33"/>
      <c r="AZ48" s="33"/>
      <c r="BB48" s="141">
        <f t="shared" si="5"/>
        <v>0</v>
      </c>
      <c r="BC48" s="141" t="str">
        <f t="shared" si="16"/>
        <v/>
      </c>
      <c r="BD48" s="141">
        <f t="shared" si="26"/>
        <v>0</v>
      </c>
      <c r="BE48" s="141" t="str">
        <f t="shared" si="17"/>
        <v/>
      </c>
      <c r="BF48" s="141">
        <f t="shared" si="6"/>
        <v>0</v>
      </c>
      <c r="BG48" s="141" t="str">
        <f t="shared" si="18"/>
        <v/>
      </c>
      <c r="BH48" s="141">
        <f t="shared" si="27"/>
        <v>0</v>
      </c>
      <c r="BI48" s="141" t="str">
        <f t="shared" si="19"/>
        <v/>
      </c>
      <c r="BJ48" s="141"/>
      <c r="BK48" s="141"/>
    </row>
    <row r="49" spans="1:63" ht="17" x14ac:dyDescent="0.2">
      <c r="A49" s="1">
        <f>RAW!A49</f>
        <v>42375</v>
      </c>
      <c r="B49">
        <f>RAW!B49</f>
        <v>0.91642000000000001</v>
      </c>
      <c r="C49">
        <f>RAW!C49</f>
        <v>0.91893999999999998</v>
      </c>
      <c r="D49">
        <f>RAW!D49</f>
        <v>0.87298999999999904</v>
      </c>
      <c r="E49" s="5">
        <f>RAW!E49</f>
        <v>0.88936000000000004</v>
      </c>
      <c r="F49" s="3">
        <f>RAW!N49</f>
        <v>24.759516947837302</v>
      </c>
      <c r="G49" s="5" t="str">
        <f t="shared" si="20"/>
        <v/>
      </c>
      <c r="H49" s="3">
        <f>RAW!O49</f>
        <v>33.215293118019098</v>
      </c>
      <c r="I49" s="5" t="str">
        <f t="shared" si="20"/>
        <v/>
      </c>
      <c r="J49" s="3">
        <f>RAW!P49</f>
        <v>37.468985974000901</v>
      </c>
      <c r="K49" s="5" t="str">
        <f t="shared" ref="K49" si="72">IF(SIGN(J48-50)&lt;&gt;SIGN(J49-50)," ","")</f>
        <v/>
      </c>
      <c r="L49">
        <v>70</v>
      </c>
      <c r="M49">
        <v>30</v>
      </c>
      <c r="Y49" s="160" t="str">
        <f t="shared" si="7"/>
        <v>VISIBLE</v>
      </c>
      <c r="Z49" s="160" t="str">
        <f t="shared" si="8"/>
        <v/>
      </c>
      <c r="AF49" s="28">
        <f t="shared" si="0"/>
        <v>1</v>
      </c>
      <c r="AG49" s="28" t="str">
        <f t="shared" si="9"/>
        <v/>
      </c>
      <c r="AH49" s="34">
        <f t="shared" si="22"/>
        <v>1</v>
      </c>
      <c r="AI49" s="34" t="str">
        <f t="shared" si="1"/>
        <v/>
      </c>
      <c r="AJ49" s="28">
        <f t="shared" si="2"/>
        <v>0</v>
      </c>
      <c r="AK49" s="34" t="str">
        <f t="shared" si="10"/>
        <v/>
      </c>
      <c r="AL49" s="28">
        <f t="shared" si="23"/>
        <v>0</v>
      </c>
      <c r="AM49" s="28" t="str">
        <f t="shared" si="11"/>
        <v/>
      </c>
      <c r="AN49" s="54"/>
      <c r="AO49" s="28"/>
      <c r="AQ49" s="33">
        <f t="shared" si="3"/>
        <v>0</v>
      </c>
      <c r="AR49" s="33" t="str">
        <f t="shared" si="12"/>
        <v/>
      </c>
      <c r="AS49" s="33">
        <f t="shared" si="24"/>
        <v>0</v>
      </c>
      <c r="AT49" s="33" t="str">
        <f t="shared" si="13"/>
        <v/>
      </c>
      <c r="AU49" s="33">
        <f t="shared" si="4"/>
        <v>0</v>
      </c>
      <c r="AV49" s="33" t="str">
        <f t="shared" si="14"/>
        <v/>
      </c>
      <c r="AW49" s="33">
        <f t="shared" si="25"/>
        <v>0</v>
      </c>
      <c r="AX49" s="33" t="str">
        <f t="shared" si="15"/>
        <v/>
      </c>
      <c r="AY49" s="33"/>
      <c r="AZ49" s="33"/>
      <c r="BB49" s="141">
        <f t="shared" si="5"/>
        <v>0</v>
      </c>
      <c r="BC49" s="141" t="str">
        <f t="shared" si="16"/>
        <v/>
      </c>
      <c r="BD49" s="141">
        <f t="shared" si="26"/>
        <v>0</v>
      </c>
      <c r="BE49" s="141" t="str">
        <f t="shared" si="17"/>
        <v/>
      </c>
      <c r="BF49" s="141">
        <f t="shared" si="6"/>
        <v>0</v>
      </c>
      <c r="BG49" s="141" t="str">
        <f t="shared" si="18"/>
        <v/>
      </c>
      <c r="BH49" s="141">
        <f t="shared" si="27"/>
        <v>0</v>
      </c>
      <c r="BI49" s="141" t="str">
        <f t="shared" si="19"/>
        <v/>
      </c>
      <c r="BJ49" s="141"/>
      <c r="BK49" s="141"/>
    </row>
    <row r="50" spans="1:63" ht="17" x14ac:dyDescent="0.2">
      <c r="A50" s="1">
        <f>RAW!A50</f>
        <v>42376</v>
      </c>
      <c r="B50">
        <f>RAW!B50</f>
        <v>0.86417999999999995</v>
      </c>
      <c r="C50">
        <f>RAW!C50</f>
        <v>0.87929000000000002</v>
      </c>
      <c r="D50">
        <f>RAW!D50</f>
        <v>0.84214999999999995</v>
      </c>
      <c r="E50" s="5">
        <f>RAW!E50</f>
        <v>0.87361999999999995</v>
      </c>
      <c r="F50" s="3">
        <f>RAW!N50</f>
        <v>21.268888981016801</v>
      </c>
      <c r="G50" s="5" t="str">
        <f t="shared" si="20"/>
        <v/>
      </c>
      <c r="H50" s="3">
        <f>RAW!O50</f>
        <v>30.776559148441201</v>
      </c>
      <c r="I50" s="5" t="str">
        <f t="shared" si="20"/>
        <v/>
      </c>
      <c r="J50" s="3">
        <f>RAW!P50</f>
        <v>35.698503813615702</v>
      </c>
      <c r="K50" s="5" t="str">
        <f t="shared" ref="K50" si="73">IF(SIGN(J49-50)&lt;&gt;SIGN(J50-50)," ","")</f>
        <v/>
      </c>
      <c r="L50">
        <v>70</v>
      </c>
      <c r="M50">
        <v>30</v>
      </c>
      <c r="Y50" s="160" t="str">
        <f t="shared" si="7"/>
        <v>VISIBLE</v>
      </c>
      <c r="Z50" s="160" t="str">
        <f t="shared" si="8"/>
        <v/>
      </c>
      <c r="AF50" s="28">
        <f t="shared" si="0"/>
        <v>1</v>
      </c>
      <c r="AG50" s="28" t="str">
        <f t="shared" si="9"/>
        <v/>
      </c>
      <c r="AH50" s="34">
        <f t="shared" si="22"/>
        <v>2</v>
      </c>
      <c r="AI50" s="34" t="str">
        <f t="shared" si="1"/>
        <v/>
      </c>
      <c r="AJ50" s="28">
        <f t="shared" si="2"/>
        <v>0</v>
      </c>
      <c r="AK50" s="34" t="str">
        <f t="shared" si="10"/>
        <v/>
      </c>
      <c r="AL50" s="28">
        <f t="shared" si="23"/>
        <v>0</v>
      </c>
      <c r="AM50" s="28" t="str">
        <f t="shared" si="11"/>
        <v/>
      </c>
      <c r="AN50" s="54"/>
      <c r="AO50" s="28"/>
      <c r="AQ50" s="33">
        <f t="shared" si="3"/>
        <v>0</v>
      </c>
      <c r="AR50" s="33" t="str">
        <f t="shared" si="12"/>
        <v/>
      </c>
      <c r="AS50" s="33">
        <f t="shared" si="24"/>
        <v>0</v>
      </c>
      <c r="AT50" s="33" t="str">
        <f t="shared" si="13"/>
        <v/>
      </c>
      <c r="AU50" s="33">
        <f t="shared" si="4"/>
        <v>0</v>
      </c>
      <c r="AV50" s="33" t="str">
        <f t="shared" si="14"/>
        <v/>
      </c>
      <c r="AW50" s="33">
        <f t="shared" si="25"/>
        <v>0</v>
      </c>
      <c r="AX50" s="33" t="str">
        <f t="shared" si="15"/>
        <v/>
      </c>
      <c r="AY50" s="33"/>
      <c r="AZ50" s="33"/>
      <c r="BB50" s="141">
        <f t="shared" si="5"/>
        <v>0</v>
      </c>
      <c r="BC50" s="141" t="str">
        <f t="shared" si="16"/>
        <v/>
      </c>
      <c r="BD50" s="141">
        <f t="shared" si="26"/>
        <v>0</v>
      </c>
      <c r="BE50" s="141" t="str">
        <f t="shared" si="17"/>
        <v/>
      </c>
      <c r="BF50" s="141">
        <f t="shared" si="6"/>
        <v>0</v>
      </c>
      <c r="BG50" s="141" t="str">
        <f t="shared" si="18"/>
        <v/>
      </c>
      <c r="BH50" s="141">
        <f t="shared" si="27"/>
        <v>0</v>
      </c>
      <c r="BI50" s="141" t="str">
        <f t="shared" si="19"/>
        <v/>
      </c>
      <c r="BJ50" s="141"/>
      <c r="BK50" s="141"/>
    </row>
    <row r="51" spans="1:63" ht="17" x14ac:dyDescent="0.2">
      <c r="A51" s="1">
        <f>RAW!A51</f>
        <v>42377</v>
      </c>
      <c r="B51">
        <f>RAW!B51</f>
        <v>0.87802999999999998</v>
      </c>
      <c r="C51">
        <f>RAW!C51</f>
        <v>0.88117000000000001</v>
      </c>
      <c r="D51">
        <f>RAW!D51</f>
        <v>0.85096000000000005</v>
      </c>
      <c r="E51" s="5">
        <f>RAW!E51</f>
        <v>0.85158999999999996</v>
      </c>
      <c r="F51" s="3">
        <f>RAW!N51</f>
        <v>17.288874315504799</v>
      </c>
      <c r="G51" s="5" t="str">
        <f t="shared" si="20"/>
        <v/>
      </c>
      <c r="H51" s="3">
        <f>RAW!O51</f>
        <v>27.709962041036899</v>
      </c>
      <c r="I51" s="5" t="str">
        <f t="shared" si="20"/>
        <v/>
      </c>
      <c r="J51" s="3">
        <f>RAW!P51</f>
        <v>33.3805131015679</v>
      </c>
      <c r="K51" s="5" t="str">
        <f t="shared" ref="K51" si="74">IF(SIGN(J50-50)&lt;&gt;SIGN(J51-50)," ","")</f>
        <v/>
      </c>
      <c r="L51">
        <v>70</v>
      </c>
      <c r="M51">
        <v>30</v>
      </c>
      <c r="Y51" s="160" t="str">
        <f t="shared" si="7"/>
        <v>VISIBLE</v>
      </c>
      <c r="Z51" s="160" t="str">
        <f t="shared" si="8"/>
        <v/>
      </c>
      <c r="AF51" s="28">
        <f t="shared" si="0"/>
        <v>1</v>
      </c>
      <c r="AG51" s="28" t="str">
        <f t="shared" si="9"/>
        <v/>
      </c>
      <c r="AH51" s="34">
        <f t="shared" si="22"/>
        <v>3</v>
      </c>
      <c r="AI51" s="34" t="str">
        <f t="shared" si="1"/>
        <v/>
      </c>
      <c r="AJ51" s="28">
        <f t="shared" si="2"/>
        <v>0</v>
      </c>
      <c r="AK51" s="34" t="str">
        <f t="shared" si="10"/>
        <v/>
      </c>
      <c r="AL51" s="28">
        <f t="shared" si="23"/>
        <v>0</v>
      </c>
      <c r="AM51" s="28" t="str">
        <f t="shared" si="11"/>
        <v/>
      </c>
      <c r="AN51" s="54"/>
      <c r="AO51" s="28"/>
      <c r="AQ51" s="33">
        <f t="shared" si="3"/>
        <v>1</v>
      </c>
      <c r="AR51" s="33" t="str">
        <f t="shared" si="12"/>
        <v/>
      </c>
      <c r="AS51" s="33">
        <f t="shared" si="24"/>
        <v>1</v>
      </c>
      <c r="AT51" s="33" t="str">
        <f t="shared" si="13"/>
        <v/>
      </c>
      <c r="AU51" s="33">
        <f t="shared" si="4"/>
        <v>0</v>
      </c>
      <c r="AV51" s="33" t="str">
        <f t="shared" si="14"/>
        <v/>
      </c>
      <c r="AW51" s="33">
        <f t="shared" si="25"/>
        <v>0</v>
      </c>
      <c r="AX51" s="33" t="str">
        <f t="shared" si="15"/>
        <v/>
      </c>
      <c r="AY51" s="33"/>
      <c r="AZ51" s="33"/>
      <c r="BB51" s="141">
        <f t="shared" si="5"/>
        <v>0</v>
      </c>
      <c r="BC51" s="141" t="str">
        <f t="shared" si="16"/>
        <v/>
      </c>
      <c r="BD51" s="141">
        <f t="shared" si="26"/>
        <v>0</v>
      </c>
      <c r="BE51" s="141" t="str">
        <f t="shared" si="17"/>
        <v/>
      </c>
      <c r="BF51" s="141">
        <f t="shared" si="6"/>
        <v>0</v>
      </c>
      <c r="BG51" s="141" t="str">
        <f t="shared" si="18"/>
        <v/>
      </c>
      <c r="BH51" s="141">
        <f t="shared" si="27"/>
        <v>0</v>
      </c>
      <c r="BI51" s="141" t="str">
        <f t="shared" si="19"/>
        <v/>
      </c>
      <c r="BJ51" s="141"/>
      <c r="BK51" s="141"/>
    </row>
    <row r="52" spans="1:63" ht="17" x14ac:dyDescent="0.2">
      <c r="A52" s="1">
        <f>RAW!A52</f>
        <v>42380</v>
      </c>
      <c r="B52">
        <f>RAW!B52</f>
        <v>0.85599999999999998</v>
      </c>
      <c r="C52">
        <f>RAW!C52</f>
        <v>0.89376</v>
      </c>
      <c r="D52">
        <f>RAW!D52</f>
        <v>0.85158999999999996</v>
      </c>
      <c r="E52" s="5">
        <f>RAW!E52</f>
        <v>0.856629999999999</v>
      </c>
      <c r="F52" s="3">
        <f>RAW!N52</f>
        <v>21.223465102996801</v>
      </c>
      <c r="G52" s="5" t="str">
        <f t="shared" si="20"/>
        <v/>
      </c>
      <c r="H52" s="3">
        <f>RAW!O52</f>
        <v>29.442102133537301</v>
      </c>
      <c r="I52" s="5" t="str">
        <f t="shared" si="20"/>
        <v/>
      </c>
      <c r="J52" s="3">
        <f>RAW!P52</f>
        <v>34.403680022790603</v>
      </c>
      <c r="K52" s="5" t="str">
        <f t="shared" ref="K52" si="75">IF(SIGN(J51-50)&lt;&gt;SIGN(J52-50)," ","")</f>
        <v/>
      </c>
      <c r="L52">
        <v>70</v>
      </c>
      <c r="M52">
        <v>30</v>
      </c>
      <c r="Y52" s="160" t="str">
        <f t="shared" si="7"/>
        <v>VISIBLE</v>
      </c>
      <c r="Z52" s="160" t="str">
        <f t="shared" si="8"/>
        <v/>
      </c>
      <c r="AF52" s="28">
        <f t="shared" si="0"/>
        <v>1</v>
      </c>
      <c r="AG52" s="28" t="str">
        <f t="shared" si="9"/>
        <v>GROUP</v>
      </c>
      <c r="AH52" s="34">
        <f t="shared" si="22"/>
        <v>4</v>
      </c>
      <c r="AI52" s="34">
        <f t="shared" si="1"/>
        <v>4</v>
      </c>
      <c r="AJ52" s="28">
        <f t="shared" si="2"/>
        <v>0</v>
      </c>
      <c r="AK52" s="34" t="str">
        <f t="shared" si="10"/>
        <v/>
      </c>
      <c r="AL52" s="28">
        <f t="shared" si="23"/>
        <v>0</v>
      </c>
      <c r="AM52" s="28" t="str">
        <f t="shared" si="11"/>
        <v/>
      </c>
      <c r="AN52" s="54"/>
      <c r="AO52" s="28"/>
      <c r="AQ52" s="33">
        <f t="shared" si="3"/>
        <v>1</v>
      </c>
      <c r="AR52" s="33" t="str">
        <f t="shared" si="12"/>
        <v>GROUP</v>
      </c>
      <c r="AS52" s="33">
        <f t="shared" si="24"/>
        <v>2</v>
      </c>
      <c r="AT52" s="33">
        <f t="shared" si="13"/>
        <v>2</v>
      </c>
      <c r="AU52" s="33">
        <f t="shared" si="4"/>
        <v>0</v>
      </c>
      <c r="AV52" s="33" t="str">
        <f t="shared" si="14"/>
        <v/>
      </c>
      <c r="AW52" s="33">
        <f t="shared" si="25"/>
        <v>0</v>
      </c>
      <c r="AX52" s="33" t="str">
        <f t="shared" si="15"/>
        <v/>
      </c>
      <c r="AY52" s="33"/>
      <c r="AZ52" s="33"/>
      <c r="BB52" s="141">
        <f t="shared" si="5"/>
        <v>0</v>
      </c>
      <c r="BC52" s="141" t="str">
        <f t="shared" si="16"/>
        <v/>
      </c>
      <c r="BD52" s="141">
        <f t="shared" si="26"/>
        <v>0</v>
      </c>
      <c r="BE52" s="141" t="str">
        <f t="shared" si="17"/>
        <v/>
      </c>
      <c r="BF52" s="141">
        <f t="shared" si="6"/>
        <v>0</v>
      </c>
      <c r="BG52" s="141" t="str">
        <f t="shared" si="18"/>
        <v/>
      </c>
      <c r="BH52" s="141">
        <f t="shared" si="27"/>
        <v>0</v>
      </c>
      <c r="BI52" s="141" t="str">
        <f t="shared" si="19"/>
        <v/>
      </c>
      <c r="BJ52" s="141"/>
      <c r="BK52" s="141"/>
    </row>
    <row r="53" spans="1:63" ht="17" x14ac:dyDescent="0.2">
      <c r="A53" s="1">
        <f>RAW!A53</f>
        <v>42381</v>
      </c>
      <c r="B53">
        <f>RAW!B53</f>
        <v>0.85473999999999895</v>
      </c>
      <c r="C53">
        <f>RAW!C53</f>
        <v>0.91390000000000005</v>
      </c>
      <c r="D53">
        <f>RAW!D53</f>
        <v>0.85096000000000005</v>
      </c>
      <c r="E53" s="5">
        <f>RAW!E53</f>
        <v>0.89312999999999998</v>
      </c>
      <c r="F53" s="3">
        <f>RAW!N53</f>
        <v>43.808300298471103</v>
      </c>
      <c r="G53" s="5" t="str">
        <f t="shared" si="20"/>
        <v/>
      </c>
      <c r="H53" s="3">
        <f>RAW!O53</f>
        <v>40.551542093188303</v>
      </c>
      <c r="I53" s="5" t="str">
        <f t="shared" si="20"/>
        <v/>
      </c>
      <c r="J53" s="3">
        <f>RAW!P53</f>
        <v>41.2633894014145</v>
      </c>
      <c r="K53" s="5" t="str">
        <f t="shared" ref="K53" si="76">IF(SIGN(J52-50)&lt;&gt;SIGN(J53-50)," ","")</f>
        <v/>
      </c>
      <c r="L53">
        <v>70</v>
      </c>
      <c r="M53">
        <v>30</v>
      </c>
      <c r="Y53" s="160" t="str">
        <f t="shared" si="7"/>
        <v>VISIBLE</v>
      </c>
      <c r="Z53" s="160" t="str">
        <f t="shared" si="8"/>
        <v/>
      </c>
      <c r="AF53" s="28">
        <f t="shared" si="0"/>
        <v>0</v>
      </c>
      <c r="AG53" s="28" t="str">
        <f t="shared" si="9"/>
        <v/>
      </c>
      <c r="AH53" s="34">
        <f t="shared" si="22"/>
        <v>0</v>
      </c>
      <c r="AI53" s="34" t="str">
        <f t="shared" si="1"/>
        <v/>
      </c>
      <c r="AJ53" s="28">
        <f t="shared" si="2"/>
        <v>0</v>
      </c>
      <c r="AK53" s="34" t="str">
        <f t="shared" si="10"/>
        <v/>
      </c>
      <c r="AL53" s="28">
        <f t="shared" si="23"/>
        <v>0</v>
      </c>
      <c r="AM53" s="28" t="str">
        <f t="shared" si="11"/>
        <v/>
      </c>
      <c r="AN53" s="54"/>
      <c r="AO53" s="28"/>
      <c r="AQ53" s="33">
        <f t="shared" si="3"/>
        <v>0</v>
      </c>
      <c r="AR53" s="33" t="str">
        <f t="shared" si="12"/>
        <v/>
      </c>
      <c r="AS53" s="33">
        <f t="shared" si="24"/>
        <v>0</v>
      </c>
      <c r="AT53" s="33" t="str">
        <f t="shared" si="13"/>
        <v/>
      </c>
      <c r="AU53" s="33">
        <f t="shared" si="4"/>
        <v>0</v>
      </c>
      <c r="AV53" s="33" t="str">
        <f t="shared" si="14"/>
        <v/>
      </c>
      <c r="AW53" s="33">
        <f t="shared" si="25"/>
        <v>0</v>
      </c>
      <c r="AX53" s="33" t="str">
        <f t="shared" si="15"/>
        <v/>
      </c>
      <c r="AY53" s="33"/>
      <c r="AZ53" s="33"/>
      <c r="BB53" s="141">
        <f t="shared" si="5"/>
        <v>0</v>
      </c>
      <c r="BC53" s="141" t="str">
        <f t="shared" si="16"/>
        <v/>
      </c>
      <c r="BD53" s="141">
        <f t="shared" si="26"/>
        <v>0</v>
      </c>
      <c r="BE53" s="141" t="str">
        <f t="shared" si="17"/>
        <v/>
      </c>
      <c r="BF53" s="141">
        <f t="shared" si="6"/>
        <v>0</v>
      </c>
      <c r="BG53" s="141" t="str">
        <f t="shared" si="18"/>
        <v/>
      </c>
      <c r="BH53" s="141">
        <f t="shared" si="27"/>
        <v>0</v>
      </c>
      <c r="BI53" s="141" t="str">
        <f t="shared" si="19"/>
        <v/>
      </c>
      <c r="BJ53" s="141"/>
      <c r="BK53" s="141"/>
    </row>
    <row r="54" spans="1:63" ht="17" x14ac:dyDescent="0.2">
      <c r="A54" s="1">
        <f>RAW!A54</f>
        <v>42382</v>
      </c>
      <c r="B54">
        <f>RAW!B54</f>
        <v>0.90005999999999997</v>
      </c>
      <c r="C54">
        <f>RAW!C54</f>
        <v>0.91390000000000005</v>
      </c>
      <c r="D54">
        <f>RAW!D54</f>
        <v>0.87109999999999999</v>
      </c>
      <c r="E54" s="5">
        <f>RAW!E54</f>
        <v>0.88305999999999996</v>
      </c>
      <c r="F54" s="3">
        <f>RAW!N54</f>
        <v>40.107239502453702</v>
      </c>
      <c r="G54" s="5" t="str">
        <f t="shared" si="20"/>
        <v/>
      </c>
      <c r="H54" s="3">
        <f>RAW!O54</f>
        <v>38.739286535442503</v>
      </c>
      <c r="I54" s="5" t="str">
        <f t="shared" si="20"/>
        <v/>
      </c>
      <c r="J54" s="3">
        <f>RAW!P54</f>
        <v>40.050123462873103</v>
      </c>
      <c r="K54" s="5" t="str">
        <f t="shared" ref="K54" si="77">IF(SIGN(J53-50)&lt;&gt;SIGN(J54-50)," ","")</f>
        <v/>
      </c>
      <c r="L54">
        <v>70</v>
      </c>
      <c r="M54">
        <v>30</v>
      </c>
      <c r="Y54" s="160" t="str">
        <f t="shared" si="7"/>
        <v>VISIBLE</v>
      </c>
      <c r="Z54" s="160" t="str">
        <f t="shared" si="8"/>
        <v/>
      </c>
      <c r="AF54" s="28">
        <f t="shared" si="0"/>
        <v>0</v>
      </c>
      <c r="AG54" s="28" t="str">
        <f t="shared" si="9"/>
        <v/>
      </c>
      <c r="AH54" s="34">
        <f t="shared" si="22"/>
        <v>0</v>
      </c>
      <c r="AI54" s="34" t="str">
        <f t="shared" si="1"/>
        <v/>
      </c>
      <c r="AJ54" s="28">
        <f t="shared" si="2"/>
        <v>0</v>
      </c>
      <c r="AK54" s="34" t="str">
        <f t="shared" si="10"/>
        <v/>
      </c>
      <c r="AL54" s="28">
        <f t="shared" si="23"/>
        <v>0</v>
      </c>
      <c r="AM54" s="28" t="str">
        <f t="shared" si="11"/>
        <v/>
      </c>
      <c r="AN54" s="54"/>
      <c r="AO54" s="28"/>
      <c r="AQ54" s="33">
        <f t="shared" si="3"/>
        <v>0</v>
      </c>
      <c r="AR54" s="33" t="str">
        <f t="shared" si="12"/>
        <v/>
      </c>
      <c r="AS54" s="33">
        <f t="shared" si="24"/>
        <v>0</v>
      </c>
      <c r="AT54" s="33" t="str">
        <f t="shared" si="13"/>
        <v/>
      </c>
      <c r="AU54" s="33">
        <f t="shared" si="4"/>
        <v>0</v>
      </c>
      <c r="AV54" s="33" t="str">
        <f t="shared" si="14"/>
        <v/>
      </c>
      <c r="AW54" s="33">
        <f t="shared" si="25"/>
        <v>0</v>
      </c>
      <c r="AX54" s="33" t="str">
        <f t="shared" si="15"/>
        <v/>
      </c>
      <c r="AY54" s="33"/>
      <c r="AZ54" s="33"/>
      <c r="BB54" s="141">
        <f t="shared" si="5"/>
        <v>0</v>
      </c>
      <c r="BC54" s="141" t="str">
        <f t="shared" si="16"/>
        <v/>
      </c>
      <c r="BD54" s="141">
        <f t="shared" si="26"/>
        <v>0</v>
      </c>
      <c r="BE54" s="141" t="str">
        <f t="shared" si="17"/>
        <v/>
      </c>
      <c r="BF54" s="141">
        <f t="shared" si="6"/>
        <v>0</v>
      </c>
      <c r="BG54" s="141" t="str">
        <f t="shared" si="18"/>
        <v/>
      </c>
      <c r="BH54" s="141">
        <f t="shared" si="27"/>
        <v>0</v>
      </c>
      <c r="BI54" s="141" t="str">
        <f t="shared" si="19"/>
        <v/>
      </c>
      <c r="BJ54" s="141"/>
      <c r="BK54" s="141"/>
    </row>
    <row r="55" spans="1:63" ht="17" x14ac:dyDescent="0.2">
      <c r="A55" s="1">
        <f>RAW!A55</f>
        <v>42383</v>
      </c>
      <c r="B55">
        <f>RAW!B55</f>
        <v>0.87613999999999903</v>
      </c>
      <c r="C55">
        <f>RAW!C55</f>
        <v>0.89817000000000002</v>
      </c>
      <c r="D55">
        <f>RAW!D55</f>
        <v>0.86355000000000004</v>
      </c>
      <c r="E55" s="5">
        <f>RAW!E55</f>
        <v>0.88368999999999998</v>
      </c>
      <c r="F55" s="3">
        <f>RAW!N55</f>
        <v>40.474295419045298</v>
      </c>
      <c r="G55" s="5" t="str">
        <f t="shared" si="20"/>
        <v/>
      </c>
      <c r="H55" s="3">
        <f>RAW!O55</f>
        <v>38.9231875781485</v>
      </c>
      <c r="I55" s="5" t="str">
        <f t="shared" si="20"/>
        <v/>
      </c>
      <c r="J55" s="3">
        <f>RAW!P55</f>
        <v>40.165692568800402</v>
      </c>
      <c r="K55" s="5" t="str">
        <f t="shared" ref="K55" si="78">IF(SIGN(J54-50)&lt;&gt;SIGN(J55-50)," ","")</f>
        <v/>
      </c>
      <c r="L55">
        <v>70</v>
      </c>
      <c r="M55">
        <v>30</v>
      </c>
      <c r="Y55" s="160" t="str">
        <f t="shared" si="7"/>
        <v>VISIBLE</v>
      </c>
      <c r="Z55" s="160" t="str">
        <f t="shared" si="8"/>
        <v/>
      </c>
      <c r="AF55" s="28">
        <f t="shared" si="0"/>
        <v>0</v>
      </c>
      <c r="AG55" s="28" t="str">
        <f t="shared" si="9"/>
        <v/>
      </c>
      <c r="AH55" s="34">
        <f t="shared" si="22"/>
        <v>0</v>
      </c>
      <c r="AI55" s="34" t="str">
        <f t="shared" si="1"/>
        <v/>
      </c>
      <c r="AJ55" s="28">
        <f t="shared" si="2"/>
        <v>0</v>
      </c>
      <c r="AK55" s="34" t="str">
        <f t="shared" si="10"/>
        <v/>
      </c>
      <c r="AL55" s="28">
        <f t="shared" si="23"/>
        <v>0</v>
      </c>
      <c r="AM55" s="28" t="str">
        <f t="shared" si="11"/>
        <v/>
      </c>
      <c r="AN55" s="54"/>
      <c r="AO55" s="28"/>
      <c r="AQ55" s="33">
        <f t="shared" si="3"/>
        <v>0</v>
      </c>
      <c r="AR55" s="33" t="str">
        <f t="shared" si="12"/>
        <v/>
      </c>
      <c r="AS55" s="33">
        <f t="shared" si="24"/>
        <v>0</v>
      </c>
      <c r="AT55" s="33" t="str">
        <f t="shared" si="13"/>
        <v/>
      </c>
      <c r="AU55" s="33">
        <f t="shared" si="4"/>
        <v>0</v>
      </c>
      <c r="AV55" s="33" t="str">
        <f t="shared" si="14"/>
        <v/>
      </c>
      <c r="AW55" s="33">
        <f t="shared" si="25"/>
        <v>0</v>
      </c>
      <c r="AX55" s="33" t="str">
        <f t="shared" si="15"/>
        <v/>
      </c>
      <c r="AY55" s="33"/>
      <c r="AZ55" s="33"/>
      <c r="BB55" s="141">
        <f t="shared" si="5"/>
        <v>0</v>
      </c>
      <c r="BC55" s="141" t="str">
        <f t="shared" si="16"/>
        <v/>
      </c>
      <c r="BD55" s="141">
        <f t="shared" si="26"/>
        <v>0</v>
      </c>
      <c r="BE55" s="141" t="str">
        <f t="shared" si="17"/>
        <v/>
      </c>
      <c r="BF55" s="141">
        <f t="shared" si="6"/>
        <v>0</v>
      </c>
      <c r="BG55" s="141" t="str">
        <f t="shared" si="18"/>
        <v/>
      </c>
      <c r="BH55" s="141">
        <f t="shared" si="27"/>
        <v>0</v>
      </c>
      <c r="BI55" s="141" t="str">
        <f t="shared" si="19"/>
        <v/>
      </c>
      <c r="BJ55" s="141"/>
      <c r="BK55" s="141"/>
    </row>
    <row r="56" spans="1:63" ht="17" x14ac:dyDescent="0.2">
      <c r="A56" s="1">
        <f>RAW!A56</f>
        <v>42384</v>
      </c>
      <c r="B56">
        <f>RAW!B56</f>
        <v>0.87929000000000002</v>
      </c>
      <c r="C56">
        <f>RAW!C56</f>
        <v>0.88431999999999999</v>
      </c>
      <c r="D56">
        <f>RAW!D56</f>
        <v>0.82389999999999997</v>
      </c>
      <c r="E56" s="5">
        <f>RAW!E56</f>
        <v>0.83333999999999997</v>
      </c>
      <c r="F56" s="3">
        <f>RAW!N56</f>
        <v>25.756333966112098</v>
      </c>
      <c r="G56" s="5" t="str">
        <f t="shared" si="20"/>
        <v/>
      </c>
      <c r="H56" s="3">
        <f>RAW!O56</f>
        <v>30.9313795936506</v>
      </c>
      <c r="I56" s="5" t="str">
        <f t="shared" si="20"/>
        <v/>
      </c>
      <c r="J56" s="3">
        <f>RAW!P56</f>
        <v>34.572802643429398</v>
      </c>
      <c r="K56" s="5" t="str">
        <f t="shared" ref="K56" si="79">IF(SIGN(J55-50)&lt;&gt;SIGN(J56-50)," ","")</f>
        <v/>
      </c>
      <c r="L56">
        <v>70</v>
      </c>
      <c r="M56">
        <v>30</v>
      </c>
      <c r="Y56" s="160" t="str">
        <f t="shared" si="7"/>
        <v>VISIBLE</v>
      </c>
      <c r="Z56" s="160" t="str">
        <f t="shared" si="8"/>
        <v/>
      </c>
      <c r="AF56" s="28">
        <f t="shared" si="0"/>
        <v>1</v>
      </c>
      <c r="AG56" s="28" t="str">
        <f t="shared" si="9"/>
        <v/>
      </c>
      <c r="AH56" s="34">
        <f t="shared" si="22"/>
        <v>1</v>
      </c>
      <c r="AI56" s="34" t="str">
        <f t="shared" si="1"/>
        <v/>
      </c>
      <c r="AJ56" s="28">
        <f t="shared" si="2"/>
        <v>0</v>
      </c>
      <c r="AK56" s="34" t="str">
        <f t="shared" si="10"/>
        <v/>
      </c>
      <c r="AL56" s="28">
        <f t="shared" si="23"/>
        <v>0</v>
      </c>
      <c r="AM56" s="28" t="str">
        <f t="shared" si="11"/>
        <v/>
      </c>
      <c r="AN56" s="54"/>
      <c r="AO56" s="28"/>
      <c r="AQ56" s="33">
        <f t="shared" si="3"/>
        <v>0</v>
      </c>
      <c r="AR56" s="33" t="str">
        <f t="shared" si="12"/>
        <v/>
      </c>
      <c r="AS56" s="33">
        <f t="shared" si="24"/>
        <v>0</v>
      </c>
      <c r="AT56" s="33" t="str">
        <f t="shared" si="13"/>
        <v/>
      </c>
      <c r="AU56" s="33">
        <f t="shared" si="4"/>
        <v>0</v>
      </c>
      <c r="AV56" s="33" t="str">
        <f t="shared" si="14"/>
        <v/>
      </c>
      <c r="AW56" s="33">
        <f t="shared" si="25"/>
        <v>0</v>
      </c>
      <c r="AX56" s="33" t="str">
        <f t="shared" si="15"/>
        <v/>
      </c>
      <c r="AY56" s="33"/>
      <c r="AZ56" s="33"/>
      <c r="BB56" s="141">
        <f t="shared" si="5"/>
        <v>0</v>
      </c>
      <c r="BC56" s="141" t="str">
        <f t="shared" si="16"/>
        <v/>
      </c>
      <c r="BD56" s="141">
        <f t="shared" si="26"/>
        <v>0</v>
      </c>
      <c r="BE56" s="141" t="str">
        <f t="shared" si="17"/>
        <v/>
      </c>
      <c r="BF56" s="141">
        <f t="shared" si="6"/>
        <v>0</v>
      </c>
      <c r="BG56" s="141" t="str">
        <f t="shared" si="18"/>
        <v/>
      </c>
      <c r="BH56" s="141">
        <f t="shared" si="27"/>
        <v>0</v>
      </c>
      <c r="BI56" s="141" t="str">
        <f t="shared" si="19"/>
        <v/>
      </c>
      <c r="BJ56" s="141"/>
      <c r="BK56" s="141"/>
    </row>
    <row r="57" spans="1:63" ht="17" x14ac:dyDescent="0.2">
      <c r="A57" s="1">
        <f>RAW!A57</f>
        <v>42387</v>
      </c>
      <c r="B57">
        <f>RAW!B57</f>
        <v>0.82892999999999994</v>
      </c>
      <c r="C57">
        <f>RAW!C57</f>
        <v>0.83207999999999904</v>
      </c>
      <c r="D57">
        <f>RAW!D57</f>
        <v>0.77732000000000001</v>
      </c>
      <c r="E57" s="5">
        <f>RAW!E57</f>
        <v>0.79053999999999902</v>
      </c>
      <c r="F57" s="3">
        <f>RAW!N57</f>
        <v>18.929739721712799</v>
      </c>
      <c r="G57" s="5" t="str">
        <f t="shared" si="20"/>
        <v/>
      </c>
      <c r="H57" s="3">
        <f>RAW!O57</f>
        <v>26.037389756262399</v>
      </c>
      <c r="I57" s="5" t="str">
        <f t="shared" si="20"/>
        <v/>
      </c>
      <c r="J57" s="3">
        <f>RAW!P57</f>
        <v>30.750956228563499</v>
      </c>
      <c r="K57" s="5" t="str">
        <f t="shared" ref="K57" si="80">IF(SIGN(J56-50)&lt;&gt;SIGN(J57-50)," ","")</f>
        <v/>
      </c>
      <c r="L57">
        <v>70</v>
      </c>
      <c r="M57">
        <v>30</v>
      </c>
      <c r="Y57" s="160" t="str">
        <f t="shared" si="7"/>
        <v>VISIBLE</v>
      </c>
      <c r="Z57" s="160" t="str">
        <f t="shared" si="8"/>
        <v/>
      </c>
      <c r="AF57" s="28">
        <f t="shared" si="0"/>
        <v>1</v>
      </c>
      <c r="AG57" s="28" t="str">
        <f t="shared" si="9"/>
        <v/>
      </c>
      <c r="AH57" s="34">
        <f t="shared" si="22"/>
        <v>2</v>
      </c>
      <c r="AI57" s="34" t="str">
        <f t="shared" si="1"/>
        <v/>
      </c>
      <c r="AJ57" s="28">
        <f t="shared" si="2"/>
        <v>0</v>
      </c>
      <c r="AK57" s="34" t="str">
        <f t="shared" si="10"/>
        <v/>
      </c>
      <c r="AL57" s="28">
        <f t="shared" si="23"/>
        <v>0</v>
      </c>
      <c r="AM57" s="28" t="str">
        <f t="shared" si="11"/>
        <v/>
      </c>
      <c r="AN57" s="54"/>
      <c r="AO57" s="28"/>
      <c r="AQ57" s="33">
        <f t="shared" si="3"/>
        <v>1</v>
      </c>
      <c r="AR57" s="33" t="str">
        <f t="shared" si="12"/>
        <v/>
      </c>
      <c r="AS57" s="33">
        <f t="shared" si="24"/>
        <v>1</v>
      </c>
      <c r="AT57" s="33" t="str">
        <f t="shared" si="13"/>
        <v/>
      </c>
      <c r="AU57" s="33">
        <f t="shared" si="4"/>
        <v>0</v>
      </c>
      <c r="AV57" s="33" t="str">
        <f t="shared" si="14"/>
        <v/>
      </c>
      <c r="AW57" s="33">
        <f t="shared" si="25"/>
        <v>0</v>
      </c>
      <c r="AX57" s="33" t="str">
        <f t="shared" si="15"/>
        <v/>
      </c>
      <c r="AY57" s="33"/>
      <c r="AZ57" s="33"/>
      <c r="BB57" s="141">
        <f t="shared" si="5"/>
        <v>0</v>
      </c>
      <c r="BC57" s="141" t="str">
        <f t="shared" si="16"/>
        <v/>
      </c>
      <c r="BD57" s="141">
        <f t="shared" si="26"/>
        <v>0</v>
      </c>
      <c r="BE57" s="141" t="str">
        <f t="shared" si="17"/>
        <v/>
      </c>
      <c r="BF57" s="141">
        <f t="shared" si="6"/>
        <v>0</v>
      </c>
      <c r="BG57" s="141" t="str">
        <f t="shared" si="18"/>
        <v/>
      </c>
      <c r="BH57" s="141">
        <f t="shared" si="27"/>
        <v>0</v>
      </c>
      <c r="BI57" s="141" t="str">
        <f t="shared" si="19"/>
        <v/>
      </c>
      <c r="BJ57" s="141"/>
      <c r="BK57" s="141"/>
    </row>
    <row r="58" spans="1:63" ht="17" x14ac:dyDescent="0.2">
      <c r="A58" s="1">
        <f>RAW!A58</f>
        <v>42388</v>
      </c>
      <c r="B58">
        <f>RAW!B58</f>
        <v>0.80815999999999999</v>
      </c>
      <c r="C58">
        <f>RAW!C58</f>
        <v>0.81194</v>
      </c>
      <c r="D58">
        <f>RAW!D58</f>
        <v>0.77605999999999997</v>
      </c>
      <c r="E58" s="5">
        <f>RAW!E58</f>
        <v>0.78991</v>
      </c>
      <c r="F58" s="3">
        <f>RAW!N58</f>
        <v>18.843969603693399</v>
      </c>
      <c r="G58" s="5" t="str">
        <f t="shared" si="20"/>
        <v/>
      </c>
      <c r="H58" s="3">
        <f>RAW!O58</f>
        <v>25.972248701085199</v>
      </c>
      <c r="I58" s="5" t="str">
        <f t="shared" si="20"/>
        <v/>
      </c>
      <c r="J58" s="3">
        <f>RAW!P58</f>
        <v>30.6985066536872</v>
      </c>
      <c r="K58" s="5" t="str">
        <f t="shared" ref="K58" si="81">IF(SIGN(J57-50)&lt;&gt;SIGN(J58-50)," ","")</f>
        <v/>
      </c>
      <c r="L58">
        <v>70</v>
      </c>
      <c r="M58">
        <v>30</v>
      </c>
      <c r="Y58" s="160" t="str">
        <f t="shared" si="7"/>
        <v>VISIBLE</v>
      </c>
      <c r="Z58" s="160" t="str">
        <f t="shared" si="8"/>
        <v/>
      </c>
      <c r="AF58" s="28">
        <f t="shared" si="0"/>
        <v>1</v>
      </c>
      <c r="AG58" s="28" t="str">
        <f t="shared" si="9"/>
        <v/>
      </c>
      <c r="AH58" s="34">
        <f t="shared" si="22"/>
        <v>3</v>
      </c>
      <c r="AI58" s="34" t="str">
        <f t="shared" si="1"/>
        <v/>
      </c>
      <c r="AJ58" s="28">
        <f t="shared" si="2"/>
        <v>0</v>
      </c>
      <c r="AK58" s="34" t="str">
        <f t="shared" si="10"/>
        <v/>
      </c>
      <c r="AL58" s="28">
        <f t="shared" si="23"/>
        <v>0</v>
      </c>
      <c r="AM58" s="28" t="str">
        <f t="shared" si="11"/>
        <v/>
      </c>
      <c r="AN58" s="54"/>
      <c r="AO58" s="28"/>
      <c r="AQ58" s="33">
        <f t="shared" si="3"/>
        <v>1</v>
      </c>
      <c r="AR58" s="33" t="str">
        <f t="shared" si="12"/>
        <v/>
      </c>
      <c r="AS58" s="33">
        <f t="shared" si="24"/>
        <v>2</v>
      </c>
      <c r="AT58" s="33" t="str">
        <f t="shared" si="13"/>
        <v/>
      </c>
      <c r="AU58" s="33">
        <f t="shared" si="4"/>
        <v>0</v>
      </c>
      <c r="AV58" s="33" t="str">
        <f t="shared" si="14"/>
        <v/>
      </c>
      <c r="AW58" s="33">
        <f t="shared" si="25"/>
        <v>0</v>
      </c>
      <c r="AX58" s="33" t="str">
        <f t="shared" si="15"/>
        <v/>
      </c>
      <c r="AY58" s="33"/>
      <c r="AZ58" s="33"/>
      <c r="BB58" s="141">
        <f t="shared" si="5"/>
        <v>0</v>
      </c>
      <c r="BC58" s="141" t="str">
        <f t="shared" si="16"/>
        <v/>
      </c>
      <c r="BD58" s="141">
        <f t="shared" si="26"/>
        <v>0</v>
      </c>
      <c r="BE58" s="141" t="str">
        <f t="shared" si="17"/>
        <v/>
      </c>
      <c r="BF58" s="141">
        <f t="shared" si="6"/>
        <v>0</v>
      </c>
      <c r="BG58" s="141" t="str">
        <f t="shared" si="18"/>
        <v/>
      </c>
      <c r="BH58" s="141">
        <f t="shared" si="27"/>
        <v>0</v>
      </c>
      <c r="BI58" s="141" t="str">
        <f t="shared" si="19"/>
        <v/>
      </c>
      <c r="BJ58" s="141"/>
      <c r="BK58" s="141"/>
    </row>
    <row r="59" spans="1:63" ht="17" x14ac:dyDescent="0.2">
      <c r="A59" s="1">
        <f>RAW!A59</f>
        <v>42389</v>
      </c>
      <c r="B59">
        <f>RAW!B59</f>
        <v>0.75780999999999998</v>
      </c>
      <c r="C59">
        <f>RAW!C59</f>
        <v>0.76346999999999998</v>
      </c>
      <c r="D59">
        <f>RAW!D59</f>
        <v>0.67976000000000003</v>
      </c>
      <c r="E59" s="5">
        <f>RAW!E59</f>
        <v>0.70745999999999998</v>
      </c>
      <c r="F59" s="3">
        <f>RAW!N59</f>
        <v>11.138333639067</v>
      </c>
      <c r="G59" s="5" t="str">
        <f t="shared" si="20"/>
        <v/>
      </c>
      <c r="H59" s="3">
        <f>RAW!O59</f>
        <v>19.201608338549601</v>
      </c>
      <c r="I59" s="5" t="str">
        <f t="shared" si="20"/>
        <v/>
      </c>
      <c r="J59" s="3">
        <f>RAW!P59</f>
        <v>24.8695515417878</v>
      </c>
      <c r="K59" s="5" t="str">
        <f t="shared" ref="K59" si="82">IF(SIGN(J58-50)&lt;&gt;SIGN(J59-50)," ","")</f>
        <v/>
      </c>
      <c r="L59">
        <v>70</v>
      </c>
      <c r="M59">
        <v>30</v>
      </c>
      <c r="Y59" s="160" t="str">
        <f t="shared" si="7"/>
        <v>VISIBLE</v>
      </c>
      <c r="Z59" s="160" t="str">
        <f t="shared" si="8"/>
        <v/>
      </c>
      <c r="AF59" s="28">
        <f t="shared" si="0"/>
        <v>1</v>
      </c>
      <c r="AG59" s="28" t="str">
        <f t="shared" si="9"/>
        <v/>
      </c>
      <c r="AH59" s="34">
        <f t="shared" si="22"/>
        <v>4</v>
      </c>
      <c r="AI59" s="34" t="str">
        <f t="shared" si="1"/>
        <v/>
      </c>
      <c r="AJ59" s="28">
        <f t="shared" si="2"/>
        <v>0</v>
      </c>
      <c r="AK59" s="34" t="str">
        <f t="shared" si="10"/>
        <v/>
      </c>
      <c r="AL59" s="28">
        <f t="shared" si="23"/>
        <v>0</v>
      </c>
      <c r="AM59" s="28" t="str">
        <f t="shared" si="11"/>
        <v/>
      </c>
      <c r="AN59" s="54"/>
      <c r="AO59" s="28"/>
      <c r="AQ59" s="33">
        <f t="shared" si="3"/>
        <v>1</v>
      </c>
      <c r="AR59" s="33" t="str">
        <f t="shared" si="12"/>
        <v/>
      </c>
      <c r="AS59" s="33">
        <f t="shared" si="24"/>
        <v>3</v>
      </c>
      <c r="AT59" s="33" t="str">
        <f t="shared" si="13"/>
        <v/>
      </c>
      <c r="AU59" s="33">
        <f t="shared" si="4"/>
        <v>0</v>
      </c>
      <c r="AV59" s="33" t="str">
        <f t="shared" si="14"/>
        <v/>
      </c>
      <c r="AW59" s="33">
        <f t="shared" si="25"/>
        <v>0</v>
      </c>
      <c r="AX59" s="33" t="str">
        <f t="shared" si="15"/>
        <v/>
      </c>
      <c r="AY59" s="33"/>
      <c r="AZ59" s="33"/>
      <c r="BB59" s="141">
        <f t="shared" si="5"/>
        <v>1</v>
      </c>
      <c r="BC59" s="141" t="str">
        <f t="shared" si="16"/>
        <v/>
      </c>
      <c r="BD59" s="141">
        <f t="shared" si="26"/>
        <v>1</v>
      </c>
      <c r="BE59" s="141" t="str">
        <f t="shared" si="17"/>
        <v/>
      </c>
      <c r="BF59" s="141">
        <f t="shared" si="6"/>
        <v>0</v>
      </c>
      <c r="BG59" s="141" t="str">
        <f t="shared" si="18"/>
        <v/>
      </c>
      <c r="BH59" s="141">
        <f t="shared" si="27"/>
        <v>0</v>
      </c>
      <c r="BI59" s="141" t="str">
        <f t="shared" si="19"/>
        <v/>
      </c>
      <c r="BJ59" s="141"/>
      <c r="BK59" s="141"/>
    </row>
    <row r="60" spans="1:63" ht="17" x14ac:dyDescent="0.2">
      <c r="A60" s="1">
        <f>RAW!A60</f>
        <v>42390</v>
      </c>
      <c r="B60">
        <f>RAW!B60</f>
        <v>0.66718</v>
      </c>
      <c r="C60">
        <f>RAW!C60</f>
        <v>0.68353999999999904</v>
      </c>
      <c r="D60">
        <f>RAW!D60</f>
        <v>0.63256000000000001</v>
      </c>
      <c r="E60" s="5">
        <f>RAW!E60</f>
        <v>0.66591999999999996</v>
      </c>
      <c r="F60" s="3">
        <f>RAW!N60</f>
        <v>8.9799340009872601</v>
      </c>
      <c r="G60" s="5" t="str">
        <f t="shared" si="20"/>
        <v/>
      </c>
      <c r="H60" s="3">
        <f>RAW!O60</f>
        <v>16.822226296371301</v>
      </c>
      <c r="I60" s="5" t="str">
        <f t="shared" si="20"/>
        <v/>
      </c>
      <c r="J60" s="3">
        <f>RAW!P60</f>
        <v>22.599491899431801</v>
      </c>
      <c r="K60" s="5" t="str">
        <f t="shared" ref="K60" si="83">IF(SIGN(J59-50)&lt;&gt;SIGN(J60-50)," ","")</f>
        <v/>
      </c>
      <c r="L60">
        <v>70</v>
      </c>
      <c r="M60">
        <v>30</v>
      </c>
      <c r="Y60" s="160" t="str">
        <f t="shared" si="7"/>
        <v>VISIBLE</v>
      </c>
      <c r="Z60" s="160" t="str">
        <f t="shared" si="8"/>
        <v/>
      </c>
      <c r="AF60" s="28">
        <f t="shared" si="0"/>
        <v>1</v>
      </c>
      <c r="AG60" s="28" t="str">
        <f t="shared" si="9"/>
        <v/>
      </c>
      <c r="AH60" s="34">
        <f t="shared" si="22"/>
        <v>5</v>
      </c>
      <c r="AI60" s="34" t="str">
        <f t="shared" si="1"/>
        <v/>
      </c>
      <c r="AJ60" s="28">
        <f t="shared" si="2"/>
        <v>0</v>
      </c>
      <c r="AK60" s="34" t="str">
        <f t="shared" si="10"/>
        <v/>
      </c>
      <c r="AL60" s="28">
        <f t="shared" si="23"/>
        <v>0</v>
      </c>
      <c r="AM60" s="28" t="str">
        <f t="shared" si="11"/>
        <v/>
      </c>
      <c r="AN60" s="54"/>
      <c r="AO60" s="28"/>
      <c r="AQ60" s="33">
        <f t="shared" si="3"/>
        <v>1</v>
      </c>
      <c r="AR60" s="33" t="str">
        <f t="shared" si="12"/>
        <v/>
      </c>
      <c r="AS60" s="33">
        <f t="shared" si="24"/>
        <v>4</v>
      </c>
      <c r="AT60" s="33" t="str">
        <f t="shared" si="13"/>
        <v/>
      </c>
      <c r="AU60" s="33">
        <f t="shared" si="4"/>
        <v>0</v>
      </c>
      <c r="AV60" s="33" t="str">
        <f t="shared" si="14"/>
        <v/>
      </c>
      <c r="AW60" s="33">
        <f t="shared" si="25"/>
        <v>0</v>
      </c>
      <c r="AX60" s="33" t="str">
        <f t="shared" si="15"/>
        <v/>
      </c>
      <c r="AY60" s="33"/>
      <c r="AZ60" s="33"/>
      <c r="BB60" s="141">
        <f t="shared" si="5"/>
        <v>1</v>
      </c>
      <c r="BC60" s="141" t="str">
        <f t="shared" si="16"/>
        <v/>
      </c>
      <c r="BD60" s="141">
        <f t="shared" si="26"/>
        <v>2</v>
      </c>
      <c r="BE60" s="141" t="str">
        <f t="shared" si="17"/>
        <v/>
      </c>
      <c r="BF60" s="141">
        <f t="shared" si="6"/>
        <v>0</v>
      </c>
      <c r="BG60" s="141" t="str">
        <f t="shared" si="18"/>
        <v/>
      </c>
      <c r="BH60" s="141">
        <f t="shared" si="27"/>
        <v>0</v>
      </c>
      <c r="BI60" s="141" t="str">
        <f t="shared" si="19"/>
        <v/>
      </c>
      <c r="BJ60" s="141"/>
      <c r="BK60" s="141"/>
    </row>
    <row r="61" spans="1:63" ht="17" x14ac:dyDescent="0.2">
      <c r="A61" s="1">
        <f>RAW!A61</f>
        <v>42391</v>
      </c>
      <c r="B61">
        <f>RAW!B61</f>
        <v>0.65081</v>
      </c>
      <c r="C61">
        <f>RAW!C61</f>
        <v>0.69108999999999998</v>
      </c>
      <c r="D61">
        <f>RAW!D61</f>
        <v>0.52895999999999999</v>
      </c>
      <c r="E61" s="5">
        <f>RAW!E61</f>
        <v>0.52895999999999999</v>
      </c>
      <c r="F61" s="3">
        <f>RAW!N61</f>
        <v>5.1449333870673204</v>
      </c>
      <c r="G61" s="5" t="str">
        <f t="shared" si="20"/>
        <v/>
      </c>
      <c r="H61" s="3">
        <f>RAW!O61</f>
        <v>11.6822180219408</v>
      </c>
      <c r="I61" s="5" t="str">
        <f t="shared" si="20"/>
        <v/>
      </c>
      <c r="J61" s="3">
        <f>RAW!P61</f>
        <v>17.172877717512399</v>
      </c>
      <c r="K61" s="5" t="str">
        <f t="shared" ref="K61" si="84">IF(SIGN(J60-50)&lt;&gt;SIGN(J61-50)," ","")</f>
        <v/>
      </c>
      <c r="L61">
        <v>70</v>
      </c>
      <c r="M61">
        <v>30</v>
      </c>
      <c r="Y61" s="160" t="str">
        <f t="shared" si="7"/>
        <v>VISIBLE</v>
      </c>
      <c r="Z61" s="160" t="str">
        <f t="shared" si="8"/>
        <v/>
      </c>
      <c r="AF61" s="28">
        <f t="shared" si="0"/>
        <v>1</v>
      </c>
      <c r="AG61" s="28" t="str">
        <f t="shared" si="9"/>
        <v>GROUP</v>
      </c>
      <c r="AH61" s="34">
        <f t="shared" si="22"/>
        <v>6</v>
      </c>
      <c r="AI61" s="34">
        <f t="shared" si="1"/>
        <v>6</v>
      </c>
      <c r="AJ61" s="28">
        <f t="shared" si="2"/>
        <v>0</v>
      </c>
      <c r="AK61" s="34" t="str">
        <f t="shared" si="10"/>
        <v/>
      </c>
      <c r="AL61" s="28">
        <f t="shared" si="23"/>
        <v>0</v>
      </c>
      <c r="AM61" s="28" t="str">
        <f t="shared" si="11"/>
        <v/>
      </c>
      <c r="AN61" s="54"/>
      <c r="AO61" s="28"/>
      <c r="AQ61" s="33">
        <f t="shared" si="3"/>
        <v>1</v>
      </c>
      <c r="AR61" s="33" t="str">
        <f t="shared" si="12"/>
        <v/>
      </c>
      <c r="AS61" s="33">
        <f t="shared" si="24"/>
        <v>5</v>
      </c>
      <c r="AT61" s="33" t="str">
        <f t="shared" si="13"/>
        <v/>
      </c>
      <c r="AU61" s="33">
        <f t="shared" si="4"/>
        <v>0</v>
      </c>
      <c r="AV61" s="33" t="str">
        <f t="shared" si="14"/>
        <v/>
      </c>
      <c r="AW61" s="33">
        <f t="shared" si="25"/>
        <v>0</v>
      </c>
      <c r="AX61" s="33" t="str">
        <f t="shared" si="15"/>
        <v/>
      </c>
      <c r="AY61" s="33"/>
      <c r="AZ61" s="33"/>
      <c r="BB61" s="141">
        <f t="shared" si="5"/>
        <v>1</v>
      </c>
      <c r="BC61" s="141" t="str">
        <f t="shared" si="16"/>
        <v/>
      </c>
      <c r="BD61" s="141">
        <f t="shared" si="26"/>
        <v>3</v>
      </c>
      <c r="BE61" s="141" t="str">
        <f t="shared" si="17"/>
        <v/>
      </c>
      <c r="BF61" s="141">
        <f t="shared" si="6"/>
        <v>0</v>
      </c>
      <c r="BG61" s="141" t="str">
        <f t="shared" si="18"/>
        <v/>
      </c>
      <c r="BH61" s="141">
        <f t="shared" si="27"/>
        <v>0</v>
      </c>
      <c r="BI61" s="141" t="str">
        <f t="shared" si="19"/>
        <v/>
      </c>
      <c r="BJ61" s="141"/>
      <c r="BK61" s="141"/>
    </row>
    <row r="62" spans="1:63" ht="17" x14ac:dyDescent="0.2">
      <c r="A62" s="1">
        <f>RAW!A62</f>
        <v>42394</v>
      </c>
      <c r="B62">
        <f>RAW!B62</f>
        <v>0.55049999999999999</v>
      </c>
      <c r="C62">
        <f>RAW!C62</f>
        <v>0.627</v>
      </c>
      <c r="D62">
        <f>RAW!D62</f>
        <v>0.54949999999999999</v>
      </c>
      <c r="E62" s="5">
        <f>RAW!E62</f>
        <v>0.627</v>
      </c>
      <c r="F62" s="3">
        <f>RAW!N62</f>
        <v>30.081672807137</v>
      </c>
      <c r="G62" s="5" t="str">
        <f t="shared" si="20"/>
        <v/>
      </c>
      <c r="H62" s="3">
        <f>RAW!O62</f>
        <v>28.519191942453201</v>
      </c>
      <c r="I62" s="5" t="str">
        <f t="shared" si="20"/>
        <v/>
      </c>
      <c r="J62" s="3">
        <f>RAW!P62</f>
        <v>29.836065798525699</v>
      </c>
      <c r="K62" s="5" t="str">
        <f t="shared" ref="K62" si="85">IF(SIGN(J61-50)&lt;&gt;SIGN(J62-50)," ","")</f>
        <v/>
      </c>
      <c r="L62">
        <v>70</v>
      </c>
      <c r="M62">
        <v>30</v>
      </c>
      <c r="Y62" s="160" t="str">
        <f t="shared" si="7"/>
        <v>VISIBLE</v>
      </c>
      <c r="Z62" s="160" t="str">
        <f t="shared" si="8"/>
        <v/>
      </c>
      <c r="AF62" s="28">
        <f t="shared" si="0"/>
        <v>0</v>
      </c>
      <c r="AG62" s="28" t="str">
        <f t="shared" si="9"/>
        <v/>
      </c>
      <c r="AH62" s="34">
        <f t="shared" si="22"/>
        <v>0</v>
      </c>
      <c r="AI62" s="34" t="str">
        <f t="shared" si="1"/>
        <v/>
      </c>
      <c r="AJ62" s="28">
        <f t="shared" si="2"/>
        <v>0</v>
      </c>
      <c r="AK62" s="34" t="str">
        <f t="shared" si="10"/>
        <v/>
      </c>
      <c r="AL62" s="28">
        <f t="shared" si="23"/>
        <v>0</v>
      </c>
      <c r="AM62" s="28" t="str">
        <f t="shared" si="11"/>
        <v/>
      </c>
      <c r="AN62" s="54"/>
      <c r="AO62" s="28"/>
      <c r="AQ62" s="33">
        <f t="shared" si="3"/>
        <v>1</v>
      </c>
      <c r="AR62" s="33" t="str">
        <f t="shared" si="12"/>
        <v/>
      </c>
      <c r="AS62" s="33">
        <f t="shared" si="24"/>
        <v>6</v>
      </c>
      <c r="AT62" s="33" t="str">
        <f t="shared" si="13"/>
        <v/>
      </c>
      <c r="AU62" s="33">
        <f t="shared" si="4"/>
        <v>0</v>
      </c>
      <c r="AV62" s="33" t="str">
        <f t="shared" si="14"/>
        <v/>
      </c>
      <c r="AW62" s="33">
        <f t="shared" si="25"/>
        <v>0</v>
      </c>
      <c r="AX62" s="33" t="str">
        <f t="shared" si="15"/>
        <v/>
      </c>
      <c r="AY62" s="33"/>
      <c r="AZ62" s="33"/>
      <c r="BB62" s="141">
        <f t="shared" si="5"/>
        <v>1</v>
      </c>
      <c r="BC62" s="141" t="str">
        <f t="shared" si="16"/>
        <v/>
      </c>
      <c r="BD62" s="141">
        <f t="shared" si="26"/>
        <v>4</v>
      </c>
      <c r="BE62" s="141" t="str">
        <f t="shared" si="17"/>
        <v/>
      </c>
      <c r="BF62" s="141">
        <f t="shared" si="6"/>
        <v>0</v>
      </c>
      <c r="BG62" s="141" t="str">
        <f t="shared" si="18"/>
        <v/>
      </c>
      <c r="BH62" s="141">
        <f t="shared" si="27"/>
        <v>0</v>
      </c>
      <c r="BI62" s="141" t="str">
        <f t="shared" si="19"/>
        <v/>
      </c>
      <c r="BJ62" s="141"/>
      <c r="BK62" s="141"/>
    </row>
    <row r="63" spans="1:63" ht="17" x14ac:dyDescent="0.2">
      <c r="A63" s="1">
        <f>RAW!A63</f>
        <v>42395</v>
      </c>
      <c r="B63">
        <f>RAW!B63</f>
        <v>0.64500000000000002</v>
      </c>
      <c r="C63">
        <f>RAW!C63</f>
        <v>0.65349999999999997</v>
      </c>
      <c r="D63">
        <f>RAW!D63</f>
        <v>0.55000000000000004</v>
      </c>
      <c r="E63" s="5">
        <f>RAW!E63</f>
        <v>0.62050000000000005</v>
      </c>
      <c r="F63" s="3">
        <f>RAW!N63</f>
        <v>29.482164314411101</v>
      </c>
      <c r="G63" s="5" t="str">
        <f t="shared" si="20"/>
        <v/>
      </c>
      <c r="H63" s="3">
        <f>RAW!O63</f>
        <v>28.136211807639</v>
      </c>
      <c r="I63" s="5" t="str">
        <f t="shared" si="20"/>
        <v/>
      </c>
      <c r="J63" s="3">
        <f>RAW!P63</f>
        <v>29.521860459089101</v>
      </c>
      <c r="K63" s="5" t="str">
        <f t="shared" ref="K63" si="86">IF(SIGN(J62-50)&lt;&gt;SIGN(J63-50)," ","")</f>
        <v/>
      </c>
      <c r="L63">
        <v>70</v>
      </c>
      <c r="M63">
        <v>30</v>
      </c>
      <c r="Y63" s="160" t="str">
        <f t="shared" si="7"/>
        <v>VISIBLE</v>
      </c>
      <c r="Z63" s="160" t="str">
        <f t="shared" si="8"/>
        <v/>
      </c>
      <c r="AF63" s="28">
        <f t="shared" si="0"/>
        <v>1</v>
      </c>
      <c r="AG63" s="28" t="str">
        <f t="shared" si="9"/>
        <v/>
      </c>
      <c r="AH63" s="34">
        <f t="shared" si="22"/>
        <v>1</v>
      </c>
      <c r="AI63" s="34" t="str">
        <f t="shared" si="1"/>
        <v/>
      </c>
      <c r="AJ63" s="28">
        <f t="shared" si="2"/>
        <v>0</v>
      </c>
      <c r="AK63" s="34" t="str">
        <f t="shared" si="10"/>
        <v/>
      </c>
      <c r="AL63" s="28">
        <f t="shared" si="23"/>
        <v>0</v>
      </c>
      <c r="AM63" s="28" t="str">
        <f t="shared" si="11"/>
        <v/>
      </c>
      <c r="AN63" s="54"/>
      <c r="AO63" s="28"/>
      <c r="AQ63" s="33">
        <f t="shared" si="3"/>
        <v>1</v>
      </c>
      <c r="AR63" s="33" t="str">
        <f t="shared" si="12"/>
        <v/>
      </c>
      <c r="AS63" s="33">
        <f t="shared" si="24"/>
        <v>7</v>
      </c>
      <c r="AT63" s="33" t="str">
        <f t="shared" si="13"/>
        <v/>
      </c>
      <c r="AU63" s="33">
        <f t="shared" si="4"/>
        <v>0</v>
      </c>
      <c r="AV63" s="33" t="str">
        <f t="shared" si="14"/>
        <v/>
      </c>
      <c r="AW63" s="33">
        <f t="shared" si="25"/>
        <v>0</v>
      </c>
      <c r="AX63" s="33" t="str">
        <f t="shared" si="15"/>
        <v/>
      </c>
      <c r="AY63" s="33"/>
      <c r="AZ63" s="33"/>
      <c r="BB63" s="141">
        <f t="shared" si="5"/>
        <v>1</v>
      </c>
      <c r="BC63" s="141" t="str">
        <f t="shared" si="16"/>
        <v/>
      </c>
      <c r="BD63" s="141">
        <f t="shared" si="26"/>
        <v>5</v>
      </c>
      <c r="BE63" s="141" t="str">
        <f t="shared" si="17"/>
        <v/>
      </c>
      <c r="BF63" s="141">
        <f t="shared" si="6"/>
        <v>0</v>
      </c>
      <c r="BG63" s="141" t="str">
        <f t="shared" si="18"/>
        <v/>
      </c>
      <c r="BH63" s="141">
        <f t="shared" si="27"/>
        <v>0</v>
      </c>
      <c r="BI63" s="141" t="str">
        <f t="shared" si="19"/>
        <v/>
      </c>
      <c r="BJ63" s="141"/>
      <c r="BK63" s="141"/>
    </row>
    <row r="64" spans="1:63" ht="17" x14ac:dyDescent="0.2">
      <c r="A64" s="1">
        <f>RAW!A64</f>
        <v>42396</v>
      </c>
      <c r="B64">
        <f>RAW!B64</f>
        <v>0.61950000000000005</v>
      </c>
      <c r="C64">
        <f>RAW!C64</f>
        <v>0.62</v>
      </c>
      <c r="D64">
        <f>RAW!D64</f>
        <v>0.51049999999999995</v>
      </c>
      <c r="E64" s="5">
        <f>RAW!E64</f>
        <v>0.55000000000000004</v>
      </c>
      <c r="F64" s="3">
        <f>RAW!N64</f>
        <v>23.5446120506912</v>
      </c>
      <c r="G64" s="5" t="str">
        <f t="shared" si="20"/>
        <v/>
      </c>
      <c r="H64" s="3">
        <f>RAW!O64</f>
        <v>24.321286654758701</v>
      </c>
      <c r="I64" s="5" t="str">
        <f t="shared" si="20"/>
        <v/>
      </c>
      <c r="J64" s="3">
        <f>RAW!P64</f>
        <v>26.3603915123694</v>
      </c>
      <c r="K64" s="5" t="str">
        <f t="shared" ref="K64" si="87">IF(SIGN(J63-50)&lt;&gt;SIGN(J64-50)," ","")</f>
        <v/>
      </c>
      <c r="L64">
        <v>70</v>
      </c>
      <c r="M64">
        <v>30</v>
      </c>
      <c r="Y64" s="160" t="str">
        <f t="shared" si="7"/>
        <v>VISIBLE</v>
      </c>
      <c r="Z64" s="160" t="str">
        <f t="shared" si="8"/>
        <v/>
      </c>
      <c r="AF64" s="28">
        <f t="shared" si="0"/>
        <v>1</v>
      </c>
      <c r="AG64" s="28" t="str">
        <f t="shared" si="9"/>
        <v/>
      </c>
      <c r="AH64" s="34">
        <f t="shared" si="22"/>
        <v>2</v>
      </c>
      <c r="AI64" s="34" t="str">
        <f t="shared" si="1"/>
        <v/>
      </c>
      <c r="AJ64" s="28">
        <f t="shared" si="2"/>
        <v>0</v>
      </c>
      <c r="AK64" s="34" t="str">
        <f t="shared" si="10"/>
        <v/>
      </c>
      <c r="AL64" s="28">
        <f t="shared" si="23"/>
        <v>0</v>
      </c>
      <c r="AM64" s="28" t="str">
        <f t="shared" si="11"/>
        <v/>
      </c>
      <c r="AN64" s="54"/>
      <c r="AO64" s="28"/>
      <c r="AQ64" s="33">
        <f t="shared" si="3"/>
        <v>1</v>
      </c>
      <c r="AR64" s="33" t="str">
        <f t="shared" si="12"/>
        <v/>
      </c>
      <c r="AS64" s="33">
        <f t="shared" si="24"/>
        <v>8</v>
      </c>
      <c r="AT64" s="33" t="str">
        <f t="shared" si="13"/>
        <v/>
      </c>
      <c r="AU64" s="33">
        <f t="shared" si="4"/>
        <v>0</v>
      </c>
      <c r="AV64" s="33" t="str">
        <f t="shared" si="14"/>
        <v/>
      </c>
      <c r="AW64" s="33">
        <f t="shared" si="25"/>
        <v>0</v>
      </c>
      <c r="AX64" s="33" t="str">
        <f t="shared" si="15"/>
        <v/>
      </c>
      <c r="AY64" s="33"/>
      <c r="AZ64" s="33"/>
      <c r="BB64" s="141">
        <f t="shared" si="5"/>
        <v>1</v>
      </c>
      <c r="BC64" s="141" t="str">
        <f t="shared" si="16"/>
        <v/>
      </c>
      <c r="BD64" s="141">
        <f t="shared" si="26"/>
        <v>6</v>
      </c>
      <c r="BE64" s="141" t="str">
        <f t="shared" si="17"/>
        <v/>
      </c>
      <c r="BF64" s="141">
        <f t="shared" si="6"/>
        <v>0</v>
      </c>
      <c r="BG64" s="141" t="str">
        <f t="shared" si="18"/>
        <v/>
      </c>
      <c r="BH64" s="141">
        <f t="shared" si="27"/>
        <v>0</v>
      </c>
      <c r="BI64" s="141" t="str">
        <f t="shared" si="19"/>
        <v/>
      </c>
      <c r="BJ64" s="141"/>
      <c r="BK64" s="141"/>
    </row>
    <row r="65" spans="1:63" ht="17" x14ac:dyDescent="0.2">
      <c r="A65" s="1">
        <f>RAW!A65</f>
        <v>42397</v>
      </c>
      <c r="B65">
        <f>RAW!B65</f>
        <v>0.55899999999999905</v>
      </c>
      <c r="C65">
        <f>RAW!C65</f>
        <v>0.58599999999999997</v>
      </c>
      <c r="D65">
        <f>RAW!D65</f>
        <v>0.55049999999999999</v>
      </c>
      <c r="E65" s="5">
        <f>RAW!E65</f>
        <v>0.5665</v>
      </c>
      <c r="F65" s="3">
        <f>RAW!N65</f>
        <v>27.529803056403299</v>
      </c>
      <c r="G65" s="5" t="str">
        <f t="shared" si="20"/>
        <v/>
      </c>
      <c r="H65" s="3">
        <f>RAW!O65</f>
        <v>26.822092047211601</v>
      </c>
      <c r="I65" s="5" t="str">
        <f t="shared" si="20"/>
        <v/>
      </c>
      <c r="J65" s="3">
        <f>RAW!P65</f>
        <v>28.2486413354648</v>
      </c>
      <c r="K65" s="5" t="str">
        <f t="shared" ref="K65" si="88">IF(SIGN(J64-50)&lt;&gt;SIGN(J65-50)," ","")</f>
        <v/>
      </c>
      <c r="L65">
        <v>70</v>
      </c>
      <c r="M65">
        <v>30</v>
      </c>
      <c r="Y65" s="160" t="str">
        <f t="shared" si="7"/>
        <v>VISIBLE</v>
      </c>
      <c r="Z65" s="160" t="str">
        <f t="shared" si="8"/>
        <v/>
      </c>
      <c r="AF65" s="28">
        <f t="shared" si="0"/>
        <v>1</v>
      </c>
      <c r="AG65" s="28" t="str">
        <f t="shared" si="9"/>
        <v/>
      </c>
      <c r="AH65" s="34">
        <f t="shared" si="22"/>
        <v>3</v>
      </c>
      <c r="AI65" s="34" t="str">
        <f t="shared" si="1"/>
        <v/>
      </c>
      <c r="AJ65" s="28">
        <f t="shared" si="2"/>
        <v>0</v>
      </c>
      <c r="AK65" s="34" t="str">
        <f t="shared" si="10"/>
        <v/>
      </c>
      <c r="AL65" s="28">
        <f t="shared" si="23"/>
        <v>0</v>
      </c>
      <c r="AM65" s="28" t="str">
        <f t="shared" si="11"/>
        <v/>
      </c>
      <c r="AN65" s="54"/>
      <c r="AO65" s="28"/>
      <c r="AQ65" s="33">
        <f t="shared" si="3"/>
        <v>1</v>
      </c>
      <c r="AR65" s="33" t="str">
        <f t="shared" si="12"/>
        <v/>
      </c>
      <c r="AS65" s="33">
        <f t="shared" si="24"/>
        <v>9</v>
      </c>
      <c r="AT65" s="33" t="str">
        <f t="shared" si="13"/>
        <v/>
      </c>
      <c r="AU65" s="33">
        <f t="shared" si="4"/>
        <v>0</v>
      </c>
      <c r="AV65" s="33" t="str">
        <f t="shared" si="14"/>
        <v/>
      </c>
      <c r="AW65" s="33">
        <f t="shared" si="25"/>
        <v>0</v>
      </c>
      <c r="AX65" s="33" t="str">
        <f t="shared" si="15"/>
        <v/>
      </c>
      <c r="AY65" s="33"/>
      <c r="AZ65" s="33"/>
      <c r="BB65" s="141">
        <f t="shared" si="5"/>
        <v>1</v>
      </c>
      <c r="BC65" s="141" t="str">
        <f t="shared" si="16"/>
        <v/>
      </c>
      <c r="BD65" s="141">
        <f t="shared" si="26"/>
        <v>7</v>
      </c>
      <c r="BE65" s="141" t="str">
        <f t="shared" si="17"/>
        <v/>
      </c>
      <c r="BF65" s="141">
        <f t="shared" si="6"/>
        <v>0</v>
      </c>
      <c r="BG65" s="141" t="str">
        <f t="shared" si="18"/>
        <v/>
      </c>
      <c r="BH65" s="141">
        <f t="shared" si="27"/>
        <v>0</v>
      </c>
      <c r="BI65" s="141" t="str">
        <f t="shared" si="19"/>
        <v/>
      </c>
      <c r="BJ65" s="141"/>
      <c r="BK65" s="141"/>
    </row>
    <row r="66" spans="1:63" ht="17" x14ac:dyDescent="0.2">
      <c r="A66" s="1">
        <f>RAW!A66</f>
        <v>42398</v>
      </c>
      <c r="B66">
        <f>RAW!B66</f>
        <v>0.57799999999999996</v>
      </c>
      <c r="C66">
        <f>RAW!C66</f>
        <v>0.57899999999999996</v>
      </c>
      <c r="D66">
        <f>RAW!D66</f>
        <v>0.56000000000000005</v>
      </c>
      <c r="E66" s="5">
        <f>RAW!E66</f>
        <v>0.57050000000000001</v>
      </c>
      <c r="F66" s="3">
        <f>RAW!N66</f>
        <v>28.582655667936301</v>
      </c>
      <c r="G66" s="5" t="str">
        <f t="shared" si="20"/>
        <v/>
      </c>
      <c r="H66" s="3">
        <f>RAW!O66</f>
        <v>27.448008297554001</v>
      </c>
      <c r="I66" s="5" t="str">
        <f t="shared" si="20"/>
        <v/>
      </c>
      <c r="J66" s="3">
        <f>RAW!P66</f>
        <v>28.713925240407299</v>
      </c>
      <c r="K66" s="5" t="str">
        <f t="shared" ref="K66" si="89">IF(SIGN(J65-50)&lt;&gt;SIGN(J66-50)," ","")</f>
        <v/>
      </c>
      <c r="L66">
        <v>70</v>
      </c>
      <c r="M66">
        <v>30</v>
      </c>
      <c r="Y66" s="160" t="str">
        <f t="shared" si="7"/>
        <v>VISIBLE</v>
      </c>
      <c r="Z66" s="160" t="str">
        <f t="shared" si="8"/>
        <v/>
      </c>
      <c r="AF66" s="28">
        <f t="shared" ref="AF66:AF129" si="90">IF(F66&lt;30, 1,0)</f>
        <v>1</v>
      </c>
      <c r="AG66" s="28" t="str">
        <f t="shared" si="9"/>
        <v/>
      </c>
      <c r="AH66" s="34">
        <f t="shared" si="22"/>
        <v>4</v>
      </c>
      <c r="AI66" s="34" t="str">
        <f t="shared" ref="AI66:AI129" si="91">IF(AG66="GROUP",AH66,"")</f>
        <v/>
      </c>
      <c r="AJ66" s="28">
        <f t="shared" ref="AJ66:AJ129" si="92">IF(F66&gt;70, 1,0)</f>
        <v>0</v>
      </c>
      <c r="AK66" s="34" t="str">
        <f t="shared" si="10"/>
        <v/>
      </c>
      <c r="AL66" s="28">
        <f t="shared" si="23"/>
        <v>0</v>
      </c>
      <c r="AM66" s="28" t="str">
        <f t="shared" si="11"/>
        <v/>
      </c>
      <c r="AN66" s="54"/>
      <c r="AO66" s="28"/>
      <c r="AQ66" s="33">
        <f t="shared" ref="AQ66:AQ129" si="93">IF(H66&lt;30, 1,0)</f>
        <v>1</v>
      </c>
      <c r="AR66" s="33" t="str">
        <f t="shared" si="12"/>
        <v/>
      </c>
      <c r="AS66" s="33">
        <f t="shared" si="24"/>
        <v>10</v>
      </c>
      <c r="AT66" s="33" t="str">
        <f t="shared" si="13"/>
        <v/>
      </c>
      <c r="AU66" s="33">
        <f t="shared" ref="AU66:AU129" si="94">IF(H66&gt;70, 1,0)</f>
        <v>0</v>
      </c>
      <c r="AV66" s="33" t="str">
        <f t="shared" si="14"/>
        <v/>
      </c>
      <c r="AW66" s="33">
        <f t="shared" si="25"/>
        <v>0</v>
      </c>
      <c r="AX66" s="33" t="str">
        <f t="shared" si="15"/>
        <v/>
      </c>
      <c r="AY66" s="33"/>
      <c r="AZ66" s="33"/>
      <c r="BB66" s="141">
        <f t="shared" ref="BB66:BB129" si="95">IF(J66&lt;30, 1,0)</f>
        <v>1</v>
      </c>
      <c r="BC66" s="141" t="str">
        <f t="shared" si="16"/>
        <v/>
      </c>
      <c r="BD66" s="141">
        <f t="shared" si="26"/>
        <v>8</v>
      </c>
      <c r="BE66" s="141" t="str">
        <f t="shared" si="17"/>
        <v/>
      </c>
      <c r="BF66" s="141">
        <f t="shared" ref="BF66:BF129" si="96">IF(J66&gt;70, 1,0)</f>
        <v>0</v>
      </c>
      <c r="BG66" s="141" t="str">
        <f t="shared" si="18"/>
        <v/>
      </c>
      <c r="BH66" s="141">
        <f t="shared" si="27"/>
        <v>0</v>
      </c>
      <c r="BI66" s="141" t="str">
        <f t="shared" si="19"/>
        <v/>
      </c>
      <c r="BJ66" s="141"/>
      <c r="BK66" s="141"/>
    </row>
    <row r="67" spans="1:63" ht="17" x14ac:dyDescent="0.2">
      <c r="A67" s="1">
        <f>RAW!A67</f>
        <v>42401</v>
      </c>
      <c r="B67">
        <f>RAW!B67</f>
        <v>0.57150000000000001</v>
      </c>
      <c r="C67">
        <f>RAW!C67</f>
        <v>0.57799999999999996</v>
      </c>
      <c r="D67">
        <f>RAW!D67</f>
        <v>0.54500000000000004</v>
      </c>
      <c r="E67" s="5">
        <f>RAW!E67</f>
        <v>0.57199999999999995</v>
      </c>
      <c r="F67" s="3">
        <f>RAW!N67</f>
        <v>29.033719740284099</v>
      </c>
      <c r="G67" s="5" t="str">
        <f t="shared" si="20"/>
        <v/>
      </c>
      <c r="H67" s="3">
        <f>RAW!O67</f>
        <v>27.697757411786501</v>
      </c>
      <c r="I67" s="5" t="str">
        <f t="shared" si="20"/>
        <v/>
      </c>
      <c r="J67" s="3">
        <f>RAW!P67</f>
        <v>28.895479181722202</v>
      </c>
      <c r="K67" s="5" t="str">
        <f t="shared" ref="K67" si="97">IF(SIGN(J66-50)&lt;&gt;SIGN(J67-50)," ","")</f>
        <v/>
      </c>
      <c r="L67">
        <v>70</v>
      </c>
      <c r="M67">
        <v>30</v>
      </c>
      <c r="Y67" s="160" t="str">
        <f t="shared" ref="Y67:Y130" si="98" xml:space="preserve"> IF( SUBTOTAL(103,A67)=1, "VISIBLE", "" )</f>
        <v>VISIBLE</v>
      </c>
      <c r="Z67" s="160" t="str">
        <f t="shared" ref="Z67:Z130" si="99">IF(AND(Y66="",Y67="VISIBLE"),"FIRST",IF(AND(Y67="VISIBLE",Y68=""),"LAST",""))</f>
        <v/>
      </c>
      <c r="AF67" s="28">
        <f t="shared" si="90"/>
        <v>1</v>
      </c>
      <c r="AG67" s="28" t="str">
        <f t="shared" ref="AG67:AG130" si="100">IF(AND(AF67=1,AF68=0),"GROUP",IF(AND(AF67=1,Z67="LAST"),"GROUP",""))</f>
        <v/>
      </c>
      <c r="AH67" s="34">
        <f t="shared" si="22"/>
        <v>5</v>
      </c>
      <c r="AI67" s="34" t="str">
        <f t="shared" si="91"/>
        <v/>
      </c>
      <c r="AJ67" s="28">
        <f t="shared" si="92"/>
        <v>0</v>
      </c>
      <c r="AK67" s="34" t="str">
        <f t="shared" ref="AK67:AK130" si="101">IF(AND(AJ67=1,AJ68=0),"GROUP",IF(AND(AJ67=1,Z67="LAST"),"GROUP",""))</f>
        <v/>
      </c>
      <c r="AL67" s="28">
        <f t="shared" si="23"/>
        <v>0</v>
      </c>
      <c r="AM67" s="28" t="str">
        <f t="shared" ref="AM67:AM130" si="102">IF(AK67="GROUP",AL67,"")</f>
        <v/>
      </c>
      <c r="AN67" s="54"/>
      <c r="AO67" s="28"/>
      <c r="AQ67" s="33">
        <f t="shared" si="93"/>
        <v>1</v>
      </c>
      <c r="AR67" s="33" t="str">
        <f t="shared" ref="AR67:AR130" si="103">IF(AND(AQ67=1,AQ68=0),"GROUP",IF(AND(AQ67=1,Z67="LAST"),"GROUP",""))</f>
        <v/>
      </c>
      <c r="AS67" s="33">
        <f t="shared" si="24"/>
        <v>11</v>
      </c>
      <c r="AT67" s="33" t="str">
        <f t="shared" ref="AT67:AT130" si="104">IF(AR67="GROUP",AS67,"")</f>
        <v/>
      </c>
      <c r="AU67" s="33">
        <f t="shared" si="94"/>
        <v>0</v>
      </c>
      <c r="AV67" s="33" t="str">
        <f t="shared" ref="AV67:AV130" si="105">IF(AND(AU67=1,AU68=0),"GROUP",IF(AND(AU67=1,Z67="LAST"),"GROUP",""))</f>
        <v/>
      </c>
      <c r="AW67" s="33">
        <f t="shared" si="25"/>
        <v>0</v>
      </c>
      <c r="AX67" s="33" t="str">
        <f t="shared" ref="AX67:AX130" si="106">IF(AV67="GROUP",AW67,"")</f>
        <v/>
      </c>
      <c r="AY67" s="33"/>
      <c r="AZ67" s="33"/>
      <c r="BB67" s="141">
        <f t="shared" si="95"/>
        <v>1</v>
      </c>
      <c r="BC67" s="141" t="str">
        <f t="shared" ref="BC67:BC130" si="107">IF(AND(BB67=1,BB68=0),"GROUP",IF(AND(BB67=1,Z67="LAST"),"GROUP",""))</f>
        <v/>
      </c>
      <c r="BD67" s="141">
        <f t="shared" si="26"/>
        <v>9</v>
      </c>
      <c r="BE67" s="141" t="str">
        <f t="shared" ref="BE67:BE130" si="108">IF(BC67="GROUP",BD67,"")</f>
        <v/>
      </c>
      <c r="BF67" s="141">
        <f t="shared" si="96"/>
        <v>0</v>
      </c>
      <c r="BG67" s="141" t="str">
        <f t="shared" ref="BG67:BG130" si="109">IF(AND(BF67=1,BF68=0),"GROUP",IF(AND(BF67=1,Z67="LAST"),"GROUP",""))</f>
        <v/>
      </c>
      <c r="BH67" s="141">
        <f t="shared" si="27"/>
        <v>0</v>
      </c>
      <c r="BI67" s="141" t="str">
        <f t="shared" ref="BI67:BI130" si="110">IF(BG67="GROUP",BH67,"")</f>
        <v/>
      </c>
      <c r="BJ67" s="141"/>
      <c r="BK67" s="141"/>
    </row>
    <row r="68" spans="1:63" ht="17" x14ac:dyDescent="0.2">
      <c r="A68" s="1">
        <f>RAW!A68</f>
        <v>42402</v>
      </c>
      <c r="B68">
        <f>RAW!B68</f>
        <v>0.56399999999999995</v>
      </c>
      <c r="C68">
        <f>RAW!C68</f>
        <v>0.56999999999999995</v>
      </c>
      <c r="D68">
        <f>RAW!D68</f>
        <v>0.53700000000000003</v>
      </c>
      <c r="E68" s="5">
        <f>RAW!E68</f>
        <v>0.55299999999999905</v>
      </c>
      <c r="F68" s="3">
        <f>RAW!N68</f>
        <v>26.555195481376298</v>
      </c>
      <c r="G68" s="5" t="str">
        <f t="shared" ref="G68:I131" si="111">IF(SIGN(F67-50)&lt;&gt;SIGN(F68-50)," ","")</f>
        <v/>
      </c>
      <c r="H68" s="3">
        <f>RAW!O68</f>
        <v>26.455483552471499</v>
      </c>
      <c r="I68" s="5" t="str">
        <f t="shared" si="111"/>
        <v/>
      </c>
      <c r="J68" s="3">
        <f>RAW!P68</f>
        <v>27.948772675279201</v>
      </c>
      <c r="K68" s="5" t="str">
        <f t="shared" ref="K68" si="112">IF(SIGN(J67-50)&lt;&gt;SIGN(J68-50)," ","")</f>
        <v/>
      </c>
      <c r="L68">
        <v>70</v>
      </c>
      <c r="M68">
        <v>30</v>
      </c>
      <c r="Y68" s="160" t="str">
        <f t="shared" si="98"/>
        <v>VISIBLE</v>
      </c>
      <c r="Z68" s="160" t="str">
        <f t="shared" si="99"/>
        <v/>
      </c>
      <c r="AF68" s="28">
        <f t="shared" si="90"/>
        <v>1</v>
      </c>
      <c r="AG68" s="28" t="str">
        <f t="shared" si="100"/>
        <v/>
      </c>
      <c r="AH68" s="34">
        <f t="shared" ref="AH68:AH131" si="113">IF(AND(Z68="FIRST", AF68=1),1,IF(AND(AG67="GROUP",AF68=0),0,AF68+AH67))</f>
        <v>6</v>
      </c>
      <c r="AI68" s="34" t="str">
        <f t="shared" si="91"/>
        <v/>
      </c>
      <c r="AJ68" s="28">
        <f t="shared" si="92"/>
        <v>0</v>
      </c>
      <c r="AK68" s="34" t="str">
        <f t="shared" si="101"/>
        <v/>
      </c>
      <c r="AL68" s="28">
        <f t="shared" ref="AL68:AL131" si="114">IF(AND(Z68="FIRST",AJ68=1),1,IF(AND(AK67="GROUP",AJ68=0),0,AJ68+AL67))</f>
        <v>0</v>
      </c>
      <c r="AM68" s="28" t="str">
        <f t="shared" si="102"/>
        <v/>
      </c>
      <c r="AN68" s="54"/>
      <c r="AO68" s="28"/>
      <c r="AQ68" s="33">
        <f t="shared" si="93"/>
        <v>1</v>
      </c>
      <c r="AR68" s="33" t="str">
        <f t="shared" si="103"/>
        <v/>
      </c>
      <c r="AS68" s="33">
        <f t="shared" ref="AS68:AS131" si="115">IF(AND(Z68="FIRST",AQ68=1),1,IF(AND(AR67="GROUP",AQ68=0),0,AQ68+AS67))</f>
        <v>12</v>
      </c>
      <c r="AT68" s="33" t="str">
        <f t="shared" si="104"/>
        <v/>
      </c>
      <c r="AU68" s="33">
        <f t="shared" si="94"/>
        <v>0</v>
      </c>
      <c r="AV68" s="33" t="str">
        <f t="shared" si="105"/>
        <v/>
      </c>
      <c r="AW68" s="33">
        <f t="shared" ref="AW68:AW131" si="116">IF(AND(Z68="FIRST",AU68=1),1,IF(AND(AV67="GROUP",AU68=0),0,AU68+AW67))</f>
        <v>0</v>
      </c>
      <c r="AX68" s="33" t="str">
        <f t="shared" si="106"/>
        <v/>
      </c>
      <c r="AY68" s="33"/>
      <c r="AZ68" s="33"/>
      <c r="BB68" s="141">
        <f t="shared" si="95"/>
        <v>1</v>
      </c>
      <c r="BC68" s="141" t="str">
        <f t="shared" si="107"/>
        <v/>
      </c>
      <c r="BD68" s="141">
        <f t="shared" ref="BD68:BD131" si="117">IF(AND(Z68="FIRST", BB68=1),1,IF(AND(BC67="GROUP",BB68=0),0,BB68+BD67))</f>
        <v>10</v>
      </c>
      <c r="BE68" s="141" t="str">
        <f t="shared" si="108"/>
        <v/>
      </c>
      <c r="BF68" s="141">
        <f t="shared" si="96"/>
        <v>0</v>
      </c>
      <c r="BG68" s="141" t="str">
        <f t="shared" si="109"/>
        <v/>
      </c>
      <c r="BH68" s="141">
        <f t="shared" ref="BH68:BH131" si="118">IF(AND(Z68="FIRST", BF68=1),1,IF(AND(BG67="GROUP",BF68=0),0,BF68+BH67))</f>
        <v>0</v>
      </c>
      <c r="BI68" s="141" t="str">
        <f t="shared" si="110"/>
        <v/>
      </c>
      <c r="BJ68" s="141"/>
      <c r="BK68" s="141"/>
    </row>
    <row r="69" spans="1:63" ht="17" x14ac:dyDescent="0.2">
      <c r="A69" s="1">
        <f>RAW!A69</f>
        <v>42403</v>
      </c>
      <c r="B69">
        <f>RAW!B69</f>
        <v>0.55299999999999905</v>
      </c>
      <c r="C69">
        <f>RAW!C69</f>
        <v>0.56699999999999995</v>
      </c>
      <c r="D69">
        <f>RAW!D69</f>
        <v>0.52100000000000002</v>
      </c>
      <c r="E69" s="5">
        <f>RAW!E69</f>
        <v>0.53799999999999903</v>
      </c>
      <c r="F69" s="3">
        <f>RAW!N69</f>
        <v>24.619429198749</v>
      </c>
      <c r="G69" s="5" t="str">
        <f t="shared" si="111"/>
        <v/>
      </c>
      <c r="H69" s="3">
        <f>RAW!O69</f>
        <v>25.483725820756899</v>
      </c>
      <c r="I69" s="5" t="str">
        <f t="shared" si="111"/>
        <v/>
      </c>
      <c r="J69" s="3">
        <f>RAW!P69</f>
        <v>27.209784448321798</v>
      </c>
      <c r="K69" s="5" t="str">
        <f t="shared" ref="K69" si="119">IF(SIGN(J68-50)&lt;&gt;SIGN(J69-50)," ","")</f>
        <v/>
      </c>
      <c r="L69">
        <v>70</v>
      </c>
      <c r="M69">
        <v>30</v>
      </c>
      <c r="Y69" s="160" t="str">
        <f t="shared" si="98"/>
        <v>VISIBLE</v>
      </c>
      <c r="Z69" s="160" t="str">
        <f t="shared" si="99"/>
        <v/>
      </c>
      <c r="AF69" s="28">
        <f t="shared" si="90"/>
        <v>1</v>
      </c>
      <c r="AG69" s="28" t="str">
        <f t="shared" si="100"/>
        <v/>
      </c>
      <c r="AH69" s="34">
        <f t="shared" si="113"/>
        <v>7</v>
      </c>
      <c r="AI69" s="34" t="str">
        <f t="shared" si="91"/>
        <v/>
      </c>
      <c r="AJ69" s="28">
        <f t="shared" si="92"/>
        <v>0</v>
      </c>
      <c r="AK69" s="34" t="str">
        <f t="shared" si="101"/>
        <v/>
      </c>
      <c r="AL69" s="28">
        <f t="shared" si="114"/>
        <v>0</v>
      </c>
      <c r="AM69" s="28" t="str">
        <f t="shared" si="102"/>
        <v/>
      </c>
      <c r="AN69" s="54"/>
      <c r="AO69" s="28"/>
      <c r="AQ69" s="33">
        <f t="shared" si="93"/>
        <v>1</v>
      </c>
      <c r="AR69" s="33" t="str">
        <f t="shared" si="103"/>
        <v/>
      </c>
      <c r="AS69" s="33">
        <f t="shared" si="115"/>
        <v>13</v>
      </c>
      <c r="AT69" s="33" t="str">
        <f t="shared" si="104"/>
        <v/>
      </c>
      <c r="AU69" s="33">
        <f t="shared" si="94"/>
        <v>0</v>
      </c>
      <c r="AV69" s="33" t="str">
        <f t="shared" si="105"/>
        <v/>
      </c>
      <c r="AW69" s="33">
        <f t="shared" si="116"/>
        <v>0</v>
      </c>
      <c r="AX69" s="33" t="str">
        <f t="shared" si="106"/>
        <v/>
      </c>
      <c r="AY69" s="33"/>
      <c r="AZ69" s="33"/>
      <c r="BB69" s="141">
        <f t="shared" si="95"/>
        <v>1</v>
      </c>
      <c r="BC69" s="141" t="str">
        <f t="shared" si="107"/>
        <v/>
      </c>
      <c r="BD69" s="141">
        <f t="shared" si="117"/>
        <v>11</v>
      </c>
      <c r="BE69" s="141" t="str">
        <f t="shared" si="108"/>
        <v/>
      </c>
      <c r="BF69" s="141">
        <f t="shared" si="96"/>
        <v>0</v>
      </c>
      <c r="BG69" s="141" t="str">
        <f t="shared" si="109"/>
        <v/>
      </c>
      <c r="BH69" s="141">
        <f t="shared" si="118"/>
        <v>0</v>
      </c>
      <c r="BI69" s="141" t="str">
        <f t="shared" si="110"/>
        <v/>
      </c>
      <c r="BJ69" s="141"/>
      <c r="BK69" s="141"/>
    </row>
    <row r="70" spans="1:63" ht="17" x14ac:dyDescent="0.2">
      <c r="A70" s="1">
        <f>RAW!A70</f>
        <v>42404</v>
      </c>
      <c r="B70">
        <f>RAW!B70</f>
        <v>0.54249999999999998</v>
      </c>
      <c r="C70">
        <f>RAW!C70</f>
        <v>0.54799999999999904</v>
      </c>
      <c r="D70">
        <f>RAW!D70</f>
        <v>0.4995</v>
      </c>
      <c r="E70" s="5">
        <f>RAW!E70</f>
        <v>0.52949999999999997</v>
      </c>
      <c r="F70" s="3">
        <f>RAW!N70</f>
        <v>23.487511426256098</v>
      </c>
      <c r="G70" s="5" t="str">
        <f t="shared" si="111"/>
        <v/>
      </c>
      <c r="H70" s="3">
        <f>RAW!O70</f>
        <v>24.925011229469899</v>
      </c>
      <c r="I70" s="5" t="str">
        <f t="shared" si="111"/>
        <v/>
      </c>
      <c r="J70" s="3">
        <f>RAW!P70</f>
        <v>26.788342666327601</v>
      </c>
      <c r="K70" s="5" t="str">
        <f t="shared" ref="K70" si="120">IF(SIGN(J69-50)&lt;&gt;SIGN(J70-50)," ","")</f>
        <v/>
      </c>
      <c r="L70">
        <v>70</v>
      </c>
      <c r="M70">
        <v>30</v>
      </c>
      <c r="Y70" s="160" t="str">
        <f t="shared" si="98"/>
        <v>VISIBLE</v>
      </c>
      <c r="Z70" s="160" t="str">
        <f t="shared" si="99"/>
        <v/>
      </c>
      <c r="AF70" s="28">
        <f t="shared" si="90"/>
        <v>1</v>
      </c>
      <c r="AG70" s="28" t="str">
        <f t="shared" si="100"/>
        <v/>
      </c>
      <c r="AH70" s="34">
        <f t="shared" si="113"/>
        <v>8</v>
      </c>
      <c r="AI70" s="34" t="str">
        <f t="shared" si="91"/>
        <v/>
      </c>
      <c r="AJ70" s="28">
        <f t="shared" si="92"/>
        <v>0</v>
      </c>
      <c r="AK70" s="34" t="str">
        <f t="shared" si="101"/>
        <v/>
      </c>
      <c r="AL70" s="28">
        <f t="shared" si="114"/>
        <v>0</v>
      </c>
      <c r="AM70" s="28" t="str">
        <f t="shared" si="102"/>
        <v/>
      </c>
      <c r="AN70" s="54"/>
      <c r="AO70" s="28"/>
      <c r="AQ70" s="33">
        <f t="shared" si="93"/>
        <v>1</v>
      </c>
      <c r="AR70" s="33" t="str">
        <f t="shared" si="103"/>
        <v/>
      </c>
      <c r="AS70" s="33">
        <f t="shared" si="115"/>
        <v>14</v>
      </c>
      <c r="AT70" s="33" t="str">
        <f t="shared" si="104"/>
        <v/>
      </c>
      <c r="AU70" s="33">
        <f t="shared" si="94"/>
        <v>0</v>
      </c>
      <c r="AV70" s="33" t="str">
        <f t="shared" si="105"/>
        <v/>
      </c>
      <c r="AW70" s="33">
        <f t="shared" si="116"/>
        <v>0</v>
      </c>
      <c r="AX70" s="33" t="str">
        <f t="shared" si="106"/>
        <v/>
      </c>
      <c r="AY70" s="33"/>
      <c r="AZ70" s="33"/>
      <c r="BB70" s="141">
        <f t="shared" si="95"/>
        <v>1</v>
      </c>
      <c r="BC70" s="141" t="str">
        <f t="shared" si="107"/>
        <v/>
      </c>
      <c r="BD70" s="141">
        <f t="shared" si="117"/>
        <v>12</v>
      </c>
      <c r="BE70" s="141" t="str">
        <f t="shared" si="108"/>
        <v/>
      </c>
      <c r="BF70" s="141">
        <f t="shared" si="96"/>
        <v>0</v>
      </c>
      <c r="BG70" s="141" t="str">
        <f t="shared" si="109"/>
        <v/>
      </c>
      <c r="BH70" s="141">
        <f t="shared" si="118"/>
        <v>0</v>
      </c>
      <c r="BI70" s="141" t="str">
        <f t="shared" si="110"/>
        <v/>
      </c>
      <c r="BJ70" s="141"/>
      <c r="BK70" s="141"/>
    </row>
    <row r="71" spans="1:63" ht="17" x14ac:dyDescent="0.2">
      <c r="A71" s="1">
        <f>RAW!A71</f>
        <v>42405</v>
      </c>
      <c r="B71">
        <f>RAW!B71</f>
        <v>0.505</v>
      </c>
      <c r="C71">
        <f>RAW!C71</f>
        <v>0.53600000000000003</v>
      </c>
      <c r="D71">
        <f>RAW!D71</f>
        <v>0.48</v>
      </c>
      <c r="E71" s="5">
        <f>RAW!E71</f>
        <v>0.52</v>
      </c>
      <c r="F71" s="3">
        <f>RAW!N71</f>
        <v>22.159077249997601</v>
      </c>
      <c r="G71" s="5" t="str">
        <f t="shared" si="111"/>
        <v/>
      </c>
      <c r="H71" s="3">
        <f>RAW!O71</f>
        <v>24.284185422876899</v>
      </c>
      <c r="I71" s="5" t="str">
        <f t="shared" si="111"/>
        <v/>
      </c>
      <c r="J71" s="3">
        <f>RAW!P71</f>
        <v>26.310120930882501</v>
      </c>
      <c r="K71" s="5" t="str">
        <f t="shared" ref="K71" si="121">IF(SIGN(J70-50)&lt;&gt;SIGN(J71-50)," ","")</f>
        <v/>
      </c>
      <c r="L71">
        <v>70</v>
      </c>
      <c r="M71">
        <v>30</v>
      </c>
      <c r="Y71" s="160" t="str">
        <f t="shared" si="98"/>
        <v>VISIBLE</v>
      </c>
      <c r="Z71" s="160" t="str">
        <f t="shared" si="99"/>
        <v/>
      </c>
      <c r="AF71" s="28">
        <f t="shared" si="90"/>
        <v>1</v>
      </c>
      <c r="AG71" s="28" t="str">
        <f t="shared" si="100"/>
        <v/>
      </c>
      <c r="AH71" s="34">
        <f t="shared" si="113"/>
        <v>9</v>
      </c>
      <c r="AI71" s="34" t="str">
        <f t="shared" si="91"/>
        <v/>
      </c>
      <c r="AJ71" s="28">
        <f t="shared" si="92"/>
        <v>0</v>
      </c>
      <c r="AK71" s="34" t="str">
        <f t="shared" si="101"/>
        <v/>
      </c>
      <c r="AL71" s="28">
        <f t="shared" si="114"/>
        <v>0</v>
      </c>
      <c r="AM71" s="28" t="str">
        <f t="shared" si="102"/>
        <v/>
      </c>
      <c r="AN71" s="54"/>
      <c r="AO71" s="28"/>
      <c r="AQ71" s="33">
        <f t="shared" si="93"/>
        <v>1</v>
      </c>
      <c r="AR71" s="33" t="str">
        <f t="shared" si="103"/>
        <v/>
      </c>
      <c r="AS71" s="33">
        <f t="shared" si="115"/>
        <v>15</v>
      </c>
      <c r="AT71" s="33" t="str">
        <f t="shared" si="104"/>
        <v/>
      </c>
      <c r="AU71" s="33">
        <f t="shared" si="94"/>
        <v>0</v>
      </c>
      <c r="AV71" s="33" t="str">
        <f t="shared" si="105"/>
        <v/>
      </c>
      <c r="AW71" s="33">
        <f t="shared" si="116"/>
        <v>0</v>
      </c>
      <c r="AX71" s="33" t="str">
        <f t="shared" si="106"/>
        <v/>
      </c>
      <c r="AY71" s="33"/>
      <c r="AZ71" s="33"/>
      <c r="BB71" s="141">
        <f t="shared" si="95"/>
        <v>1</v>
      </c>
      <c r="BC71" s="141" t="str">
        <f t="shared" si="107"/>
        <v/>
      </c>
      <c r="BD71" s="141">
        <f t="shared" si="117"/>
        <v>13</v>
      </c>
      <c r="BE71" s="141" t="str">
        <f t="shared" si="108"/>
        <v/>
      </c>
      <c r="BF71" s="141">
        <f t="shared" si="96"/>
        <v>0</v>
      </c>
      <c r="BG71" s="141" t="str">
        <f t="shared" si="109"/>
        <v/>
      </c>
      <c r="BH71" s="141">
        <f t="shared" si="118"/>
        <v>0</v>
      </c>
      <c r="BI71" s="141" t="str">
        <f t="shared" si="110"/>
        <v/>
      </c>
      <c r="BJ71" s="141"/>
      <c r="BK71" s="141"/>
    </row>
    <row r="72" spans="1:63" ht="17" x14ac:dyDescent="0.2">
      <c r="A72" s="1">
        <f>RAW!A72</f>
        <v>42408</v>
      </c>
      <c r="B72">
        <f>RAW!B72</f>
        <v>0.44700000000000001</v>
      </c>
      <c r="C72">
        <f>RAW!C72</f>
        <v>0.47189999999999999</v>
      </c>
      <c r="D72">
        <f>RAW!D72</f>
        <v>0.38550000000000001</v>
      </c>
      <c r="E72" s="5">
        <f>RAW!E72</f>
        <v>0.38850000000000001</v>
      </c>
      <c r="F72" s="3">
        <f>RAW!N72</f>
        <v>11.5811107459247</v>
      </c>
      <c r="G72" s="5" t="str">
        <f t="shared" si="111"/>
        <v/>
      </c>
      <c r="H72" s="3">
        <f>RAW!O72</f>
        <v>17.5557862858448</v>
      </c>
      <c r="I72" s="5" t="str">
        <f t="shared" si="111"/>
        <v/>
      </c>
      <c r="J72" s="3">
        <f>RAW!P72</f>
        <v>20.889956639858401</v>
      </c>
      <c r="K72" s="5" t="str">
        <f t="shared" ref="K72" si="122">IF(SIGN(J71-50)&lt;&gt;SIGN(J72-50)," ","")</f>
        <v/>
      </c>
      <c r="L72">
        <v>70</v>
      </c>
      <c r="M72">
        <v>30</v>
      </c>
      <c r="Y72" s="160" t="str">
        <f t="shared" si="98"/>
        <v>VISIBLE</v>
      </c>
      <c r="Z72" s="160" t="str">
        <f t="shared" si="99"/>
        <v/>
      </c>
      <c r="AF72" s="28">
        <f t="shared" si="90"/>
        <v>1</v>
      </c>
      <c r="AG72" s="28" t="str">
        <f t="shared" si="100"/>
        <v/>
      </c>
      <c r="AH72" s="34">
        <f t="shared" si="113"/>
        <v>10</v>
      </c>
      <c r="AI72" s="34" t="str">
        <f t="shared" si="91"/>
        <v/>
      </c>
      <c r="AJ72" s="28">
        <f t="shared" si="92"/>
        <v>0</v>
      </c>
      <c r="AK72" s="34" t="str">
        <f t="shared" si="101"/>
        <v/>
      </c>
      <c r="AL72" s="28">
        <f t="shared" si="114"/>
        <v>0</v>
      </c>
      <c r="AM72" s="28" t="str">
        <f t="shared" si="102"/>
        <v/>
      </c>
      <c r="AN72" s="54"/>
      <c r="AO72" s="28"/>
      <c r="AQ72" s="33">
        <f t="shared" si="93"/>
        <v>1</v>
      </c>
      <c r="AR72" s="33" t="str">
        <f t="shared" si="103"/>
        <v/>
      </c>
      <c r="AS72" s="33">
        <f t="shared" si="115"/>
        <v>16</v>
      </c>
      <c r="AT72" s="33" t="str">
        <f t="shared" si="104"/>
        <v/>
      </c>
      <c r="AU72" s="33">
        <f t="shared" si="94"/>
        <v>0</v>
      </c>
      <c r="AV72" s="33" t="str">
        <f t="shared" si="105"/>
        <v/>
      </c>
      <c r="AW72" s="33">
        <f t="shared" si="116"/>
        <v>0</v>
      </c>
      <c r="AX72" s="33" t="str">
        <f t="shared" si="106"/>
        <v/>
      </c>
      <c r="AY72" s="33"/>
      <c r="AZ72" s="33"/>
      <c r="BB72" s="141">
        <f t="shared" si="95"/>
        <v>1</v>
      </c>
      <c r="BC72" s="141" t="str">
        <f t="shared" si="107"/>
        <v/>
      </c>
      <c r="BD72" s="141">
        <f t="shared" si="117"/>
        <v>14</v>
      </c>
      <c r="BE72" s="141" t="str">
        <f t="shared" si="108"/>
        <v/>
      </c>
      <c r="BF72" s="141">
        <f t="shared" si="96"/>
        <v>0</v>
      </c>
      <c r="BG72" s="141" t="str">
        <f t="shared" si="109"/>
        <v/>
      </c>
      <c r="BH72" s="141">
        <f t="shared" si="118"/>
        <v>0</v>
      </c>
      <c r="BI72" s="141" t="str">
        <f t="shared" si="110"/>
        <v/>
      </c>
      <c r="BJ72" s="141"/>
      <c r="BK72" s="141"/>
    </row>
    <row r="73" spans="1:63" ht="17" x14ac:dyDescent="0.2">
      <c r="A73" s="1">
        <f>RAW!A73</f>
        <v>42409</v>
      </c>
      <c r="B73">
        <f>RAW!B73</f>
        <v>0.3886</v>
      </c>
      <c r="C73">
        <f>RAW!C73</f>
        <v>0.39700000000000002</v>
      </c>
      <c r="D73">
        <f>RAW!D73</f>
        <v>0.3654</v>
      </c>
      <c r="E73" s="5">
        <f>RAW!E73</f>
        <v>0.3669</v>
      </c>
      <c r="F73" s="3">
        <f>RAW!N73</f>
        <v>10.6104671182263</v>
      </c>
      <c r="G73" s="5" t="str">
        <f t="shared" si="111"/>
        <v/>
      </c>
      <c r="H73" s="3">
        <f>RAW!O73</f>
        <v>16.735546579743598</v>
      </c>
      <c r="I73" s="5" t="str">
        <f t="shared" si="111"/>
        <v/>
      </c>
      <c r="J73" s="3">
        <f>RAW!P73</f>
        <v>20.173184104928801</v>
      </c>
      <c r="K73" s="5" t="str">
        <f t="shared" ref="K73" si="123">IF(SIGN(J72-50)&lt;&gt;SIGN(J73-50)," ","")</f>
        <v/>
      </c>
      <c r="L73">
        <v>70</v>
      </c>
      <c r="M73">
        <v>30</v>
      </c>
      <c r="Y73" s="160" t="str">
        <f t="shared" si="98"/>
        <v>VISIBLE</v>
      </c>
      <c r="Z73" s="160" t="str">
        <f t="shared" si="99"/>
        <v/>
      </c>
      <c r="AF73" s="28">
        <f t="shared" si="90"/>
        <v>1</v>
      </c>
      <c r="AG73" s="28" t="str">
        <f t="shared" si="100"/>
        <v/>
      </c>
      <c r="AH73" s="34">
        <f t="shared" si="113"/>
        <v>11</v>
      </c>
      <c r="AI73" s="34" t="str">
        <f t="shared" si="91"/>
        <v/>
      </c>
      <c r="AJ73" s="28">
        <f t="shared" si="92"/>
        <v>0</v>
      </c>
      <c r="AK73" s="34" t="str">
        <f t="shared" si="101"/>
        <v/>
      </c>
      <c r="AL73" s="28">
        <f t="shared" si="114"/>
        <v>0</v>
      </c>
      <c r="AM73" s="28" t="str">
        <f t="shared" si="102"/>
        <v/>
      </c>
      <c r="AN73" s="54"/>
      <c r="AO73" s="28"/>
      <c r="AQ73" s="33">
        <f t="shared" si="93"/>
        <v>1</v>
      </c>
      <c r="AR73" s="33" t="str">
        <f t="shared" si="103"/>
        <v/>
      </c>
      <c r="AS73" s="33">
        <f t="shared" si="115"/>
        <v>17</v>
      </c>
      <c r="AT73" s="33" t="str">
        <f t="shared" si="104"/>
        <v/>
      </c>
      <c r="AU73" s="33">
        <f t="shared" si="94"/>
        <v>0</v>
      </c>
      <c r="AV73" s="33" t="str">
        <f t="shared" si="105"/>
        <v/>
      </c>
      <c r="AW73" s="33">
        <f t="shared" si="116"/>
        <v>0</v>
      </c>
      <c r="AX73" s="33" t="str">
        <f t="shared" si="106"/>
        <v/>
      </c>
      <c r="AY73" s="33"/>
      <c r="AZ73" s="33"/>
      <c r="BB73" s="141">
        <f t="shared" si="95"/>
        <v>1</v>
      </c>
      <c r="BC73" s="141" t="str">
        <f t="shared" si="107"/>
        <v/>
      </c>
      <c r="BD73" s="141">
        <f t="shared" si="117"/>
        <v>15</v>
      </c>
      <c r="BE73" s="141" t="str">
        <f t="shared" si="108"/>
        <v/>
      </c>
      <c r="BF73" s="141">
        <f t="shared" si="96"/>
        <v>0</v>
      </c>
      <c r="BG73" s="141" t="str">
        <f t="shared" si="109"/>
        <v/>
      </c>
      <c r="BH73" s="141">
        <f t="shared" si="118"/>
        <v>0</v>
      </c>
      <c r="BI73" s="141" t="str">
        <f t="shared" si="110"/>
        <v/>
      </c>
      <c r="BJ73" s="141"/>
      <c r="BK73" s="141"/>
    </row>
    <row r="74" spans="1:63" ht="17" x14ac:dyDescent="0.2">
      <c r="A74" s="1">
        <f>RAW!A74</f>
        <v>42410</v>
      </c>
      <c r="B74">
        <f>RAW!B74</f>
        <v>0.36199999999999999</v>
      </c>
      <c r="C74">
        <f>RAW!C74</f>
        <v>0.36919999999999997</v>
      </c>
      <c r="D74">
        <f>RAW!D74</f>
        <v>0.35870000000000002</v>
      </c>
      <c r="E74" s="5">
        <f>RAW!E74</f>
        <v>0.36199999999999999</v>
      </c>
      <c r="F74" s="3">
        <f>RAW!N74</f>
        <v>10.380214260215199</v>
      </c>
      <c r="G74" s="5" t="str">
        <f t="shared" si="111"/>
        <v/>
      </c>
      <c r="H74" s="3">
        <f>RAW!O74</f>
        <v>16.5466785947864</v>
      </c>
      <c r="I74" s="5" t="str">
        <f t="shared" si="111"/>
        <v/>
      </c>
      <c r="J74" s="3">
        <f>RAW!P74</f>
        <v>20.009647535202301</v>
      </c>
      <c r="K74" s="5" t="str">
        <f t="shared" ref="K74" si="124">IF(SIGN(J73-50)&lt;&gt;SIGN(J74-50)," ","")</f>
        <v/>
      </c>
      <c r="L74">
        <v>70</v>
      </c>
      <c r="M74">
        <v>30</v>
      </c>
      <c r="Y74" s="160" t="str">
        <f t="shared" si="98"/>
        <v>VISIBLE</v>
      </c>
      <c r="Z74" s="160" t="str">
        <f t="shared" si="99"/>
        <v/>
      </c>
      <c r="AF74" s="28">
        <f t="shared" si="90"/>
        <v>1</v>
      </c>
      <c r="AG74" s="28" t="str">
        <f t="shared" si="100"/>
        <v/>
      </c>
      <c r="AH74" s="34">
        <f t="shared" si="113"/>
        <v>12</v>
      </c>
      <c r="AI74" s="34" t="str">
        <f t="shared" si="91"/>
        <v/>
      </c>
      <c r="AJ74" s="28">
        <f t="shared" si="92"/>
        <v>0</v>
      </c>
      <c r="AK74" s="34" t="str">
        <f t="shared" si="101"/>
        <v/>
      </c>
      <c r="AL74" s="28">
        <f t="shared" si="114"/>
        <v>0</v>
      </c>
      <c r="AM74" s="28" t="str">
        <f t="shared" si="102"/>
        <v/>
      </c>
      <c r="AN74" s="54"/>
      <c r="AO74" s="28"/>
      <c r="AQ74" s="33">
        <f t="shared" si="93"/>
        <v>1</v>
      </c>
      <c r="AR74" s="33" t="str">
        <f t="shared" si="103"/>
        <v/>
      </c>
      <c r="AS74" s="33">
        <f t="shared" si="115"/>
        <v>18</v>
      </c>
      <c r="AT74" s="33" t="str">
        <f t="shared" si="104"/>
        <v/>
      </c>
      <c r="AU74" s="33">
        <f t="shared" si="94"/>
        <v>0</v>
      </c>
      <c r="AV74" s="33" t="str">
        <f t="shared" si="105"/>
        <v/>
      </c>
      <c r="AW74" s="33">
        <f t="shared" si="116"/>
        <v>0</v>
      </c>
      <c r="AX74" s="33" t="str">
        <f t="shared" si="106"/>
        <v/>
      </c>
      <c r="AY74" s="33"/>
      <c r="AZ74" s="33"/>
      <c r="BB74" s="141">
        <f t="shared" si="95"/>
        <v>1</v>
      </c>
      <c r="BC74" s="141" t="str">
        <f t="shared" si="107"/>
        <v/>
      </c>
      <c r="BD74" s="141">
        <f t="shared" si="117"/>
        <v>16</v>
      </c>
      <c r="BE74" s="141" t="str">
        <f t="shared" si="108"/>
        <v/>
      </c>
      <c r="BF74" s="141">
        <f t="shared" si="96"/>
        <v>0</v>
      </c>
      <c r="BG74" s="141" t="str">
        <f t="shared" si="109"/>
        <v/>
      </c>
      <c r="BH74" s="141">
        <f t="shared" si="118"/>
        <v>0</v>
      </c>
      <c r="BI74" s="141" t="str">
        <f t="shared" si="110"/>
        <v/>
      </c>
      <c r="BJ74" s="141"/>
      <c r="BK74" s="141"/>
    </row>
    <row r="75" spans="1:63" ht="17" x14ac:dyDescent="0.2">
      <c r="A75" s="1">
        <f>RAW!A75</f>
        <v>42411</v>
      </c>
      <c r="B75">
        <f>RAW!B75</f>
        <v>0.36209999999999998</v>
      </c>
      <c r="C75">
        <f>RAW!C75</f>
        <v>0.36499999999999999</v>
      </c>
      <c r="D75">
        <f>RAW!D75</f>
        <v>0.31850000000000001</v>
      </c>
      <c r="E75" s="5">
        <f>RAW!E75</f>
        <v>0.31850000000000001</v>
      </c>
      <c r="F75" s="3">
        <f>RAW!N75</f>
        <v>8.4753353140983094</v>
      </c>
      <c r="G75" s="5" t="str">
        <f t="shared" si="111"/>
        <v/>
      </c>
      <c r="H75" s="3">
        <f>RAW!O75</f>
        <v>14.9352575792552</v>
      </c>
      <c r="I75" s="5" t="str">
        <f t="shared" si="111"/>
        <v/>
      </c>
      <c r="J75" s="3">
        <f>RAW!P75</f>
        <v>18.6038410929105</v>
      </c>
      <c r="K75" s="5" t="str">
        <f t="shared" ref="K75" si="125">IF(SIGN(J74-50)&lt;&gt;SIGN(J75-50)," ","")</f>
        <v/>
      </c>
      <c r="L75">
        <v>70</v>
      </c>
      <c r="M75">
        <v>30</v>
      </c>
      <c r="Y75" s="160" t="str">
        <f t="shared" si="98"/>
        <v>VISIBLE</v>
      </c>
      <c r="Z75" s="160" t="str">
        <f t="shared" si="99"/>
        <v/>
      </c>
      <c r="AF75" s="28">
        <f t="shared" si="90"/>
        <v>1</v>
      </c>
      <c r="AG75" s="28" t="str">
        <f t="shared" si="100"/>
        <v/>
      </c>
      <c r="AH75" s="34">
        <f t="shared" si="113"/>
        <v>13</v>
      </c>
      <c r="AI75" s="34" t="str">
        <f t="shared" si="91"/>
        <v/>
      </c>
      <c r="AJ75" s="28">
        <f t="shared" si="92"/>
        <v>0</v>
      </c>
      <c r="AK75" s="34" t="str">
        <f t="shared" si="101"/>
        <v/>
      </c>
      <c r="AL75" s="28">
        <f t="shared" si="114"/>
        <v>0</v>
      </c>
      <c r="AM75" s="28" t="str">
        <f t="shared" si="102"/>
        <v/>
      </c>
      <c r="AN75" s="54"/>
      <c r="AO75" s="28"/>
      <c r="AQ75" s="33">
        <f t="shared" si="93"/>
        <v>1</v>
      </c>
      <c r="AR75" s="33" t="str">
        <f t="shared" si="103"/>
        <v/>
      </c>
      <c r="AS75" s="33">
        <f t="shared" si="115"/>
        <v>19</v>
      </c>
      <c r="AT75" s="33" t="str">
        <f t="shared" si="104"/>
        <v/>
      </c>
      <c r="AU75" s="33">
        <f t="shared" si="94"/>
        <v>0</v>
      </c>
      <c r="AV75" s="33" t="str">
        <f t="shared" si="105"/>
        <v/>
      </c>
      <c r="AW75" s="33">
        <f t="shared" si="116"/>
        <v>0</v>
      </c>
      <c r="AX75" s="33" t="str">
        <f t="shared" si="106"/>
        <v/>
      </c>
      <c r="AY75" s="33"/>
      <c r="AZ75" s="33"/>
      <c r="BB75" s="141">
        <f t="shared" si="95"/>
        <v>1</v>
      </c>
      <c r="BC75" s="141" t="str">
        <f t="shared" si="107"/>
        <v/>
      </c>
      <c r="BD75" s="141">
        <f t="shared" si="117"/>
        <v>17</v>
      </c>
      <c r="BE75" s="141" t="str">
        <f t="shared" si="108"/>
        <v/>
      </c>
      <c r="BF75" s="141">
        <f t="shared" si="96"/>
        <v>0</v>
      </c>
      <c r="BG75" s="141" t="str">
        <f t="shared" si="109"/>
        <v/>
      </c>
      <c r="BH75" s="141">
        <f t="shared" si="118"/>
        <v>0</v>
      </c>
      <c r="BI75" s="141" t="str">
        <f t="shared" si="110"/>
        <v/>
      </c>
      <c r="BJ75" s="141"/>
      <c r="BK75" s="141"/>
    </row>
    <row r="76" spans="1:63" ht="17" x14ac:dyDescent="0.2">
      <c r="A76" s="1">
        <f>RAW!A76</f>
        <v>42412</v>
      </c>
      <c r="B76">
        <f>RAW!B76</f>
        <v>0.32519999999999999</v>
      </c>
      <c r="C76">
        <f>RAW!C76</f>
        <v>0.33</v>
      </c>
      <c r="D76">
        <f>RAW!D76</f>
        <v>0.2828</v>
      </c>
      <c r="E76" s="5">
        <f>RAW!E76</f>
        <v>0.3014</v>
      </c>
      <c r="F76" s="3">
        <f>RAW!N76</f>
        <v>7.8174086021448597</v>
      </c>
      <c r="G76" s="5" t="str">
        <f t="shared" si="111"/>
        <v/>
      </c>
      <c r="H76" s="3">
        <f>RAW!O76</f>
        <v>14.343891093850299</v>
      </c>
      <c r="I76" s="5" t="str">
        <f t="shared" si="111"/>
        <v/>
      </c>
      <c r="J76" s="3">
        <f>RAW!P76</f>
        <v>18.079553073728501</v>
      </c>
      <c r="K76" s="5" t="str">
        <f t="shared" ref="K76" si="126">IF(SIGN(J75-50)&lt;&gt;SIGN(J76-50)," ","")</f>
        <v/>
      </c>
      <c r="L76">
        <v>70</v>
      </c>
      <c r="M76">
        <v>30</v>
      </c>
      <c r="Y76" s="160" t="str">
        <f t="shared" si="98"/>
        <v>VISIBLE</v>
      </c>
      <c r="Z76" s="160" t="str">
        <f t="shared" si="99"/>
        <v/>
      </c>
      <c r="AF76" s="28">
        <f t="shared" si="90"/>
        <v>1</v>
      </c>
      <c r="AG76" s="28" t="str">
        <f t="shared" si="100"/>
        <v/>
      </c>
      <c r="AH76" s="34">
        <f t="shared" si="113"/>
        <v>14</v>
      </c>
      <c r="AI76" s="34" t="str">
        <f t="shared" si="91"/>
        <v/>
      </c>
      <c r="AJ76" s="28">
        <f t="shared" si="92"/>
        <v>0</v>
      </c>
      <c r="AK76" s="34" t="str">
        <f t="shared" si="101"/>
        <v/>
      </c>
      <c r="AL76" s="28">
        <f t="shared" si="114"/>
        <v>0</v>
      </c>
      <c r="AM76" s="28" t="str">
        <f t="shared" si="102"/>
        <v/>
      </c>
      <c r="AN76" s="54"/>
      <c r="AO76" s="28"/>
      <c r="AQ76" s="33">
        <f t="shared" si="93"/>
        <v>1</v>
      </c>
      <c r="AR76" s="33" t="str">
        <f t="shared" si="103"/>
        <v/>
      </c>
      <c r="AS76" s="33">
        <f t="shared" si="115"/>
        <v>20</v>
      </c>
      <c r="AT76" s="33" t="str">
        <f t="shared" si="104"/>
        <v/>
      </c>
      <c r="AU76" s="33">
        <f t="shared" si="94"/>
        <v>0</v>
      </c>
      <c r="AV76" s="33" t="str">
        <f t="shared" si="105"/>
        <v/>
      </c>
      <c r="AW76" s="33">
        <f t="shared" si="116"/>
        <v>0</v>
      </c>
      <c r="AX76" s="33" t="str">
        <f t="shared" si="106"/>
        <v/>
      </c>
      <c r="AY76" s="33"/>
      <c r="AZ76" s="33"/>
      <c r="BB76" s="141">
        <f t="shared" si="95"/>
        <v>1</v>
      </c>
      <c r="BC76" s="141" t="str">
        <f t="shared" si="107"/>
        <v/>
      </c>
      <c r="BD76" s="141">
        <f t="shared" si="117"/>
        <v>18</v>
      </c>
      <c r="BE76" s="141" t="str">
        <f t="shared" si="108"/>
        <v/>
      </c>
      <c r="BF76" s="141">
        <f t="shared" si="96"/>
        <v>0</v>
      </c>
      <c r="BG76" s="141" t="str">
        <f t="shared" si="109"/>
        <v/>
      </c>
      <c r="BH76" s="141">
        <f t="shared" si="118"/>
        <v>0</v>
      </c>
      <c r="BI76" s="141" t="str">
        <f t="shared" si="110"/>
        <v/>
      </c>
      <c r="BJ76" s="141"/>
      <c r="BK76" s="141"/>
    </row>
    <row r="77" spans="1:63" ht="17" x14ac:dyDescent="0.2">
      <c r="A77" s="1">
        <f>RAW!A77</f>
        <v>42415</v>
      </c>
      <c r="B77">
        <f>RAW!B77</f>
        <v>0.3145</v>
      </c>
      <c r="C77">
        <f>RAW!C77</f>
        <v>0.34260000000000002</v>
      </c>
      <c r="D77">
        <f>RAW!D77</f>
        <v>0.30159999999999998</v>
      </c>
      <c r="E77" s="5">
        <f>RAW!E77</f>
        <v>0.30299999999999999</v>
      </c>
      <c r="F77" s="3">
        <f>RAW!N77</f>
        <v>8.59200500280261</v>
      </c>
      <c r="G77" s="5" t="str">
        <f t="shared" si="111"/>
        <v/>
      </c>
      <c r="H77" s="3">
        <f>RAW!O77</f>
        <v>14.6842848476724</v>
      </c>
      <c r="I77" s="5" t="str">
        <f t="shared" si="111"/>
        <v/>
      </c>
      <c r="J77" s="3">
        <f>RAW!P77</f>
        <v>18.305742351711501</v>
      </c>
      <c r="K77" s="5" t="str">
        <f t="shared" ref="K77" si="127">IF(SIGN(J76-50)&lt;&gt;SIGN(J77-50)," ","")</f>
        <v/>
      </c>
      <c r="L77">
        <v>70</v>
      </c>
      <c r="M77">
        <v>30</v>
      </c>
      <c r="Y77" s="160" t="str">
        <f t="shared" si="98"/>
        <v>VISIBLE</v>
      </c>
      <c r="Z77" s="160" t="str">
        <f t="shared" si="99"/>
        <v/>
      </c>
      <c r="AF77" s="28">
        <f t="shared" si="90"/>
        <v>1</v>
      </c>
      <c r="AG77" s="28" t="str">
        <f t="shared" si="100"/>
        <v/>
      </c>
      <c r="AH77" s="34">
        <f t="shared" si="113"/>
        <v>15</v>
      </c>
      <c r="AI77" s="34" t="str">
        <f t="shared" si="91"/>
        <v/>
      </c>
      <c r="AJ77" s="28">
        <f t="shared" si="92"/>
        <v>0</v>
      </c>
      <c r="AK77" s="34" t="str">
        <f t="shared" si="101"/>
        <v/>
      </c>
      <c r="AL77" s="28">
        <f t="shared" si="114"/>
        <v>0</v>
      </c>
      <c r="AM77" s="28" t="str">
        <f t="shared" si="102"/>
        <v/>
      </c>
      <c r="AN77" s="54"/>
      <c r="AO77" s="28"/>
      <c r="AQ77" s="33">
        <f t="shared" si="93"/>
        <v>1</v>
      </c>
      <c r="AR77" s="33" t="str">
        <f t="shared" si="103"/>
        <v/>
      </c>
      <c r="AS77" s="33">
        <f t="shared" si="115"/>
        <v>21</v>
      </c>
      <c r="AT77" s="33" t="str">
        <f t="shared" si="104"/>
        <v/>
      </c>
      <c r="AU77" s="33">
        <f t="shared" si="94"/>
        <v>0</v>
      </c>
      <c r="AV77" s="33" t="str">
        <f t="shared" si="105"/>
        <v/>
      </c>
      <c r="AW77" s="33">
        <f t="shared" si="116"/>
        <v>0</v>
      </c>
      <c r="AX77" s="33" t="str">
        <f t="shared" si="106"/>
        <v/>
      </c>
      <c r="AY77" s="33"/>
      <c r="AZ77" s="33"/>
      <c r="BB77" s="141">
        <f t="shared" si="95"/>
        <v>1</v>
      </c>
      <c r="BC77" s="141" t="str">
        <f t="shared" si="107"/>
        <v/>
      </c>
      <c r="BD77" s="141">
        <f t="shared" si="117"/>
        <v>19</v>
      </c>
      <c r="BE77" s="141" t="str">
        <f t="shared" si="108"/>
        <v/>
      </c>
      <c r="BF77" s="141">
        <f t="shared" si="96"/>
        <v>0</v>
      </c>
      <c r="BG77" s="141" t="str">
        <f t="shared" si="109"/>
        <v/>
      </c>
      <c r="BH77" s="141">
        <f t="shared" si="118"/>
        <v>0</v>
      </c>
      <c r="BI77" s="141" t="str">
        <f t="shared" si="110"/>
        <v/>
      </c>
      <c r="BJ77" s="141"/>
      <c r="BK77" s="141"/>
    </row>
    <row r="78" spans="1:63" ht="17" x14ac:dyDescent="0.2">
      <c r="A78" s="1">
        <f>RAW!A78</f>
        <v>42416</v>
      </c>
      <c r="B78">
        <f>RAW!B78</f>
        <v>0.31569999999999998</v>
      </c>
      <c r="C78">
        <f>RAW!C78</f>
        <v>0.33739999999999998</v>
      </c>
      <c r="D78">
        <f>RAW!D78</f>
        <v>0.30719999999999997</v>
      </c>
      <c r="E78" s="5">
        <f>RAW!E78</f>
        <v>0.309</v>
      </c>
      <c r="F78" s="3">
        <f>RAW!N78</f>
        <v>11.833232665709</v>
      </c>
      <c r="G78" s="5" t="str">
        <f t="shared" si="111"/>
        <v/>
      </c>
      <c r="H78" s="3">
        <f>RAW!O78</f>
        <v>16.031862229672999</v>
      </c>
      <c r="I78" s="5" t="str">
        <f t="shared" si="111"/>
        <v/>
      </c>
      <c r="J78" s="3">
        <f>RAW!P78</f>
        <v>19.184351518843801</v>
      </c>
      <c r="K78" s="5" t="str">
        <f t="shared" ref="K78" si="128">IF(SIGN(J77-50)&lt;&gt;SIGN(J78-50)," ","")</f>
        <v/>
      </c>
      <c r="L78">
        <v>70</v>
      </c>
      <c r="M78">
        <v>30</v>
      </c>
      <c r="Y78" s="160" t="str">
        <f t="shared" si="98"/>
        <v>VISIBLE</v>
      </c>
      <c r="Z78" s="160" t="str">
        <f t="shared" si="99"/>
        <v/>
      </c>
      <c r="AF78" s="28">
        <f t="shared" si="90"/>
        <v>1</v>
      </c>
      <c r="AG78" s="28" t="str">
        <f t="shared" si="100"/>
        <v/>
      </c>
      <c r="AH78" s="34">
        <f t="shared" si="113"/>
        <v>16</v>
      </c>
      <c r="AI78" s="34" t="str">
        <f t="shared" si="91"/>
        <v/>
      </c>
      <c r="AJ78" s="28">
        <f t="shared" si="92"/>
        <v>0</v>
      </c>
      <c r="AK78" s="34" t="str">
        <f t="shared" si="101"/>
        <v/>
      </c>
      <c r="AL78" s="28">
        <f t="shared" si="114"/>
        <v>0</v>
      </c>
      <c r="AM78" s="28" t="str">
        <f t="shared" si="102"/>
        <v/>
      </c>
      <c r="AN78" s="54"/>
      <c r="AO78" s="28"/>
      <c r="AQ78" s="33">
        <f t="shared" si="93"/>
        <v>1</v>
      </c>
      <c r="AR78" s="33" t="str">
        <f t="shared" si="103"/>
        <v/>
      </c>
      <c r="AS78" s="33">
        <f t="shared" si="115"/>
        <v>22</v>
      </c>
      <c r="AT78" s="33" t="str">
        <f t="shared" si="104"/>
        <v/>
      </c>
      <c r="AU78" s="33">
        <f t="shared" si="94"/>
        <v>0</v>
      </c>
      <c r="AV78" s="33" t="str">
        <f t="shared" si="105"/>
        <v/>
      </c>
      <c r="AW78" s="33">
        <f t="shared" si="116"/>
        <v>0</v>
      </c>
      <c r="AX78" s="33" t="str">
        <f t="shared" si="106"/>
        <v/>
      </c>
      <c r="AY78" s="33"/>
      <c r="AZ78" s="33"/>
      <c r="BB78" s="141">
        <f t="shared" si="95"/>
        <v>1</v>
      </c>
      <c r="BC78" s="141" t="str">
        <f t="shared" si="107"/>
        <v/>
      </c>
      <c r="BD78" s="141">
        <f t="shared" si="117"/>
        <v>20</v>
      </c>
      <c r="BE78" s="141" t="str">
        <f t="shared" si="108"/>
        <v/>
      </c>
      <c r="BF78" s="141">
        <f t="shared" si="96"/>
        <v>0</v>
      </c>
      <c r="BG78" s="141" t="str">
        <f t="shared" si="109"/>
        <v/>
      </c>
      <c r="BH78" s="141">
        <f t="shared" si="118"/>
        <v>0</v>
      </c>
      <c r="BI78" s="141" t="str">
        <f t="shared" si="110"/>
        <v/>
      </c>
      <c r="BJ78" s="141"/>
      <c r="BK78" s="141"/>
    </row>
    <row r="79" spans="1:63" ht="17" x14ac:dyDescent="0.2">
      <c r="A79" s="1">
        <f>RAW!A79</f>
        <v>42417</v>
      </c>
      <c r="B79">
        <f>RAW!B79</f>
        <v>0.31990000000000002</v>
      </c>
      <c r="C79">
        <f>RAW!C79</f>
        <v>0.33799999999999902</v>
      </c>
      <c r="D79">
        <f>RAW!D79</f>
        <v>0.31</v>
      </c>
      <c r="E79" s="5">
        <f>RAW!E79</f>
        <v>0.33750000000000002</v>
      </c>
      <c r="F79" s="3">
        <f>RAW!N79</f>
        <v>26.312861932733799</v>
      </c>
      <c r="G79" s="5" t="str">
        <f t="shared" si="111"/>
        <v/>
      </c>
      <c r="H79" s="3">
        <f>RAW!O79</f>
        <v>22.309160765722599</v>
      </c>
      <c r="I79" s="5" t="str">
        <f t="shared" si="111"/>
        <v/>
      </c>
      <c r="J79" s="3">
        <f>RAW!P79</f>
        <v>23.2985989369446</v>
      </c>
      <c r="K79" s="5" t="str">
        <f t="shared" ref="K79" si="129">IF(SIGN(J78-50)&lt;&gt;SIGN(J79-50)," ","")</f>
        <v/>
      </c>
      <c r="L79">
        <v>70</v>
      </c>
      <c r="M79">
        <v>30</v>
      </c>
      <c r="Y79" s="160" t="str">
        <f t="shared" si="98"/>
        <v>VISIBLE</v>
      </c>
      <c r="Z79" s="160" t="str">
        <f t="shared" si="99"/>
        <v/>
      </c>
      <c r="AF79" s="28">
        <f t="shared" si="90"/>
        <v>1</v>
      </c>
      <c r="AG79" s="28" t="str">
        <f t="shared" si="100"/>
        <v>GROUP</v>
      </c>
      <c r="AH79" s="34">
        <f t="shared" si="113"/>
        <v>17</v>
      </c>
      <c r="AI79" s="34">
        <f t="shared" si="91"/>
        <v>17</v>
      </c>
      <c r="AJ79" s="28">
        <f t="shared" si="92"/>
        <v>0</v>
      </c>
      <c r="AK79" s="34" t="str">
        <f t="shared" si="101"/>
        <v/>
      </c>
      <c r="AL79" s="28">
        <f t="shared" si="114"/>
        <v>0</v>
      </c>
      <c r="AM79" s="28" t="str">
        <f t="shared" si="102"/>
        <v/>
      </c>
      <c r="AN79" s="54"/>
      <c r="AO79" s="28"/>
      <c r="AQ79" s="33">
        <f t="shared" si="93"/>
        <v>1</v>
      </c>
      <c r="AR79" s="33" t="str">
        <f t="shared" si="103"/>
        <v/>
      </c>
      <c r="AS79" s="33">
        <f t="shared" si="115"/>
        <v>23</v>
      </c>
      <c r="AT79" s="33" t="str">
        <f t="shared" si="104"/>
        <v/>
      </c>
      <c r="AU79" s="33">
        <f t="shared" si="94"/>
        <v>0</v>
      </c>
      <c r="AV79" s="33" t="str">
        <f t="shared" si="105"/>
        <v/>
      </c>
      <c r="AW79" s="33">
        <f t="shared" si="116"/>
        <v>0</v>
      </c>
      <c r="AX79" s="33" t="str">
        <f t="shared" si="106"/>
        <v/>
      </c>
      <c r="AY79" s="33"/>
      <c r="AZ79" s="33"/>
      <c r="BB79" s="141">
        <f t="shared" si="95"/>
        <v>1</v>
      </c>
      <c r="BC79" s="141" t="str">
        <f t="shared" si="107"/>
        <v/>
      </c>
      <c r="BD79" s="141">
        <f t="shared" si="117"/>
        <v>21</v>
      </c>
      <c r="BE79" s="141" t="str">
        <f t="shared" si="108"/>
        <v/>
      </c>
      <c r="BF79" s="141">
        <f t="shared" si="96"/>
        <v>0</v>
      </c>
      <c r="BG79" s="141" t="str">
        <f t="shared" si="109"/>
        <v/>
      </c>
      <c r="BH79" s="141">
        <f t="shared" si="118"/>
        <v>0</v>
      </c>
      <c r="BI79" s="141" t="str">
        <f t="shared" si="110"/>
        <v/>
      </c>
      <c r="BJ79" s="141"/>
      <c r="BK79" s="141"/>
    </row>
    <row r="80" spans="1:63" ht="17" x14ac:dyDescent="0.2">
      <c r="A80" s="1">
        <f>RAW!A80</f>
        <v>42418</v>
      </c>
      <c r="B80">
        <f>RAW!B80</f>
        <v>0.34589999999999999</v>
      </c>
      <c r="C80">
        <f>RAW!C80</f>
        <v>0.36180000000000001</v>
      </c>
      <c r="D80">
        <f>RAW!D80</f>
        <v>0.34229999999999999</v>
      </c>
      <c r="E80" s="5">
        <f>RAW!E80</f>
        <v>0.34610000000000002</v>
      </c>
      <c r="F80" s="3">
        <f>RAW!N80</f>
        <v>30.3403493991568</v>
      </c>
      <c r="G80" s="5" t="str">
        <f t="shared" si="111"/>
        <v/>
      </c>
      <c r="H80" s="3">
        <f>RAW!O80</f>
        <v>24.151806217371401</v>
      </c>
      <c r="I80" s="5" t="str">
        <f t="shared" si="111"/>
        <v/>
      </c>
      <c r="J80" s="3">
        <f>RAW!P80</f>
        <v>24.516162945780401</v>
      </c>
      <c r="K80" s="5" t="str">
        <f t="shared" ref="K80" si="130">IF(SIGN(J79-50)&lt;&gt;SIGN(J80-50)," ","")</f>
        <v/>
      </c>
      <c r="L80">
        <v>70</v>
      </c>
      <c r="M80">
        <v>30</v>
      </c>
      <c r="Y80" s="160" t="str">
        <f t="shared" si="98"/>
        <v>VISIBLE</v>
      </c>
      <c r="Z80" s="160" t="str">
        <f t="shared" si="99"/>
        <v/>
      </c>
      <c r="AF80" s="28">
        <f t="shared" si="90"/>
        <v>0</v>
      </c>
      <c r="AG80" s="28" t="str">
        <f t="shared" si="100"/>
        <v/>
      </c>
      <c r="AH80" s="34">
        <f t="shared" si="113"/>
        <v>0</v>
      </c>
      <c r="AI80" s="34" t="str">
        <f t="shared" si="91"/>
        <v/>
      </c>
      <c r="AJ80" s="28">
        <f t="shared" si="92"/>
        <v>0</v>
      </c>
      <c r="AK80" s="34" t="str">
        <f t="shared" si="101"/>
        <v/>
      </c>
      <c r="AL80" s="28">
        <f t="shared" si="114"/>
        <v>0</v>
      </c>
      <c r="AM80" s="28" t="str">
        <f t="shared" si="102"/>
        <v/>
      </c>
      <c r="AN80" s="54"/>
      <c r="AO80" s="28"/>
      <c r="AQ80" s="33">
        <f t="shared" si="93"/>
        <v>1</v>
      </c>
      <c r="AR80" s="33" t="str">
        <f t="shared" si="103"/>
        <v/>
      </c>
      <c r="AS80" s="33">
        <f t="shared" si="115"/>
        <v>24</v>
      </c>
      <c r="AT80" s="33" t="str">
        <f t="shared" si="104"/>
        <v/>
      </c>
      <c r="AU80" s="33">
        <f t="shared" si="94"/>
        <v>0</v>
      </c>
      <c r="AV80" s="33" t="str">
        <f t="shared" si="105"/>
        <v/>
      </c>
      <c r="AW80" s="33">
        <f t="shared" si="116"/>
        <v>0</v>
      </c>
      <c r="AX80" s="33" t="str">
        <f t="shared" si="106"/>
        <v/>
      </c>
      <c r="AY80" s="33"/>
      <c r="AZ80" s="33"/>
      <c r="BB80" s="141">
        <f t="shared" si="95"/>
        <v>1</v>
      </c>
      <c r="BC80" s="141" t="str">
        <f t="shared" si="107"/>
        <v/>
      </c>
      <c r="BD80" s="141">
        <f t="shared" si="117"/>
        <v>22</v>
      </c>
      <c r="BE80" s="141" t="str">
        <f t="shared" si="108"/>
        <v/>
      </c>
      <c r="BF80" s="141">
        <f t="shared" si="96"/>
        <v>0</v>
      </c>
      <c r="BG80" s="141" t="str">
        <f t="shared" si="109"/>
        <v/>
      </c>
      <c r="BH80" s="141">
        <f t="shared" si="118"/>
        <v>0</v>
      </c>
      <c r="BI80" s="141" t="str">
        <f t="shared" si="110"/>
        <v/>
      </c>
      <c r="BJ80" s="141"/>
      <c r="BK80" s="141"/>
    </row>
    <row r="81" spans="1:63" ht="17" x14ac:dyDescent="0.2">
      <c r="A81" s="1">
        <f>RAW!A81</f>
        <v>42419</v>
      </c>
      <c r="B81">
        <f>RAW!B81</f>
        <v>0.34549999999999997</v>
      </c>
      <c r="C81">
        <f>RAW!C81</f>
        <v>0.3533</v>
      </c>
      <c r="D81">
        <f>RAW!D81</f>
        <v>0.3201</v>
      </c>
      <c r="E81" s="5">
        <f>RAW!E81</f>
        <v>0.33069999999999999</v>
      </c>
      <c r="F81" s="3">
        <f>RAW!N81</f>
        <v>27.2309638161775</v>
      </c>
      <c r="G81" s="5" t="str">
        <f t="shared" si="111"/>
        <v/>
      </c>
      <c r="H81" s="3">
        <f>RAW!O81</f>
        <v>23.095461733320001</v>
      </c>
      <c r="I81" s="5" t="str">
        <f t="shared" si="111"/>
        <v/>
      </c>
      <c r="J81" s="3">
        <f>RAW!P81</f>
        <v>23.805637096754001</v>
      </c>
      <c r="K81" s="5" t="str">
        <f t="shared" ref="K81" si="131">IF(SIGN(J80-50)&lt;&gt;SIGN(J81-50)," ","")</f>
        <v/>
      </c>
      <c r="L81">
        <v>70</v>
      </c>
      <c r="M81">
        <v>30</v>
      </c>
      <c r="Y81" s="160" t="str">
        <f t="shared" si="98"/>
        <v>VISIBLE</v>
      </c>
      <c r="Z81" s="160" t="str">
        <f t="shared" si="99"/>
        <v/>
      </c>
      <c r="AF81" s="28">
        <f t="shared" si="90"/>
        <v>1</v>
      </c>
      <c r="AG81" s="28" t="str">
        <f t="shared" si="100"/>
        <v>GROUP</v>
      </c>
      <c r="AH81" s="34">
        <f t="shared" si="113"/>
        <v>1</v>
      </c>
      <c r="AI81" s="34">
        <f t="shared" si="91"/>
        <v>1</v>
      </c>
      <c r="AJ81" s="28">
        <f t="shared" si="92"/>
        <v>0</v>
      </c>
      <c r="AK81" s="34" t="str">
        <f t="shared" si="101"/>
        <v/>
      </c>
      <c r="AL81" s="28">
        <f t="shared" si="114"/>
        <v>0</v>
      </c>
      <c r="AM81" s="28" t="str">
        <f t="shared" si="102"/>
        <v/>
      </c>
      <c r="AN81" s="54"/>
      <c r="AO81" s="28"/>
      <c r="AQ81" s="33">
        <f t="shared" si="93"/>
        <v>1</v>
      </c>
      <c r="AR81" s="33" t="str">
        <f t="shared" si="103"/>
        <v/>
      </c>
      <c r="AS81" s="33">
        <f t="shared" si="115"/>
        <v>25</v>
      </c>
      <c r="AT81" s="33" t="str">
        <f t="shared" si="104"/>
        <v/>
      </c>
      <c r="AU81" s="33">
        <f t="shared" si="94"/>
        <v>0</v>
      </c>
      <c r="AV81" s="33" t="str">
        <f t="shared" si="105"/>
        <v/>
      </c>
      <c r="AW81" s="33">
        <f t="shared" si="116"/>
        <v>0</v>
      </c>
      <c r="AX81" s="33" t="str">
        <f t="shared" si="106"/>
        <v/>
      </c>
      <c r="AY81" s="33"/>
      <c r="AZ81" s="33"/>
      <c r="BB81" s="141">
        <f t="shared" si="95"/>
        <v>1</v>
      </c>
      <c r="BC81" s="141" t="str">
        <f t="shared" si="107"/>
        <v/>
      </c>
      <c r="BD81" s="141">
        <f t="shared" si="117"/>
        <v>23</v>
      </c>
      <c r="BE81" s="141" t="str">
        <f t="shared" si="108"/>
        <v/>
      </c>
      <c r="BF81" s="141">
        <f t="shared" si="96"/>
        <v>0</v>
      </c>
      <c r="BG81" s="141" t="str">
        <f t="shared" si="109"/>
        <v/>
      </c>
      <c r="BH81" s="141">
        <f t="shared" si="118"/>
        <v>0</v>
      </c>
      <c r="BI81" s="141" t="str">
        <f t="shared" si="110"/>
        <v/>
      </c>
      <c r="BJ81" s="141"/>
      <c r="BK81" s="141"/>
    </row>
    <row r="82" spans="1:63" ht="17" x14ac:dyDescent="0.2">
      <c r="A82" s="1">
        <f>RAW!A82</f>
        <v>42422</v>
      </c>
      <c r="B82">
        <f>RAW!B82</f>
        <v>0.3367</v>
      </c>
      <c r="C82">
        <f>RAW!C82</f>
        <v>0.35489999999999999</v>
      </c>
      <c r="D82">
        <f>RAW!D82</f>
        <v>0.33160000000000001</v>
      </c>
      <c r="E82" s="5">
        <f>RAW!E82</f>
        <v>0.35</v>
      </c>
      <c r="F82" s="3">
        <f>RAW!N82</f>
        <v>36.713954800113903</v>
      </c>
      <c r="G82" s="5" t="str">
        <f t="shared" si="111"/>
        <v/>
      </c>
      <c r="H82" s="3">
        <f>RAW!O82</f>
        <v>27.382137970701301</v>
      </c>
      <c r="I82" s="5" t="str">
        <f t="shared" si="111"/>
        <v/>
      </c>
      <c r="J82" s="3">
        <f>RAW!P82</f>
        <v>26.604755017301699</v>
      </c>
      <c r="K82" s="5" t="str">
        <f t="shared" ref="K82" si="132">IF(SIGN(J81-50)&lt;&gt;SIGN(J82-50)," ","")</f>
        <v/>
      </c>
      <c r="L82">
        <v>70</v>
      </c>
      <c r="M82">
        <v>30</v>
      </c>
      <c r="Y82" s="160" t="str">
        <f t="shared" si="98"/>
        <v>VISIBLE</v>
      </c>
      <c r="Z82" s="160" t="str">
        <f t="shared" si="99"/>
        <v/>
      </c>
      <c r="AF82" s="28">
        <f t="shared" si="90"/>
        <v>0</v>
      </c>
      <c r="AG82" s="28" t="str">
        <f t="shared" si="100"/>
        <v/>
      </c>
      <c r="AH82" s="34">
        <f t="shared" si="113"/>
        <v>0</v>
      </c>
      <c r="AI82" s="34" t="str">
        <f t="shared" si="91"/>
        <v/>
      </c>
      <c r="AJ82" s="28">
        <f t="shared" si="92"/>
        <v>0</v>
      </c>
      <c r="AK82" s="34" t="str">
        <f t="shared" si="101"/>
        <v/>
      </c>
      <c r="AL82" s="28">
        <f t="shared" si="114"/>
        <v>0</v>
      </c>
      <c r="AM82" s="28" t="str">
        <f t="shared" si="102"/>
        <v/>
      </c>
      <c r="AN82" s="54"/>
      <c r="AO82" s="28"/>
      <c r="AQ82" s="33">
        <f t="shared" si="93"/>
        <v>1</v>
      </c>
      <c r="AR82" s="33" t="str">
        <f t="shared" si="103"/>
        <v/>
      </c>
      <c r="AS82" s="33">
        <f t="shared" si="115"/>
        <v>26</v>
      </c>
      <c r="AT82" s="33" t="str">
        <f t="shared" si="104"/>
        <v/>
      </c>
      <c r="AU82" s="33">
        <f t="shared" si="94"/>
        <v>0</v>
      </c>
      <c r="AV82" s="33" t="str">
        <f t="shared" si="105"/>
        <v/>
      </c>
      <c r="AW82" s="33">
        <f t="shared" si="116"/>
        <v>0</v>
      </c>
      <c r="AX82" s="33" t="str">
        <f t="shared" si="106"/>
        <v/>
      </c>
      <c r="AY82" s="33"/>
      <c r="AZ82" s="33"/>
      <c r="BB82" s="141">
        <f t="shared" si="95"/>
        <v>1</v>
      </c>
      <c r="BC82" s="141" t="str">
        <f t="shared" si="107"/>
        <v/>
      </c>
      <c r="BD82" s="141">
        <f t="shared" si="117"/>
        <v>24</v>
      </c>
      <c r="BE82" s="141" t="str">
        <f t="shared" si="108"/>
        <v/>
      </c>
      <c r="BF82" s="141">
        <f t="shared" si="96"/>
        <v>0</v>
      </c>
      <c r="BG82" s="141" t="str">
        <f t="shared" si="109"/>
        <v/>
      </c>
      <c r="BH82" s="141">
        <f t="shared" si="118"/>
        <v>0</v>
      </c>
      <c r="BI82" s="141" t="str">
        <f t="shared" si="110"/>
        <v/>
      </c>
      <c r="BJ82" s="141"/>
      <c r="BK82" s="141"/>
    </row>
    <row r="83" spans="1:63" ht="17" x14ac:dyDescent="0.2">
      <c r="A83" s="1">
        <f>RAW!A83</f>
        <v>42423</v>
      </c>
      <c r="B83">
        <f>RAW!B83</f>
        <v>0.3478</v>
      </c>
      <c r="C83">
        <f>RAW!C83</f>
        <v>0.36470000000000002</v>
      </c>
      <c r="D83">
        <f>RAW!D83</f>
        <v>0.34299999999999897</v>
      </c>
      <c r="E83" s="5">
        <f>RAW!E83</f>
        <v>0.35549999999999998</v>
      </c>
      <c r="F83" s="3">
        <f>RAW!N83</f>
        <v>39.342035620045898</v>
      </c>
      <c r="G83" s="5" t="str">
        <f t="shared" si="111"/>
        <v/>
      </c>
      <c r="H83" s="3">
        <f>RAW!O83</f>
        <v>28.6034759074786</v>
      </c>
      <c r="I83" s="5" t="str">
        <f t="shared" si="111"/>
        <v/>
      </c>
      <c r="J83" s="3">
        <f>RAW!P83</f>
        <v>27.4027737024727</v>
      </c>
      <c r="K83" s="5" t="str">
        <f t="shared" ref="K83" si="133">IF(SIGN(J82-50)&lt;&gt;SIGN(J83-50)," ","")</f>
        <v/>
      </c>
      <c r="L83">
        <v>70</v>
      </c>
      <c r="M83">
        <v>30</v>
      </c>
      <c r="Y83" s="160" t="str">
        <f t="shared" si="98"/>
        <v>VISIBLE</v>
      </c>
      <c r="Z83" s="160" t="str">
        <f t="shared" si="99"/>
        <v/>
      </c>
      <c r="AF83" s="28">
        <f t="shared" si="90"/>
        <v>0</v>
      </c>
      <c r="AG83" s="28" t="str">
        <f t="shared" si="100"/>
        <v/>
      </c>
      <c r="AH83" s="34">
        <f t="shared" si="113"/>
        <v>0</v>
      </c>
      <c r="AI83" s="34" t="str">
        <f t="shared" si="91"/>
        <v/>
      </c>
      <c r="AJ83" s="28">
        <f t="shared" si="92"/>
        <v>0</v>
      </c>
      <c r="AK83" s="34" t="str">
        <f t="shared" si="101"/>
        <v/>
      </c>
      <c r="AL83" s="28">
        <f t="shared" si="114"/>
        <v>0</v>
      </c>
      <c r="AM83" s="28" t="str">
        <f t="shared" si="102"/>
        <v/>
      </c>
      <c r="AN83" s="54"/>
      <c r="AO83" s="28"/>
      <c r="AQ83" s="33">
        <f t="shared" si="93"/>
        <v>1</v>
      </c>
      <c r="AR83" s="33" t="str">
        <f t="shared" si="103"/>
        <v/>
      </c>
      <c r="AS83" s="33">
        <f t="shared" si="115"/>
        <v>27</v>
      </c>
      <c r="AT83" s="33" t="str">
        <f t="shared" si="104"/>
        <v/>
      </c>
      <c r="AU83" s="33">
        <f t="shared" si="94"/>
        <v>0</v>
      </c>
      <c r="AV83" s="33" t="str">
        <f t="shared" si="105"/>
        <v/>
      </c>
      <c r="AW83" s="33">
        <f t="shared" si="116"/>
        <v>0</v>
      </c>
      <c r="AX83" s="33" t="str">
        <f t="shared" si="106"/>
        <v/>
      </c>
      <c r="AY83" s="33"/>
      <c r="AZ83" s="33"/>
      <c r="BB83" s="141">
        <f t="shared" si="95"/>
        <v>1</v>
      </c>
      <c r="BC83" s="141" t="str">
        <f t="shared" si="107"/>
        <v/>
      </c>
      <c r="BD83" s="141">
        <f t="shared" si="117"/>
        <v>25</v>
      </c>
      <c r="BE83" s="141" t="str">
        <f t="shared" si="108"/>
        <v/>
      </c>
      <c r="BF83" s="141">
        <f t="shared" si="96"/>
        <v>0</v>
      </c>
      <c r="BG83" s="141" t="str">
        <f t="shared" si="109"/>
        <v/>
      </c>
      <c r="BH83" s="141">
        <f t="shared" si="118"/>
        <v>0</v>
      </c>
      <c r="BI83" s="141" t="str">
        <f t="shared" si="110"/>
        <v/>
      </c>
      <c r="BJ83" s="141"/>
      <c r="BK83" s="141"/>
    </row>
    <row r="84" spans="1:63" ht="17" x14ac:dyDescent="0.2">
      <c r="A84" s="1">
        <f>RAW!A84</f>
        <v>42424</v>
      </c>
      <c r="B84">
        <f>RAW!B84</f>
        <v>0.3548</v>
      </c>
      <c r="C84">
        <f>RAW!C84</f>
        <v>0.35499999999999998</v>
      </c>
      <c r="D84">
        <f>RAW!D84</f>
        <v>0.33239999999999997</v>
      </c>
      <c r="E84" s="5">
        <f>RAW!E84</f>
        <v>0.35</v>
      </c>
      <c r="F84" s="3">
        <f>RAW!N84</f>
        <v>37.524062730309502</v>
      </c>
      <c r="G84" s="5" t="str">
        <f t="shared" si="111"/>
        <v/>
      </c>
      <c r="H84" s="3">
        <f>RAW!O84</f>
        <v>28.094613769748101</v>
      </c>
      <c r="I84" s="5" t="str">
        <f t="shared" si="111"/>
        <v/>
      </c>
      <c r="J84" s="3">
        <f>RAW!P84</f>
        <v>27.093460178858798</v>
      </c>
      <c r="K84" s="5" t="str">
        <f t="shared" ref="K84" si="134">IF(SIGN(J83-50)&lt;&gt;SIGN(J84-50)," ","")</f>
        <v/>
      </c>
      <c r="L84">
        <v>70</v>
      </c>
      <c r="M84">
        <v>30</v>
      </c>
      <c r="Y84" s="160" t="str">
        <f t="shared" si="98"/>
        <v>VISIBLE</v>
      </c>
      <c r="Z84" s="160" t="str">
        <f t="shared" si="99"/>
        <v/>
      </c>
      <c r="AF84" s="28">
        <f t="shared" si="90"/>
        <v>0</v>
      </c>
      <c r="AG84" s="28" t="str">
        <f t="shared" si="100"/>
        <v/>
      </c>
      <c r="AH84" s="34">
        <f t="shared" si="113"/>
        <v>0</v>
      </c>
      <c r="AI84" s="34" t="str">
        <f t="shared" si="91"/>
        <v/>
      </c>
      <c r="AJ84" s="28">
        <f t="shared" si="92"/>
        <v>0</v>
      </c>
      <c r="AK84" s="34" t="str">
        <f t="shared" si="101"/>
        <v/>
      </c>
      <c r="AL84" s="28">
        <f t="shared" si="114"/>
        <v>0</v>
      </c>
      <c r="AM84" s="28" t="str">
        <f t="shared" si="102"/>
        <v/>
      </c>
      <c r="AN84" s="54"/>
      <c r="AO84" s="28"/>
      <c r="AQ84" s="33">
        <f t="shared" si="93"/>
        <v>1</v>
      </c>
      <c r="AR84" s="33" t="str">
        <f t="shared" si="103"/>
        <v/>
      </c>
      <c r="AS84" s="33">
        <f t="shared" si="115"/>
        <v>28</v>
      </c>
      <c r="AT84" s="33" t="str">
        <f t="shared" si="104"/>
        <v/>
      </c>
      <c r="AU84" s="33">
        <f t="shared" si="94"/>
        <v>0</v>
      </c>
      <c r="AV84" s="33" t="str">
        <f t="shared" si="105"/>
        <v/>
      </c>
      <c r="AW84" s="33">
        <f t="shared" si="116"/>
        <v>0</v>
      </c>
      <c r="AX84" s="33" t="str">
        <f t="shared" si="106"/>
        <v/>
      </c>
      <c r="AY84" s="33"/>
      <c r="AZ84" s="33"/>
      <c r="BB84" s="141">
        <f t="shared" si="95"/>
        <v>1</v>
      </c>
      <c r="BC84" s="141" t="str">
        <f t="shared" si="107"/>
        <v/>
      </c>
      <c r="BD84" s="141">
        <f t="shared" si="117"/>
        <v>26</v>
      </c>
      <c r="BE84" s="141" t="str">
        <f t="shared" si="108"/>
        <v/>
      </c>
      <c r="BF84" s="141">
        <f t="shared" si="96"/>
        <v>0</v>
      </c>
      <c r="BG84" s="141" t="str">
        <f t="shared" si="109"/>
        <v/>
      </c>
      <c r="BH84" s="141">
        <f t="shared" si="118"/>
        <v>0</v>
      </c>
      <c r="BI84" s="141" t="str">
        <f t="shared" si="110"/>
        <v/>
      </c>
      <c r="BJ84" s="141"/>
      <c r="BK84" s="141"/>
    </row>
    <row r="85" spans="1:63" ht="17" x14ac:dyDescent="0.2">
      <c r="A85" s="1">
        <f>RAW!A85</f>
        <v>42425</v>
      </c>
      <c r="B85">
        <f>RAW!B85</f>
        <v>0.3589</v>
      </c>
      <c r="C85">
        <f>RAW!C85</f>
        <v>0.37230000000000002</v>
      </c>
      <c r="D85">
        <f>RAW!D85</f>
        <v>0.34499999999999997</v>
      </c>
      <c r="E85" s="5">
        <f>RAW!E85</f>
        <v>0.34499999999999997</v>
      </c>
      <c r="F85" s="3">
        <f>RAW!N85</f>
        <v>35.770929564084398</v>
      </c>
      <c r="G85" s="5" t="str">
        <f t="shared" si="111"/>
        <v/>
      </c>
      <c r="H85" s="3">
        <f>RAW!O85</f>
        <v>27.613666569624002</v>
      </c>
      <c r="I85" s="5" t="str">
        <f t="shared" si="111"/>
        <v/>
      </c>
      <c r="J85" s="3">
        <f>RAW!P85</f>
        <v>26.804650892544402</v>
      </c>
      <c r="K85" s="5" t="str">
        <f t="shared" ref="K85" si="135">IF(SIGN(J84-50)&lt;&gt;SIGN(J85-50)," ","")</f>
        <v/>
      </c>
      <c r="L85">
        <v>70</v>
      </c>
      <c r="M85">
        <v>30</v>
      </c>
      <c r="Y85" s="160" t="str">
        <f t="shared" si="98"/>
        <v>VISIBLE</v>
      </c>
      <c r="Z85" s="160" t="str">
        <f t="shared" si="99"/>
        <v/>
      </c>
      <c r="AF85" s="28">
        <f t="shared" si="90"/>
        <v>0</v>
      </c>
      <c r="AG85" s="28" t="str">
        <f t="shared" si="100"/>
        <v/>
      </c>
      <c r="AH85" s="34">
        <f t="shared" si="113"/>
        <v>0</v>
      </c>
      <c r="AI85" s="34" t="str">
        <f t="shared" si="91"/>
        <v/>
      </c>
      <c r="AJ85" s="28">
        <f t="shared" si="92"/>
        <v>0</v>
      </c>
      <c r="AK85" s="34" t="str">
        <f t="shared" si="101"/>
        <v/>
      </c>
      <c r="AL85" s="28">
        <f t="shared" si="114"/>
        <v>0</v>
      </c>
      <c r="AM85" s="28" t="str">
        <f t="shared" si="102"/>
        <v/>
      </c>
      <c r="AN85" s="54"/>
      <c r="AO85" s="28"/>
      <c r="AQ85" s="33">
        <f t="shared" si="93"/>
        <v>1</v>
      </c>
      <c r="AR85" s="33" t="str">
        <f t="shared" si="103"/>
        <v>GROUP</v>
      </c>
      <c r="AS85" s="33">
        <f t="shared" si="115"/>
        <v>29</v>
      </c>
      <c r="AT85" s="33">
        <f t="shared" si="104"/>
        <v>29</v>
      </c>
      <c r="AU85" s="33">
        <f t="shared" si="94"/>
        <v>0</v>
      </c>
      <c r="AV85" s="33" t="str">
        <f t="shared" si="105"/>
        <v/>
      </c>
      <c r="AW85" s="33">
        <f t="shared" si="116"/>
        <v>0</v>
      </c>
      <c r="AX85" s="33" t="str">
        <f t="shared" si="106"/>
        <v/>
      </c>
      <c r="AY85" s="33"/>
      <c r="AZ85" s="33"/>
      <c r="BB85" s="141">
        <f t="shared" si="95"/>
        <v>1</v>
      </c>
      <c r="BC85" s="141" t="str">
        <f t="shared" si="107"/>
        <v/>
      </c>
      <c r="BD85" s="141">
        <f t="shared" si="117"/>
        <v>27</v>
      </c>
      <c r="BE85" s="141" t="str">
        <f t="shared" si="108"/>
        <v/>
      </c>
      <c r="BF85" s="141">
        <f t="shared" si="96"/>
        <v>0</v>
      </c>
      <c r="BG85" s="141" t="str">
        <f t="shared" si="109"/>
        <v/>
      </c>
      <c r="BH85" s="141">
        <f t="shared" si="118"/>
        <v>0</v>
      </c>
      <c r="BI85" s="141" t="str">
        <f t="shared" si="110"/>
        <v/>
      </c>
      <c r="BJ85" s="141"/>
      <c r="BK85" s="141"/>
    </row>
    <row r="86" spans="1:63" ht="17" x14ac:dyDescent="0.2">
      <c r="A86" s="1">
        <f>RAW!A86</f>
        <v>42426</v>
      </c>
      <c r="B86">
        <f>RAW!B86</f>
        <v>0.35199999999999998</v>
      </c>
      <c r="C86">
        <f>RAW!C86</f>
        <v>0.3609</v>
      </c>
      <c r="D86">
        <f>RAW!D86</f>
        <v>0.34399999999999997</v>
      </c>
      <c r="E86" s="5">
        <f>RAW!E86</f>
        <v>0.36</v>
      </c>
      <c r="F86" s="3">
        <f>RAW!N86</f>
        <v>44.797661986907102</v>
      </c>
      <c r="G86" s="5" t="str">
        <f t="shared" si="111"/>
        <v/>
      </c>
      <c r="H86" s="3">
        <f>RAW!O86</f>
        <v>31.407323237568999</v>
      </c>
      <c r="I86" s="5" t="str">
        <f t="shared" si="111"/>
        <v/>
      </c>
      <c r="J86" s="3">
        <f>RAW!P86</f>
        <v>29.182571689696001</v>
      </c>
      <c r="K86" s="5" t="str">
        <f t="shared" ref="K86" si="136">IF(SIGN(J85-50)&lt;&gt;SIGN(J86-50)," ","")</f>
        <v/>
      </c>
      <c r="L86">
        <v>70</v>
      </c>
      <c r="M86">
        <v>30</v>
      </c>
      <c r="Y86" s="160" t="str">
        <f t="shared" si="98"/>
        <v>VISIBLE</v>
      </c>
      <c r="Z86" s="160" t="str">
        <f t="shared" si="99"/>
        <v/>
      </c>
      <c r="AF86" s="28">
        <f t="shared" si="90"/>
        <v>0</v>
      </c>
      <c r="AG86" s="28" t="str">
        <f t="shared" si="100"/>
        <v/>
      </c>
      <c r="AH86" s="34">
        <f t="shared" si="113"/>
        <v>0</v>
      </c>
      <c r="AI86" s="34" t="str">
        <f t="shared" si="91"/>
        <v/>
      </c>
      <c r="AJ86" s="28">
        <f t="shared" si="92"/>
        <v>0</v>
      </c>
      <c r="AK86" s="34" t="str">
        <f t="shared" si="101"/>
        <v/>
      </c>
      <c r="AL86" s="28">
        <f t="shared" si="114"/>
        <v>0</v>
      </c>
      <c r="AM86" s="28" t="str">
        <f t="shared" si="102"/>
        <v/>
      </c>
      <c r="AN86" s="54"/>
      <c r="AO86" s="28"/>
      <c r="AQ86" s="33">
        <f t="shared" si="93"/>
        <v>0</v>
      </c>
      <c r="AR86" s="33" t="str">
        <f t="shared" si="103"/>
        <v/>
      </c>
      <c r="AS86" s="33">
        <f t="shared" si="115"/>
        <v>0</v>
      </c>
      <c r="AT86" s="33" t="str">
        <f t="shared" si="104"/>
        <v/>
      </c>
      <c r="AU86" s="33">
        <f t="shared" si="94"/>
        <v>0</v>
      </c>
      <c r="AV86" s="33" t="str">
        <f t="shared" si="105"/>
        <v/>
      </c>
      <c r="AW86" s="33">
        <f t="shared" si="116"/>
        <v>0</v>
      </c>
      <c r="AX86" s="33" t="str">
        <f t="shared" si="106"/>
        <v/>
      </c>
      <c r="AY86" s="33"/>
      <c r="AZ86" s="33"/>
      <c r="BB86" s="141">
        <f t="shared" si="95"/>
        <v>1</v>
      </c>
      <c r="BC86" s="141" t="str">
        <f t="shared" si="107"/>
        <v>GROUP</v>
      </c>
      <c r="BD86" s="141">
        <f t="shared" si="117"/>
        <v>28</v>
      </c>
      <c r="BE86" s="141">
        <f t="shared" si="108"/>
        <v>28</v>
      </c>
      <c r="BF86" s="141">
        <f t="shared" si="96"/>
        <v>0</v>
      </c>
      <c r="BG86" s="141" t="str">
        <f t="shared" si="109"/>
        <v/>
      </c>
      <c r="BH86" s="141">
        <f t="shared" si="118"/>
        <v>0</v>
      </c>
      <c r="BI86" s="141" t="str">
        <f t="shared" si="110"/>
        <v/>
      </c>
      <c r="BJ86" s="141"/>
      <c r="BK86" s="141"/>
    </row>
    <row r="87" spans="1:63" ht="17" x14ac:dyDescent="0.2">
      <c r="A87" s="1">
        <f>RAW!A87</f>
        <v>42429</v>
      </c>
      <c r="B87">
        <f>RAW!B87</f>
        <v>0.36299999999999999</v>
      </c>
      <c r="C87">
        <f>RAW!C87</f>
        <v>0.39</v>
      </c>
      <c r="D87">
        <f>RAW!D87</f>
        <v>0.35899999999999999</v>
      </c>
      <c r="E87" s="5">
        <f>RAW!E87</f>
        <v>0.38</v>
      </c>
      <c r="F87" s="3">
        <f>RAW!N87</f>
        <v>54.700840404436697</v>
      </c>
      <c r="G87" s="5" t="str">
        <f t="shared" si="111"/>
        <v xml:space="preserve"> </v>
      </c>
      <c r="H87" s="3">
        <f>RAW!O87</f>
        <v>36.207882992116602</v>
      </c>
      <c r="I87" s="5" t="str">
        <f t="shared" si="111"/>
        <v/>
      </c>
      <c r="J87" s="3">
        <f>RAW!P87</f>
        <v>32.263385287090102</v>
      </c>
      <c r="K87" s="5" t="str">
        <f t="shared" ref="K87" si="137">IF(SIGN(J86-50)&lt;&gt;SIGN(J87-50)," ","")</f>
        <v/>
      </c>
      <c r="L87">
        <v>70</v>
      </c>
      <c r="M87">
        <v>30</v>
      </c>
      <c r="Y87" s="160" t="str">
        <f t="shared" si="98"/>
        <v>VISIBLE</v>
      </c>
      <c r="Z87" s="160" t="str">
        <f t="shared" si="99"/>
        <v/>
      </c>
      <c r="AF87" s="28">
        <f t="shared" si="90"/>
        <v>0</v>
      </c>
      <c r="AG87" s="28" t="str">
        <f t="shared" si="100"/>
        <v/>
      </c>
      <c r="AH87" s="34">
        <f t="shared" si="113"/>
        <v>0</v>
      </c>
      <c r="AI87" s="34" t="str">
        <f t="shared" si="91"/>
        <v/>
      </c>
      <c r="AJ87" s="28">
        <f t="shared" si="92"/>
        <v>0</v>
      </c>
      <c r="AK87" s="34" t="str">
        <f t="shared" si="101"/>
        <v/>
      </c>
      <c r="AL87" s="28">
        <f t="shared" si="114"/>
        <v>0</v>
      </c>
      <c r="AM87" s="28" t="str">
        <f t="shared" si="102"/>
        <v/>
      </c>
      <c r="AN87" s="54"/>
      <c r="AO87" s="28"/>
      <c r="AQ87" s="33">
        <f t="shared" si="93"/>
        <v>0</v>
      </c>
      <c r="AR87" s="33" t="str">
        <f t="shared" si="103"/>
        <v/>
      </c>
      <c r="AS87" s="33">
        <f t="shared" si="115"/>
        <v>0</v>
      </c>
      <c r="AT87" s="33" t="str">
        <f t="shared" si="104"/>
        <v/>
      </c>
      <c r="AU87" s="33">
        <f t="shared" si="94"/>
        <v>0</v>
      </c>
      <c r="AV87" s="33" t="str">
        <f t="shared" si="105"/>
        <v/>
      </c>
      <c r="AW87" s="33">
        <f t="shared" si="116"/>
        <v>0</v>
      </c>
      <c r="AX87" s="33" t="str">
        <f t="shared" si="106"/>
        <v/>
      </c>
      <c r="AY87" s="33"/>
      <c r="AZ87" s="33"/>
      <c r="BB87" s="141">
        <f t="shared" si="95"/>
        <v>0</v>
      </c>
      <c r="BC87" s="141" t="str">
        <f t="shared" si="107"/>
        <v/>
      </c>
      <c r="BD87" s="141">
        <f t="shared" si="117"/>
        <v>0</v>
      </c>
      <c r="BE87" s="141" t="str">
        <f t="shared" si="108"/>
        <v/>
      </c>
      <c r="BF87" s="141">
        <f t="shared" si="96"/>
        <v>0</v>
      </c>
      <c r="BG87" s="141" t="str">
        <f t="shared" si="109"/>
        <v/>
      </c>
      <c r="BH87" s="141">
        <f t="shared" si="118"/>
        <v>0</v>
      </c>
      <c r="BI87" s="141" t="str">
        <f t="shared" si="110"/>
        <v/>
      </c>
      <c r="BJ87" s="141"/>
      <c r="BK87" s="141"/>
    </row>
    <row r="88" spans="1:63" ht="17" x14ac:dyDescent="0.2">
      <c r="A88" s="1">
        <f>RAW!A88</f>
        <v>42430</v>
      </c>
      <c r="B88">
        <f>RAW!B88</f>
        <v>0.38400000000000001</v>
      </c>
      <c r="C88">
        <f>RAW!C88</f>
        <v>0.39899999999999902</v>
      </c>
      <c r="D88">
        <f>RAW!D88</f>
        <v>0.38</v>
      </c>
      <c r="E88" s="5">
        <f>RAW!E88</f>
        <v>0.38</v>
      </c>
      <c r="F88" s="3">
        <f>RAW!N88</f>
        <v>54.700840404436697</v>
      </c>
      <c r="G88" s="5" t="str">
        <f t="shared" si="111"/>
        <v/>
      </c>
      <c r="H88" s="3">
        <f>RAW!O88</f>
        <v>36.207882992116602</v>
      </c>
      <c r="I88" s="5" t="str">
        <f t="shared" si="111"/>
        <v/>
      </c>
      <c r="J88" s="3">
        <f>RAW!P88</f>
        <v>32.263385287090102</v>
      </c>
      <c r="K88" s="5" t="str">
        <f t="shared" ref="K88" si="138">IF(SIGN(J87-50)&lt;&gt;SIGN(J88-50)," ","")</f>
        <v/>
      </c>
      <c r="L88">
        <v>70</v>
      </c>
      <c r="M88">
        <v>30</v>
      </c>
      <c r="Y88" s="160" t="str">
        <f t="shared" si="98"/>
        <v>VISIBLE</v>
      </c>
      <c r="Z88" s="160" t="str">
        <f t="shared" si="99"/>
        <v/>
      </c>
      <c r="AF88" s="28">
        <f t="shared" si="90"/>
        <v>0</v>
      </c>
      <c r="AG88" s="28" t="str">
        <f t="shared" si="100"/>
        <v/>
      </c>
      <c r="AH88" s="34">
        <f t="shared" si="113"/>
        <v>0</v>
      </c>
      <c r="AI88" s="34" t="str">
        <f t="shared" si="91"/>
        <v/>
      </c>
      <c r="AJ88" s="28">
        <f t="shared" si="92"/>
        <v>0</v>
      </c>
      <c r="AK88" s="34" t="str">
        <f t="shared" si="101"/>
        <v/>
      </c>
      <c r="AL88" s="28">
        <f t="shared" si="114"/>
        <v>0</v>
      </c>
      <c r="AM88" s="28" t="str">
        <f t="shared" si="102"/>
        <v/>
      </c>
      <c r="AN88" s="54"/>
      <c r="AO88" s="28"/>
      <c r="AQ88" s="33">
        <f t="shared" si="93"/>
        <v>0</v>
      </c>
      <c r="AR88" s="33" t="str">
        <f t="shared" si="103"/>
        <v/>
      </c>
      <c r="AS88" s="33">
        <f t="shared" si="115"/>
        <v>0</v>
      </c>
      <c r="AT88" s="33" t="str">
        <f t="shared" si="104"/>
        <v/>
      </c>
      <c r="AU88" s="33">
        <f t="shared" si="94"/>
        <v>0</v>
      </c>
      <c r="AV88" s="33" t="str">
        <f t="shared" si="105"/>
        <v/>
      </c>
      <c r="AW88" s="33">
        <f t="shared" si="116"/>
        <v>0</v>
      </c>
      <c r="AX88" s="33" t="str">
        <f t="shared" si="106"/>
        <v/>
      </c>
      <c r="AY88" s="33"/>
      <c r="AZ88" s="33"/>
      <c r="BB88" s="141">
        <f t="shared" si="95"/>
        <v>0</v>
      </c>
      <c r="BC88" s="141" t="str">
        <f t="shared" si="107"/>
        <v/>
      </c>
      <c r="BD88" s="141">
        <f t="shared" si="117"/>
        <v>0</v>
      </c>
      <c r="BE88" s="141" t="str">
        <f t="shared" si="108"/>
        <v/>
      </c>
      <c r="BF88" s="141">
        <f t="shared" si="96"/>
        <v>0</v>
      </c>
      <c r="BG88" s="141" t="str">
        <f t="shared" si="109"/>
        <v/>
      </c>
      <c r="BH88" s="141">
        <f t="shared" si="118"/>
        <v>0</v>
      </c>
      <c r="BI88" s="141" t="str">
        <f t="shared" si="110"/>
        <v/>
      </c>
      <c r="BJ88" s="141"/>
      <c r="BK88" s="141"/>
    </row>
    <row r="89" spans="1:63" ht="17" x14ac:dyDescent="0.2">
      <c r="A89" s="1">
        <f>RAW!A89</f>
        <v>42431</v>
      </c>
      <c r="B89">
        <f>RAW!B89</f>
        <v>0.38769999999999999</v>
      </c>
      <c r="C89">
        <f>RAW!C89</f>
        <v>0.39369999999999999</v>
      </c>
      <c r="D89">
        <f>RAW!D89</f>
        <v>0.38</v>
      </c>
      <c r="E89" s="5">
        <f>RAW!E89</f>
        <v>0.38819999999999999</v>
      </c>
      <c r="F89" s="3">
        <f>RAW!N89</f>
        <v>58.823211109482997</v>
      </c>
      <c r="G89" s="5" t="str">
        <f t="shared" si="111"/>
        <v/>
      </c>
      <c r="H89" s="3">
        <f>RAW!O89</f>
        <v>38.2624336696311</v>
      </c>
      <c r="I89" s="5" t="str">
        <f t="shared" si="111"/>
        <v/>
      </c>
      <c r="J89" s="3">
        <f>RAW!P89</f>
        <v>33.569718056752102</v>
      </c>
      <c r="K89" s="5" t="str">
        <f t="shared" ref="K89" si="139">IF(SIGN(J88-50)&lt;&gt;SIGN(J89-50)," ","")</f>
        <v/>
      </c>
      <c r="L89">
        <v>70</v>
      </c>
      <c r="M89">
        <v>30</v>
      </c>
      <c r="Y89" s="160" t="str">
        <f t="shared" si="98"/>
        <v>VISIBLE</v>
      </c>
      <c r="Z89" s="160" t="str">
        <f t="shared" si="99"/>
        <v/>
      </c>
      <c r="AF89" s="28">
        <f t="shared" si="90"/>
        <v>0</v>
      </c>
      <c r="AG89" s="28" t="str">
        <f t="shared" si="100"/>
        <v/>
      </c>
      <c r="AH89" s="34">
        <f t="shared" si="113"/>
        <v>0</v>
      </c>
      <c r="AI89" s="34" t="str">
        <f t="shared" si="91"/>
        <v/>
      </c>
      <c r="AJ89" s="28">
        <f t="shared" si="92"/>
        <v>0</v>
      </c>
      <c r="AK89" s="34" t="str">
        <f t="shared" si="101"/>
        <v/>
      </c>
      <c r="AL89" s="28">
        <f t="shared" si="114"/>
        <v>0</v>
      </c>
      <c r="AM89" s="28" t="str">
        <f t="shared" si="102"/>
        <v/>
      </c>
      <c r="AN89" s="54"/>
      <c r="AO89" s="28"/>
      <c r="AQ89" s="33">
        <f t="shared" si="93"/>
        <v>0</v>
      </c>
      <c r="AR89" s="33" t="str">
        <f t="shared" si="103"/>
        <v/>
      </c>
      <c r="AS89" s="33">
        <f t="shared" si="115"/>
        <v>0</v>
      </c>
      <c r="AT89" s="33" t="str">
        <f t="shared" si="104"/>
        <v/>
      </c>
      <c r="AU89" s="33">
        <f t="shared" si="94"/>
        <v>0</v>
      </c>
      <c r="AV89" s="33" t="str">
        <f t="shared" si="105"/>
        <v/>
      </c>
      <c r="AW89" s="33">
        <f t="shared" si="116"/>
        <v>0</v>
      </c>
      <c r="AX89" s="33" t="str">
        <f t="shared" si="106"/>
        <v/>
      </c>
      <c r="AY89" s="33"/>
      <c r="AZ89" s="33"/>
      <c r="BB89" s="141">
        <f t="shared" si="95"/>
        <v>0</v>
      </c>
      <c r="BC89" s="141" t="str">
        <f t="shared" si="107"/>
        <v/>
      </c>
      <c r="BD89" s="141">
        <f t="shared" si="117"/>
        <v>0</v>
      </c>
      <c r="BE89" s="141" t="str">
        <f t="shared" si="108"/>
        <v/>
      </c>
      <c r="BF89" s="141">
        <f t="shared" si="96"/>
        <v>0</v>
      </c>
      <c r="BG89" s="141" t="str">
        <f t="shared" si="109"/>
        <v/>
      </c>
      <c r="BH89" s="141">
        <f t="shared" si="118"/>
        <v>0</v>
      </c>
      <c r="BI89" s="141" t="str">
        <f t="shared" si="110"/>
        <v/>
      </c>
      <c r="BJ89" s="141"/>
      <c r="BK89" s="141"/>
    </row>
    <row r="90" spans="1:63" ht="17" x14ac:dyDescent="0.2">
      <c r="A90" s="1">
        <f>RAW!A90</f>
        <v>42432</v>
      </c>
      <c r="B90">
        <f>RAW!B90</f>
        <v>0.38700000000000001</v>
      </c>
      <c r="C90">
        <f>RAW!C90</f>
        <v>0.3947</v>
      </c>
      <c r="D90">
        <f>RAW!D90</f>
        <v>0.38519999999999999</v>
      </c>
      <c r="E90" s="5">
        <f>RAW!E90</f>
        <v>0.38550000000000001</v>
      </c>
      <c r="F90" s="3">
        <f>RAW!N90</f>
        <v>56.8362957581529</v>
      </c>
      <c r="G90" s="5" t="str">
        <f t="shared" si="111"/>
        <v/>
      </c>
      <c r="H90" s="3">
        <f>RAW!O90</f>
        <v>37.8303923501349</v>
      </c>
      <c r="I90" s="5" t="str">
        <f t="shared" si="111"/>
        <v/>
      </c>
      <c r="J90" s="3">
        <f>RAW!P90</f>
        <v>33.347371121850401</v>
      </c>
      <c r="K90" s="5" t="str">
        <f t="shared" ref="K90" si="140">IF(SIGN(J89-50)&lt;&gt;SIGN(J90-50)," ","")</f>
        <v/>
      </c>
      <c r="L90">
        <v>70</v>
      </c>
      <c r="M90">
        <v>30</v>
      </c>
      <c r="Y90" s="160" t="str">
        <f t="shared" si="98"/>
        <v>VISIBLE</v>
      </c>
      <c r="Z90" s="160" t="str">
        <f t="shared" si="99"/>
        <v/>
      </c>
      <c r="AF90" s="28">
        <f t="shared" si="90"/>
        <v>0</v>
      </c>
      <c r="AG90" s="28" t="str">
        <f t="shared" si="100"/>
        <v/>
      </c>
      <c r="AH90" s="34">
        <f t="shared" si="113"/>
        <v>0</v>
      </c>
      <c r="AI90" s="34" t="str">
        <f t="shared" si="91"/>
        <v/>
      </c>
      <c r="AJ90" s="28">
        <f t="shared" si="92"/>
        <v>0</v>
      </c>
      <c r="AK90" s="34" t="str">
        <f t="shared" si="101"/>
        <v/>
      </c>
      <c r="AL90" s="28">
        <f t="shared" si="114"/>
        <v>0</v>
      </c>
      <c r="AM90" s="28" t="str">
        <f t="shared" si="102"/>
        <v/>
      </c>
      <c r="AN90" s="54"/>
      <c r="AO90" s="28"/>
      <c r="AQ90" s="33">
        <f t="shared" si="93"/>
        <v>0</v>
      </c>
      <c r="AR90" s="33" t="str">
        <f t="shared" si="103"/>
        <v/>
      </c>
      <c r="AS90" s="33">
        <f t="shared" si="115"/>
        <v>0</v>
      </c>
      <c r="AT90" s="33" t="str">
        <f t="shared" si="104"/>
        <v/>
      </c>
      <c r="AU90" s="33">
        <f t="shared" si="94"/>
        <v>0</v>
      </c>
      <c r="AV90" s="33" t="str">
        <f t="shared" si="105"/>
        <v/>
      </c>
      <c r="AW90" s="33">
        <f t="shared" si="116"/>
        <v>0</v>
      </c>
      <c r="AX90" s="33" t="str">
        <f t="shared" si="106"/>
        <v/>
      </c>
      <c r="AY90" s="33"/>
      <c r="AZ90" s="33"/>
      <c r="BB90" s="141">
        <f t="shared" si="95"/>
        <v>0</v>
      </c>
      <c r="BC90" s="141" t="str">
        <f t="shared" si="107"/>
        <v/>
      </c>
      <c r="BD90" s="141">
        <f t="shared" si="117"/>
        <v>0</v>
      </c>
      <c r="BE90" s="141" t="str">
        <f t="shared" si="108"/>
        <v/>
      </c>
      <c r="BF90" s="141">
        <f t="shared" si="96"/>
        <v>0</v>
      </c>
      <c r="BG90" s="141" t="str">
        <f t="shared" si="109"/>
        <v/>
      </c>
      <c r="BH90" s="141">
        <f t="shared" si="118"/>
        <v>0</v>
      </c>
      <c r="BI90" s="141" t="str">
        <f t="shared" si="110"/>
        <v/>
      </c>
      <c r="BJ90" s="141"/>
      <c r="BK90" s="141"/>
    </row>
    <row r="91" spans="1:63" ht="17" x14ac:dyDescent="0.2">
      <c r="A91" s="1">
        <f>RAW!A91</f>
        <v>42433</v>
      </c>
      <c r="B91">
        <f>RAW!B91</f>
        <v>0.38890000000000002</v>
      </c>
      <c r="C91">
        <f>RAW!C91</f>
        <v>0.39700000000000002</v>
      </c>
      <c r="D91">
        <f>RAW!D91</f>
        <v>0.38159999999999999</v>
      </c>
      <c r="E91" s="5">
        <f>RAW!E91</f>
        <v>0.39700000000000002</v>
      </c>
      <c r="F91" s="3">
        <f>RAW!N91</f>
        <v>63.039906798072103</v>
      </c>
      <c r="G91" s="5" t="str">
        <f t="shared" si="111"/>
        <v/>
      </c>
      <c r="H91" s="3">
        <f>RAW!O91</f>
        <v>40.8917867613795</v>
      </c>
      <c r="I91" s="5" t="str">
        <f t="shared" si="111"/>
        <v/>
      </c>
      <c r="J91" s="3">
        <f>RAW!P91</f>
        <v>35.2649203201901</v>
      </c>
      <c r="K91" s="5" t="str">
        <f t="shared" ref="K91" si="141">IF(SIGN(J90-50)&lt;&gt;SIGN(J91-50)," ","")</f>
        <v/>
      </c>
      <c r="L91">
        <v>70</v>
      </c>
      <c r="M91">
        <v>30</v>
      </c>
      <c r="Y91" s="160" t="str">
        <f t="shared" si="98"/>
        <v>VISIBLE</v>
      </c>
      <c r="Z91" s="160" t="str">
        <f t="shared" si="99"/>
        <v/>
      </c>
      <c r="AF91" s="28">
        <f t="shared" si="90"/>
        <v>0</v>
      </c>
      <c r="AG91" s="28" t="str">
        <f t="shared" si="100"/>
        <v/>
      </c>
      <c r="AH91" s="34">
        <f t="shared" si="113"/>
        <v>0</v>
      </c>
      <c r="AI91" s="34" t="str">
        <f t="shared" si="91"/>
        <v/>
      </c>
      <c r="AJ91" s="28">
        <f t="shared" si="92"/>
        <v>0</v>
      </c>
      <c r="AK91" s="34" t="str">
        <f t="shared" si="101"/>
        <v/>
      </c>
      <c r="AL91" s="28">
        <f t="shared" si="114"/>
        <v>0</v>
      </c>
      <c r="AM91" s="28" t="str">
        <f t="shared" si="102"/>
        <v/>
      </c>
      <c r="AN91" s="54"/>
      <c r="AO91" s="28"/>
      <c r="AQ91" s="33">
        <f t="shared" si="93"/>
        <v>0</v>
      </c>
      <c r="AR91" s="33" t="str">
        <f t="shared" si="103"/>
        <v/>
      </c>
      <c r="AS91" s="33">
        <f t="shared" si="115"/>
        <v>0</v>
      </c>
      <c r="AT91" s="33" t="str">
        <f t="shared" si="104"/>
        <v/>
      </c>
      <c r="AU91" s="33">
        <f t="shared" si="94"/>
        <v>0</v>
      </c>
      <c r="AV91" s="33" t="str">
        <f t="shared" si="105"/>
        <v/>
      </c>
      <c r="AW91" s="33">
        <f t="shared" si="116"/>
        <v>0</v>
      </c>
      <c r="AX91" s="33" t="str">
        <f t="shared" si="106"/>
        <v/>
      </c>
      <c r="AY91" s="33"/>
      <c r="AZ91" s="33"/>
      <c r="BB91" s="141">
        <f t="shared" si="95"/>
        <v>0</v>
      </c>
      <c r="BC91" s="141" t="str">
        <f t="shared" si="107"/>
        <v/>
      </c>
      <c r="BD91" s="141">
        <f t="shared" si="117"/>
        <v>0</v>
      </c>
      <c r="BE91" s="141" t="str">
        <f t="shared" si="108"/>
        <v/>
      </c>
      <c r="BF91" s="141">
        <f t="shared" si="96"/>
        <v>0</v>
      </c>
      <c r="BG91" s="141" t="str">
        <f t="shared" si="109"/>
        <v/>
      </c>
      <c r="BH91" s="141">
        <f t="shared" si="118"/>
        <v>0</v>
      </c>
      <c r="BI91" s="141" t="str">
        <f t="shared" si="110"/>
        <v/>
      </c>
      <c r="BJ91" s="141"/>
      <c r="BK91" s="141"/>
    </row>
    <row r="92" spans="1:63" ht="17" x14ac:dyDescent="0.2">
      <c r="A92" s="1">
        <f>RAW!A92</f>
        <v>42436</v>
      </c>
      <c r="B92">
        <f>RAW!B92</f>
        <v>0.40329999999999999</v>
      </c>
      <c r="C92">
        <f>RAW!C92</f>
        <v>0.42580000000000001</v>
      </c>
      <c r="D92">
        <f>RAW!D92</f>
        <v>0.40310000000000001</v>
      </c>
      <c r="E92" s="5">
        <f>RAW!E92</f>
        <v>0.42580000000000001</v>
      </c>
      <c r="F92" s="3">
        <f>RAW!N92</f>
        <v>73.970311816750595</v>
      </c>
      <c r="G92" s="5" t="str">
        <f t="shared" si="111"/>
        <v/>
      </c>
      <c r="H92" s="3">
        <f>RAW!O92</f>
        <v>47.821455152560198</v>
      </c>
      <c r="I92" s="5" t="str">
        <f t="shared" si="111"/>
        <v/>
      </c>
      <c r="J92" s="3">
        <f>RAW!P92</f>
        <v>39.817751902848002</v>
      </c>
      <c r="K92" s="5" t="str">
        <f t="shared" ref="K92" si="142">IF(SIGN(J91-50)&lt;&gt;SIGN(J92-50)," ","")</f>
        <v/>
      </c>
      <c r="L92">
        <v>70</v>
      </c>
      <c r="M92">
        <v>30</v>
      </c>
      <c r="Y92" s="160" t="str">
        <f t="shared" si="98"/>
        <v>VISIBLE</v>
      </c>
      <c r="Z92" s="160" t="str">
        <f t="shared" si="99"/>
        <v/>
      </c>
      <c r="AF92" s="28">
        <f t="shared" si="90"/>
        <v>0</v>
      </c>
      <c r="AG92" s="28" t="str">
        <f t="shared" si="100"/>
        <v/>
      </c>
      <c r="AH92" s="34">
        <f t="shared" si="113"/>
        <v>0</v>
      </c>
      <c r="AI92" s="34" t="str">
        <f t="shared" si="91"/>
        <v/>
      </c>
      <c r="AJ92" s="28">
        <f t="shared" si="92"/>
        <v>1</v>
      </c>
      <c r="AK92" s="34" t="str">
        <f t="shared" si="101"/>
        <v>GROUP</v>
      </c>
      <c r="AL92" s="28">
        <f t="shared" si="114"/>
        <v>1</v>
      </c>
      <c r="AM92" s="28">
        <f t="shared" si="102"/>
        <v>1</v>
      </c>
      <c r="AN92" s="54"/>
      <c r="AO92" s="28"/>
      <c r="AQ92" s="33">
        <f t="shared" si="93"/>
        <v>0</v>
      </c>
      <c r="AR92" s="33" t="str">
        <f t="shared" si="103"/>
        <v/>
      </c>
      <c r="AS92" s="33">
        <f t="shared" si="115"/>
        <v>0</v>
      </c>
      <c r="AT92" s="33" t="str">
        <f t="shared" si="104"/>
        <v/>
      </c>
      <c r="AU92" s="33">
        <f t="shared" si="94"/>
        <v>0</v>
      </c>
      <c r="AV92" s="33" t="str">
        <f t="shared" si="105"/>
        <v/>
      </c>
      <c r="AW92" s="33">
        <f t="shared" si="116"/>
        <v>0</v>
      </c>
      <c r="AX92" s="33" t="str">
        <f t="shared" si="106"/>
        <v/>
      </c>
      <c r="AY92" s="33"/>
      <c r="AZ92" s="33"/>
      <c r="BB92" s="141">
        <f t="shared" si="95"/>
        <v>0</v>
      </c>
      <c r="BC92" s="141" t="str">
        <f t="shared" si="107"/>
        <v/>
      </c>
      <c r="BD92" s="141">
        <f t="shared" si="117"/>
        <v>0</v>
      </c>
      <c r="BE92" s="141" t="str">
        <f t="shared" si="108"/>
        <v/>
      </c>
      <c r="BF92" s="141">
        <f t="shared" si="96"/>
        <v>0</v>
      </c>
      <c r="BG92" s="141" t="str">
        <f t="shared" si="109"/>
        <v/>
      </c>
      <c r="BH92" s="141">
        <f t="shared" si="118"/>
        <v>0</v>
      </c>
      <c r="BI92" s="141" t="str">
        <f t="shared" si="110"/>
        <v/>
      </c>
      <c r="BJ92" s="141"/>
      <c r="BK92" s="141"/>
    </row>
    <row r="93" spans="1:63" ht="17" x14ac:dyDescent="0.2">
      <c r="A93" s="1">
        <f>RAW!A93</f>
        <v>42437</v>
      </c>
      <c r="B93">
        <f>RAW!B93</f>
        <v>0.39</v>
      </c>
      <c r="C93">
        <f>RAW!C93</f>
        <v>0.39839999999999998</v>
      </c>
      <c r="D93">
        <f>RAW!D93</f>
        <v>0.36070000000000002</v>
      </c>
      <c r="E93" s="5">
        <f>RAW!E93</f>
        <v>0.3629</v>
      </c>
      <c r="F93" s="3">
        <f>RAW!N93</f>
        <v>42.183342049548301</v>
      </c>
      <c r="G93" s="5" t="str">
        <f t="shared" si="111"/>
        <v xml:space="preserve"> </v>
      </c>
      <c r="H93" s="3">
        <f>RAW!O93</f>
        <v>37.485124011439197</v>
      </c>
      <c r="I93" s="5" t="str">
        <f t="shared" si="111"/>
        <v/>
      </c>
      <c r="J93" s="3">
        <f>RAW!P93</f>
        <v>34.287716430270599</v>
      </c>
      <c r="K93" s="5" t="str">
        <f t="shared" ref="K93" si="143">IF(SIGN(J92-50)&lt;&gt;SIGN(J93-50)," ","")</f>
        <v/>
      </c>
      <c r="L93">
        <v>70</v>
      </c>
      <c r="M93">
        <v>30</v>
      </c>
      <c r="Y93" s="160" t="str">
        <f t="shared" si="98"/>
        <v>VISIBLE</v>
      </c>
      <c r="Z93" s="160" t="str">
        <f t="shared" si="99"/>
        <v/>
      </c>
      <c r="AF93" s="28">
        <f t="shared" si="90"/>
        <v>0</v>
      </c>
      <c r="AG93" s="28" t="str">
        <f t="shared" si="100"/>
        <v/>
      </c>
      <c r="AH93" s="34">
        <f t="shared" si="113"/>
        <v>0</v>
      </c>
      <c r="AI93" s="34" t="str">
        <f t="shared" si="91"/>
        <v/>
      </c>
      <c r="AJ93" s="28">
        <f t="shared" si="92"/>
        <v>0</v>
      </c>
      <c r="AK93" s="34" t="str">
        <f t="shared" si="101"/>
        <v/>
      </c>
      <c r="AL93" s="28">
        <f t="shared" si="114"/>
        <v>0</v>
      </c>
      <c r="AM93" s="28" t="str">
        <f t="shared" si="102"/>
        <v/>
      </c>
      <c r="AN93" s="54"/>
      <c r="AO93" s="28"/>
      <c r="AQ93" s="33">
        <f t="shared" si="93"/>
        <v>0</v>
      </c>
      <c r="AR93" s="33" t="str">
        <f t="shared" si="103"/>
        <v/>
      </c>
      <c r="AS93" s="33">
        <f t="shared" si="115"/>
        <v>0</v>
      </c>
      <c r="AT93" s="33" t="str">
        <f t="shared" si="104"/>
        <v/>
      </c>
      <c r="AU93" s="33">
        <f t="shared" si="94"/>
        <v>0</v>
      </c>
      <c r="AV93" s="33" t="str">
        <f t="shared" si="105"/>
        <v/>
      </c>
      <c r="AW93" s="33">
        <f t="shared" si="116"/>
        <v>0</v>
      </c>
      <c r="AX93" s="33" t="str">
        <f t="shared" si="106"/>
        <v/>
      </c>
      <c r="AY93" s="33"/>
      <c r="AZ93" s="33"/>
      <c r="BB93" s="141">
        <f t="shared" si="95"/>
        <v>0</v>
      </c>
      <c r="BC93" s="141" t="str">
        <f t="shared" si="107"/>
        <v/>
      </c>
      <c r="BD93" s="141">
        <f t="shared" si="117"/>
        <v>0</v>
      </c>
      <c r="BE93" s="141" t="str">
        <f t="shared" si="108"/>
        <v/>
      </c>
      <c r="BF93" s="141">
        <f t="shared" si="96"/>
        <v>0</v>
      </c>
      <c r="BG93" s="141" t="str">
        <f t="shared" si="109"/>
        <v/>
      </c>
      <c r="BH93" s="141">
        <f t="shared" si="118"/>
        <v>0</v>
      </c>
      <c r="BI93" s="141" t="str">
        <f t="shared" si="110"/>
        <v/>
      </c>
      <c r="BJ93" s="141"/>
      <c r="BK93" s="141"/>
    </row>
    <row r="94" spans="1:63" ht="17" x14ac:dyDescent="0.2">
      <c r="A94" s="1">
        <f>RAW!A94</f>
        <v>42438</v>
      </c>
      <c r="B94">
        <f>RAW!B94</f>
        <v>0.36199999999999999</v>
      </c>
      <c r="C94">
        <f>RAW!C94</f>
        <v>0.37869999999999998</v>
      </c>
      <c r="D94">
        <f>RAW!D94</f>
        <v>0.35780000000000001</v>
      </c>
      <c r="E94" s="5">
        <f>RAW!E94</f>
        <v>0.3735</v>
      </c>
      <c r="F94" s="3">
        <f>RAW!N94</f>
        <v>46.687587270703098</v>
      </c>
      <c r="G94" s="5" t="str">
        <f t="shared" si="111"/>
        <v/>
      </c>
      <c r="H94" s="3">
        <f>RAW!O94</f>
        <v>39.844822649368503</v>
      </c>
      <c r="I94" s="5" t="str">
        <f t="shared" si="111"/>
        <v/>
      </c>
      <c r="J94" s="3">
        <f>RAW!P94</f>
        <v>35.863869719062997</v>
      </c>
      <c r="K94" s="5" t="str">
        <f t="shared" ref="K94" si="144">IF(SIGN(J93-50)&lt;&gt;SIGN(J94-50)," ","")</f>
        <v/>
      </c>
      <c r="L94">
        <v>70</v>
      </c>
      <c r="M94">
        <v>30</v>
      </c>
      <c r="Y94" s="160" t="str">
        <f t="shared" si="98"/>
        <v>VISIBLE</v>
      </c>
      <c r="Z94" s="160" t="str">
        <f t="shared" si="99"/>
        <v/>
      </c>
      <c r="AF94" s="28">
        <f t="shared" si="90"/>
        <v>0</v>
      </c>
      <c r="AG94" s="28" t="str">
        <f t="shared" si="100"/>
        <v/>
      </c>
      <c r="AH94" s="34">
        <f t="shared" si="113"/>
        <v>0</v>
      </c>
      <c r="AI94" s="34" t="str">
        <f t="shared" si="91"/>
        <v/>
      </c>
      <c r="AJ94" s="28">
        <f t="shared" si="92"/>
        <v>0</v>
      </c>
      <c r="AK94" s="34" t="str">
        <f t="shared" si="101"/>
        <v/>
      </c>
      <c r="AL94" s="28">
        <f t="shared" si="114"/>
        <v>0</v>
      </c>
      <c r="AM94" s="28" t="str">
        <f t="shared" si="102"/>
        <v/>
      </c>
      <c r="AN94" s="54"/>
      <c r="AO94" s="28"/>
      <c r="AQ94" s="33">
        <f t="shared" si="93"/>
        <v>0</v>
      </c>
      <c r="AR94" s="33" t="str">
        <f t="shared" si="103"/>
        <v/>
      </c>
      <c r="AS94" s="33">
        <f t="shared" si="115"/>
        <v>0</v>
      </c>
      <c r="AT94" s="33" t="str">
        <f t="shared" si="104"/>
        <v/>
      </c>
      <c r="AU94" s="33">
        <f t="shared" si="94"/>
        <v>0</v>
      </c>
      <c r="AV94" s="33" t="str">
        <f t="shared" si="105"/>
        <v/>
      </c>
      <c r="AW94" s="33">
        <f t="shared" si="116"/>
        <v>0</v>
      </c>
      <c r="AX94" s="33" t="str">
        <f t="shared" si="106"/>
        <v/>
      </c>
      <c r="AY94" s="33"/>
      <c r="AZ94" s="33"/>
      <c r="BB94" s="141">
        <f t="shared" si="95"/>
        <v>0</v>
      </c>
      <c r="BC94" s="141" t="str">
        <f t="shared" si="107"/>
        <v/>
      </c>
      <c r="BD94" s="141">
        <f t="shared" si="117"/>
        <v>0</v>
      </c>
      <c r="BE94" s="141" t="str">
        <f t="shared" si="108"/>
        <v/>
      </c>
      <c r="BF94" s="141">
        <f t="shared" si="96"/>
        <v>0</v>
      </c>
      <c r="BG94" s="141" t="str">
        <f t="shared" si="109"/>
        <v/>
      </c>
      <c r="BH94" s="141">
        <f t="shared" si="118"/>
        <v>0</v>
      </c>
      <c r="BI94" s="141" t="str">
        <f t="shared" si="110"/>
        <v/>
      </c>
      <c r="BJ94" s="141"/>
      <c r="BK94" s="141"/>
    </row>
    <row r="95" spans="1:63" ht="17" x14ac:dyDescent="0.2">
      <c r="A95" s="1">
        <f>RAW!A95</f>
        <v>42439</v>
      </c>
      <c r="B95">
        <f>RAW!B95</f>
        <v>0.37459999999999999</v>
      </c>
      <c r="C95">
        <f>RAW!C95</f>
        <v>0.38279999999999997</v>
      </c>
      <c r="D95">
        <f>RAW!D95</f>
        <v>0.35589999999999999</v>
      </c>
      <c r="E95" s="5">
        <f>RAW!E95</f>
        <v>0.3589</v>
      </c>
      <c r="F95" s="3">
        <f>RAW!N95</f>
        <v>41.493142318142198</v>
      </c>
      <c r="G95" s="5" t="str">
        <f t="shared" si="111"/>
        <v/>
      </c>
      <c r="H95" s="3">
        <f>RAW!O95</f>
        <v>37.732222857876998</v>
      </c>
      <c r="I95" s="5" t="str">
        <f t="shared" si="111"/>
        <v/>
      </c>
      <c r="J95" s="3">
        <f>RAW!P95</f>
        <v>34.661506674967598</v>
      </c>
      <c r="K95" s="5" t="str">
        <f t="shared" ref="K95" si="145">IF(SIGN(J94-50)&lt;&gt;SIGN(J95-50)," ","")</f>
        <v/>
      </c>
      <c r="L95">
        <v>70</v>
      </c>
      <c r="M95">
        <v>30</v>
      </c>
      <c r="Y95" s="160" t="str">
        <f t="shared" si="98"/>
        <v>VISIBLE</v>
      </c>
      <c r="Z95" s="160" t="str">
        <f t="shared" si="99"/>
        <v/>
      </c>
      <c r="AF95" s="28">
        <f t="shared" si="90"/>
        <v>0</v>
      </c>
      <c r="AG95" s="28" t="str">
        <f t="shared" si="100"/>
        <v/>
      </c>
      <c r="AH95" s="34">
        <f t="shared" si="113"/>
        <v>0</v>
      </c>
      <c r="AI95" s="34" t="str">
        <f t="shared" si="91"/>
        <v/>
      </c>
      <c r="AJ95" s="28">
        <f t="shared" si="92"/>
        <v>0</v>
      </c>
      <c r="AK95" s="34" t="str">
        <f t="shared" si="101"/>
        <v/>
      </c>
      <c r="AL95" s="28">
        <f t="shared" si="114"/>
        <v>0</v>
      </c>
      <c r="AM95" s="28" t="str">
        <f t="shared" si="102"/>
        <v/>
      </c>
      <c r="AN95" s="54"/>
      <c r="AO95" s="28"/>
      <c r="AQ95" s="33">
        <f t="shared" si="93"/>
        <v>0</v>
      </c>
      <c r="AR95" s="33" t="str">
        <f t="shared" si="103"/>
        <v/>
      </c>
      <c r="AS95" s="33">
        <f t="shared" si="115"/>
        <v>0</v>
      </c>
      <c r="AT95" s="33" t="str">
        <f t="shared" si="104"/>
        <v/>
      </c>
      <c r="AU95" s="33">
        <f t="shared" si="94"/>
        <v>0</v>
      </c>
      <c r="AV95" s="33" t="str">
        <f t="shared" si="105"/>
        <v/>
      </c>
      <c r="AW95" s="33">
        <f t="shared" si="116"/>
        <v>0</v>
      </c>
      <c r="AX95" s="33" t="str">
        <f t="shared" si="106"/>
        <v/>
      </c>
      <c r="AY95" s="33"/>
      <c r="AZ95" s="33"/>
      <c r="BB95" s="141">
        <f t="shared" si="95"/>
        <v>0</v>
      </c>
      <c r="BC95" s="141" t="str">
        <f t="shared" si="107"/>
        <v/>
      </c>
      <c r="BD95" s="141">
        <f t="shared" si="117"/>
        <v>0</v>
      </c>
      <c r="BE95" s="141" t="str">
        <f t="shared" si="108"/>
        <v/>
      </c>
      <c r="BF95" s="141">
        <f t="shared" si="96"/>
        <v>0</v>
      </c>
      <c r="BG95" s="141" t="str">
        <f t="shared" si="109"/>
        <v/>
      </c>
      <c r="BH95" s="141">
        <f t="shared" si="118"/>
        <v>0</v>
      </c>
      <c r="BI95" s="141" t="str">
        <f t="shared" si="110"/>
        <v/>
      </c>
      <c r="BJ95" s="141"/>
      <c r="BK95" s="141"/>
    </row>
    <row r="96" spans="1:63" ht="17" x14ac:dyDescent="0.2">
      <c r="A96" s="1">
        <f>RAW!A96</f>
        <v>42440</v>
      </c>
      <c r="B96">
        <f>RAW!B96</f>
        <v>0.3735</v>
      </c>
      <c r="C96">
        <f>RAW!C96</f>
        <v>0.38640000000000002</v>
      </c>
      <c r="D96">
        <f>RAW!D96</f>
        <v>0.36270000000000002</v>
      </c>
      <c r="E96" s="5">
        <f>RAW!E96</f>
        <v>0.38469999999999999</v>
      </c>
      <c r="F96" s="3">
        <f>RAW!N96</f>
        <v>52.409374617148501</v>
      </c>
      <c r="G96" s="5" t="str">
        <f t="shared" si="111"/>
        <v xml:space="preserve"> </v>
      </c>
      <c r="H96" s="3">
        <f>RAW!O96</f>
        <v>43.439274942814698</v>
      </c>
      <c r="I96" s="5" t="str">
        <f t="shared" si="111"/>
        <v/>
      </c>
      <c r="J96" s="3">
        <f>RAW!P96</f>
        <v>38.487946151388797</v>
      </c>
      <c r="K96" s="5" t="str">
        <f t="shared" ref="K96" si="146">IF(SIGN(J95-50)&lt;&gt;SIGN(J96-50)," ","")</f>
        <v/>
      </c>
      <c r="L96">
        <v>70</v>
      </c>
      <c r="M96">
        <v>30</v>
      </c>
      <c r="Y96" s="160" t="str">
        <f t="shared" si="98"/>
        <v>VISIBLE</v>
      </c>
      <c r="Z96" s="160" t="str">
        <f t="shared" si="99"/>
        <v/>
      </c>
      <c r="AF96" s="28">
        <f t="shared" si="90"/>
        <v>0</v>
      </c>
      <c r="AG96" s="28" t="str">
        <f t="shared" si="100"/>
        <v/>
      </c>
      <c r="AH96" s="34">
        <f t="shared" si="113"/>
        <v>0</v>
      </c>
      <c r="AI96" s="34" t="str">
        <f t="shared" si="91"/>
        <v/>
      </c>
      <c r="AJ96" s="28">
        <f t="shared" si="92"/>
        <v>0</v>
      </c>
      <c r="AK96" s="34" t="str">
        <f t="shared" si="101"/>
        <v/>
      </c>
      <c r="AL96" s="28">
        <f t="shared" si="114"/>
        <v>0</v>
      </c>
      <c r="AM96" s="28" t="str">
        <f t="shared" si="102"/>
        <v/>
      </c>
      <c r="AN96" s="54"/>
      <c r="AO96" s="28"/>
      <c r="AQ96" s="33">
        <f t="shared" si="93"/>
        <v>0</v>
      </c>
      <c r="AR96" s="33" t="str">
        <f t="shared" si="103"/>
        <v/>
      </c>
      <c r="AS96" s="33">
        <f t="shared" si="115"/>
        <v>0</v>
      </c>
      <c r="AT96" s="33" t="str">
        <f t="shared" si="104"/>
        <v/>
      </c>
      <c r="AU96" s="33">
        <f t="shared" si="94"/>
        <v>0</v>
      </c>
      <c r="AV96" s="33" t="str">
        <f t="shared" si="105"/>
        <v/>
      </c>
      <c r="AW96" s="33">
        <f t="shared" si="116"/>
        <v>0</v>
      </c>
      <c r="AX96" s="33" t="str">
        <f t="shared" si="106"/>
        <v/>
      </c>
      <c r="AY96" s="33"/>
      <c r="AZ96" s="33"/>
      <c r="BB96" s="141">
        <f t="shared" si="95"/>
        <v>0</v>
      </c>
      <c r="BC96" s="141" t="str">
        <f t="shared" si="107"/>
        <v/>
      </c>
      <c r="BD96" s="141">
        <f t="shared" si="117"/>
        <v>0</v>
      </c>
      <c r="BE96" s="141" t="str">
        <f t="shared" si="108"/>
        <v/>
      </c>
      <c r="BF96" s="141">
        <f t="shared" si="96"/>
        <v>0</v>
      </c>
      <c r="BG96" s="141" t="str">
        <f t="shared" si="109"/>
        <v/>
      </c>
      <c r="BH96" s="141">
        <f t="shared" si="118"/>
        <v>0</v>
      </c>
      <c r="BI96" s="141" t="str">
        <f t="shared" si="110"/>
        <v/>
      </c>
      <c r="BJ96" s="141"/>
      <c r="BK96" s="141"/>
    </row>
    <row r="97" spans="1:63" ht="17" x14ac:dyDescent="0.2">
      <c r="A97" s="1">
        <f>RAW!A97</f>
        <v>42443</v>
      </c>
      <c r="B97">
        <f>RAW!B97</f>
        <v>0.38890000000000002</v>
      </c>
      <c r="C97">
        <f>RAW!C97</f>
        <v>0.39200000000000002</v>
      </c>
      <c r="D97">
        <f>RAW!D97</f>
        <v>0.3755</v>
      </c>
      <c r="E97" s="5">
        <f>RAW!E97</f>
        <v>0.38579999999999998</v>
      </c>
      <c r="F97" s="3">
        <f>RAW!N97</f>
        <v>52.846992601469402</v>
      </c>
      <c r="G97" s="5" t="str">
        <f t="shared" si="111"/>
        <v/>
      </c>
      <c r="H97" s="3">
        <f>RAW!O97</f>
        <v>43.676301659195403</v>
      </c>
      <c r="I97" s="5" t="str">
        <f t="shared" si="111"/>
        <v/>
      </c>
      <c r="J97" s="3">
        <f>RAW!P97</f>
        <v>38.648792470253603</v>
      </c>
      <c r="K97" s="5" t="str">
        <f t="shared" ref="K97" si="147">IF(SIGN(J96-50)&lt;&gt;SIGN(J97-50)," ","")</f>
        <v/>
      </c>
      <c r="L97">
        <v>70</v>
      </c>
      <c r="M97">
        <v>30</v>
      </c>
      <c r="Y97" s="160" t="str">
        <f t="shared" si="98"/>
        <v>VISIBLE</v>
      </c>
      <c r="Z97" s="160" t="str">
        <f t="shared" si="99"/>
        <v/>
      </c>
      <c r="AF97" s="28">
        <f t="shared" si="90"/>
        <v>0</v>
      </c>
      <c r="AG97" s="28" t="str">
        <f t="shared" si="100"/>
        <v/>
      </c>
      <c r="AH97" s="34">
        <f t="shared" si="113"/>
        <v>0</v>
      </c>
      <c r="AI97" s="34" t="str">
        <f t="shared" si="91"/>
        <v/>
      </c>
      <c r="AJ97" s="28">
        <f t="shared" si="92"/>
        <v>0</v>
      </c>
      <c r="AK97" s="34" t="str">
        <f t="shared" si="101"/>
        <v/>
      </c>
      <c r="AL97" s="28">
        <f t="shared" si="114"/>
        <v>0</v>
      </c>
      <c r="AM97" s="28" t="str">
        <f t="shared" si="102"/>
        <v/>
      </c>
      <c r="AN97" s="54"/>
      <c r="AO97" s="28"/>
      <c r="AQ97" s="33">
        <f t="shared" si="93"/>
        <v>0</v>
      </c>
      <c r="AR97" s="33" t="str">
        <f t="shared" si="103"/>
        <v/>
      </c>
      <c r="AS97" s="33">
        <f t="shared" si="115"/>
        <v>0</v>
      </c>
      <c r="AT97" s="33" t="str">
        <f t="shared" si="104"/>
        <v/>
      </c>
      <c r="AU97" s="33">
        <f t="shared" si="94"/>
        <v>0</v>
      </c>
      <c r="AV97" s="33" t="str">
        <f t="shared" si="105"/>
        <v/>
      </c>
      <c r="AW97" s="33">
        <f t="shared" si="116"/>
        <v>0</v>
      </c>
      <c r="AX97" s="33" t="str">
        <f t="shared" si="106"/>
        <v/>
      </c>
      <c r="AY97" s="33"/>
      <c r="AZ97" s="33"/>
      <c r="BB97" s="141">
        <f t="shared" si="95"/>
        <v>0</v>
      </c>
      <c r="BC97" s="141" t="str">
        <f t="shared" si="107"/>
        <v/>
      </c>
      <c r="BD97" s="141">
        <f t="shared" si="117"/>
        <v>0</v>
      </c>
      <c r="BE97" s="141" t="str">
        <f t="shared" si="108"/>
        <v/>
      </c>
      <c r="BF97" s="141">
        <f t="shared" si="96"/>
        <v>0</v>
      </c>
      <c r="BG97" s="141" t="str">
        <f t="shared" si="109"/>
        <v/>
      </c>
      <c r="BH97" s="141">
        <f t="shared" si="118"/>
        <v>0</v>
      </c>
      <c r="BI97" s="141" t="str">
        <f t="shared" si="110"/>
        <v/>
      </c>
      <c r="BJ97" s="141"/>
      <c r="BK97" s="141"/>
    </row>
    <row r="98" spans="1:63" ht="17" x14ac:dyDescent="0.2">
      <c r="A98" s="1">
        <f>RAW!A98</f>
        <v>42444</v>
      </c>
      <c r="B98">
        <f>RAW!B98</f>
        <v>0.38390000000000002</v>
      </c>
      <c r="C98">
        <f>RAW!C98</f>
        <v>0.38469999999999999</v>
      </c>
      <c r="D98">
        <f>RAW!D98</f>
        <v>0.36890000000000001</v>
      </c>
      <c r="E98" s="5">
        <f>RAW!E98</f>
        <v>0.37269999999999998</v>
      </c>
      <c r="F98" s="3">
        <f>RAW!N98</f>
        <v>46.860089080263798</v>
      </c>
      <c r="G98" s="5" t="str">
        <f t="shared" si="111"/>
        <v xml:space="preserve"> </v>
      </c>
      <c r="H98" s="3">
        <f>RAW!O98</f>
        <v>41.448607478698698</v>
      </c>
      <c r="I98" s="5" t="str">
        <f t="shared" si="111"/>
        <v/>
      </c>
      <c r="J98" s="3">
        <f>RAW!P98</f>
        <v>37.425074108695704</v>
      </c>
      <c r="K98" s="5" t="str">
        <f t="shared" ref="K98" si="148">IF(SIGN(J97-50)&lt;&gt;SIGN(J98-50)," ","")</f>
        <v/>
      </c>
      <c r="L98">
        <v>70</v>
      </c>
      <c r="M98">
        <v>30</v>
      </c>
      <c r="Y98" s="160" t="str">
        <f t="shared" si="98"/>
        <v>VISIBLE</v>
      </c>
      <c r="Z98" s="160" t="str">
        <f t="shared" si="99"/>
        <v/>
      </c>
      <c r="AF98" s="28">
        <f t="shared" si="90"/>
        <v>0</v>
      </c>
      <c r="AG98" s="28" t="str">
        <f t="shared" si="100"/>
        <v/>
      </c>
      <c r="AH98" s="34">
        <f t="shared" si="113"/>
        <v>0</v>
      </c>
      <c r="AI98" s="34" t="str">
        <f t="shared" si="91"/>
        <v/>
      </c>
      <c r="AJ98" s="28">
        <f t="shared" si="92"/>
        <v>0</v>
      </c>
      <c r="AK98" s="34" t="str">
        <f t="shared" si="101"/>
        <v/>
      </c>
      <c r="AL98" s="28">
        <f t="shared" si="114"/>
        <v>0</v>
      </c>
      <c r="AM98" s="28" t="str">
        <f t="shared" si="102"/>
        <v/>
      </c>
      <c r="AN98" s="54"/>
      <c r="AO98" s="28"/>
      <c r="AQ98" s="33">
        <f t="shared" si="93"/>
        <v>0</v>
      </c>
      <c r="AR98" s="33" t="str">
        <f t="shared" si="103"/>
        <v/>
      </c>
      <c r="AS98" s="33">
        <f t="shared" si="115"/>
        <v>0</v>
      </c>
      <c r="AT98" s="33" t="str">
        <f t="shared" si="104"/>
        <v/>
      </c>
      <c r="AU98" s="33">
        <f t="shared" si="94"/>
        <v>0</v>
      </c>
      <c r="AV98" s="33" t="str">
        <f t="shared" si="105"/>
        <v/>
      </c>
      <c r="AW98" s="33">
        <f t="shared" si="116"/>
        <v>0</v>
      </c>
      <c r="AX98" s="33" t="str">
        <f t="shared" si="106"/>
        <v/>
      </c>
      <c r="AY98" s="33"/>
      <c r="AZ98" s="33"/>
      <c r="BB98" s="141">
        <f t="shared" si="95"/>
        <v>0</v>
      </c>
      <c r="BC98" s="141" t="str">
        <f t="shared" si="107"/>
        <v/>
      </c>
      <c r="BD98" s="141">
        <f t="shared" si="117"/>
        <v>0</v>
      </c>
      <c r="BE98" s="141" t="str">
        <f t="shared" si="108"/>
        <v/>
      </c>
      <c r="BF98" s="141">
        <f t="shared" si="96"/>
        <v>0</v>
      </c>
      <c r="BG98" s="141" t="str">
        <f t="shared" si="109"/>
        <v/>
      </c>
      <c r="BH98" s="141">
        <f t="shared" si="118"/>
        <v>0</v>
      </c>
      <c r="BI98" s="141" t="str">
        <f t="shared" si="110"/>
        <v/>
      </c>
      <c r="BJ98" s="141"/>
      <c r="BK98" s="141"/>
    </row>
    <row r="99" spans="1:63" ht="17" x14ac:dyDescent="0.2">
      <c r="A99" s="1">
        <f>RAW!A99</f>
        <v>42445</v>
      </c>
      <c r="B99">
        <f>RAW!B99</f>
        <v>0.37419999999999998</v>
      </c>
      <c r="C99">
        <f>RAW!C99</f>
        <v>0.37719999999999998</v>
      </c>
      <c r="D99">
        <f>RAW!D99</f>
        <v>0.36630000000000001</v>
      </c>
      <c r="E99" s="5">
        <f>RAW!E99</f>
        <v>0.36899999999999999</v>
      </c>
      <c r="F99" s="3">
        <f>RAW!N99</f>
        <v>45.173748355757297</v>
      </c>
      <c r="G99" s="5" t="str">
        <f t="shared" si="111"/>
        <v/>
      </c>
      <c r="H99" s="3">
        <f>RAW!O99</f>
        <v>40.815395912891198</v>
      </c>
      <c r="I99" s="5" t="str">
        <f t="shared" si="111"/>
        <v/>
      </c>
      <c r="J99" s="3">
        <f>RAW!P99</f>
        <v>37.076922065225098</v>
      </c>
      <c r="K99" s="5" t="str">
        <f t="shared" ref="K99" si="149">IF(SIGN(J98-50)&lt;&gt;SIGN(J99-50)," ","")</f>
        <v/>
      </c>
      <c r="L99">
        <v>70</v>
      </c>
      <c r="M99">
        <v>30</v>
      </c>
      <c r="Y99" s="160" t="str">
        <f t="shared" si="98"/>
        <v>VISIBLE</v>
      </c>
      <c r="Z99" s="160" t="str">
        <f t="shared" si="99"/>
        <v/>
      </c>
      <c r="AF99" s="28">
        <f t="shared" si="90"/>
        <v>0</v>
      </c>
      <c r="AG99" s="28" t="str">
        <f t="shared" si="100"/>
        <v/>
      </c>
      <c r="AH99" s="34">
        <f t="shared" si="113"/>
        <v>0</v>
      </c>
      <c r="AI99" s="34" t="str">
        <f t="shared" si="91"/>
        <v/>
      </c>
      <c r="AJ99" s="28">
        <f t="shared" si="92"/>
        <v>0</v>
      </c>
      <c r="AK99" s="34" t="str">
        <f t="shared" si="101"/>
        <v/>
      </c>
      <c r="AL99" s="28">
        <f t="shared" si="114"/>
        <v>0</v>
      </c>
      <c r="AM99" s="28" t="str">
        <f t="shared" si="102"/>
        <v/>
      </c>
      <c r="AN99" s="54"/>
      <c r="AO99" s="28"/>
      <c r="AQ99" s="33">
        <f t="shared" si="93"/>
        <v>0</v>
      </c>
      <c r="AR99" s="33" t="str">
        <f t="shared" si="103"/>
        <v/>
      </c>
      <c r="AS99" s="33">
        <f t="shared" si="115"/>
        <v>0</v>
      </c>
      <c r="AT99" s="33" t="str">
        <f t="shared" si="104"/>
        <v/>
      </c>
      <c r="AU99" s="33">
        <f t="shared" si="94"/>
        <v>0</v>
      </c>
      <c r="AV99" s="33" t="str">
        <f t="shared" si="105"/>
        <v/>
      </c>
      <c r="AW99" s="33">
        <f t="shared" si="116"/>
        <v>0</v>
      </c>
      <c r="AX99" s="33" t="str">
        <f t="shared" si="106"/>
        <v/>
      </c>
      <c r="AY99" s="33"/>
      <c r="AZ99" s="33"/>
      <c r="BB99" s="141">
        <f t="shared" si="95"/>
        <v>0</v>
      </c>
      <c r="BC99" s="141" t="str">
        <f t="shared" si="107"/>
        <v/>
      </c>
      <c r="BD99" s="141">
        <f t="shared" si="117"/>
        <v>0</v>
      </c>
      <c r="BE99" s="141" t="str">
        <f t="shared" si="108"/>
        <v/>
      </c>
      <c r="BF99" s="141">
        <f t="shared" si="96"/>
        <v>0</v>
      </c>
      <c r="BG99" s="141" t="str">
        <f t="shared" si="109"/>
        <v/>
      </c>
      <c r="BH99" s="141">
        <f t="shared" si="118"/>
        <v>0</v>
      </c>
      <c r="BI99" s="141" t="str">
        <f t="shared" si="110"/>
        <v/>
      </c>
      <c r="BJ99" s="141"/>
      <c r="BK99" s="141"/>
    </row>
    <row r="100" spans="1:63" ht="17" x14ac:dyDescent="0.2">
      <c r="A100" s="1">
        <f>RAW!A100</f>
        <v>42446</v>
      </c>
      <c r="B100">
        <f>RAW!B100</f>
        <v>0.37890000000000001</v>
      </c>
      <c r="C100">
        <f>RAW!C100</f>
        <v>0.38450000000000001</v>
      </c>
      <c r="D100">
        <f>RAW!D100</f>
        <v>0.36909999999999998</v>
      </c>
      <c r="E100" s="5">
        <f>RAW!E100</f>
        <v>0.37369999999999998</v>
      </c>
      <c r="F100" s="3">
        <f>RAW!N100</f>
        <v>47.949678653088</v>
      </c>
      <c r="G100" s="5" t="str">
        <f t="shared" si="111"/>
        <v/>
      </c>
      <c r="H100" s="3">
        <f>RAW!O100</f>
        <v>42.026958345603703</v>
      </c>
      <c r="I100" s="5" t="str">
        <f t="shared" si="111"/>
        <v/>
      </c>
      <c r="J100" s="3">
        <f>RAW!P100</f>
        <v>37.8480851395976</v>
      </c>
      <c r="K100" s="5" t="str">
        <f t="shared" ref="K100" si="150">IF(SIGN(J99-50)&lt;&gt;SIGN(J100-50)," ","")</f>
        <v/>
      </c>
      <c r="L100">
        <v>70</v>
      </c>
      <c r="M100">
        <v>30</v>
      </c>
      <c r="Y100" s="160" t="str">
        <f t="shared" si="98"/>
        <v>VISIBLE</v>
      </c>
      <c r="Z100" s="160" t="str">
        <f t="shared" si="99"/>
        <v/>
      </c>
      <c r="AF100" s="28">
        <f t="shared" si="90"/>
        <v>0</v>
      </c>
      <c r="AG100" s="28" t="str">
        <f t="shared" si="100"/>
        <v/>
      </c>
      <c r="AH100" s="34">
        <f t="shared" si="113"/>
        <v>0</v>
      </c>
      <c r="AI100" s="34" t="str">
        <f t="shared" si="91"/>
        <v/>
      </c>
      <c r="AJ100" s="28">
        <f t="shared" si="92"/>
        <v>0</v>
      </c>
      <c r="AK100" s="34" t="str">
        <f t="shared" si="101"/>
        <v/>
      </c>
      <c r="AL100" s="28">
        <f t="shared" si="114"/>
        <v>0</v>
      </c>
      <c r="AM100" s="28" t="str">
        <f t="shared" si="102"/>
        <v/>
      </c>
      <c r="AN100" s="54"/>
      <c r="AO100" s="28"/>
      <c r="AQ100" s="33">
        <f t="shared" si="93"/>
        <v>0</v>
      </c>
      <c r="AR100" s="33" t="str">
        <f t="shared" si="103"/>
        <v/>
      </c>
      <c r="AS100" s="33">
        <f t="shared" si="115"/>
        <v>0</v>
      </c>
      <c r="AT100" s="33" t="str">
        <f t="shared" si="104"/>
        <v/>
      </c>
      <c r="AU100" s="33">
        <f t="shared" si="94"/>
        <v>0</v>
      </c>
      <c r="AV100" s="33" t="str">
        <f t="shared" si="105"/>
        <v/>
      </c>
      <c r="AW100" s="33">
        <f t="shared" si="116"/>
        <v>0</v>
      </c>
      <c r="AX100" s="33" t="str">
        <f t="shared" si="106"/>
        <v/>
      </c>
      <c r="AY100" s="33"/>
      <c r="AZ100" s="33"/>
      <c r="BB100" s="141">
        <f t="shared" si="95"/>
        <v>0</v>
      </c>
      <c r="BC100" s="141" t="str">
        <f t="shared" si="107"/>
        <v/>
      </c>
      <c r="BD100" s="141">
        <f t="shared" si="117"/>
        <v>0</v>
      </c>
      <c r="BE100" s="141" t="str">
        <f t="shared" si="108"/>
        <v/>
      </c>
      <c r="BF100" s="141">
        <f t="shared" si="96"/>
        <v>0</v>
      </c>
      <c r="BG100" s="141" t="str">
        <f t="shared" si="109"/>
        <v/>
      </c>
      <c r="BH100" s="141">
        <f t="shared" si="118"/>
        <v>0</v>
      </c>
      <c r="BI100" s="141" t="str">
        <f t="shared" si="110"/>
        <v/>
      </c>
      <c r="BJ100" s="141"/>
      <c r="BK100" s="141"/>
    </row>
    <row r="101" spans="1:63" ht="17" x14ac:dyDescent="0.2">
      <c r="A101" s="1">
        <f>RAW!A101</f>
        <v>42447</v>
      </c>
      <c r="B101">
        <f>RAW!B101</f>
        <v>0.3805</v>
      </c>
      <c r="C101">
        <f>RAW!C101</f>
        <v>0.38869999999999999</v>
      </c>
      <c r="D101">
        <f>RAW!D101</f>
        <v>0.37580000000000002</v>
      </c>
      <c r="E101" s="5">
        <f>RAW!E101</f>
        <v>0.37940000000000002</v>
      </c>
      <c r="F101" s="3">
        <f>RAW!N101</f>
        <v>51.429196565923903</v>
      </c>
      <c r="G101" s="5" t="str">
        <f t="shared" si="111"/>
        <v xml:space="preserve"> </v>
      </c>
      <c r="H101" s="3">
        <f>RAW!O101</f>
        <v>43.5365725382958</v>
      </c>
      <c r="I101" s="5" t="str">
        <f t="shared" si="111"/>
        <v/>
      </c>
      <c r="J101" s="3">
        <f>RAW!P101</f>
        <v>38.803147328606101</v>
      </c>
      <c r="K101" s="5" t="str">
        <f t="shared" ref="K101" si="151">IF(SIGN(J100-50)&lt;&gt;SIGN(J101-50)," ","")</f>
        <v/>
      </c>
      <c r="L101">
        <v>70</v>
      </c>
      <c r="M101">
        <v>30</v>
      </c>
      <c r="Y101" s="160" t="str">
        <f t="shared" si="98"/>
        <v>VISIBLE</v>
      </c>
      <c r="Z101" s="160" t="str">
        <f t="shared" si="99"/>
        <v/>
      </c>
      <c r="AF101" s="28">
        <f t="shared" si="90"/>
        <v>0</v>
      </c>
      <c r="AG101" s="28" t="str">
        <f t="shared" si="100"/>
        <v/>
      </c>
      <c r="AH101" s="34">
        <f t="shared" si="113"/>
        <v>0</v>
      </c>
      <c r="AI101" s="34" t="str">
        <f t="shared" si="91"/>
        <v/>
      </c>
      <c r="AJ101" s="28">
        <f t="shared" si="92"/>
        <v>0</v>
      </c>
      <c r="AK101" s="34" t="str">
        <f t="shared" si="101"/>
        <v/>
      </c>
      <c r="AL101" s="28">
        <f t="shared" si="114"/>
        <v>0</v>
      </c>
      <c r="AM101" s="28" t="str">
        <f t="shared" si="102"/>
        <v/>
      </c>
      <c r="AN101" s="54"/>
      <c r="AO101" s="28"/>
      <c r="AQ101" s="33">
        <f t="shared" si="93"/>
        <v>0</v>
      </c>
      <c r="AR101" s="33" t="str">
        <f t="shared" si="103"/>
        <v/>
      </c>
      <c r="AS101" s="33">
        <f t="shared" si="115"/>
        <v>0</v>
      </c>
      <c r="AT101" s="33" t="str">
        <f t="shared" si="104"/>
        <v/>
      </c>
      <c r="AU101" s="33">
        <f t="shared" si="94"/>
        <v>0</v>
      </c>
      <c r="AV101" s="33" t="str">
        <f t="shared" si="105"/>
        <v/>
      </c>
      <c r="AW101" s="33">
        <f t="shared" si="116"/>
        <v>0</v>
      </c>
      <c r="AX101" s="33" t="str">
        <f t="shared" si="106"/>
        <v/>
      </c>
      <c r="AY101" s="33"/>
      <c r="AZ101" s="33"/>
      <c r="BB101" s="141">
        <f t="shared" si="95"/>
        <v>0</v>
      </c>
      <c r="BC101" s="141" t="str">
        <f t="shared" si="107"/>
        <v/>
      </c>
      <c r="BD101" s="141">
        <f t="shared" si="117"/>
        <v>0</v>
      </c>
      <c r="BE101" s="141" t="str">
        <f t="shared" si="108"/>
        <v/>
      </c>
      <c r="BF101" s="141">
        <f t="shared" si="96"/>
        <v>0</v>
      </c>
      <c r="BG101" s="141" t="str">
        <f t="shared" si="109"/>
        <v/>
      </c>
      <c r="BH101" s="141">
        <f t="shared" si="118"/>
        <v>0</v>
      </c>
      <c r="BI101" s="141" t="str">
        <f t="shared" si="110"/>
        <v/>
      </c>
      <c r="BJ101" s="141"/>
      <c r="BK101" s="141"/>
    </row>
    <row r="102" spans="1:63" ht="17" x14ac:dyDescent="0.2">
      <c r="A102" s="1">
        <f>RAW!A102</f>
        <v>42450</v>
      </c>
      <c r="B102">
        <f>RAW!B102</f>
        <v>0.37809999999999999</v>
      </c>
      <c r="C102">
        <f>RAW!C102</f>
        <v>0.3785</v>
      </c>
      <c r="D102">
        <f>RAW!D102</f>
        <v>0.36359999999999998</v>
      </c>
      <c r="E102" s="5">
        <f>RAW!E102</f>
        <v>0.36649999999999999</v>
      </c>
      <c r="F102" s="3">
        <f>RAW!N102</f>
        <v>43.713534031373797</v>
      </c>
      <c r="G102" s="5" t="str">
        <f t="shared" si="111"/>
        <v xml:space="preserve"> </v>
      </c>
      <c r="H102" s="3">
        <f>RAW!O102</f>
        <v>40.938387071532098</v>
      </c>
      <c r="I102" s="5" t="str">
        <f t="shared" si="111"/>
        <v/>
      </c>
      <c r="J102" s="3">
        <f>RAW!P102</f>
        <v>37.436135409266903</v>
      </c>
      <c r="K102" s="5" t="str">
        <f t="shared" ref="K102" si="152">IF(SIGN(J101-50)&lt;&gt;SIGN(J102-50)," ","")</f>
        <v/>
      </c>
      <c r="L102">
        <v>70</v>
      </c>
      <c r="M102">
        <v>30</v>
      </c>
      <c r="Y102" s="160" t="str">
        <f t="shared" si="98"/>
        <v>VISIBLE</v>
      </c>
      <c r="Z102" s="160" t="str">
        <f t="shared" si="99"/>
        <v/>
      </c>
      <c r="AF102" s="28">
        <f t="shared" si="90"/>
        <v>0</v>
      </c>
      <c r="AG102" s="28" t="str">
        <f t="shared" si="100"/>
        <v/>
      </c>
      <c r="AH102" s="34">
        <f t="shared" si="113"/>
        <v>0</v>
      </c>
      <c r="AI102" s="34" t="str">
        <f t="shared" si="91"/>
        <v/>
      </c>
      <c r="AJ102" s="28">
        <f t="shared" si="92"/>
        <v>0</v>
      </c>
      <c r="AK102" s="34" t="str">
        <f t="shared" si="101"/>
        <v/>
      </c>
      <c r="AL102" s="28">
        <f t="shared" si="114"/>
        <v>0</v>
      </c>
      <c r="AM102" s="28" t="str">
        <f t="shared" si="102"/>
        <v/>
      </c>
      <c r="AN102" s="54"/>
      <c r="AO102" s="28"/>
      <c r="AQ102" s="33">
        <f t="shared" si="93"/>
        <v>0</v>
      </c>
      <c r="AR102" s="33" t="str">
        <f t="shared" si="103"/>
        <v/>
      </c>
      <c r="AS102" s="33">
        <f t="shared" si="115"/>
        <v>0</v>
      </c>
      <c r="AT102" s="33" t="str">
        <f t="shared" si="104"/>
        <v/>
      </c>
      <c r="AU102" s="33">
        <f t="shared" si="94"/>
        <v>0</v>
      </c>
      <c r="AV102" s="33" t="str">
        <f t="shared" si="105"/>
        <v/>
      </c>
      <c r="AW102" s="33">
        <f t="shared" si="116"/>
        <v>0</v>
      </c>
      <c r="AX102" s="33" t="str">
        <f t="shared" si="106"/>
        <v/>
      </c>
      <c r="AY102" s="33"/>
      <c r="AZ102" s="33"/>
      <c r="BB102" s="141">
        <f t="shared" si="95"/>
        <v>0</v>
      </c>
      <c r="BC102" s="141" t="str">
        <f t="shared" si="107"/>
        <v/>
      </c>
      <c r="BD102" s="141">
        <f t="shared" si="117"/>
        <v>0</v>
      </c>
      <c r="BE102" s="141" t="str">
        <f t="shared" si="108"/>
        <v/>
      </c>
      <c r="BF102" s="141">
        <f t="shared" si="96"/>
        <v>0</v>
      </c>
      <c r="BG102" s="141" t="str">
        <f t="shared" si="109"/>
        <v/>
      </c>
      <c r="BH102" s="141">
        <f t="shared" si="118"/>
        <v>0</v>
      </c>
      <c r="BI102" s="141" t="str">
        <f t="shared" si="110"/>
        <v/>
      </c>
      <c r="BJ102" s="141"/>
      <c r="BK102" s="141"/>
    </row>
    <row r="103" spans="1:63" ht="17" x14ac:dyDescent="0.2">
      <c r="A103" s="1">
        <f>RAW!A103</f>
        <v>42451</v>
      </c>
      <c r="B103">
        <f>RAW!B103</f>
        <v>0.3679</v>
      </c>
      <c r="C103">
        <f>RAW!C103</f>
        <v>0.37280000000000002</v>
      </c>
      <c r="D103">
        <f>RAW!D103</f>
        <v>0.36149999999999999</v>
      </c>
      <c r="E103" s="5">
        <f>RAW!E103</f>
        <v>0.36980000000000002</v>
      </c>
      <c r="F103" s="3">
        <f>RAW!N103</f>
        <v>46.125747623220498</v>
      </c>
      <c r="G103" s="5" t="str">
        <f t="shared" si="111"/>
        <v/>
      </c>
      <c r="H103" s="3">
        <f>RAW!O103</f>
        <v>41.893705179092301</v>
      </c>
      <c r="I103" s="5" t="str">
        <f t="shared" si="111"/>
        <v/>
      </c>
      <c r="J103" s="3">
        <f>RAW!P103</f>
        <v>38.022613959233702</v>
      </c>
      <c r="K103" s="5" t="str">
        <f t="shared" ref="K103" si="153">IF(SIGN(J102-50)&lt;&gt;SIGN(J103-50)," ","")</f>
        <v/>
      </c>
      <c r="L103">
        <v>70</v>
      </c>
      <c r="M103">
        <v>30</v>
      </c>
      <c r="Y103" s="160" t="str">
        <f t="shared" si="98"/>
        <v>VISIBLE</v>
      </c>
      <c r="Z103" s="160" t="str">
        <f t="shared" si="99"/>
        <v/>
      </c>
      <c r="AF103" s="28">
        <f t="shared" si="90"/>
        <v>0</v>
      </c>
      <c r="AG103" s="28" t="str">
        <f t="shared" si="100"/>
        <v/>
      </c>
      <c r="AH103" s="34">
        <f t="shared" si="113"/>
        <v>0</v>
      </c>
      <c r="AI103" s="34" t="str">
        <f t="shared" si="91"/>
        <v/>
      </c>
      <c r="AJ103" s="28">
        <f t="shared" si="92"/>
        <v>0</v>
      </c>
      <c r="AK103" s="34" t="str">
        <f t="shared" si="101"/>
        <v/>
      </c>
      <c r="AL103" s="28">
        <f t="shared" si="114"/>
        <v>0</v>
      </c>
      <c r="AM103" s="28" t="str">
        <f t="shared" si="102"/>
        <v/>
      </c>
      <c r="AN103" s="54"/>
      <c r="AO103" s="28"/>
      <c r="AQ103" s="33">
        <f t="shared" si="93"/>
        <v>0</v>
      </c>
      <c r="AR103" s="33" t="str">
        <f t="shared" si="103"/>
        <v/>
      </c>
      <c r="AS103" s="33">
        <f t="shared" si="115"/>
        <v>0</v>
      </c>
      <c r="AT103" s="33" t="str">
        <f t="shared" si="104"/>
        <v/>
      </c>
      <c r="AU103" s="33">
        <f t="shared" si="94"/>
        <v>0</v>
      </c>
      <c r="AV103" s="33" t="str">
        <f t="shared" si="105"/>
        <v/>
      </c>
      <c r="AW103" s="33">
        <f t="shared" si="116"/>
        <v>0</v>
      </c>
      <c r="AX103" s="33" t="str">
        <f t="shared" si="106"/>
        <v/>
      </c>
      <c r="AY103" s="33"/>
      <c r="AZ103" s="33"/>
      <c r="BB103" s="141">
        <f t="shared" si="95"/>
        <v>0</v>
      </c>
      <c r="BC103" s="141" t="str">
        <f t="shared" si="107"/>
        <v/>
      </c>
      <c r="BD103" s="141">
        <f t="shared" si="117"/>
        <v>0</v>
      </c>
      <c r="BE103" s="141" t="str">
        <f t="shared" si="108"/>
        <v/>
      </c>
      <c r="BF103" s="141">
        <f t="shared" si="96"/>
        <v>0</v>
      </c>
      <c r="BG103" s="141" t="str">
        <f t="shared" si="109"/>
        <v/>
      </c>
      <c r="BH103" s="141">
        <f t="shared" si="118"/>
        <v>0</v>
      </c>
      <c r="BI103" s="141" t="str">
        <f t="shared" si="110"/>
        <v/>
      </c>
      <c r="BJ103" s="141"/>
      <c r="BK103" s="141"/>
    </row>
    <row r="104" spans="1:63" ht="17" x14ac:dyDescent="0.2">
      <c r="A104" s="1">
        <f>RAW!A104</f>
        <v>42452</v>
      </c>
      <c r="B104">
        <f>RAW!B104</f>
        <v>0.37069999999999997</v>
      </c>
      <c r="C104">
        <f>RAW!C104</f>
        <v>0.37240000000000001</v>
      </c>
      <c r="D104">
        <f>RAW!D104</f>
        <v>0.36199999999999999</v>
      </c>
      <c r="E104" s="5">
        <f>RAW!E104</f>
        <v>0.36870000000000003</v>
      </c>
      <c r="F104" s="3">
        <f>RAW!N104</f>
        <v>45.369607411226099</v>
      </c>
      <c r="G104" s="5" t="str">
        <f t="shared" si="111"/>
        <v/>
      </c>
      <c r="H104" s="3">
        <f>RAW!O104</f>
        <v>41.651858283343302</v>
      </c>
      <c r="I104" s="5" t="str">
        <f t="shared" si="111"/>
        <v/>
      </c>
      <c r="J104" s="3">
        <f>RAW!P104</f>
        <v>37.898272481723403</v>
      </c>
      <c r="K104" s="5" t="str">
        <f t="shared" ref="K104" si="154">IF(SIGN(J103-50)&lt;&gt;SIGN(J104-50)," ","")</f>
        <v/>
      </c>
      <c r="L104">
        <v>70</v>
      </c>
      <c r="M104">
        <v>30</v>
      </c>
      <c r="Y104" s="160" t="str">
        <f t="shared" si="98"/>
        <v>VISIBLE</v>
      </c>
      <c r="Z104" s="160" t="str">
        <f t="shared" si="99"/>
        <v/>
      </c>
      <c r="AF104" s="28">
        <f t="shared" si="90"/>
        <v>0</v>
      </c>
      <c r="AG104" s="28" t="str">
        <f t="shared" si="100"/>
        <v/>
      </c>
      <c r="AH104" s="34">
        <f t="shared" si="113"/>
        <v>0</v>
      </c>
      <c r="AI104" s="34" t="str">
        <f t="shared" si="91"/>
        <v/>
      </c>
      <c r="AJ104" s="28">
        <f t="shared" si="92"/>
        <v>0</v>
      </c>
      <c r="AK104" s="34" t="str">
        <f t="shared" si="101"/>
        <v/>
      </c>
      <c r="AL104" s="28">
        <f t="shared" si="114"/>
        <v>0</v>
      </c>
      <c r="AM104" s="28" t="str">
        <f t="shared" si="102"/>
        <v/>
      </c>
      <c r="AN104" s="54"/>
      <c r="AO104" s="28"/>
      <c r="AQ104" s="33">
        <f t="shared" si="93"/>
        <v>0</v>
      </c>
      <c r="AR104" s="33" t="str">
        <f t="shared" si="103"/>
        <v/>
      </c>
      <c r="AS104" s="33">
        <f t="shared" si="115"/>
        <v>0</v>
      </c>
      <c r="AT104" s="33" t="str">
        <f t="shared" si="104"/>
        <v/>
      </c>
      <c r="AU104" s="33">
        <f t="shared" si="94"/>
        <v>0</v>
      </c>
      <c r="AV104" s="33" t="str">
        <f t="shared" si="105"/>
        <v/>
      </c>
      <c r="AW104" s="33">
        <f t="shared" si="116"/>
        <v>0</v>
      </c>
      <c r="AX104" s="33" t="str">
        <f t="shared" si="106"/>
        <v/>
      </c>
      <c r="AY104" s="33"/>
      <c r="AZ104" s="33"/>
      <c r="BB104" s="141">
        <f t="shared" si="95"/>
        <v>0</v>
      </c>
      <c r="BC104" s="141" t="str">
        <f t="shared" si="107"/>
        <v/>
      </c>
      <c r="BD104" s="141">
        <f t="shared" si="117"/>
        <v>0</v>
      </c>
      <c r="BE104" s="141" t="str">
        <f t="shared" si="108"/>
        <v/>
      </c>
      <c r="BF104" s="141">
        <f t="shared" si="96"/>
        <v>0</v>
      </c>
      <c r="BG104" s="141" t="str">
        <f t="shared" si="109"/>
        <v/>
      </c>
      <c r="BH104" s="141">
        <f t="shared" si="118"/>
        <v>0</v>
      </c>
      <c r="BI104" s="141" t="str">
        <f t="shared" si="110"/>
        <v/>
      </c>
      <c r="BJ104" s="141"/>
      <c r="BK104" s="141"/>
    </row>
    <row r="105" spans="1:63" ht="17" x14ac:dyDescent="0.2">
      <c r="A105" s="1">
        <f>RAW!A105</f>
        <v>42453</v>
      </c>
      <c r="B105">
        <f>RAW!B105</f>
        <v>0.36309999999999998</v>
      </c>
      <c r="C105">
        <f>RAW!C105</f>
        <v>0.36699999999999999</v>
      </c>
      <c r="D105">
        <f>RAW!D105</f>
        <v>0.3422</v>
      </c>
      <c r="E105" s="5">
        <f>RAW!E105</f>
        <v>0.3483</v>
      </c>
      <c r="F105" s="3">
        <f>RAW!N105</f>
        <v>33.490883414117498</v>
      </c>
      <c r="G105" s="5" t="str">
        <f t="shared" si="111"/>
        <v/>
      </c>
      <c r="H105" s="3">
        <f>RAW!O105</f>
        <v>37.346015363567403</v>
      </c>
      <c r="I105" s="5" t="str">
        <f t="shared" si="111"/>
        <v/>
      </c>
      <c r="J105" s="3">
        <f>RAW!P105</f>
        <v>35.6294036546632</v>
      </c>
      <c r="K105" s="5" t="str">
        <f t="shared" ref="K105" si="155">IF(SIGN(J104-50)&lt;&gt;SIGN(J105-50)," ","")</f>
        <v/>
      </c>
      <c r="L105">
        <v>70</v>
      </c>
      <c r="M105">
        <v>30</v>
      </c>
      <c r="Y105" s="160" t="str">
        <f t="shared" si="98"/>
        <v>VISIBLE</v>
      </c>
      <c r="Z105" s="160" t="str">
        <f t="shared" si="99"/>
        <v/>
      </c>
      <c r="AF105" s="28">
        <f t="shared" si="90"/>
        <v>0</v>
      </c>
      <c r="AG105" s="28" t="str">
        <f t="shared" si="100"/>
        <v/>
      </c>
      <c r="AH105" s="34">
        <f t="shared" si="113"/>
        <v>0</v>
      </c>
      <c r="AI105" s="34" t="str">
        <f t="shared" si="91"/>
        <v/>
      </c>
      <c r="AJ105" s="28">
        <f t="shared" si="92"/>
        <v>0</v>
      </c>
      <c r="AK105" s="34" t="str">
        <f t="shared" si="101"/>
        <v/>
      </c>
      <c r="AL105" s="28">
        <f t="shared" si="114"/>
        <v>0</v>
      </c>
      <c r="AM105" s="28" t="str">
        <f t="shared" si="102"/>
        <v/>
      </c>
      <c r="AN105" s="54"/>
      <c r="AO105" s="28"/>
      <c r="AQ105" s="33">
        <f t="shared" si="93"/>
        <v>0</v>
      </c>
      <c r="AR105" s="33" t="str">
        <f t="shared" si="103"/>
        <v/>
      </c>
      <c r="AS105" s="33">
        <f t="shared" si="115"/>
        <v>0</v>
      </c>
      <c r="AT105" s="33" t="str">
        <f t="shared" si="104"/>
        <v/>
      </c>
      <c r="AU105" s="33">
        <f t="shared" si="94"/>
        <v>0</v>
      </c>
      <c r="AV105" s="33" t="str">
        <f t="shared" si="105"/>
        <v/>
      </c>
      <c r="AW105" s="33">
        <f t="shared" si="116"/>
        <v>0</v>
      </c>
      <c r="AX105" s="33" t="str">
        <f t="shared" si="106"/>
        <v/>
      </c>
      <c r="AY105" s="33"/>
      <c r="AZ105" s="33"/>
      <c r="BB105" s="141">
        <f t="shared" si="95"/>
        <v>0</v>
      </c>
      <c r="BC105" s="141" t="str">
        <f t="shared" si="107"/>
        <v/>
      </c>
      <c r="BD105" s="141">
        <f t="shared" si="117"/>
        <v>0</v>
      </c>
      <c r="BE105" s="141" t="str">
        <f t="shared" si="108"/>
        <v/>
      </c>
      <c r="BF105" s="141">
        <f t="shared" si="96"/>
        <v>0</v>
      </c>
      <c r="BG105" s="141" t="str">
        <f t="shared" si="109"/>
        <v/>
      </c>
      <c r="BH105" s="141">
        <f t="shared" si="118"/>
        <v>0</v>
      </c>
      <c r="BI105" s="141" t="str">
        <f t="shared" si="110"/>
        <v/>
      </c>
      <c r="BJ105" s="141"/>
      <c r="BK105" s="141"/>
    </row>
    <row r="106" spans="1:63" ht="17" x14ac:dyDescent="0.2">
      <c r="A106" s="1">
        <f>RAW!A106</f>
        <v>42454</v>
      </c>
      <c r="B106">
        <f>RAW!B106</f>
        <v>0.3483</v>
      </c>
      <c r="C106">
        <f>RAW!C106</f>
        <v>0.3483</v>
      </c>
      <c r="D106">
        <f>RAW!D106</f>
        <v>0.3483</v>
      </c>
      <c r="E106" s="5">
        <f>RAW!E106</f>
        <v>0.3483</v>
      </c>
      <c r="F106" s="3">
        <f>RAW!N106</f>
        <v>33.490883414117498</v>
      </c>
      <c r="G106" s="5" t="str">
        <f t="shared" si="111"/>
        <v/>
      </c>
      <c r="H106" s="3">
        <f>RAW!O106</f>
        <v>37.346015363567403</v>
      </c>
      <c r="I106" s="5" t="str">
        <f t="shared" si="111"/>
        <v/>
      </c>
      <c r="J106" s="3">
        <f>RAW!P106</f>
        <v>35.6294036546632</v>
      </c>
      <c r="K106" s="5" t="str">
        <f t="shared" ref="K106" si="156">IF(SIGN(J105-50)&lt;&gt;SIGN(J106-50)," ","")</f>
        <v/>
      </c>
      <c r="L106">
        <v>70</v>
      </c>
      <c r="M106">
        <v>30</v>
      </c>
      <c r="Y106" s="160" t="str">
        <f t="shared" si="98"/>
        <v>VISIBLE</v>
      </c>
      <c r="Z106" s="160" t="str">
        <f t="shared" si="99"/>
        <v/>
      </c>
      <c r="AF106" s="28">
        <f t="shared" si="90"/>
        <v>0</v>
      </c>
      <c r="AG106" s="28" t="str">
        <f t="shared" si="100"/>
        <v/>
      </c>
      <c r="AH106" s="34">
        <f t="shared" si="113"/>
        <v>0</v>
      </c>
      <c r="AI106" s="34" t="str">
        <f t="shared" si="91"/>
        <v/>
      </c>
      <c r="AJ106" s="28">
        <f t="shared" si="92"/>
        <v>0</v>
      </c>
      <c r="AK106" s="34" t="str">
        <f t="shared" si="101"/>
        <v/>
      </c>
      <c r="AL106" s="28">
        <f t="shared" si="114"/>
        <v>0</v>
      </c>
      <c r="AM106" s="28" t="str">
        <f t="shared" si="102"/>
        <v/>
      </c>
      <c r="AN106" s="54"/>
      <c r="AO106" s="28"/>
      <c r="AQ106" s="33">
        <f t="shared" si="93"/>
        <v>0</v>
      </c>
      <c r="AR106" s="33" t="str">
        <f t="shared" si="103"/>
        <v/>
      </c>
      <c r="AS106" s="33">
        <f t="shared" si="115"/>
        <v>0</v>
      </c>
      <c r="AT106" s="33" t="str">
        <f t="shared" si="104"/>
        <v/>
      </c>
      <c r="AU106" s="33">
        <f t="shared" si="94"/>
        <v>0</v>
      </c>
      <c r="AV106" s="33" t="str">
        <f t="shared" si="105"/>
        <v/>
      </c>
      <c r="AW106" s="33">
        <f t="shared" si="116"/>
        <v>0</v>
      </c>
      <c r="AX106" s="33" t="str">
        <f t="shared" si="106"/>
        <v/>
      </c>
      <c r="AY106" s="33"/>
      <c r="AZ106" s="33"/>
      <c r="BB106" s="141">
        <f t="shared" si="95"/>
        <v>0</v>
      </c>
      <c r="BC106" s="141" t="str">
        <f t="shared" si="107"/>
        <v/>
      </c>
      <c r="BD106" s="141">
        <f t="shared" si="117"/>
        <v>0</v>
      </c>
      <c r="BE106" s="141" t="str">
        <f t="shared" si="108"/>
        <v/>
      </c>
      <c r="BF106" s="141">
        <f t="shared" si="96"/>
        <v>0</v>
      </c>
      <c r="BG106" s="141" t="str">
        <f t="shared" si="109"/>
        <v/>
      </c>
      <c r="BH106" s="141">
        <f t="shared" si="118"/>
        <v>0</v>
      </c>
      <c r="BI106" s="141" t="str">
        <f t="shared" si="110"/>
        <v/>
      </c>
      <c r="BJ106" s="141"/>
      <c r="BK106" s="141"/>
    </row>
    <row r="107" spans="1:63" ht="17" x14ac:dyDescent="0.2">
      <c r="A107" s="1">
        <f>RAW!A107</f>
        <v>42457</v>
      </c>
      <c r="B107">
        <f>RAW!B107</f>
        <v>0.3483</v>
      </c>
      <c r="C107">
        <f>RAW!C107</f>
        <v>0.3483</v>
      </c>
      <c r="D107">
        <f>RAW!D107</f>
        <v>0.3483</v>
      </c>
      <c r="E107" s="5">
        <f>RAW!E107</f>
        <v>0.3483</v>
      </c>
      <c r="F107" s="3">
        <f>RAW!N107</f>
        <v>33.490883414117498</v>
      </c>
      <c r="G107" s="5" t="str">
        <f t="shared" si="111"/>
        <v/>
      </c>
      <c r="H107" s="3">
        <f>RAW!O107</f>
        <v>37.346015363567403</v>
      </c>
      <c r="I107" s="5" t="str">
        <f t="shared" si="111"/>
        <v/>
      </c>
      <c r="J107" s="3">
        <f>RAW!P107</f>
        <v>35.6294036546632</v>
      </c>
      <c r="K107" s="5" t="str">
        <f t="shared" ref="K107" si="157">IF(SIGN(J106-50)&lt;&gt;SIGN(J107-50)," ","")</f>
        <v/>
      </c>
      <c r="L107">
        <v>70</v>
      </c>
      <c r="M107">
        <v>30</v>
      </c>
      <c r="Y107" s="160" t="str">
        <f t="shared" si="98"/>
        <v>VISIBLE</v>
      </c>
      <c r="Z107" s="160" t="str">
        <f t="shared" si="99"/>
        <v/>
      </c>
      <c r="AF107" s="28">
        <f t="shared" si="90"/>
        <v>0</v>
      </c>
      <c r="AG107" s="28" t="str">
        <f t="shared" si="100"/>
        <v/>
      </c>
      <c r="AH107" s="34">
        <f t="shared" si="113"/>
        <v>0</v>
      </c>
      <c r="AI107" s="34" t="str">
        <f t="shared" si="91"/>
        <v/>
      </c>
      <c r="AJ107" s="28">
        <f t="shared" si="92"/>
        <v>0</v>
      </c>
      <c r="AK107" s="34" t="str">
        <f t="shared" si="101"/>
        <v/>
      </c>
      <c r="AL107" s="28">
        <f t="shared" si="114"/>
        <v>0</v>
      </c>
      <c r="AM107" s="28" t="str">
        <f t="shared" si="102"/>
        <v/>
      </c>
      <c r="AN107" s="54"/>
      <c r="AO107" s="28"/>
      <c r="AQ107" s="33">
        <f t="shared" si="93"/>
        <v>0</v>
      </c>
      <c r="AR107" s="33" t="str">
        <f t="shared" si="103"/>
        <v/>
      </c>
      <c r="AS107" s="33">
        <f t="shared" si="115"/>
        <v>0</v>
      </c>
      <c r="AT107" s="33" t="str">
        <f t="shared" si="104"/>
        <v/>
      </c>
      <c r="AU107" s="33">
        <f t="shared" si="94"/>
        <v>0</v>
      </c>
      <c r="AV107" s="33" t="str">
        <f t="shared" si="105"/>
        <v/>
      </c>
      <c r="AW107" s="33">
        <f t="shared" si="116"/>
        <v>0</v>
      </c>
      <c r="AX107" s="33" t="str">
        <f t="shared" si="106"/>
        <v/>
      </c>
      <c r="AY107" s="33"/>
      <c r="AZ107" s="33"/>
      <c r="BB107" s="141">
        <f t="shared" si="95"/>
        <v>0</v>
      </c>
      <c r="BC107" s="141" t="str">
        <f t="shared" si="107"/>
        <v/>
      </c>
      <c r="BD107" s="141">
        <f t="shared" si="117"/>
        <v>0</v>
      </c>
      <c r="BE107" s="141" t="str">
        <f t="shared" si="108"/>
        <v/>
      </c>
      <c r="BF107" s="141">
        <f t="shared" si="96"/>
        <v>0</v>
      </c>
      <c r="BG107" s="141" t="str">
        <f t="shared" si="109"/>
        <v/>
      </c>
      <c r="BH107" s="141">
        <f t="shared" si="118"/>
        <v>0</v>
      </c>
      <c r="BI107" s="141" t="str">
        <f t="shared" si="110"/>
        <v/>
      </c>
      <c r="BJ107" s="141"/>
      <c r="BK107" s="141"/>
    </row>
    <row r="108" spans="1:63" ht="17" x14ac:dyDescent="0.2">
      <c r="A108" s="1">
        <f>RAW!A108</f>
        <v>42458</v>
      </c>
      <c r="B108">
        <f>RAW!B108</f>
        <v>0.35</v>
      </c>
      <c r="C108">
        <f>RAW!C108</f>
        <v>0.35360000000000003</v>
      </c>
      <c r="D108">
        <f>RAW!D108</f>
        <v>0.32629999999999998</v>
      </c>
      <c r="E108" s="5">
        <f>RAW!E108</f>
        <v>0.33</v>
      </c>
      <c r="F108" s="3">
        <f>RAW!N108</f>
        <v>24.393138692413199</v>
      </c>
      <c r="G108" s="5" t="str">
        <f t="shared" si="111"/>
        <v/>
      </c>
      <c r="H108" s="3">
        <f>RAW!O108</f>
        <v>33.469448101279497</v>
      </c>
      <c r="I108" s="5" t="str">
        <f t="shared" si="111"/>
        <v/>
      </c>
      <c r="J108" s="3">
        <f>RAW!P108</f>
        <v>33.543984119172997</v>
      </c>
      <c r="K108" s="5" t="str">
        <f t="shared" ref="K108" si="158">IF(SIGN(J107-50)&lt;&gt;SIGN(J108-50)," ","")</f>
        <v/>
      </c>
      <c r="L108">
        <v>70</v>
      </c>
      <c r="M108">
        <v>30</v>
      </c>
      <c r="Y108" s="160" t="str">
        <f t="shared" si="98"/>
        <v>VISIBLE</v>
      </c>
      <c r="Z108" s="160" t="str">
        <f t="shared" si="99"/>
        <v/>
      </c>
      <c r="AF108" s="28">
        <f t="shared" si="90"/>
        <v>1</v>
      </c>
      <c r="AG108" s="28" t="str">
        <f t="shared" si="100"/>
        <v>GROUP</v>
      </c>
      <c r="AH108" s="34">
        <f t="shared" si="113"/>
        <v>1</v>
      </c>
      <c r="AI108" s="34">
        <f t="shared" si="91"/>
        <v>1</v>
      </c>
      <c r="AJ108" s="28">
        <f t="shared" si="92"/>
        <v>0</v>
      </c>
      <c r="AK108" s="34" t="str">
        <f t="shared" si="101"/>
        <v/>
      </c>
      <c r="AL108" s="28">
        <f t="shared" si="114"/>
        <v>0</v>
      </c>
      <c r="AM108" s="28" t="str">
        <f t="shared" si="102"/>
        <v/>
      </c>
      <c r="AN108" s="54"/>
      <c r="AO108" s="28"/>
      <c r="AQ108" s="33">
        <f t="shared" si="93"/>
        <v>0</v>
      </c>
      <c r="AR108" s="33" t="str">
        <f t="shared" si="103"/>
        <v/>
      </c>
      <c r="AS108" s="33">
        <f t="shared" si="115"/>
        <v>0</v>
      </c>
      <c r="AT108" s="33" t="str">
        <f t="shared" si="104"/>
        <v/>
      </c>
      <c r="AU108" s="33">
        <f t="shared" si="94"/>
        <v>0</v>
      </c>
      <c r="AV108" s="33" t="str">
        <f t="shared" si="105"/>
        <v/>
      </c>
      <c r="AW108" s="33">
        <f t="shared" si="116"/>
        <v>0</v>
      </c>
      <c r="AX108" s="33" t="str">
        <f t="shared" si="106"/>
        <v/>
      </c>
      <c r="AY108" s="33"/>
      <c r="AZ108" s="33"/>
      <c r="BB108" s="141">
        <f t="shared" si="95"/>
        <v>0</v>
      </c>
      <c r="BC108" s="141" t="str">
        <f t="shared" si="107"/>
        <v/>
      </c>
      <c r="BD108" s="141">
        <f t="shared" si="117"/>
        <v>0</v>
      </c>
      <c r="BE108" s="141" t="str">
        <f t="shared" si="108"/>
        <v/>
      </c>
      <c r="BF108" s="141">
        <f t="shared" si="96"/>
        <v>0</v>
      </c>
      <c r="BG108" s="141" t="str">
        <f t="shared" si="109"/>
        <v/>
      </c>
      <c r="BH108" s="141">
        <f t="shared" si="118"/>
        <v>0</v>
      </c>
      <c r="BI108" s="141" t="str">
        <f t="shared" si="110"/>
        <v/>
      </c>
      <c r="BJ108" s="141"/>
      <c r="BK108" s="141"/>
    </row>
    <row r="109" spans="1:63" ht="17" x14ac:dyDescent="0.2">
      <c r="A109" s="1">
        <f>RAW!A109</f>
        <v>42459</v>
      </c>
      <c r="B109">
        <f>RAW!B109</f>
        <v>0.3347</v>
      </c>
      <c r="C109">
        <f>RAW!C109</f>
        <v>0.35699999999999998</v>
      </c>
      <c r="D109">
        <f>RAW!D109</f>
        <v>0.33169999999999999</v>
      </c>
      <c r="E109" s="5">
        <f>RAW!E109</f>
        <v>0.35599999999999998</v>
      </c>
      <c r="F109" s="3">
        <f>RAW!N109</f>
        <v>47.867163014158102</v>
      </c>
      <c r="G109" s="5" t="str">
        <f t="shared" si="111"/>
        <v/>
      </c>
      <c r="H109" s="3">
        <f>RAW!O109</f>
        <v>42.587760762061002</v>
      </c>
      <c r="I109" s="5" t="str">
        <f t="shared" si="111"/>
        <v/>
      </c>
      <c r="J109" s="3">
        <f>RAW!P109</f>
        <v>38.880708259597597</v>
      </c>
      <c r="K109" s="5" t="str">
        <f t="shared" ref="K109" si="159">IF(SIGN(J108-50)&lt;&gt;SIGN(J109-50)," ","")</f>
        <v/>
      </c>
      <c r="L109">
        <v>70</v>
      </c>
      <c r="M109">
        <v>30</v>
      </c>
      <c r="Y109" s="160" t="str">
        <f t="shared" si="98"/>
        <v>VISIBLE</v>
      </c>
      <c r="Z109" s="160" t="str">
        <f t="shared" si="99"/>
        <v/>
      </c>
      <c r="AF109" s="28">
        <f t="shared" si="90"/>
        <v>0</v>
      </c>
      <c r="AG109" s="28" t="str">
        <f t="shared" si="100"/>
        <v/>
      </c>
      <c r="AH109" s="34">
        <f t="shared" si="113"/>
        <v>0</v>
      </c>
      <c r="AI109" s="34" t="str">
        <f t="shared" si="91"/>
        <v/>
      </c>
      <c r="AJ109" s="28">
        <f t="shared" si="92"/>
        <v>0</v>
      </c>
      <c r="AK109" s="34" t="str">
        <f t="shared" si="101"/>
        <v/>
      </c>
      <c r="AL109" s="28">
        <f t="shared" si="114"/>
        <v>0</v>
      </c>
      <c r="AM109" s="28" t="str">
        <f t="shared" si="102"/>
        <v/>
      </c>
      <c r="AN109" s="54"/>
      <c r="AO109" s="28"/>
      <c r="AQ109" s="33">
        <f t="shared" si="93"/>
        <v>0</v>
      </c>
      <c r="AR109" s="33" t="str">
        <f t="shared" si="103"/>
        <v/>
      </c>
      <c r="AS109" s="33">
        <f t="shared" si="115"/>
        <v>0</v>
      </c>
      <c r="AT109" s="33" t="str">
        <f t="shared" si="104"/>
        <v/>
      </c>
      <c r="AU109" s="33">
        <f t="shared" si="94"/>
        <v>0</v>
      </c>
      <c r="AV109" s="33" t="str">
        <f t="shared" si="105"/>
        <v/>
      </c>
      <c r="AW109" s="33">
        <f t="shared" si="116"/>
        <v>0</v>
      </c>
      <c r="AX109" s="33" t="str">
        <f t="shared" si="106"/>
        <v/>
      </c>
      <c r="AY109" s="33"/>
      <c r="AZ109" s="33"/>
      <c r="BB109" s="141">
        <f t="shared" si="95"/>
        <v>0</v>
      </c>
      <c r="BC109" s="141" t="str">
        <f t="shared" si="107"/>
        <v/>
      </c>
      <c r="BD109" s="141">
        <f t="shared" si="117"/>
        <v>0</v>
      </c>
      <c r="BE109" s="141" t="str">
        <f t="shared" si="108"/>
        <v/>
      </c>
      <c r="BF109" s="141">
        <f t="shared" si="96"/>
        <v>0</v>
      </c>
      <c r="BG109" s="141" t="str">
        <f t="shared" si="109"/>
        <v/>
      </c>
      <c r="BH109" s="141">
        <f t="shared" si="118"/>
        <v>0</v>
      </c>
      <c r="BI109" s="141" t="str">
        <f t="shared" si="110"/>
        <v/>
      </c>
      <c r="BJ109" s="141"/>
      <c r="BK109" s="141"/>
    </row>
    <row r="110" spans="1:63" ht="17" x14ac:dyDescent="0.2">
      <c r="A110" s="1">
        <f>RAW!A110</f>
        <v>42460</v>
      </c>
      <c r="B110">
        <f>RAW!B110</f>
        <v>0.35110000000000002</v>
      </c>
      <c r="C110">
        <f>RAW!C110</f>
        <v>0.36280000000000001</v>
      </c>
      <c r="D110">
        <f>RAW!D110</f>
        <v>0.34420000000000001</v>
      </c>
      <c r="E110" s="5">
        <f>RAW!E110</f>
        <v>0.35210000000000002</v>
      </c>
      <c r="F110" s="3">
        <f>RAW!N110</f>
        <v>45.400418097917701</v>
      </c>
      <c r="G110" s="5" t="str">
        <f t="shared" si="111"/>
        <v/>
      </c>
      <c r="H110" s="3">
        <f>RAW!O110</f>
        <v>41.6653085047666</v>
      </c>
      <c r="I110" s="5" t="str">
        <f t="shared" si="111"/>
        <v/>
      </c>
      <c r="J110" s="3">
        <f>RAW!P110</f>
        <v>38.3950881305541</v>
      </c>
      <c r="K110" s="5" t="str">
        <f t="shared" ref="K110" si="160">IF(SIGN(J109-50)&lt;&gt;SIGN(J110-50)," ","")</f>
        <v/>
      </c>
      <c r="L110">
        <v>70</v>
      </c>
      <c r="M110">
        <v>30</v>
      </c>
      <c r="Y110" s="160" t="str">
        <f t="shared" si="98"/>
        <v>VISIBLE</v>
      </c>
      <c r="Z110" s="160" t="str">
        <f t="shared" si="99"/>
        <v/>
      </c>
      <c r="AF110" s="28">
        <f t="shared" si="90"/>
        <v>0</v>
      </c>
      <c r="AG110" s="28" t="str">
        <f t="shared" si="100"/>
        <v/>
      </c>
      <c r="AH110" s="34">
        <f t="shared" si="113"/>
        <v>0</v>
      </c>
      <c r="AI110" s="34" t="str">
        <f t="shared" si="91"/>
        <v/>
      </c>
      <c r="AJ110" s="28">
        <f t="shared" si="92"/>
        <v>0</v>
      </c>
      <c r="AK110" s="34" t="str">
        <f t="shared" si="101"/>
        <v/>
      </c>
      <c r="AL110" s="28">
        <f t="shared" si="114"/>
        <v>0</v>
      </c>
      <c r="AM110" s="28" t="str">
        <f t="shared" si="102"/>
        <v/>
      </c>
      <c r="AN110" s="54"/>
      <c r="AO110" s="28"/>
      <c r="AQ110" s="33">
        <f t="shared" si="93"/>
        <v>0</v>
      </c>
      <c r="AR110" s="33" t="str">
        <f t="shared" si="103"/>
        <v/>
      </c>
      <c r="AS110" s="33">
        <f t="shared" si="115"/>
        <v>0</v>
      </c>
      <c r="AT110" s="33" t="str">
        <f t="shared" si="104"/>
        <v/>
      </c>
      <c r="AU110" s="33">
        <f t="shared" si="94"/>
        <v>0</v>
      </c>
      <c r="AV110" s="33" t="str">
        <f t="shared" si="105"/>
        <v/>
      </c>
      <c r="AW110" s="33">
        <f t="shared" si="116"/>
        <v>0</v>
      </c>
      <c r="AX110" s="33" t="str">
        <f t="shared" si="106"/>
        <v/>
      </c>
      <c r="AY110" s="33"/>
      <c r="AZ110" s="33"/>
      <c r="BB110" s="141">
        <f t="shared" si="95"/>
        <v>0</v>
      </c>
      <c r="BC110" s="141" t="str">
        <f t="shared" si="107"/>
        <v/>
      </c>
      <c r="BD110" s="141">
        <f t="shared" si="117"/>
        <v>0</v>
      </c>
      <c r="BE110" s="141" t="str">
        <f t="shared" si="108"/>
        <v/>
      </c>
      <c r="BF110" s="141">
        <f t="shared" si="96"/>
        <v>0</v>
      </c>
      <c r="BG110" s="141" t="str">
        <f t="shared" si="109"/>
        <v/>
      </c>
      <c r="BH110" s="141">
        <f t="shared" si="118"/>
        <v>0</v>
      </c>
      <c r="BI110" s="141" t="str">
        <f t="shared" si="110"/>
        <v/>
      </c>
      <c r="BJ110" s="141"/>
      <c r="BK110" s="141"/>
    </row>
    <row r="111" spans="1:63" ht="17" x14ac:dyDescent="0.2">
      <c r="A111" s="1">
        <f>RAW!A111</f>
        <v>42461</v>
      </c>
      <c r="B111">
        <f>RAW!B111</f>
        <v>0.34649999999999997</v>
      </c>
      <c r="C111">
        <f>RAW!C111</f>
        <v>0.35799999999999998</v>
      </c>
      <c r="D111">
        <f>RAW!D111</f>
        <v>0.33829999999999999</v>
      </c>
      <c r="E111" s="5">
        <f>RAW!E111</f>
        <v>0.34410000000000002</v>
      </c>
      <c r="F111" s="3">
        <f>RAW!N111</f>
        <v>40.416024648009397</v>
      </c>
      <c r="G111" s="5" t="str">
        <f t="shared" si="111"/>
        <v/>
      </c>
      <c r="H111" s="3">
        <f>RAW!O111</f>
        <v>39.762718444417501</v>
      </c>
      <c r="I111" s="5" t="str">
        <f t="shared" si="111"/>
        <v/>
      </c>
      <c r="J111" s="3">
        <f>RAW!P111</f>
        <v>37.389259360162903</v>
      </c>
      <c r="K111" s="5" t="str">
        <f t="shared" ref="K111" si="161">IF(SIGN(J110-50)&lt;&gt;SIGN(J111-50)," ","")</f>
        <v/>
      </c>
      <c r="L111">
        <v>70</v>
      </c>
      <c r="M111">
        <v>30</v>
      </c>
      <c r="Y111" s="160" t="str">
        <f t="shared" si="98"/>
        <v>VISIBLE</v>
      </c>
      <c r="Z111" s="160" t="str">
        <f t="shared" si="99"/>
        <v/>
      </c>
      <c r="AF111" s="28">
        <f t="shared" si="90"/>
        <v>0</v>
      </c>
      <c r="AG111" s="28" t="str">
        <f t="shared" si="100"/>
        <v/>
      </c>
      <c r="AH111" s="34">
        <f t="shared" si="113"/>
        <v>0</v>
      </c>
      <c r="AI111" s="34" t="str">
        <f t="shared" si="91"/>
        <v/>
      </c>
      <c r="AJ111" s="28">
        <f t="shared" si="92"/>
        <v>0</v>
      </c>
      <c r="AK111" s="34" t="str">
        <f t="shared" si="101"/>
        <v/>
      </c>
      <c r="AL111" s="28">
        <f t="shared" si="114"/>
        <v>0</v>
      </c>
      <c r="AM111" s="28" t="str">
        <f t="shared" si="102"/>
        <v/>
      </c>
      <c r="AN111" s="54"/>
      <c r="AO111" s="28"/>
      <c r="AQ111" s="33">
        <f t="shared" si="93"/>
        <v>0</v>
      </c>
      <c r="AR111" s="33" t="str">
        <f t="shared" si="103"/>
        <v/>
      </c>
      <c r="AS111" s="33">
        <f t="shared" si="115"/>
        <v>0</v>
      </c>
      <c r="AT111" s="33" t="str">
        <f t="shared" si="104"/>
        <v/>
      </c>
      <c r="AU111" s="33">
        <f t="shared" si="94"/>
        <v>0</v>
      </c>
      <c r="AV111" s="33" t="str">
        <f t="shared" si="105"/>
        <v/>
      </c>
      <c r="AW111" s="33">
        <f t="shared" si="116"/>
        <v>0</v>
      </c>
      <c r="AX111" s="33" t="str">
        <f t="shared" si="106"/>
        <v/>
      </c>
      <c r="AY111" s="33"/>
      <c r="AZ111" s="33"/>
      <c r="BB111" s="141">
        <f t="shared" si="95"/>
        <v>0</v>
      </c>
      <c r="BC111" s="141" t="str">
        <f t="shared" si="107"/>
        <v/>
      </c>
      <c r="BD111" s="141">
        <f t="shared" si="117"/>
        <v>0</v>
      </c>
      <c r="BE111" s="141" t="str">
        <f t="shared" si="108"/>
        <v/>
      </c>
      <c r="BF111" s="141">
        <f t="shared" si="96"/>
        <v>0</v>
      </c>
      <c r="BG111" s="141" t="str">
        <f t="shared" si="109"/>
        <v/>
      </c>
      <c r="BH111" s="141">
        <f t="shared" si="118"/>
        <v>0</v>
      </c>
      <c r="BI111" s="141" t="str">
        <f t="shared" si="110"/>
        <v/>
      </c>
      <c r="BJ111" s="141"/>
      <c r="BK111" s="141"/>
    </row>
    <row r="112" spans="1:63" ht="17" x14ac:dyDescent="0.2">
      <c r="A112" s="1">
        <f>RAW!A112</f>
        <v>42464</v>
      </c>
      <c r="B112">
        <f>RAW!B112</f>
        <v>0.3407</v>
      </c>
      <c r="C112">
        <f>RAW!C112</f>
        <v>0.34399999999999997</v>
      </c>
      <c r="D112">
        <f>RAW!D112</f>
        <v>0.32779999999999998</v>
      </c>
      <c r="E112" s="5">
        <f>RAW!E112</f>
        <v>0.32899999999999902</v>
      </c>
      <c r="F112" s="3">
        <f>RAW!N112</f>
        <v>32.5473462093967</v>
      </c>
      <c r="G112" s="5" t="str">
        <f t="shared" si="111"/>
        <v/>
      </c>
      <c r="H112" s="3">
        <f>RAW!O112</f>
        <v>36.385418450281001</v>
      </c>
      <c r="I112" s="5" t="str">
        <f t="shared" si="111"/>
        <v/>
      </c>
      <c r="J112" s="3">
        <f>RAW!P112</f>
        <v>35.543864571042299</v>
      </c>
      <c r="K112" s="5" t="str">
        <f t="shared" ref="K112" si="162">IF(SIGN(J111-50)&lt;&gt;SIGN(J112-50)," ","")</f>
        <v/>
      </c>
      <c r="L112">
        <v>70</v>
      </c>
      <c r="M112">
        <v>30</v>
      </c>
      <c r="Y112" s="160" t="str">
        <f t="shared" si="98"/>
        <v>VISIBLE</v>
      </c>
      <c r="Z112" s="160" t="str">
        <f t="shared" si="99"/>
        <v/>
      </c>
      <c r="AF112" s="28">
        <f t="shared" si="90"/>
        <v>0</v>
      </c>
      <c r="AG112" s="28" t="str">
        <f t="shared" si="100"/>
        <v/>
      </c>
      <c r="AH112" s="34">
        <f t="shared" si="113"/>
        <v>0</v>
      </c>
      <c r="AI112" s="34" t="str">
        <f t="shared" si="91"/>
        <v/>
      </c>
      <c r="AJ112" s="28">
        <f t="shared" si="92"/>
        <v>0</v>
      </c>
      <c r="AK112" s="34" t="str">
        <f t="shared" si="101"/>
        <v/>
      </c>
      <c r="AL112" s="28">
        <f t="shared" si="114"/>
        <v>0</v>
      </c>
      <c r="AM112" s="28" t="str">
        <f t="shared" si="102"/>
        <v/>
      </c>
      <c r="AN112" s="54"/>
      <c r="AO112" s="28"/>
      <c r="AQ112" s="33">
        <f t="shared" si="93"/>
        <v>0</v>
      </c>
      <c r="AR112" s="33" t="str">
        <f t="shared" si="103"/>
        <v/>
      </c>
      <c r="AS112" s="33">
        <f t="shared" si="115"/>
        <v>0</v>
      </c>
      <c r="AT112" s="33" t="str">
        <f t="shared" si="104"/>
        <v/>
      </c>
      <c r="AU112" s="33">
        <f t="shared" si="94"/>
        <v>0</v>
      </c>
      <c r="AV112" s="33" t="str">
        <f t="shared" si="105"/>
        <v/>
      </c>
      <c r="AW112" s="33">
        <f t="shared" si="116"/>
        <v>0</v>
      </c>
      <c r="AX112" s="33" t="str">
        <f t="shared" si="106"/>
        <v/>
      </c>
      <c r="AY112" s="33"/>
      <c r="AZ112" s="33"/>
      <c r="BB112" s="141">
        <f t="shared" si="95"/>
        <v>0</v>
      </c>
      <c r="BC112" s="141" t="str">
        <f t="shared" si="107"/>
        <v/>
      </c>
      <c r="BD112" s="141">
        <f t="shared" si="117"/>
        <v>0</v>
      </c>
      <c r="BE112" s="141" t="str">
        <f t="shared" si="108"/>
        <v/>
      </c>
      <c r="BF112" s="141">
        <f t="shared" si="96"/>
        <v>0</v>
      </c>
      <c r="BG112" s="141" t="str">
        <f t="shared" si="109"/>
        <v/>
      </c>
      <c r="BH112" s="141">
        <f t="shared" si="118"/>
        <v>0</v>
      </c>
      <c r="BI112" s="141" t="str">
        <f t="shared" si="110"/>
        <v/>
      </c>
      <c r="BJ112" s="141"/>
      <c r="BK112" s="141"/>
    </row>
    <row r="113" spans="1:63" ht="17" x14ac:dyDescent="0.2">
      <c r="A113" s="1">
        <f>RAW!A113</f>
        <v>42465</v>
      </c>
      <c r="B113">
        <f>RAW!B113</f>
        <v>0.32679999999999998</v>
      </c>
      <c r="C113">
        <f>RAW!C113</f>
        <v>0.3271</v>
      </c>
      <c r="D113">
        <f>RAW!D113</f>
        <v>0.308</v>
      </c>
      <c r="E113" s="5">
        <f>RAW!E113</f>
        <v>0.31</v>
      </c>
      <c r="F113" s="3">
        <f>RAW!N113</f>
        <v>25.312793002659902</v>
      </c>
      <c r="G113" s="5" t="str">
        <f t="shared" si="111"/>
        <v/>
      </c>
      <c r="H113" s="3">
        <f>RAW!O113</f>
        <v>32.629894174850499</v>
      </c>
      <c r="I113" s="5" t="str">
        <f t="shared" si="111"/>
        <v/>
      </c>
      <c r="J113" s="3">
        <f>RAW!P113</f>
        <v>33.367968503756899</v>
      </c>
      <c r="K113" s="5" t="str">
        <f t="shared" ref="K113" si="163">IF(SIGN(J112-50)&lt;&gt;SIGN(J113-50)," ","")</f>
        <v/>
      </c>
      <c r="L113">
        <v>70</v>
      </c>
      <c r="M113">
        <v>30</v>
      </c>
      <c r="Y113" s="160" t="str">
        <f t="shared" si="98"/>
        <v>VISIBLE</v>
      </c>
      <c r="Z113" s="160" t="str">
        <f t="shared" si="99"/>
        <v/>
      </c>
      <c r="AF113" s="28">
        <f t="shared" si="90"/>
        <v>1</v>
      </c>
      <c r="AG113" s="28" t="str">
        <f t="shared" si="100"/>
        <v>GROUP</v>
      </c>
      <c r="AH113" s="34">
        <f t="shared" si="113"/>
        <v>1</v>
      </c>
      <c r="AI113" s="34">
        <f t="shared" si="91"/>
        <v>1</v>
      </c>
      <c r="AJ113" s="28">
        <f t="shared" si="92"/>
        <v>0</v>
      </c>
      <c r="AK113" s="34" t="str">
        <f t="shared" si="101"/>
        <v/>
      </c>
      <c r="AL113" s="28">
        <f t="shared" si="114"/>
        <v>0</v>
      </c>
      <c r="AM113" s="28" t="str">
        <f t="shared" si="102"/>
        <v/>
      </c>
      <c r="AN113" s="54"/>
      <c r="AO113" s="28"/>
      <c r="AQ113" s="33">
        <f t="shared" si="93"/>
        <v>0</v>
      </c>
      <c r="AR113" s="33" t="str">
        <f t="shared" si="103"/>
        <v/>
      </c>
      <c r="AS113" s="33">
        <f t="shared" si="115"/>
        <v>0</v>
      </c>
      <c r="AT113" s="33" t="str">
        <f t="shared" si="104"/>
        <v/>
      </c>
      <c r="AU113" s="33">
        <f t="shared" si="94"/>
        <v>0</v>
      </c>
      <c r="AV113" s="33" t="str">
        <f t="shared" si="105"/>
        <v/>
      </c>
      <c r="AW113" s="33">
        <f t="shared" si="116"/>
        <v>0</v>
      </c>
      <c r="AX113" s="33" t="str">
        <f t="shared" si="106"/>
        <v/>
      </c>
      <c r="AY113" s="33"/>
      <c r="AZ113" s="33"/>
      <c r="BB113" s="141">
        <f t="shared" si="95"/>
        <v>0</v>
      </c>
      <c r="BC113" s="141" t="str">
        <f t="shared" si="107"/>
        <v/>
      </c>
      <c r="BD113" s="141">
        <f t="shared" si="117"/>
        <v>0</v>
      </c>
      <c r="BE113" s="141" t="str">
        <f t="shared" si="108"/>
        <v/>
      </c>
      <c r="BF113" s="141">
        <f t="shared" si="96"/>
        <v>0</v>
      </c>
      <c r="BG113" s="141" t="str">
        <f t="shared" si="109"/>
        <v/>
      </c>
      <c r="BH113" s="141">
        <f t="shared" si="118"/>
        <v>0</v>
      </c>
      <c r="BI113" s="141" t="str">
        <f t="shared" si="110"/>
        <v/>
      </c>
      <c r="BJ113" s="141"/>
      <c r="BK113" s="141"/>
    </row>
    <row r="114" spans="1:63" ht="17" x14ac:dyDescent="0.2">
      <c r="A114" s="1">
        <f>RAW!A114</f>
        <v>42466</v>
      </c>
      <c r="B114">
        <f>RAW!B114</f>
        <v>0.31540000000000001</v>
      </c>
      <c r="C114">
        <f>RAW!C114</f>
        <v>0.32279999999999998</v>
      </c>
      <c r="D114">
        <f>RAW!D114</f>
        <v>0.31219999999999998</v>
      </c>
      <c r="E114" s="5">
        <f>RAW!E114</f>
        <v>0.316</v>
      </c>
      <c r="F114" s="3">
        <f>RAW!N114</f>
        <v>30.966104927933301</v>
      </c>
      <c r="G114" s="5" t="str">
        <f t="shared" si="111"/>
        <v/>
      </c>
      <c r="H114" s="3">
        <f>RAW!O114</f>
        <v>34.914492367832203</v>
      </c>
      <c r="I114" s="5" t="str">
        <f t="shared" si="111"/>
        <v/>
      </c>
      <c r="J114" s="3">
        <f>RAW!P114</f>
        <v>34.693580195900402</v>
      </c>
      <c r="K114" s="5" t="str">
        <f t="shared" ref="K114" si="164">IF(SIGN(J113-50)&lt;&gt;SIGN(J114-50)," ","")</f>
        <v/>
      </c>
      <c r="L114">
        <v>70</v>
      </c>
      <c r="M114">
        <v>30</v>
      </c>
      <c r="Y114" s="160" t="str">
        <f t="shared" si="98"/>
        <v>VISIBLE</v>
      </c>
      <c r="Z114" s="160" t="str">
        <f t="shared" si="99"/>
        <v/>
      </c>
      <c r="AF114" s="28">
        <f t="shared" si="90"/>
        <v>0</v>
      </c>
      <c r="AG114" s="28" t="str">
        <f t="shared" si="100"/>
        <v/>
      </c>
      <c r="AH114" s="34">
        <f t="shared" si="113"/>
        <v>0</v>
      </c>
      <c r="AI114" s="34" t="str">
        <f t="shared" si="91"/>
        <v/>
      </c>
      <c r="AJ114" s="28">
        <f t="shared" si="92"/>
        <v>0</v>
      </c>
      <c r="AK114" s="34" t="str">
        <f t="shared" si="101"/>
        <v/>
      </c>
      <c r="AL114" s="28">
        <f t="shared" si="114"/>
        <v>0</v>
      </c>
      <c r="AM114" s="28" t="str">
        <f t="shared" si="102"/>
        <v/>
      </c>
      <c r="AN114" s="54"/>
      <c r="AO114" s="28"/>
      <c r="AQ114" s="33">
        <f t="shared" si="93"/>
        <v>0</v>
      </c>
      <c r="AR114" s="33" t="str">
        <f t="shared" si="103"/>
        <v/>
      </c>
      <c r="AS114" s="33">
        <f t="shared" si="115"/>
        <v>0</v>
      </c>
      <c r="AT114" s="33" t="str">
        <f t="shared" si="104"/>
        <v/>
      </c>
      <c r="AU114" s="33">
        <f t="shared" si="94"/>
        <v>0</v>
      </c>
      <c r="AV114" s="33" t="str">
        <f t="shared" si="105"/>
        <v/>
      </c>
      <c r="AW114" s="33">
        <f t="shared" si="116"/>
        <v>0</v>
      </c>
      <c r="AX114" s="33" t="str">
        <f t="shared" si="106"/>
        <v/>
      </c>
      <c r="AY114" s="33"/>
      <c r="AZ114" s="33"/>
      <c r="BB114" s="141">
        <f t="shared" si="95"/>
        <v>0</v>
      </c>
      <c r="BC114" s="141" t="str">
        <f t="shared" si="107"/>
        <v/>
      </c>
      <c r="BD114" s="141">
        <f t="shared" si="117"/>
        <v>0</v>
      </c>
      <c r="BE114" s="141" t="str">
        <f t="shared" si="108"/>
        <v/>
      </c>
      <c r="BF114" s="141">
        <f t="shared" si="96"/>
        <v>0</v>
      </c>
      <c r="BG114" s="141" t="str">
        <f t="shared" si="109"/>
        <v/>
      </c>
      <c r="BH114" s="141">
        <f t="shared" si="118"/>
        <v>0</v>
      </c>
      <c r="BI114" s="141" t="str">
        <f t="shared" si="110"/>
        <v/>
      </c>
      <c r="BJ114" s="141"/>
      <c r="BK114" s="141"/>
    </row>
    <row r="115" spans="1:63" ht="17" x14ac:dyDescent="0.2">
      <c r="A115" s="1">
        <f>RAW!A115</f>
        <v>42467</v>
      </c>
      <c r="B115">
        <f>RAW!B115</f>
        <v>0.32050000000000001</v>
      </c>
      <c r="C115">
        <f>RAW!C115</f>
        <v>0.32250000000000001</v>
      </c>
      <c r="D115">
        <f>RAW!D115</f>
        <v>0.30030000000000001</v>
      </c>
      <c r="E115" s="5">
        <f>RAW!E115</f>
        <v>0.30330000000000001</v>
      </c>
      <c r="F115" s="3">
        <f>RAW!N115</f>
        <v>26.0894605235341</v>
      </c>
      <c r="G115" s="5" t="str">
        <f t="shared" si="111"/>
        <v/>
      </c>
      <c r="H115" s="3">
        <f>RAW!O115</f>
        <v>32.409255426803199</v>
      </c>
      <c r="I115" s="5" t="str">
        <f t="shared" si="111"/>
        <v/>
      </c>
      <c r="J115" s="3">
        <f>RAW!P115</f>
        <v>33.224538902152801</v>
      </c>
      <c r="K115" s="5" t="str">
        <f t="shared" ref="K115" si="165">IF(SIGN(J114-50)&lt;&gt;SIGN(J115-50)," ","")</f>
        <v/>
      </c>
      <c r="L115">
        <v>70</v>
      </c>
      <c r="M115">
        <v>30</v>
      </c>
      <c r="Y115" s="160" t="str">
        <f t="shared" si="98"/>
        <v>VISIBLE</v>
      </c>
      <c r="Z115" s="160" t="str">
        <f t="shared" si="99"/>
        <v/>
      </c>
      <c r="AF115" s="28">
        <f t="shared" si="90"/>
        <v>1</v>
      </c>
      <c r="AG115" s="28" t="str">
        <f t="shared" si="100"/>
        <v>GROUP</v>
      </c>
      <c r="AH115" s="34">
        <f t="shared" si="113"/>
        <v>1</v>
      </c>
      <c r="AI115" s="34">
        <f t="shared" si="91"/>
        <v>1</v>
      </c>
      <c r="AJ115" s="28">
        <f t="shared" si="92"/>
        <v>0</v>
      </c>
      <c r="AK115" s="34" t="str">
        <f t="shared" si="101"/>
        <v/>
      </c>
      <c r="AL115" s="28">
        <f t="shared" si="114"/>
        <v>0</v>
      </c>
      <c r="AM115" s="28" t="str">
        <f t="shared" si="102"/>
        <v/>
      </c>
      <c r="AN115" s="54"/>
      <c r="AO115" s="28"/>
      <c r="AQ115" s="33">
        <f t="shared" si="93"/>
        <v>0</v>
      </c>
      <c r="AR115" s="33" t="str">
        <f t="shared" si="103"/>
        <v/>
      </c>
      <c r="AS115" s="33">
        <f t="shared" si="115"/>
        <v>0</v>
      </c>
      <c r="AT115" s="33" t="str">
        <f t="shared" si="104"/>
        <v/>
      </c>
      <c r="AU115" s="33">
        <f t="shared" si="94"/>
        <v>0</v>
      </c>
      <c r="AV115" s="33" t="str">
        <f t="shared" si="105"/>
        <v/>
      </c>
      <c r="AW115" s="33">
        <f t="shared" si="116"/>
        <v>0</v>
      </c>
      <c r="AX115" s="33" t="str">
        <f t="shared" si="106"/>
        <v/>
      </c>
      <c r="AY115" s="33"/>
      <c r="AZ115" s="33"/>
      <c r="BB115" s="141">
        <f t="shared" si="95"/>
        <v>0</v>
      </c>
      <c r="BC115" s="141" t="str">
        <f t="shared" si="107"/>
        <v/>
      </c>
      <c r="BD115" s="141">
        <f t="shared" si="117"/>
        <v>0</v>
      </c>
      <c r="BE115" s="141" t="str">
        <f t="shared" si="108"/>
        <v/>
      </c>
      <c r="BF115" s="141">
        <f t="shared" si="96"/>
        <v>0</v>
      </c>
      <c r="BG115" s="141" t="str">
        <f t="shared" si="109"/>
        <v/>
      </c>
      <c r="BH115" s="141">
        <f t="shared" si="118"/>
        <v>0</v>
      </c>
      <c r="BI115" s="141" t="str">
        <f t="shared" si="110"/>
        <v/>
      </c>
      <c r="BJ115" s="141"/>
      <c r="BK115" s="141"/>
    </row>
    <row r="116" spans="1:63" ht="17" x14ac:dyDescent="0.2">
      <c r="A116" s="1">
        <f>RAW!A116</f>
        <v>42468</v>
      </c>
      <c r="B116">
        <f>RAW!B116</f>
        <v>0.30690000000000001</v>
      </c>
      <c r="C116">
        <f>RAW!C116</f>
        <v>0.3291</v>
      </c>
      <c r="D116">
        <f>RAW!D116</f>
        <v>0.30530000000000002</v>
      </c>
      <c r="E116" s="5">
        <f>RAW!E116</f>
        <v>0.32679999999999998</v>
      </c>
      <c r="F116" s="3">
        <f>RAW!N116</f>
        <v>44.8418021729332</v>
      </c>
      <c r="G116" s="5" t="str">
        <f t="shared" si="111"/>
        <v/>
      </c>
      <c r="H116" s="3">
        <f>RAW!O116</f>
        <v>40.864738444332303</v>
      </c>
      <c r="I116" s="5" t="str">
        <f t="shared" si="111"/>
        <v/>
      </c>
      <c r="J116" s="3">
        <f>RAW!P116</f>
        <v>38.3005181927455</v>
      </c>
      <c r="K116" s="5" t="str">
        <f t="shared" ref="K116" si="166">IF(SIGN(J115-50)&lt;&gt;SIGN(J116-50)," ","")</f>
        <v/>
      </c>
      <c r="L116">
        <v>70</v>
      </c>
      <c r="M116">
        <v>30</v>
      </c>
      <c r="Y116" s="160" t="str">
        <f t="shared" si="98"/>
        <v>VISIBLE</v>
      </c>
      <c r="Z116" s="160" t="str">
        <f t="shared" si="99"/>
        <v/>
      </c>
      <c r="AF116" s="28">
        <f t="shared" si="90"/>
        <v>0</v>
      </c>
      <c r="AG116" s="28" t="str">
        <f t="shared" si="100"/>
        <v/>
      </c>
      <c r="AH116" s="34">
        <f t="shared" si="113"/>
        <v>0</v>
      </c>
      <c r="AI116" s="34" t="str">
        <f t="shared" si="91"/>
        <v/>
      </c>
      <c r="AJ116" s="28">
        <f t="shared" si="92"/>
        <v>0</v>
      </c>
      <c r="AK116" s="34" t="str">
        <f t="shared" si="101"/>
        <v/>
      </c>
      <c r="AL116" s="28">
        <f t="shared" si="114"/>
        <v>0</v>
      </c>
      <c r="AM116" s="28" t="str">
        <f t="shared" si="102"/>
        <v/>
      </c>
      <c r="AN116" s="54"/>
      <c r="AO116" s="28"/>
      <c r="AQ116" s="33">
        <f t="shared" si="93"/>
        <v>0</v>
      </c>
      <c r="AR116" s="33" t="str">
        <f t="shared" si="103"/>
        <v/>
      </c>
      <c r="AS116" s="33">
        <f t="shared" si="115"/>
        <v>0</v>
      </c>
      <c r="AT116" s="33" t="str">
        <f t="shared" si="104"/>
        <v/>
      </c>
      <c r="AU116" s="33">
        <f t="shared" si="94"/>
        <v>0</v>
      </c>
      <c r="AV116" s="33" t="str">
        <f t="shared" si="105"/>
        <v/>
      </c>
      <c r="AW116" s="33">
        <f t="shared" si="116"/>
        <v>0</v>
      </c>
      <c r="AX116" s="33" t="str">
        <f t="shared" si="106"/>
        <v/>
      </c>
      <c r="AY116" s="33"/>
      <c r="AZ116" s="33"/>
      <c r="BB116" s="141">
        <f t="shared" si="95"/>
        <v>0</v>
      </c>
      <c r="BC116" s="141" t="str">
        <f t="shared" si="107"/>
        <v/>
      </c>
      <c r="BD116" s="141">
        <f t="shared" si="117"/>
        <v>0</v>
      </c>
      <c r="BE116" s="141" t="str">
        <f t="shared" si="108"/>
        <v/>
      </c>
      <c r="BF116" s="141">
        <f t="shared" si="96"/>
        <v>0</v>
      </c>
      <c r="BG116" s="141" t="str">
        <f t="shared" si="109"/>
        <v/>
      </c>
      <c r="BH116" s="141">
        <f t="shared" si="118"/>
        <v>0</v>
      </c>
      <c r="BI116" s="141" t="str">
        <f t="shared" si="110"/>
        <v/>
      </c>
      <c r="BJ116" s="141"/>
      <c r="BK116" s="141"/>
    </row>
    <row r="117" spans="1:63" ht="17" x14ac:dyDescent="0.2">
      <c r="A117" s="1">
        <f>RAW!A117</f>
        <v>42471</v>
      </c>
      <c r="B117">
        <f>RAW!B117</f>
        <v>0.32650000000000001</v>
      </c>
      <c r="C117">
        <f>RAW!C117</f>
        <v>0.34499999999999997</v>
      </c>
      <c r="D117">
        <f>RAW!D117</f>
        <v>0.32240000000000002</v>
      </c>
      <c r="E117" s="5">
        <f>RAW!E117</f>
        <v>0.34499999999999997</v>
      </c>
      <c r="F117" s="3">
        <f>RAW!N117</f>
        <v>55.128385449948603</v>
      </c>
      <c r="G117" s="5" t="str">
        <f t="shared" si="111"/>
        <v xml:space="preserve"> </v>
      </c>
      <c r="H117" s="3">
        <f>RAW!O117</f>
        <v>46.451809559712302</v>
      </c>
      <c r="I117" s="5" t="str">
        <f t="shared" si="111"/>
        <v/>
      </c>
      <c r="J117" s="3">
        <f>RAW!P117</f>
        <v>41.892451965410999</v>
      </c>
      <c r="K117" s="5" t="str">
        <f t="shared" ref="K117" si="167">IF(SIGN(J116-50)&lt;&gt;SIGN(J117-50)," ","")</f>
        <v/>
      </c>
      <c r="L117">
        <v>70</v>
      </c>
      <c r="M117">
        <v>30</v>
      </c>
      <c r="Y117" s="160" t="str">
        <f t="shared" si="98"/>
        <v>VISIBLE</v>
      </c>
      <c r="Z117" s="160" t="str">
        <f t="shared" si="99"/>
        <v/>
      </c>
      <c r="AF117" s="28">
        <f t="shared" si="90"/>
        <v>0</v>
      </c>
      <c r="AG117" s="28" t="str">
        <f t="shared" si="100"/>
        <v/>
      </c>
      <c r="AH117" s="34">
        <f t="shared" si="113"/>
        <v>0</v>
      </c>
      <c r="AI117" s="34" t="str">
        <f t="shared" si="91"/>
        <v/>
      </c>
      <c r="AJ117" s="28">
        <f t="shared" si="92"/>
        <v>0</v>
      </c>
      <c r="AK117" s="34" t="str">
        <f t="shared" si="101"/>
        <v/>
      </c>
      <c r="AL117" s="28">
        <f t="shared" si="114"/>
        <v>0</v>
      </c>
      <c r="AM117" s="28" t="str">
        <f t="shared" si="102"/>
        <v/>
      </c>
      <c r="AN117" s="54"/>
      <c r="AO117" s="28"/>
      <c r="AQ117" s="33">
        <f t="shared" si="93"/>
        <v>0</v>
      </c>
      <c r="AR117" s="33" t="str">
        <f t="shared" si="103"/>
        <v/>
      </c>
      <c r="AS117" s="33">
        <f t="shared" si="115"/>
        <v>0</v>
      </c>
      <c r="AT117" s="33" t="str">
        <f t="shared" si="104"/>
        <v/>
      </c>
      <c r="AU117" s="33">
        <f t="shared" si="94"/>
        <v>0</v>
      </c>
      <c r="AV117" s="33" t="str">
        <f t="shared" si="105"/>
        <v/>
      </c>
      <c r="AW117" s="33">
        <f t="shared" si="116"/>
        <v>0</v>
      </c>
      <c r="AX117" s="33" t="str">
        <f t="shared" si="106"/>
        <v/>
      </c>
      <c r="AY117" s="33"/>
      <c r="AZ117" s="33"/>
      <c r="BB117" s="141">
        <f t="shared" si="95"/>
        <v>0</v>
      </c>
      <c r="BC117" s="141" t="str">
        <f t="shared" si="107"/>
        <v/>
      </c>
      <c r="BD117" s="141">
        <f t="shared" si="117"/>
        <v>0</v>
      </c>
      <c r="BE117" s="141" t="str">
        <f t="shared" si="108"/>
        <v/>
      </c>
      <c r="BF117" s="141">
        <f t="shared" si="96"/>
        <v>0</v>
      </c>
      <c r="BG117" s="141" t="str">
        <f t="shared" si="109"/>
        <v/>
      </c>
      <c r="BH117" s="141">
        <f t="shared" si="118"/>
        <v>0</v>
      </c>
      <c r="BI117" s="141" t="str">
        <f t="shared" si="110"/>
        <v/>
      </c>
      <c r="BJ117" s="141"/>
      <c r="BK117" s="141"/>
    </row>
    <row r="118" spans="1:63" ht="17" x14ac:dyDescent="0.2">
      <c r="A118" s="1">
        <f>RAW!A118</f>
        <v>42472</v>
      </c>
      <c r="B118">
        <f>RAW!B118</f>
        <v>0.34670000000000001</v>
      </c>
      <c r="C118">
        <f>RAW!C118</f>
        <v>0.35909999999999997</v>
      </c>
      <c r="D118">
        <f>RAW!D118</f>
        <v>0.33150000000000002</v>
      </c>
      <c r="E118" s="5">
        <f>RAW!E118</f>
        <v>0.34</v>
      </c>
      <c r="F118" s="3">
        <f>RAW!N118</f>
        <v>52.019041065605997</v>
      </c>
      <c r="G118" s="5" t="str">
        <f t="shared" si="111"/>
        <v/>
      </c>
      <c r="H118" s="3">
        <f>RAW!O118</f>
        <v>45.188672264959997</v>
      </c>
      <c r="I118" s="5" t="str">
        <f t="shared" si="111"/>
        <v/>
      </c>
      <c r="J118" s="3">
        <f>RAW!P118</f>
        <v>41.2005607032985</v>
      </c>
      <c r="K118" s="5" t="str">
        <f t="shared" ref="K118" si="168">IF(SIGN(J117-50)&lt;&gt;SIGN(J118-50)," ","")</f>
        <v/>
      </c>
      <c r="L118">
        <v>70</v>
      </c>
      <c r="M118">
        <v>30</v>
      </c>
      <c r="Y118" s="160" t="str">
        <f t="shared" si="98"/>
        <v>VISIBLE</v>
      </c>
      <c r="Z118" s="160" t="str">
        <f t="shared" si="99"/>
        <v/>
      </c>
      <c r="AF118" s="28">
        <f t="shared" si="90"/>
        <v>0</v>
      </c>
      <c r="AG118" s="28" t="str">
        <f t="shared" si="100"/>
        <v/>
      </c>
      <c r="AH118" s="34">
        <f t="shared" si="113"/>
        <v>0</v>
      </c>
      <c r="AI118" s="34" t="str">
        <f t="shared" si="91"/>
        <v/>
      </c>
      <c r="AJ118" s="28">
        <f t="shared" si="92"/>
        <v>0</v>
      </c>
      <c r="AK118" s="34" t="str">
        <f t="shared" si="101"/>
        <v/>
      </c>
      <c r="AL118" s="28">
        <f t="shared" si="114"/>
        <v>0</v>
      </c>
      <c r="AM118" s="28" t="str">
        <f t="shared" si="102"/>
        <v/>
      </c>
      <c r="AN118" s="54"/>
      <c r="AO118" s="28"/>
      <c r="AQ118" s="33">
        <f t="shared" si="93"/>
        <v>0</v>
      </c>
      <c r="AR118" s="33" t="str">
        <f t="shared" si="103"/>
        <v/>
      </c>
      <c r="AS118" s="33">
        <f t="shared" si="115"/>
        <v>0</v>
      </c>
      <c r="AT118" s="33" t="str">
        <f t="shared" si="104"/>
        <v/>
      </c>
      <c r="AU118" s="33">
        <f t="shared" si="94"/>
        <v>0</v>
      </c>
      <c r="AV118" s="33" t="str">
        <f t="shared" si="105"/>
        <v/>
      </c>
      <c r="AW118" s="33">
        <f t="shared" si="116"/>
        <v>0</v>
      </c>
      <c r="AX118" s="33" t="str">
        <f t="shared" si="106"/>
        <v/>
      </c>
      <c r="AY118" s="33"/>
      <c r="AZ118" s="33"/>
      <c r="BB118" s="141">
        <f t="shared" si="95"/>
        <v>0</v>
      </c>
      <c r="BC118" s="141" t="str">
        <f t="shared" si="107"/>
        <v/>
      </c>
      <c r="BD118" s="141">
        <f t="shared" si="117"/>
        <v>0</v>
      </c>
      <c r="BE118" s="141" t="str">
        <f t="shared" si="108"/>
        <v/>
      </c>
      <c r="BF118" s="141">
        <f t="shared" si="96"/>
        <v>0</v>
      </c>
      <c r="BG118" s="141" t="str">
        <f t="shared" si="109"/>
        <v/>
      </c>
      <c r="BH118" s="141">
        <f t="shared" si="118"/>
        <v>0</v>
      </c>
      <c r="BI118" s="141" t="str">
        <f t="shared" si="110"/>
        <v/>
      </c>
      <c r="BJ118" s="141"/>
      <c r="BK118" s="141"/>
    </row>
    <row r="119" spans="1:63" ht="17" x14ac:dyDescent="0.2">
      <c r="A119" s="1">
        <f>RAW!A119</f>
        <v>42473</v>
      </c>
      <c r="B119">
        <f>RAW!B119</f>
        <v>0.34699999999999998</v>
      </c>
      <c r="C119">
        <f>RAW!C119</f>
        <v>0.3589</v>
      </c>
      <c r="D119">
        <f>RAW!D119</f>
        <v>0.34320000000000001</v>
      </c>
      <c r="E119" s="5">
        <f>RAW!E119</f>
        <v>0.3533</v>
      </c>
      <c r="F119" s="3">
        <f>RAW!N119</f>
        <v>59.166316759048598</v>
      </c>
      <c r="G119" s="5" t="str">
        <f t="shared" si="111"/>
        <v/>
      </c>
      <c r="H119" s="3">
        <f>RAW!O119</f>
        <v>49.149698962091499</v>
      </c>
      <c r="I119" s="5" t="str">
        <f t="shared" si="111"/>
        <v/>
      </c>
      <c r="J119" s="3">
        <f>RAW!P119</f>
        <v>43.793312777392103</v>
      </c>
      <c r="K119" s="5" t="str">
        <f t="shared" ref="K119" si="169">IF(SIGN(J118-50)&lt;&gt;SIGN(J119-50)," ","")</f>
        <v/>
      </c>
      <c r="L119">
        <v>70</v>
      </c>
      <c r="M119">
        <v>30</v>
      </c>
      <c r="Y119" s="160" t="str">
        <f t="shared" si="98"/>
        <v>VISIBLE</v>
      </c>
      <c r="Z119" s="160" t="str">
        <f t="shared" si="99"/>
        <v/>
      </c>
      <c r="AF119" s="28">
        <f t="shared" si="90"/>
        <v>0</v>
      </c>
      <c r="AG119" s="28" t="str">
        <f t="shared" si="100"/>
        <v/>
      </c>
      <c r="AH119" s="34">
        <f t="shared" si="113"/>
        <v>0</v>
      </c>
      <c r="AI119" s="34" t="str">
        <f t="shared" si="91"/>
        <v/>
      </c>
      <c r="AJ119" s="28">
        <f t="shared" si="92"/>
        <v>0</v>
      </c>
      <c r="AK119" s="34" t="str">
        <f t="shared" si="101"/>
        <v/>
      </c>
      <c r="AL119" s="28">
        <f t="shared" si="114"/>
        <v>0</v>
      </c>
      <c r="AM119" s="28" t="str">
        <f t="shared" si="102"/>
        <v/>
      </c>
      <c r="AN119" s="54"/>
      <c r="AO119" s="28"/>
      <c r="AQ119" s="33">
        <f t="shared" si="93"/>
        <v>0</v>
      </c>
      <c r="AR119" s="33" t="str">
        <f t="shared" si="103"/>
        <v/>
      </c>
      <c r="AS119" s="33">
        <f t="shared" si="115"/>
        <v>0</v>
      </c>
      <c r="AT119" s="33" t="str">
        <f t="shared" si="104"/>
        <v/>
      </c>
      <c r="AU119" s="33">
        <f t="shared" si="94"/>
        <v>0</v>
      </c>
      <c r="AV119" s="33" t="str">
        <f t="shared" si="105"/>
        <v/>
      </c>
      <c r="AW119" s="33">
        <f t="shared" si="116"/>
        <v>0</v>
      </c>
      <c r="AX119" s="33" t="str">
        <f t="shared" si="106"/>
        <v/>
      </c>
      <c r="AY119" s="33"/>
      <c r="AZ119" s="33"/>
      <c r="BB119" s="141">
        <f t="shared" si="95"/>
        <v>0</v>
      </c>
      <c r="BC119" s="141" t="str">
        <f t="shared" si="107"/>
        <v/>
      </c>
      <c r="BD119" s="141">
        <f t="shared" si="117"/>
        <v>0</v>
      </c>
      <c r="BE119" s="141" t="str">
        <f t="shared" si="108"/>
        <v/>
      </c>
      <c r="BF119" s="141">
        <f t="shared" si="96"/>
        <v>0</v>
      </c>
      <c r="BG119" s="141" t="str">
        <f t="shared" si="109"/>
        <v/>
      </c>
      <c r="BH119" s="141">
        <f t="shared" si="118"/>
        <v>0</v>
      </c>
      <c r="BI119" s="141" t="str">
        <f t="shared" si="110"/>
        <v/>
      </c>
      <c r="BJ119" s="141"/>
      <c r="BK119" s="141"/>
    </row>
    <row r="120" spans="1:63" ht="17" x14ac:dyDescent="0.2">
      <c r="A120" s="1">
        <f>RAW!A120</f>
        <v>42474</v>
      </c>
      <c r="B120">
        <f>RAW!B120</f>
        <v>0.35239999999999999</v>
      </c>
      <c r="C120">
        <f>RAW!C120</f>
        <v>0.36990000000000001</v>
      </c>
      <c r="D120">
        <f>RAW!D120</f>
        <v>0.34599999999999997</v>
      </c>
      <c r="E120" s="5">
        <f>RAW!E120</f>
        <v>0.3639</v>
      </c>
      <c r="F120" s="3">
        <f>RAW!N120</f>
        <v>64.134016813608397</v>
      </c>
      <c r="G120" s="5" t="str">
        <f t="shared" si="111"/>
        <v/>
      </c>
      <c r="H120" s="3">
        <f>RAW!O120</f>
        <v>52.119549431616797</v>
      </c>
      <c r="I120" s="5" t="str">
        <f t="shared" si="111"/>
        <v xml:space="preserve"> </v>
      </c>
      <c r="J120" s="3">
        <f>RAW!P120</f>
        <v>45.793553510192297</v>
      </c>
      <c r="K120" s="5" t="str">
        <f t="shared" ref="K120" si="170">IF(SIGN(J119-50)&lt;&gt;SIGN(J120-50)," ","")</f>
        <v/>
      </c>
      <c r="L120">
        <v>70</v>
      </c>
      <c r="M120">
        <v>30</v>
      </c>
      <c r="Y120" s="160" t="str">
        <f t="shared" si="98"/>
        <v>VISIBLE</v>
      </c>
      <c r="Z120" s="160" t="str">
        <f t="shared" si="99"/>
        <v/>
      </c>
      <c r="AF120" s="28">
        <f t="shared" si="90"/>
        <v>0</v>
      </c>
      <c r="AG120" s="28" t="str">
        <f t="shared" si="100"/>
        <v/>
      </c>
      <c r="AH120" s="34">
        <f t="shared" si="113"/>
        <v>0</v>
      </c>
      <c r="AI120" s="34" t="str">
        <f t="shared" si="91"/>
        <v/>
      </c>
      <c r="AJ120" s="28">
        <f t="shared" si="92"/>
        <v>0</v>
      </c>
      <c r="AK120" s="34" t="str">
        <f t="shared" si="101"/>
        <v/>
      </c>
      <c r="AL120" s="28">
        <f t="shared" si="114"/>
        <v>0</v>
      </c>
      <c r="AM120" s="28" t="str">
        <f t="shared" si="102"/>
        <v/>
      </c>
      <c r="AN120" s="54"/>
      <c r="AO120" s="28"/>
      <c r="AQ120" s="33">
        <f t="shared" si="93"/>
        <v>0</v>
      </c>
      <c r="AR120" s="33" t="str">
        <f t="shared" si="103"/>
        <v/>
      </c>
      <c r="AS120" s="33">
        <f t="shared" si="115"/>
        <v>0</v>
      </c>
      <c r="AT120" s="33" t="str">
        <f t="shared" si="104"/>
        <v/>
      </c>
      <c r="AU120" s="33">
        <f t="shared" si="94"/>
        <v>0</v>
      </c>
      <c r="AV120" s="33" t="str">
        <f t="shared" si="105"/>
        <v/>
      </c>
      <c r="AW120" s="33">
        <f t="shared" si="116"/>
        <v>0</v>
      </c>
      <c r="AX120" s="33" t="str">
        <f t="shared" si="106"/>
        <v/>
      </c>
      <c r="AY120" s="33"/>
      <c r="AZ120" s="33"/>
      <c r="BB120" s="141">
        <f t="shared" si="95"/>
        <v>0</v>
      </c>
      <c r="BC120" s="141" t="str">
        <f t="shared" si="107"/>
        <v/>
      </c>
      <c r="BD120" s="141">
        <f t="shared" si="117"/>
        <v>0</v>
      </c>
      <c r="BE120" s="141" t="str">
        <f t="shared" si="108"/>
        <v/>
      </c>
      <c r="BF120" s="141">
        <f t="shared" si="96"/>
        <v>0</v>
      </c>
      <c r="BG120" s="141" t="str">
        <f t="shared" si="109"/>
        <v/>
      </c>
      <c r="BH120" s="141">
        <f t="shared" si="118"/>
        <v>0</v>
      </c>
      <c r="BI120" s="141" t="str">
        <f t="shared" si="110"/>
        <v/>
      </c>
      <c r="BJ120" s="141"/>
      <c r="BK120" s="141"/>
    </row>
    <row r="121" spans="1:63" ht="17" x14ac:dyDescent="0.2">
      <c r="A121" s="1">
        <f>RAW!A121</f>
        <v>42475</v>
      </c>
      <c r="B121">
        <f>RAW!B121</f>
        <v>0.36449999999999999</v>
      </c>
      <c r="C121">
        <f>RAW!C121</f>
        <v>0.36680000000000001</v>
      </c>
      <c r="D121">
        <f>RAW!D121</f>
        <v>0.34910000000000002</v>
      </c>
      <c r="E121" s="5">
        <f>RAW!E121</f>
        <v>0.35339999999999999</v>
      </c>
      <c r="F121" s="3">
        <f>RAW!N121</f>
        <v>56.228607486261602</v>
      </c>
      <c r="G121" s="5" t="str">
        <f t="shared" si="111"/>
        <v/>
      </c>
      <c r="H121" s="3">
        <f>RAW!O121</f>
        <v>49.0627889899948</v>
      </c>
      <c r="I121" s="5" t="str">
        <f t="shared" si="111"/>
        <v xml:space="preserve"> </v>
      </c>
      <c r="J121" s="3">
        <f>RAW!P121</f>
        <v>44.1590468245045</v>
      </c>
      <c r="K121" s="5" t="str">
        <f t="shared" ref="K121" si="171">IF(SIGN(J120-50)&lt;&gt;SIGN(J121-50)," ","")</f>
        <v/>
      </c>
      <c r="L121">
        <v>70</v>
      </c>
      <c r="M121">
        <v>30</v>
      </c>
      <c r="Y121" s="160" t="str">
        <f t="shared" si="98"/>
        <v>VISIBLE</v>
      </c>
      <c r="Z121" s="160" t="str">
        <f t="shared" si="99"/>
        <v/>
      </c>
      <c r="AF121" s="28">
        <f t="shared" si="90"/>
        <v>0</v>
      </c>
      <c r="AG121" s="28" t="str">
        <f t="shared" si="100"/>
        <v/>
      </c>
      <c r="AH121" s="34">
        <f t="shared" si="113"/>
        <v>0</v>
      </c>
      <c r="AI121" s="34" t="str">
        <f t="shared" si="91"/>
        <v/>
      </c>
      <c r="AJ121" s="28">
        <f t="shared" si="92"/>
        <v>0</v>
      </c>
      <c r="AK121" s="34" t="str">
        <f t="shared" si="101"/>
        <v/>
      </c>
      <c r="AL121" s="28">
        <f t="shared" si="114"/>
        <v>0</v>
      </c>
      <c r="AM121" s="28" t="str">
        <f t="shared" si="102"/>
        <v/>
      </c>
      <c r="AN121" s="54"/>
      <c r="AO121" s="28"/>
      <c r="AQ121" s="33">
        <f t="shared" si="93"/>
        <v>0</v>
      </c>
      <c r="AR121" s="33" t="str">
        <f t="shared" si="103"/>
        <v/>
      </c>
      <c r="AS121" s="33">
        <f t="shared" si="115"/>
        <v>0</v>
      </c>
      <c r="AT121" s="33" t="str">
        <f t="shared" si="104"/>
        <v/>
      </c>
      <c r="AU121" s="33">
        <f t="shared" si="94"/>
        <v>0</v>
      </c>
      <c r="AV121" s="33" t="str">
        <f t="shared" si="105"/>
        <v/>
      </c>
      <c r="AW121" s="33">
        <f t="shared" si="116"/>
        <v>0</v>
      </c>
      <c r="AX121" s="33" t="str">
        <f t="shared" si="106"/>
        <v/>
      </c>
      <c r="AY121" s="33"/>
      <c r="AZ121" s="33"/>
      <c r="BB121" s="141">
        <f t="shared" si="95"/>
        <v>0</v>
      </c>
      <c r="BC121" s="141" t="str">
        <f t="shared" si="107"/>
        <v/>
      </c>
      <c r="BD121" s="141">
        <f t="shared" si="117"/>
        <v>0</v>
      </c>
      <c r="BE121" s="141" t="str">
        <f t="shared" si="108"/>
        <v/>
      </c>
      <c r="BF121" s="141">
        <f t="shared" si="96"/>
        <v>0</v>
      </c>
      <c r="BG121" s="141" t="str">
        <f t="shared" si="109"/>
        <v/>
      </c>
      <c r="BH121" s="141">
        <f t="shared" si="118"/>
        <v>0</v>
      </c>
      <c r="BI121" s="141" t="str">
        <f t="shared" si="110"/>
        <v/>
      </c>
      <c r="BJ121" s="141"/>
      <c r="BK121" s="141"/>
    </row>
    <row r="122" spans="1:63" ht="17" x14ac:dyDescent="0.2">
      <c r="A122" s="1">
        <f>RAW!A122</f>
        <v>42478</v>
      </c>
      <c r="B122">
        <f>RAW!B122</f>
        <v>0.33700000000000002</v>
      </c>
      <c r="C122">
        <f>RAW!C122</f>
        <v>0.37180000000000002</v>
      </c>
      <c r="D122">
        <f>RAW!D122</f>
        <v>0.33169999999999999</v>
      </c>
      <c r="E122" s="5">
        <f>RAW!E122</f>
        <v>0.37180000000000002</v>
      </c>
      <c r="F122" s="3">
        <f>RAW!N122</f>
        <v>65.038997136411297</v>
      </c>
      <c r="G122" s="5" t="str">
        <f t="shared" si="111"/>
        <v/>
      </c>
      <c r="H122" s="3">
        <f>RAW!O122</f>
        <v>54.138766514299199</v>
      </c>
      <c r="I122" s="5" t="str">
        <f t="shared" si="111"/>
        <v xml:space="preserve"> </v>
      </c>
      <c r="J122" s="3">
        <f>RAW!P122</f>
        <v>47.600391861257002</v>
      </c>
      <c r="K122" s="5" t="str">
        <f t="shared" ref="K122" si="172">IF(SIGN(J121-50)&lt;&gt;SIGN(J122-50)," ","")</f>
        <v/>
      </c>
      <c r="L122">
        <v>70</v>
      </c>
      <c r="M122">
        <v>30</v>
      </c>
      <c r="Y122" s="160" t="str">
        <f t="shared" si="98"/>
        <v>VISIBLE</v>
      </c>
      <c r="Z122" s="160" t="str">
        <f t="shared" si="99"/>
        <v/>
      </c>
      <c r="AF122" s="28">
        <f t="shared" si="90"/>
        <v>0</v>
      </c>
      <c r="AG122" s="28" t="str">
        <f t="shared" si="100"/>
        <v/>
      </c>
      <c r="AH122" s="34">
        <f t="shared" si="113"/>
        <v>0</v>
      </c>
      <c r="AI122" s="34" t="str">
        <f t="shared" si="91"/>
        <v/>
      </c>
      <c r="AJ122" s="28">
        <f t="shared" si="92"/>
        <v>0</v>
      </c>
      <c r="AK122" s="34" t="str">
        <f t="shared" si="101"/>
        <v/>
      </c>
      <c r="AL122" s="28">
        <f t="shared" si="114"/>
        <v>0</v>
      </c>
      <c r="AM122" s="28" t="str">
        <f t="shared" si="102"/>
        <v/>
      </c>
      <c r="AN122" s="54"/>
      <c r="AO122" s="28"/>
      <c r="AQ122" s="33">
        <f t="shared" si="93"/>
        <v>0</v>
      </c>
      <c r="AR122" s="33" t="str">
        <f t="shared" si="103"/>
        <v/>
      </c>
      <c r="AS122" s="33">
        <f t="shared" si="115"/>
        <v>0</v>
      </c>
      <c r="AT122" s="33" t="str">
        <f t="shared" si="104"/>
        <v/>
      </c>
      <c r="AU122" s="33">
        <f t="shared" si="94"/>
        <v>0</v>
      </c>
      <c r="AV122" s="33" t="str">
        <f t="shared" si="105"/>
        <v/>
      </c>
      <c r="AW122" s="33">
        <f t="shared" si="116"/>
        <v>0</v>
      </c>
      <c r="AX122" s="33" t="str">
        <f t="shared" si="106"/>
        <v/>
      </c>
      <c r="AY122" s="33"/>
      <c r="AZ122" s="33"/>
      <c r="BB122" s="141">
        <f t="shared" si="95"/>
        <v>0</v>
      </c>
      <c r="BC122" s="141" t="str">
        <f t="shared" si="107"/>
        <v/>
      </c>
      <c r="BD122" s="141">
        <f t="shared" si="117"/>
        <v>0</v>
      </c>
      <c r="BE122" s="141" t="str">
        <f t="shared" si="108"/>
        <v/>
      </c>
      <c r="BF122" s="141">
        <f t="shared" si="96"/>
        <v>0</v>
      </c>
      <c r="BG122" s="141" t="str">
        <f t="shared" si="109"/>
        <v/>
      </c>
      <c r="BH122" s="141">
        <f t="shared" si="118"/>
        <v>0</v>
      </c>
      <c r="BI122" s="141" t="str">
        <f t="shared" si="110"/>
        <v/>
      </c>
      <c r="BJ122" s="141"/>
      <c r="BK122" s="141"/>
    </row>
    <row r="123" spans="1:63" ht="17" x14ac:dyDescent="0.2">
      <c r="A123" s="1">
        <f>RAW!A123</f>
        <v>42479</v>
      </c>
      <c r="B123">
        <f>RAW!B123</f>
        <v>0.37490000000000001</v>
      </c>
      <c r="C123">
        <f>RAW!C123</f>
        <v>0.38400000000000001</v>
      </c>
      <c r="D123">
        <f>RAW!D123</f>
        <v>0.36770000000000003</v>
      </c>
      <c r="E123" s="5">
        <f>RAW!E123</f>
        <v>0.37259999999999999</v>
      </c>
      <c r="F123" s="3">
        <f>RAW!N123</f>
        <v>65.392339691966001</v>
      </c>
      <c r="G123" s="5" t="str">
        <f t="shared" si="111"/>
        <v/>
      </c>
      <c r="H123" s="3">
        <f>RAW!O123</f>
        <v>54.351759556923099</v>
      </c>
      <c r="I123" s="5" t="str">
        <f t="shared" si="111"/>
        <v/>
      </c>
      <c r="J123" s="3">
        <f>RAW!P123</f>
        <v>47.747401142380902</v>
      </c>
      <c r="K123" s="5" t="str">
        <f t="shared" ref="K123" si="173">IF(SIGN(J122-50)&lt;&gt;SIGN(J123-50)," ","")</f>
        <v/>
      </c>
      <c r="L123">
        <v>70</v>
      </c>
      <c r="M123">
        <v>30</v>
      </c>
      <c r="Y123" s="160" t="str">
        <f t="shared" si="98"/>
        <v>VISIBLE</v>
      </c>
      <c r="Z123" s="160" t="str">
        <f t="shared" si="99"/>
        <v/>
      </c>
      <c r="AF123" s="28">
        <f t="shared" si="90"/>
        <v>0</v>
      </c>
      <c r="AG123" s="28" t="str">
        <f t="shared" si="100"/>
        <v/>
      </c>
      <c r="AH123" s="34">
        <f t="shared" si="113"/>
        <v>0</v>
      </c>
      <c r="AI123" s="34" t="str">
        <f t="shared" si="91"/>
        <v/>
      </c>
      <c r="AJ123" s="28">
        <f t="shared" si="92"/>
        <v>0</v>
      </c>
      <c r="AK123" s="34" t="str">
        <f t="shared" si="101"/>
        <v/>
      </c>
      <c r="AL123" s="28">
        <f t="shared" si="114"/>
        <v>0</v>
      </c>
      <c r="AM123" s="28" t="str">
        <f t="shared" si="102"/>
        <v/>
      </c>
      <c r="AN123" s="54"/>
      <c r="AO123" s="28"/>
      <c r="AQ123" s="33">
        <f t="shared" si="93"/>
        <v>0</v>
      </c>
      <c r="AR123" s="33" t="str">
        <f t="shared" si="103"/>
        <v/>
      </c>
      <c r="AS123" s="33">
        <f t="shared" si="115"/>
        <v>0</v>
      </c>
      <c r="AT123" s="33" t="str">
        <f t="shared" si="104"/>
        <v/>
      </c>
      <c r="AU123" s="33">
        <f t="shared" si="94"/>
        <v>0</v>
      </c>
      <c r="AV123" s="33" t="str">
        <f t="shared" si="105"/>
        <v/>
      </c>
      <c r="AW123" s="33">
        <f t="shared" si="116"/>
        <v>0</v>
      </c>
      <c r="AX123" s="33" t="str">
        <f t="shared" si="106"/>
        <v/>
      </c>
      <c r="AY123" s="33"/>
      <c r="AZ123" s="33"/>
      <c r="BB123" s="141">
        <f t="shared" si="95"/>
        <v>0</v>
      </c>
      <c r="BC123" s="141" t="str">
        <f t="shared" si="107"/>
        <v/>
      </c>
      <c r="BD123" s="141">
        <f t="shared" si="117"/>
        <v>0</v>
      </c>
      <c r="BE123" s="141" t="str">
        <f t="shared" si="108"/>
        <v/>
      </c>
      <c r="BF123" s="141">
        <f t="shared" si="96"/>
        <v>0</v>
      </c>
      <c r="BG123" s="141" t="str">
        <f t="shared" si="109"/>
        <v/>
      </c>
      <c r="BH123" s="141">
        <f t="shared" si="118"/>
        <v>0</v>
      </c>
      <c r="BI123" s="141" t="str">
        <f t="shared" si="110"/>
        <v/>
      </c>
      <c r="BJ123" s="141"/>
      <c r="BK123" s="141"/>
    </row>
    <row r="124" spans="1:63" ht="17" x14ac:dyDescent="0.2">
      <c r="A124" s="1">
        <f>RAW!A124</f>
        <v>42480</v>
      </c>
      <c r="B124">
        <f>RAW!B124</f>
        <v>0.37</v>
      </c>
      <c r="C124">
        <f>RAW!C124</f>
        <v>0.37990000000000002</v>
      </c>
      <c r="D124">
        <f>RAW!D124</f>
        <v>0.36890000000000001</v>
      </c>
      <c r="E124" s="5">
        <f>RAW!E124</f>
        <v>0.37990000000000002</v>
      </c>
      <c r="F124" s="3">
        <f>RAW!N124</f>
        <v>68.754225939357198</v>
      </c>
      <c r="G124" s="5" t="str">
        <f t="shared" si="111"/>
        <v/>
      </c>
      <c r="H124" s="3">
        <f>RAW!O124</f>
        <v>56.344172996090698</v>
      </c>
      <c r="I124" s="5" t="str">
        <f t="shared" si="111"/>
        <v/>
      </c>
      <c r="J124" s="3">
        <f>RAW!P124</f>
        <v>49.1152144828866</v>
      </c>
      <c r="K124" s="5" t="str">
        <f t="shared" ref="K124" si="174">IF(SIGN(J123-50)&lt;&gt;SIGN(J124-50)," ","")</f>
        <v/>
      </c>
      <c r="L124">
        <v>70</v>
      </c>
      <c r="M124">
        <v>30</v>
      </c>
      <c r="Y124" s="160" t="str">
        <f t="shared" si="98"/>
        <v>VISIBLE</v>
      </c>
      <c r="Z124" s="160" t="str">
        <f t="shared" si="99"/>
        <v/>
      </c>
      <c r="AF124" s="28">
        <f t="shared" si="90"/>
        <v>0</v>
      </c>
      <c r="AG124" s="28" t="str">
        <f t="shared" si="100"/>
        <v/>
      </c>
      <c r="AH124" s="34">
        <f t="shared" si="113"/>
        <v>0</v>
      </c>
      <c r="AI124" s="34" t="str">
        <f t="shared" si="91"/>
        <v/>
      </c>
      <c r="AJ124" s="28">
        <f t="shared" si="92"/>
        <v>0</v>
      </c>
      <c r="AK124" s="34" t="str">
        <f t="shared" si="101"/>
        <v/>
      </c>
      <c r="AL124" s="28">
        <f t="shared" si="114"/>
        <v>0</v>
      </c>
      <c r="AM124" s="28" t="str">
        <f t="shared" si="102"/>
        <v/>
      </c>
      <c r="AN124" s="54"/>
      <c r="AO124" s="28"/>
      <c r="AQ124" s="33">
        <f t="shared" si="93"/>
        <v>0</v>
      </c>
      <c r="AR124" s="33" t="str">
        <f t="shared" si="103"/>
        <v/>
      </c>
      <c r="AS124" s="33">
        <f t="shared" si="115"/>
        <v>0</v>
      </c>
      <c r="AT124" s="33" t="str">
        <f t="shared" si="104"/>
        <v/>
      </c>
      <c r="AU124" s="33">
        <f t="shared" si="94"/>
        <v>0</v>
      </c>
      <c r="AV124" s="33" t="str">
        <f t="shared" si="105"/>
        <v/>
      </c>
      <c r="AW124" s="33">
        <f t="shared" si="116"/>
        <v>0</v>
      </c>
      <c r="AX124" s="33" t="str">
        <f t="shared" si="106"/>
        <v/>
      </c>
      <c r="AY124" s="33"/>
      <c r="AZ124" s="33"/>
      <c r="BB124" s="141">
        <f t="shared" si="95"/>
        <v>0</v>
      </c>
      <c r="BC124" s="141" t="str">
        <f t="shared" si="107"/>
        <v/>
      </c>
      <c r="BD124" s="141">
        <f t="shared" si="117"/>
        <v>0</v>
      </c>
      <c r="BE124" s="141" t="str">
        <f t="shared" si="108"/>
        <v/>
      </c>
      <c r="BF124" s="141">
        <f t="shared" si="96"/>
        <v>0</v>
      </c>
      <c r="BG124" s="141" t="str">
        <f t="shared" si="109"/>
        <v/>
      </c>
      <c r="BH124" s="141">
        <f t="shared" si="118"/>
        <v>0</v>
      </c>
      <c r="BI124" s="141" t="str">
        <f t="shared" si="110"/>
        <v/>
      </c>
      <c r="BJ124" s="141"/>
      <c r="BK124" s="141"/>
    </row>
    <row r="125" spans="1:63" ht="17" x14ac:dyDescent="0.2">
      <c r="A125" s="1">
        <f>RAW!A125</f>
        <v>42481</v>
      </c>
      <c r="B125">
        <f>RAW!B125</f>
        <v>0.38550000000000001</v>
      </c>
      <c r="C125">
        <f>RAW!C125</f>
        <v>0.38950000000000001</v>
      </c>
      <c r="D125">
        <f>RAW!D125</f>
        <v>0.372</v>
      </c>
      <c r="E125" s="5">
        <f>RAW!E125</f>
        <v>0.37459999999999999</v>
      </c>
      <c r="F125" s="3">
        <f>RAW!N125</f>
        <v>63.527026147373903</v>
      </c>
      <c r="G125" s="5" t="str">
        <f t="shared" si="111"/>
        <v/>
      </c>
      <c r="H125" s="3">
        <f>RAW!O125</f>
        <v>54.484791905599899</v>
      </c>
      <c r="I125" s="5" t="str">
        <f t="shared" si="111"/>
        <v/>
      </c>
      <c r="J125" s="3">
        <f>RAW!P125</f>
        <v>48.154274872469699</v>
      </c>
      <c r="K125" s="5" t="str">
        <f t="shared" ref="K125" si="175">IF(SIGN(J124-50)&lt;&gt;SIGN(J125-50)," ","")</f>
        <v/>
      </c>
      <c r="L125">
        <v>70</v>
      </c>
      <c r="M125">
        <v>30</v>
      </c>
      <c r="Y125" s="160" t="str">
        <f t="shared" si="98"/>
        <v>VISIBLE</v>
      </c>
      <c r="Z125" s="160" t="str">
        <f t="shared" si="99"/>
        <v/>
      </c>
      <c r="AF125" s="28">
        <f t="shared" si="90"/>
        <v>0</v>
      </c>
      <c r="AG125" s="28" t="str">
        <f t="shared" si="100"/>
        <v/>
      </c>
      <c r="AH125" s="34">
        <f t="shared" si="113"/>
        <v>0</v>
      </c>
      <c r="AI125" s="34" t="str">
        <f t="shared" si="91"/>
        <v/>
      </c>
      <c r="AJ125" s="28">
        <f t="shared" si="92"/>
        <v>0</v>
      </c>
      <c r="AK125" s="34" t="str">
        <f t="shared" si="101"/>
        <v/>
      </c>
      <c r="AL125" s="28">
        <f t="shared" si="114"/>
        <v>0</v>
      </c>
      <c r="AM125" s="28" t="str">
        <f t="shared" si="102"/>
        <v/>
      </c>
      <c r="AN125" s="54"/>
      <c r="AO125" s="28"/>
      <c r="AQ125" s="33">
        <f t="shared" si="93"/>
        <v>0</v>
      </c>
      <c r="AR125" s="33" t="str">
        <f t="shared" si="103"/>
        <v/>
      </c>
      <c r="AS125" s="33">
        <f t="shared" si="115"/>
        <v>0</v>
      </c>
      <c r="AT125" s="33" t="str">
        <f t="shared" si="104"/>
        <v/>
      </c>
      <c r="AU125" s="33">
        <f t="shared" si="94"/>
        <v>0</v>
      </c>
      <c r="AV125" s="33" t="str">
        <f t="shared" si="105"/>
        <v/>
      </c>
      <c r="AW125" s="33">
        <f t="shared" si="116"/>
        <v>0</v>
      </c>
      <c r="AX125" s="33" t="str">
        <f t="shared" si="106"/>
        <v/>
      </c>
      <c r="AY125" s="33"/>
      <c r="AZ125" s="33"/>
      <c r="BB125" s="141">
        <f t="shared" si="95"/>
        <v>0</v>
      </c>
      <c r="BC125" s="141" t="str">
        <f t="shared" si="107"/>
        <v/>
      </c>
      <c r="BD125" s="141">
        <f t="shared" si="117"/>
        <v>0</v>
      </c>
      <c r="BE125" s="141" t="str">
        <f t="shared" si="108"/>
        <v/>
      </c>
      <c r="BF125" s="141">
        <f t="shared" si="96"/>
        <v>0</v>
      </c>
      <c r="BG125" s="141" t="str">
        <f t="shared" si="109"/>
        <v/>
      </c>
      <c r="BH125" s="141">
        <f t="shared" si="118"/>
        <v>0</v>
      </c>
      <c r="BI125" s="141" t="str">
        <f t="shared" si="110"/>
        <v/>
      </c>
      <c r="BJ125" s="141"/>
      <c r="BK125" s="141"/>
    </row>
    <row r="126" spans="1:63" ht="17" x14ac:dyDescent="0.2">
      <c r="A126" s="1">
        <f>RAW!A126</f>
        <v>42482</v>
      </c>
      <c r="B126">
        <f>RAW!B126</f>
        <v>0.37480000000000002</v>
      </c>
      <c r="C126">
        <f>RAW!C126</f>
        <v>0.377999999999999</v>
      </c>
      <c r="D126">
        <f>RAW!D126</f>
        <v>0.3624</v>
      </c>
      <c r="E126" s="5">
        <f>RAW!E126</f>
        <v>0.36849999999999999</v>
      </c>
      <c r="F126" s="3">
        <f>RAW!N126</f>
        <v>57.642478248454999</v>
      </c>
      <c r="G126" s="5" t="str">
        <f t="shared" si="111"/>
        <v/>
      </c>
      <c r="H126" s="3">
        <f>RAW!O126</f>
        <v>52.343760820499597</v>
      </c>
      <c r="I126" s="5" t="str">
        <f t="shared" si="111"/>
        <v/>
      </c>
      <c r="J126" s="3">
        <f>RAW!P126</f>
        <v>47.042007589417203</v>
      </c>
      <c r="K126" s="5" t="str">
        <f t="shared" ref="K126" si="176">IF(SIGN(J125-50)&lt;&gt;SIGN(J126-50)," ","")</f>
        <v/>
      </c>
      <c r="L126">
        <v>70</v>
      </c>
      <c r="M126">
        <v>30</v>
      </c>
      <c r="Y126" s="160" t="str">
        <f t="shared" si="98"/>
        <v>VISIBLE</v>
      </c>
      <c r="Z126" s="160" t="str">
        <f t="shared" si="99"/>
        <v/>
      </c>
      <c r="AF126" s="28">
        <f t="shared" si="90"/>
        <v>0</v>
      </c>
      <c r="AG126" s="28" t="str">
        <f t="shared" si="100"/>
        <v/>
      </c>
      <c r="AH126" s="34">
        <f t="shared" si="113"/>
        <v>0</v>
      </c>
      <c r="AI126" s="34" t="str">
        <f t="shared" si="91"/>
        <v/>
      </c>
      <c r="AJ126" s="28">
        <f t="shared" si="92"/>
        <v>0</v>
      </c>
      <c r="AK126" s="34" t="str">
        <f t="shared" si="101"/>
        <v/>
      </c>
      <c r="AL126" s="28">
        <f t="shared" si="114"/>
        <v>0</v>
      </c>
      <c r="AM126" s="28" t="str">
        <f t="shared" si="102"/>
        <v/>
      </c>
      <c r="AN126" s="54"/>
      <c r="AO126" s="28"/>
      <c r="AQ126" s="33">
        <f t="shared" si="93"/>
        <v>0</v>
      </c>
      <c r="AR126" s="33" t="str">
        <f t="shared" si="103"/>
        <v/>
      </c>
      <c r="AS126" s="33">
        <f t="shared" si="115"/>
        <v>0</v>
      </c>
      <c r="AT126" s="33" t="str">
        <f t="shared" si="104"/>
        <v/>
      </c>
      <c r="AU126" s="33">
        <f t="shared" si="94"/>
        <v>0</v>
      </c>
      <c r="AV126" s="33" t="str">
        <f t="shared" si="105"/>
        <v/>
      </c>
      <c r="AW126" s="33">
        <f t="shared" si="116"/>
        <v>0</v>
      </c>
      <c r="AX126" s="33" t="str">
        <f t="shared" si="106"/>
        <v/>
      </c>
      <c r="AY126" s="33"/>
      <c r="AZ126" s="33"/>
      <c r="BB126" s="141">
        <f t="shared" si="95"/>
        <v>0</v>
      </c>
      <c r="BC126" s="141" t="str">
        <f t="shared" si="107"/>
        <v/>
      </c>
      <c r="BD126" s="141">
        <f t="shared" si="117"/>
        <v>0</v>
      </c>
      <c r="BE126" s="141" t="str">
        <f t="shared" si="108"/>
        <v/>
      </c>
      <c r="BF126" s="141">
        <f t="shared" si="96"/>
        <v>0</v>
      </c>
      <c r="BG126" s="141" t="str">
        <f t="shared" si="109"/>
        <v/>
      </c>
      <c r="BH126" s="141">
        <f t="shared" si="118"/>
        <v>0</v>
      </c>
      <c r="BI126" s="141" t="str">
        <f t="shared" si="110"/>
        <v/>
      </c>
      <c r="BJ126" s="141"/>
      <c r="BK126" s="141"/>
    </row>
    <row r="127" spans="1:63" ht="17" x14ac:dyDescent="0.2">
      <c r="A127" s="1">
        <f>RAW!A127</f>
        <v>42485</v>
      </c>
      <c r="B127">
        <f>RAW!B127</f>
        <v>0.36930000000000002</v>
      </c>
      <c r="C127">
        <f>RAW!C127</f>
        <v>0.3745</v>
      </c>
      <c r="D127">
        <f>RAW!D127</f>
        <v>0.36099999999999999</v>
      </c>
      <c r="E127" s="5">
        <f>RAW!E127</f>
        <v>0.37440000000000001</v>
      </c>
      <c r="F127" s="3">
        <f>RAW!N127</f>
        <v>61.650944364195297</v>
      </c>
      <c r="G127" s="5" t="str">
        <f t="shared" si="111"/>
        <v/>
      </c>
      <c r="H127" s="3">
        <f>RAW!O127</f>
        <v>54.217686120804899</v>
      </c>
      <c r="I127" s="5" t="str">
        <f t="shared" si="111"/>
        <v/>
      </c>
      <c r="J127" s="3">
        <f>RAW!P127</f>
        <v>48.255808329565902</v>
      </c>
      <c r="K127" s="5" t="str">
        <f t="shared" ref="K127" si="177">IF(SIGN(J126-50)&lt;&gt;SIGN(J127-50)," ","")</f>
        <v/>
      </c>
      <c r="L127">
        <v>70</v>
      </c>
      <c r="M127">
        <v>30</v>
      </c>
      <c r="Y127" s="160" t="str">
        <f t="shared" si="98"/>
        <v>VISIBLE</v>
      </c>
      <c r="Z127" s="160" t="str">
        <f t="shared" si="99"/>
        <v/>
      </c>
      <c r="AF127" s="28">
        <f t="shared" si="90"/>
        <v>0</v>
      </c>
      <c r="AG127" s="28" t="str">
        <f t="shared" si="100"/>
        <v/>
      </c>
      <c r="AH127" s="34">
        <f t="shared" si="113"/>
        <v>0</v>
      </c>
      <c r="AI127" s="34" t="str">
        <f t="shared" si="91"/>
        <v/>
      </c>
      <c r="AJ127" s="28">
        <f t="shared" si="92"/>
        <v>0</v>
      </c>
      <c r="AK127" s="34" t="str">
        <f t="shared" si="101"/>
        <v/>
      </c>
      <c r="AL127" s="28">
        <f t="shared" si="114"/>
        <v>0</v>
      </c>
      <c r="AM127" s="28" t="str">
        <f t="shared" si="102"/>
        <v/>
      </c>
      <c r="AN127" s="54"/>
      <c r="AO127" s="28"/>
      <c r="AQ127" s="33">
        <f t="shared" si="93"/>
        <v>0</v>
      </c>
      <c r="AR127" s="33" t="str">
        <f t="shared" si="103"/>
        <v/>
      </c>
      <c r="AS127" s="33">
        <f t="shared" si="115"/>
        <v>0</v>
      </c>
      <c r="AT127" s="33" t="str">
        <f t="shared" si="104"/>
        <v/>
      </c>
      <c r="AU127" s="33">
        <f t="shared" si="94"/>
        <v>0</v>
      </c>
      <c r="AV127" s="33" t="str">
        <f t="shared" si="105"/>
        <v/>
      </c>
      <c r="AW127" s="33">
        <f t="shared" si="116"/>
        <v>0</v>
      </c>
      <c r="AX127" s="33" t="str">
        <f t="shared" si="106"/>
        <v/>
      </c>
      <c r="AY127" s="33"/>
      <c r="AZ127" s="33"/>
      <c r="BB127" s="141">
        <f t="shared" si="95"/>
        <v>0</v>
      </c>
      <c r="BC127" s="141" t="str">
        <f t="shared" si="107"/>
        <v/>
      </c>
      <c r="BD127" s="141">
        <f t="shared" si="117"/>
        <v>0</v>
      </c>
      <c r="BE127" s="141" t="str">
        <f t="shared" si="108"/>
        <v/>
      </c>
      <c r="BF127" s="141">
        <f t="shared" si="96"/>
        <v>0</v>
      </c>
      <c r="BG127" s="141" t="str">
        <f t="shared" si="109"/>
        <v/>
      </c>
      <c r="BH127" s="141">
        <f t="shared" si="118"/>
        <v>0</v>
      </c>
      <c r="BI127" s="141" t="str">
        <f t="shared" si="110"/>
        <v/>
      </c>
      <c r="BJ127" s="141"/>
      <c r="BK127" s="141"/>
    </row>
    <row r="128" spans="1:63" ht="17" x14ac:dyDescent="0.2">
      <c r="A128" s="1">
        <f>RAW!A128</f>
        <v>42486</v>
      </c>
      <c r="B128">
        <f>RAW!B128</f>
        <v>0.377</v>
      </c>
      <c r="C128">
        <f>RAW!C128</f>
        <v>0.38390000000000002</v>
      </c>
      <c r="D128">
        <f>RAW!D128</f>
        <v>0.37180000000000002</v>
      </c>
      <c r="E128" s="5">
        <f>RAW!E128</f>
        <v>0.3805</v>
      </c>
      <c r="F128" s="3">
        <f>RAW!N128</f>
        <v>65.579959194644005</v>
      </c>
      <c r="G128" s="5" t="str">
        <f t="shared" si="111"/>
        <v/>
      </c>
      <c r="H128" s="3">
        <f>RAW!O128</f>
        <v>56.138047549934598</v>
      </c>
      <c r="I128" s="5" t="str">
        <f t="shared" si="111"/>
        <v/>
      </c>
      <c r="J128" s="3">
        <f>RAW!P128</f>
        <v>49.512043083181197</v>
      </c>
      <c r="K128" s="5" t="str">
        <f t="shared" ref="K128" si="178">IF(SIGN(J127-50)&lt;&gt;SIGN(J128-50)," ","")</f>
        <v/>
      </c>
      <c r="L128">
        <v>70</v>
      </c>
      <c r="M128">
        <v>30</v>
      </c>
      <c r="Y128" s="160" t="str">
        <f t="shared" si="98"/>
        <v>VISIBLE</v>
      </c>
      <c r="Z128" s="160" t="str">
        <f t="shared" si="99"/>
        <v/>
      </c>
      <c r="AF128" s="28">
        <f t="shared" si="90"/>
        <v>0</v>
      </c>
      <c r="AG128" s="28" t="str">
        <f t="shared" si="100"/>
        <v/>
      </c>
      <c r="AH128" s="34">
        <f t="shared" si="113"/>
        <v>0</v>
      </c>
      <c r="AI128" s="34" t="str">
        <f t="shared" si="91"/>
        <v/>
      </c>
      <c r="AJ128" s="28">
        <f t="shared" si="92"/>
        <v>0</v>
      </c>
      <c r="AK128" s="34" t="str">
        <f t="shared" si="101"/>
        <v/>
      </c>
      <c r="AL128" s="28">
        <f t="shared" si="114"/>
        <v>0</v>
      </c>
      <c r="AM128" s="28" t="str">
        <f t="shared" si="102"/>
        <v/>
      </c>
      <c r="AN128" s="54"/>
      <c r="AO128" s="28"/>
      <c r="AQ128" s="33">
        <f t="shared" si="93"/>
        <v>0</v>
      </c>
      <c r="AR128" s="33" t="str">
        <f t="shared" si="103"/>
        <v/>
      </c>
      <c r="AS128" s="33">
        <f t="shared" si="115"/>
        <v>0</v>
      </c>
      <c r="AT128" s="33" t="str">
        <f t="shared" si="104"/>
        <v/>
      </c>
      <c r="AU128" s="33">
        <f t="shared" si="94"/>
        <v>0</v>
      </c>
      <c r="AV128" s="33" t="str">
        <f t="shared" si="105"/>
        <v/>
      </c>
      <c r="AW128" s="33">
        <f t="shared" si="116"/>
        <v>0</v>
      </c>
      <c r="AX128" s="33" t="str">
        <f t="shared" si="106"/>
        <v/>
      </c>
      <c r="AY128" s="33"/>
      <c r="AZ128" s="33"/>
      <c r="BB128" s="141">
        <f t="shared" si="95"/>
        <v>0</v>
      </c>
      <c r="BC128" s="141" t="str">
        <f t="shared" si="107"/>
        <v/>
      </c>
      <c r="BD128" s="141">
        <f t="shared" si="117"/>
        <v>0</v>
      </c>
      <c r="BE128" s="141" t="str">
        <f t="shared" si="108"/>
        <v/>
      </c>
      <c r="BF128" s="141">
        <f t="shared" si="96"/>
        <v>0</v>
      </c>
      <c r="BG128" s="141" t="str">
        <f t="shared" si="109"/>
        <v/>
      </c>
      <c r="BH128" s="141">
        <f t="shared" si="118"/>
        <v>0</v>
      </c>
      <c r="BI128" s="141" t="str">
        <f t="shared" si="110"/>
        <v/>
      </c>
      <c r="BJ128" s="141"/>
      <c r="BK128" s="141"/>
    </row>
    <row r="129" spans="1:63" ht="17" x14ac:dyDescent="0.2">
      <c r="A129" s="1">
        <f>RAW!A129</f>
        <v>42487</v>
      </c>
      <c r="B129">
        <f>RAW!B129</f>
        <v>0.38279999999999997</v>
      </c>
      <c r="C129">
        <f>RAW!C129</f>
        <v>0.39179999999999998</v>
      </c>
      <c r="D129">
        <f>RAW!D129</f>
        <v>0.372</v>
      </c>
      <c r="E129" s="5">
        <f>RAW!E129</f>
        <v>0.38769999999999999</v>
      </c>
      <c r="F129" s="3">
        <f>RAW!N129</f>
        <v>69.835670178401301</v>
      </c>
      <c r="G129" s="5" t="str">
        <f t="shared" si="111"/>
        <v/>
      </c>
      <c r="H129" s="3">
        <f>RAW!O129</f>
        <v>58.358293563300499</v>
      </c>
      <c r="I129" s="5" t="str">
        <f t="shared" si="111"/>
        <v/>
      </c>
      <c r="J129" s="3">
        <f>RAW!P129</f>
        <v>50.986779474552499</v>
      </c>
      <c r="K129" s="5" t="str">
        <f t="shared" ref="K129" si="179">IF(SIGN(J128-50)&lt;&gt;SIGN(J129-50)," ","")</f>
        <v xml:space="preserve"> </v>
      </c>
      <c r="L129">
        <v>70</v>
      </c>
      <c r="M129">
        <v>30</v>
      </c>
      <c r="Y129" s="160" t="str">
        <f t="shared" si="98"/>
        <v>VISIBLE</v>
      </c>
      <c r="Z129" s="160" t="str">
        <f t="shared" si="99"/>
        <v/>
      </c>
      <c r="AF129" s="28">
        <f t="shared" si="90"/>
        <v>0</v>
      </c>
      <c r="AG129" s="28" t="str">
        <f t="shared" si="100"/>
        <v/>
      </c>
      <c r="AH129" s="34">
        <f t="shared" si="113"/>
        <v>0</v>
      </c>
      <c r="AI129" s="34" t="str">
        <f t="shared" si="91"/>
        <v/>
      </c>
      <c r="AJ129" s="28">
        <f t="shared" si="92"/>
        <v>0</v>
      </c>
      <c r="AK129" s="34" t="str">
        <f t="shared" si="101"/>
        <v/>
      </c>
      <c r="AL129" s="28">
        <f t="shared" si="114"/>
        <v>0</v>
      </c>
      <c r="AM129" s="28" t="str">
        <f t="shared" si="102"/>
        <v/>
      </c>
      <c r="AN129" s="54"/>
      <c r="AO129" s="28"/>
      <c r="AQ129" s="33">
        <f t="shared" si="93"/>
        <v>0</v>
      </c>
      <c r="AR129" s="33" t="str">
        <f t="shared" si="103"/>
        <v/>
      </c>
      <c r="AS129" s="33">
        <f t="shared" si="115"/>
        <v>0</v>
      </c>
      <c r="AT129" s="33" t="str">
        <f t="shared" si="104"/>
        <v/>
      </c>
      <c r="AU129" s="33">
        <f t="shared" si="94"/>
        <v>0</v>
      </c>
      <c r="AV129" s="33" t="str">
        <f t="shared" si="105"/>
        <v/>
      </c>
      <c r="AW129" s="33">
        <f t="shared" si="116"/>
        <v>0</v>
      </c>
      <c r="AX129" s="33" t="str">
        <f t="shared" si="106"/>
        <v/>
      </c>
      <c r="AY129" s="33"/>
      <c r="AZ129" s="33"/>
      <c r="BB129" s="141">
        <f t="shared" si="95"/>
        <v>0</v>
      </c>
      <c r="BC129" s="141" t="str">
        <f t="shared" si="107"/>
        <v/>
      </c>
      <c r="BD129" s="141">
        <f t="shared" si="117"/>
        <v>0</v>
      </c>
      <c r="BE129" s="141" t="str">
        <f t="shared" si="108"/>
        <v/>
      </c>
      <c r="BF129" s="141">
        <f t="shared" si="96"/>
        <v>0</v>
      </c>
      <c r="BG129" s="141" t="str">
        <f t="shared" si="109"/>
        <v/>
      </c>
      <c r="BH129" s="141">
        <f t="shared" si="118"/>
        <v>0</v>
      </c>
      <c r="BI129" s="141" t="str">
        <f t="shared" si="110"/>
        <v/>
      </c>
      <c r="BJ129" s="141"/>
      <c r="BK129" s="141"/>
    </row>
    <row r="130" spans="1:63" ht="17" x14ac:dyDescent="0.2">
      <c r="A130" s="1">
        <f>RAW!A130</f>
        <v>42488</v>
      </c>
      <c r="B130">
        <f>RAW!B130</f>
        <v>0.40699999999999997</v>
      </c>
      <c r="C130">
        <f>RAW!C130</f>
        <v>0.435</v>
      </c>
      <c r="D130">
        <f>RAW!D130</f>
        <v>0.40500000000000003</v>
      </c>
      <c r="E130" s="5">
        <f>RAW!E130</f>
        <v>0.435</v>
      </c>
      <c r="F130" s="3">
        <f>RAW!N130</f>
        <v>84.512243894651206</v>
      </c>
      <c r="G130" s="5" t="str">
        <f t="shared" si="111"/>
        <v/>
      </c>
      <c r="H130" s="3">
        <f>RAW!O130</f>
        <v>69.338674227267106</v>
      </c>
      <c r="I130" s="5" t="str">
        <f t="shared" si="111"/>
        <v/>
      </c>
      <c r="J130" s="3">
        <f>RAW!P130</f>
        <v>59.206160711896601</v>
      </c>
      <c r="K130" s="5" t="str">
        <f t="shared" ref="K130" si="180">IF(SIGN(J129-50)&lt;&gt;SIGN(J130-50)," ","")</f>
        <v/>
      </c>
      <c r="L130">
        <v>70</v>
      </c>
      <c r="M130">
        <v>30</v>
      </c>
      <c r="Y130" s="160" t="str">
        <f t="shared" si="98"/>
        <v>VISIBLE</v>
      </c>
      <c r="Z130" s="160" t="str">
        <f t="shared" si="99"/>
        <v/>
      </c>
      <c r="AF130" s="28">
        <f t="shared" ref="AF130:AF193" si="181">IF(F130&lt;30, 1,0)</f>
        <v>0</v>
      </c>
      <c r="AG130" s="28" t="str">
        <f t="shared" si="100"/>
        <v/>
      </c>
      <c r="AH130" s="34">
        <f t="shared" si="113"/>
        <v>0</v>
      </c>
      <c r="AI130" s="34" t="str">
        <f t="shared" ref="AI130:AI193" si="182">IF(AG130="GROUP",AH130,"")</f>
        <v/>
      </c>
      <c r="AJ130" s="28">
        <f t="shared" ref="AJ130:AJ193" si="183">IF(F130&gt;70, 1,0)</f>
        <v>1</v>
      </c>
      <c r="AK130" s="34" t="str">
        <f t="shared" si="101"/>
        <v/>
      </c>
      <c r="AL130" s="28">
        <f t="shared" si="114"/>
        <v>1</v>
      </c>
      <c r="AM130" s="28" t="str">
        <f t="shared" si="102"/>
        <v/>
      </c>
      <c r="AN130" s="54"/>
      <c r="AO130" s="28"/>
      <c r="AQ130" s="33">
        <f t="shared" ref="AQ130:AQ193" si="184">IF(H130&lt;30, 1,0)</f>
        <v>0</v>
      </c>
      <c r="AR130" s="33" t="str">
        <f t="shared" si="103"/>
        <v/>
      </c>
      <c r="AS130" s="33">
        <f t="shared" si="115"/>
        <v>0</v>
      </c>
      <c r="AT130" s="33" t="str">
        <f t="shared" si="104"/>
        <v/>
      </c>
      <c r="AU130" s="33">
        <f t="shared" ref="AU130:AU193" si="185">IF(H130&gt;70, 1,0)</f>
        <v>0</v>
      </c>
      <c r="AV130" s="33" t="str">
        <f t="shared" si="105"/>
        <v/>
      </c>
      <c r="AW130" s="33">
        <f t="shared" si="116"/>
        <v>0</v>
      </c>
      <c r="AX130" s="33" t="str">
        <f t="shared" si="106"/>
        <v/>
      </c>
      <c r="AY130" s="33"/>
      <c r="AZ130" s="33"/>
      <c r="BB130" s="141">
        <f t="shared" ref="BB130:BB193" si="186">IF(J130&lt;30, 1,0)</f>
        <v>0</v>
      </c>
      <c r="BC130" s="141" t="str">
        <f t="shared" si="107"/>
        <v/>
      </c>
      <c r="BD130" s="141">
        <f t="shared" si="117"/>
        <v>0</v>
      </c>
      <c r="BE130" s="141" t="str">
        <f t="shared" si="108"/>
        <v/>
      </c>
      <c r="BF130" s="141">
        <f t="shared" ref="BF130:BF193" si="187">IF(J130&gt;70, 1,0)</f>
        <v>0</v>
      </c>
      <c r="BG130" s="141" t="str">
        <f t="shared" si="109"/>
        <v/>
      </c>
      <c r="BH130" s="141">
        <f t="shared" si="118"/>
        <v>0</v>
      </c>
      <c r="BI130" s="141" t="str">
        <f t="shared" si="110"/>
        <v/>
      </c>
      <c r="BJ130" s="141"/>
      <c r="BK130" s="141"/>
    </row>
    <row r="131" spans="1:63" ht="17" x14ac:dyDescent="0.2">
      <c r="A131" s="1">
        <f>RAW!A131</f>
        <v>42489</v>
      </c>
      <c r="B131">
        <f>RAW!B131</f>
        <v>0.42949999999999999</v>
      </c>
      <c r="C131">
        <f>RAW!C131</f>
        <v>0.44600000000000001</v>
      </c>
      <c r="D131">
        <f>RAW!D131</f>
        <v>0.41760000000000003</v>
      </c>
      <c r="E131" s="5">
        <f>RAW!E131</f>
        <v>0.41799999999999998</v>
      </c>
      <c r="F131" s="3">
        <f>RAW!N131</f>
        <v>70.191924082319602</v>
      </c>
      <c r="G131" s="5" t="str">
        <f t="shared" si="111"/>
        <v/>
      </c>
      <c r="H131" s="3">
        <f>RAW!O131</f>
        <v>62.917253863035697</v>
      </c>
      <c r="I131" s="5" t="str">
        <f t="shared" si="111"/>
        <v/>
      </c>
      <c r="J131" s="3">
        <f>RAW!P131</f>
        <v>55.682289340897299</v>
      </c>
      <c r="K131" s="5" t="str">
        <f t="shared" ref="K131" si="188">IF(SIGN(J130-50)&lt;&gt;SIGN(J131-50)," ","")</f>
        <v/>
      </c>
      <c r="L131">
        <v>70</v>
      </c>
      <c r="M131">
        <v>30</v>
      </c>
      <c r="Y131" s="160" t="str">
        <f t="shared" ref="Y131:Y194" si="189" xml:space="preserve"> IF( SUBTOTAL(103,A131)=1, "VISIBLE", "" )</f>
        <v>VISIBLE</v>
      </c>
      <c r="Z131" s="160" t="str">
        <f t="shared" ref="Z131:Z194" si="190">IF(AND(Y130="",Y131="VISIBLE"),"FIRST",IF(AND(Y131="VISIBLE",Y132=""),"LAST",""))</f>
        <v/>
      </c>
      <c r="AF131" s="28">
        <f t="shared" si="181"/>
        <v>0</v>
      </c>
      <c r="AG131" s="28" t="str">
        <f t="shared" ref="AG131:AG194" si="191">IF(AND(AF131=1,AF132=0),"GROUP",IF(AND(AF131=1,Z131="LAST"),"GROUP",""))</f>
        <v/>
      </c>
      <c r="AH131" s="34">
        <f t="shared" si="113"/>
        <v>0</v>
      </c>
      <c r="AI131" s="34" t="str">
        <f t="shared" si="182"/>
        <v/>
      </c>
      <c r="AJ131" s="28">
        <f t="shared" si="183"/>
        <v>1</v>
      </c>
      <c r="AK131" s="34" t="str">
        <f t="shared" ref="AK131:AK194" si="192">IF(AND(AJ131=1,AJ132=0),"GROUP",IF(AND(AJ131=1,Z131="LAST"),"GROUP",""))</f>
        <v>GROUP</v>
      </c>
      <c r="AL131" s="28">
        <f t="shared" si="114"/>
        <v>2</v>
      </c>
      <c r="AM131" s="28">
        <f t="shared" ref="AM131:AM194" si="193">IF(AK131="GROUP",AL131,"")</f>
        <v>2</v>
      </c>
      <c r="AN131" s="54"/>
      <c r="AO131" s="28"/>
      <c r="AQ131" s="33">
        <f t="shared" si="184"/>
        <v>0</v>
      </c>
      <c r="AR131" s="33" t="str">
        <f t="shared" ref="AR131:AR194" si="194">IF(AND(AQ131=1,AQ132=0),"GROUP",IF(AND(AQ131=1,Z131="LAST"),"GROUP",""))</f>
        <v/>
      </c>
      <c r="AS131" s="33">
        <f t="shared" si="115"/>
        <v>0</v>
      </c>
      <c r="AT131" s="33" t="str">
        <f t="shared" ref="AT131:AT194" si="195">IF(AR131="GROUP",AS131,"")</f>
        <v/>
      </c>
      <c r="AU131" s="33">
        <f t="shared" si="185"/>
        <v>0</v>
      </c>
      <c r="AV131" s="33" t="str">
        <f t="shared" ref="AV131:AV194" si="196">IF(AND(AU131=1,AU132=0),"GROUP",IF(AND(AU131=1,Z131="LAST"),"GROUP",""))</f>
        <v/>
      </c>
      <c r="AW131" s="33">
        <f t="shared" si="116"/>
        <v>0</v>
      </c>
      <c r="AX131" s="33" t="str">
        <f t="shared" ref="AX131:AX194" si="197">IF(AV131="GROUP",AW131,"")</f>
        <v/>
      </c>
      <c r="AY131" s="33"/>
      <c r="AZ131" s="33"/>
      <c r="BB131" s="141">
        <f t="shared" si="186"/>
        <v>0</v>
      </c>
      <c r="BC131" s="141" t="str">
        <f t="shared" ref="BC131:BC194" si="198">IF(AND(BB131=1,BB132=0),"GROUP",IF(AND(BB131=1,Z131="LAST"),"GROUP",""))</f>
        <v/>
      </c>
      <c r="BD131" s="141">
        <f t="shared" si="117"/>
        <v>0</v>
      </c>
      <c r="BE131" s="141" t="str">
        <f t="shared" ref="BE131:BE194" si="199">IF(BC131="GROUP",BD131,"")</f>
        <v/>
      </c>
      <c r="BF131" s="141">
        <f t="shared" si="187"/>
        <v>0</v>
      </c>
      <c r="BG131" s="141" t="str">
        <f t="shared" ref="BG131:BG194" si="200">IF(AND(BF131=1,BF132=0),"GROUP",IF(AND(BF131=1,Z131="LAST"),"GROUP",""))</f>
        <v/>
      </c>
      <c r="BH131" s="141">
        <f t="shared" si="118"/>
        <v>0</v>
      </c>
      <c r="BI131" s="141" t="str">
        <f t="shared" ref="BI131:BI194" si="201">IF(BG131="GROUP",BH131,"")</f>
        <v/>
      </c>
      <c r="BJ131" s="141"/>
      <c r="BK131" s="141"/>
    </row>
    <row r="132" spans="1:63" ht="17" x14ac:dyDescent="0.2">
      <c r="A132" s="1">
        <f>RAW!A132</f>
        <v>42492</v>
      </c>
      <c r="B132">
        <f>RAW!B132</f>
        <v>0.42330000000000001</v>
      </c>
      <c r="C132">
        <f>RAW!C132</f>
        <v>0.42330000000000001</v>
      </c>
      <c r="D132">
        <f>RAW!D132</f>
        <v>0.39219999999999999</v>
      </c>
      <c r="E132" s="5">
        <f>RAW!E132</f>
        <v>0.39639999999999997</v>
      </c>
      <c r="F132" s="3">
        <f>RAW!N132</f>
        <v>56.100589458949102</v>
      </c>
      <c r="G132" s="5" t="str">
        <f t="shared" ref="G132:I195" si="202">IF(SIGN(F131-50)&lt;&gt;SIGN(F132-50)," ","")</f>
        <v/>
      </c>
      <c r="H132" s="3">
        <f>RAW!O132</f>
        <v>55.8410742924247</v>
      </c>
      <c r="I132" s="5" t="str">
        <f t="shared" si="202"/>
        <v/>
      </c>
      <c r="J132" s="3">
        <f>RAW!P132</f>
        <v>51.586100445196699</v>
      </c>
      <c r="K132" s="5" t="str">
        <f t="shared" ref="K132" si="203">IF(SIGN(J131-50)&lt;&gt;SIGN(J132-50)," ","")</f>
        <v/>
      </c>
      <c r="L132">
        <v>70</v>
      </c>
      <c r="M132">
        <v>30</v>
      </c>
      <c r="Y132" s="160" t="str">
        <f t="shared" si="189"/>
        <v>VISIBLE</v>
      </c>
      <c r="Z132" s="160" t="str">
        <f t="shared" si="190"/>
        <v/>
      </c>
      <c r="AF132" s="28">
        <f t="shared" si="181"/>
        <v>0</v>
      </c>
      <c r="AG132" s="28" t="str">
        <f t="shared" si="191"/>
        <v/>
      </c>
      <c r="AH132" s="34">
        <f t="shared" ref="AH132:AH195" si="204">IF(AND(Z132="FIRST", AF132=1),1,IF(AND(AG131="GROUP",AF132=0),0,AF132+AH131))</f>
        <v>0</v>
      </c>
      <c r="AI132" s="34" t="str">
        <f t="shared" si="182"/>
        <v/>
      </c>
      <c r="AJ132" s="28">
        <f t="shared" si="183"/>
        <v>0</v>
      </c>
      <c r="AK132" s="34" t="str">
        <f t="shared" si="192"/>
        <v/>
      </c>
      <c r="AL132" s="28">
        <f t="shared" ref="AL132:AL195" si="205">IF(AND(Z132="FIRST",AJ132=1),1,IF(AND(AK131="GROUP",AJ132=0),0,AJ132+AL131))</f>
        <v>0</v>
      </c>
      <c r="AM132" s="28" t="str">
        <f t="shared" si="193"/>
        <v/>
      </c>
      <c r="AN132" s="54"/>
      <c r="AO132" s="28"/>
      <c r="AQ132" s="33">
        <f t="shared" si="184"/>
        <v>0</v>
      </c>
      <c r="AR132" s="33" t="str">
        <f t="shared" si="194"/>
        <v/>
      </c>
      <c r="AS132" s="33">
        <f t="shared" ref="AS132:AS195" si="206">IF(AND(Z132="FIRST",AQ132=1),1,IF(AND(AR131="GROUP",AQ132=0),0,AQ132+AS131))</f>
        <v>0</v>
      </c>
      <c r="AT132" s="33" t="str">
        <f t="shared" si="195"/>
        <v/>
      </c>
      <c r="AU132" s="33">
        <f t="shared" si="185"/>
        <v>0</v>
      </c>
      <c r="AV132" s="33" t="str">
        <f t="shared" si="196"/>
        <v/>
      </c>
      <c r="AW132" s="33">
        <f t="shared" ref="AW132:AW195" si="207">IF(AND(Z132="FIRST",AU132=1),1,IF(AND(AV131="GROUP",AU132=0),0,AU132+AW131))</f>
        <v>0</v>
      </c>
      <c r="AX132" s="33" t="str">
        <f t="shared" si="197"/>
        <v/>
      </c>
      <c r="AY132" s="33"/>
      <c r="AZ132" s="33"/>
      <c r="BB132" s="141">
        <f t="shared" si="186"/>
        <v>0</v>
      </c>
      <c r="BC132" s="141" t="str">
        <f t="shared" si="198"/>
        <v/>
      </c>
      <c r="BD132" s="141">
        <f t="shared" ref="BD132:BD195" si="208">IF(AND(Z132="FIRST", BB132=1),1,IF(AND(BC131="GROUP",BB132=0),0,BB132+BD131))</f>
        <v>0</v>
      </c>
      <c r="BE132" s="141" t="str">
        <f t="shared" si="199"/>
        <v/>
      </c>
      <c r="BF132" s="141">
        <f t="shared" si="187"/>
        <v>0</v>
      </c>
      <c r="BG132" s="141" t="str">
        <f t="shared" si="200"/>
        <v/>
      </c>
      <c r="BH132" s="141">
        <f t="shared" ref="BH132:BH195" si="209">IF(AND(Z132="FIRST", BF132=1),1,IF(AND(BG131="GROUP",BF132=0),0,BF132+BH131))</f>
        <v>0</v>
      </c>
      <c r="BI132" s="141" t="str">
        <f t="shared" si="201"/>
        <v/>
      </c>
      <c r="BJ132" s="141"/>
      <c r="BK132" s="141"/>
    </row>
    <row r="133" spans="1:63" ht="17" x14ac:dyDescent="0.2">
      <c r="A133" s="1">
        <f>RAW!A133</f>
        <v>42493</v>
      </c>
      <c r="B133">
        <f>RAW!B133</f>
        <v>0.39689999999999998</v>
      </c>
      <c r="C133">
        <f>RAW!C133</f>
        <v>0.40250000000000002</v>
      </c>
      <c r="D133">
        <f>RAW!D133</f>
        <v>0.37709999999999999</v>
      </c>
      <c r="E133" s="5">
        <f>RAW!E133</f>
        <v>0.38369999999999999</v>
      </c>
      <c r="F133" s="3">
        <f>RAW!N133</f>
        <v>49.3101474948161</v>
      </c>
      <c r="G133" s="5" t="str">
        <f t="shared" si="202"/>
        <v xml:space="preserve"> </v>
      </c>
      <c r="H133" s="3">
        <f>RAW!O133</f>
        <v>52.1287887527699</v>
      </c>
      <c r="I133" s="5" t="str">
        <f t="shared" si="202"/>
        <v/>
      </c>
      <c r="J133" s="3">
        <f>RAW!P133</f>
        <v>49.345079008872702</v>
      </c>
      <c r="K133" s="5" t="str">
        <f t="shared" ref="K133" si="210">IF(SIGN(J132-50)&lt;&gt;SIGN(J133-50)," ","")</f>
        <v xml:space="preserve"> </v>
      </c>
      <c r="L133">
        <v>70</v>
      </c>
      <c r="M133">
        <v>30</v>
      </c>
      <c r="Y133" s="160" t="str">
        <f t="shared" si="189"/>
        <v>VISIBLE</v>
      </c>
      <c r="Z133" s="160" t="str">
        <f t="shared" si="190"/>
        <v/>
      </c>
      <c r="AF133" s="28">
        <f t="shared" si="181"/>
        <v>0</v>
      </c>
      <c r="AG133" s="28" t="str">
        <f t="shared" si="191"/>
        <v/>
      </c>
      <c r="AH133" s="34">
        <f t="shared" si="204"/>
        <v>0</v>
      </c>
      <c r="AI133" s="34" t="str">
        <f t="shared" si="182"/>
        <v/>
      </c>
      <c r="AJ133" s="28">
        <f t="shared" si="183"/>
        <v>0</v>
      </c>
      <c r="AK133" s="34" t="str">
        <f t="shared" si="192"/>
        <v/>
      </c>
      <c r="AL133" s="28">
        <f t="shared" si="205"/>
        <v>0</v>
      </c>
      <c r="AM133" s="28" t="str">
        <f t="shared" si="193"/>
        <v/>
      </c>
      <c r="AN133" s="54"/>
      <c r="AO133" s="28"/>
      <c r="AQ133" s="33">
        <f t="shared" si="184"/>
        <v>0</v>
      </c>
      <c r="AR133" s="33" t="str">
        <f t="shared" si="194"/>
        <v/>
      </c>
      <c r="AS133" s="33">
        <f t="shared" si="206"/>
        <v>0</v>
      </c>
      <c r="AT133" s="33" t="str">
        <f t="shared" si="195"/>
        <v/>
      </c>
      <c r="AU133" s="33">
        <f t="shared" si="185"/>
        <v>0</v>
      </c>
      <c r="AV133" s="33" t="str">
        <f t="shared" si="196"/>
        <v/>
      </c>
      <c r="AW133" s="33">
        <f t="shared" si="207"/>
        <v>0</v>
      </c>
      <c r="AX133" s="33" t="str">
        <f t="shared" si="197"/>
        <v/>
      </c>
      <c r="AY133" s="33"/>
      <c r="AZ133" s="33"/>
      <c r="BB133" s="141">
        <f t="shared" si="186"/>
        <v>0</v>
      </c>
      <c r="BC133" s="141" t="str">
        <f t="shared" si="198"/>
        <v/>
      </c>
      <c r="BD133" s="141">
        <f t="shared" si="208"/>
        <v>0</v>
      </c>
      <c r="BE133" s="141" t="str">
        <f t="shared" si="199"/>
        <v/>
      </c>
      <c r="BF133" s="141">
        <f t="shared" si="187"/>
        <v>0</v>
      </c>
      <c r="BG133" s="141" t="str">
        <f t="shared" si="200"/>
        <v/>
      </c>
      <c r="BH133" s="141">
        <f t="shared" si="209"/>
        <v>0</v>
      </c>
      <c r="BI133" s="141" t="str">
        <f t="shared" si="201"/>
        <v/>
      </c>
      <c r="BJ133" s="141"/>
      <c r="BK133" s="141"/>
    </row>
    <row r="134" spans="1:63" ht="17" x14ac:dyDescent="0.2">
      <c r="A134" s="1">
        <f>RAW!A134</f>
        <v>42494</v>
      </c>
      <c r="B134">
        <f>RAW!B134</f>
        <v>0.38669999999999999</v>
      </c>
      <c r="C134">
        <f>RAW!C134</f>
        <v>0.39629999999999999</v>
      </c>
      <c r="D134">
        <f>RAW!D134</f>
        <v>0.37530000000000002</v>
      </c>
      <c r="E134" s="5">
        <f>RAW!E134</f>
        <v>0.39</v>
      </c>
      <c r="F134" s="3">
        <f>RAW!N134</f>
        <v>52.628563218623803</v>
      </c>
      <c r="G134" s="5" t="str">
        <f t="shared" si="202"/>
        <v xml:space="preserve"> </v>
      </c>
      <c r="H134" s="3">
        <f>RAW!O134</f>
        <v>53.770615154771399</v>
      </c>
      <c r="I134" s="5" t="str">
        <f t="shared" si="202"/>
        <v/>
      </c>
      <c r="J134" s="3">
        <f>RAW!P134</f>
        <v>50.465918825556599</v>
      </c>
      <c r="K134" s="5" t="str">
        <f t="shared" ref="K134" si="211">IF(SIGN(J133-50)&lt;&gt;SIGN(J134-50)," ","")</f>
        <v xml:space="preserve"> </v>
      </c>
      <c r="L134">
        <v>70</v>
      </c>
      <c r="M134">
        <v>30</v>
      </c>
      <c r="Y134" s="160" t="str">
        <f t="shared" si="189"/>
        <v>VISIBLE</v>
      </c>
      <c r="Z134" s="160" t="str">
        <f t="shared" si="190"/>
        <v/>
      </c>
      <c r="AF134" s="28">
        <f t="shared" si="181"/>
        <v>0</v>
      </c>
      <c r="AG134" s="28" t="str">
        <f t="shared" si="191"/>
        <v/>
      </c>
      <c r="AH134" s="34">
        <f t="shared" si="204"/>
        <v>0</v>
      </c>
      <c r="AI134" s="34" t="str">
        <f t="shared" si="182"/>
        <v/>
      </c>
      <c r="AJ134" s="28">
        <f t="shared" si="183"/>
        <v>0</v>
      </c>
      <c r="AK134" s="34" t="str">
        <f t="shared" si="192"/>
        <v/>
      </c>
      <c r="AL134" s="28">
        <f t="shared" si="205"/>
        <v>0</v>
      </c>
      <c r="AM134" s="28" t="str">
        <f t="shared" si="193"/>
        <v/>
      </c>
      <c r="AN134" s="54"/>
      <c r="AO134" s="28"/>
      <c r="AQ134" s="33">
        <f t="shared" si="184"/>
        <v>0</v>
      </c>
      <c r="AR134" s="33" t="str">
        <f t="shared" si="194"/>
        <v/>
      </c>
      <c r="AS134" s="33">
        <f t="shared" si="206"/>
        <v>0</v>
      </c>
      <c r="AT134" s="33" t="str">
        <f t="shared" si="195"/>
        <v/>
      </c>
      <c r="AU134" s="33">
        <f t="shared" si="185"/>
        <v>0</v>
      </c>
      <c r="AV134" s="33" t="str">
        <f t="shared" si="196"/>
        <v/>
      </c>
      <c r="AW134" s="33">
        <f t="shared" si="207"/>
        <v>0</v>
      </c>
      <c r="AX134" s="33" t="str">
        <f t="shared" si="197"/>
        <v/>
      </c>
      <c r="AY134" s="33"/>
      <c r="AZ134" s="33"/>
      <c r="BB134" s="141">
        <f t="shared" si="186"/>
        <v>0</v>
      </c>
      <c r="BC134" s="141" t="str">
        <f t="shared" si="198"/>
        <v/>
      </c>
      <c r="BD134" s="141">
        <f t="shared" si="208"/>
        <v>0</v>
      </c>
      <c r="BE134" s="141" t="str">
        <f t="shared" si="199"/>
        <v/>
      </c>
      <c r="BF134" s="141">
        <f t="shared" si="187"/>
        <v>0</v>
      </c>
      <c r="BG134" s="141" t="str">
        <f t="shared" si="200"/>
        <v/>
      </c>
      <c r="BH134" s="141">
        <f t="shared" si="209"/>
        <v>0</v>
      </c>
      <c r="BI134" s="141" t="str">
        <f t="shared" si="201"/>
        <v/>
      </c>
      <c r="BJ134" s="141"/>
      <c r="BK134" s="141"/>
    </row>
    <row r="135" spans="1:63" ht="17" x14ac:dyDescent="0.2">
      <c r="A135" s="1">
        <f>RAW!A135</f>
        <v>42495</v>
      </c>
      <c r="B135">
        <f>RAW!B135</f>
        <v>0.39479999999999998</v>
      </c>
      <c r="C135">
        <f>RAW!C135</f>
        <v>0.40150000000000002</v>
      </c>
      <c r="D135">
        <f>RAW!D135</f>
        <v>0.38790000000000002</v>
      </c>
      <c r="E135" s="5">
        <f>RAW!E135</f>
        <v>0.39090000000000003</v>
      </c>
      <c r="F135" s="3">
        <f>RAW!N135</f>
        <v>53.139847233325597</v>
      </c>
      <c r="G135" s="5" t="str">
        <f t="shared" si="202"/>
        <v/>
      </c>
      <c r="H135" s="3">
        <f>RAW!O135</f>
        <v>54.013260564851002</v>
      </c>
      <c r="I135" s="5" t="str">
        <f t="shared" si="202"/>
        <v/>
      </c>
      <c r="J135" s="3">
        <f>RAW!P135</f>
        <v>50.629780814693802</v>
      </c>
      <c r="K135" s="5" t="str">
        <f t="shared" ref="K135" si="212">IF(SIGN(J134-50)&lt;&gt;SIGN(J135-50)," ","")</f>
        <v/>
      </c>
      <c r="L135">
        <v>70</v>
      </c>
      <c r="M135">
        <v>30</v>
      </c>
      <c r="Y135" s="160" t="str">
        <f t="shared" si="189"/>
        <v>VISIBLE</v>
      </c>
      <c r="Z135" s="160" t="str">
        <f t="shared" si="190"/>
        <v/>
      </c>
      <c r="AF135" s="28">
        <f t="shared" si="181"/>
        <v>0</v>
      </c>
      <c r="AG135" s="28" t="str">
        <f t="shared" si="191"/>
        <v/>
      </c>
      <c r="AH135" s="34">
        <f t="shared" si="204"/>
        <v>0</v>
      </c>
      <c r="AI135" s="34" t="str">
        <f t="shared" si="182"/>
        <v/>
      </c>
      <c r="AJ135" s="28">
        <f t="shared" si="183"/>
        <v>0</v>
      </c>
      <c r="AK135" s="34" t="str">
        <f t="shared" si="192"/>
        <v/>
      </c>
      <c r="AL135" s="28">
        <f t="shared" si="205"/>
        <v>0</v>
      </c>
      <c r="AM135" s="28" t="str">
        <f t="shared" si="193"/>
        <v/>
      </c>
      <c r="AN135" s="54"/>
      <c r="AO135" s="28"/>
      <c r="AQ135" s="33">
        <f t="shared" si="184"/>
        <v>0</v>
      </c>
      <c r="AR135" s="33" t="str">
        <f t="shared" si="194"/>
        <v/>
      </c>
      <c r="AS135" s="33">
        <f t="shared" si="206"/>
        <v>0</v>
      </c>
      <c r="AT135" s="33" t="str">
        <f t="shared" si="195"/>
        <v/>
      </c>
      <c r="AU135" s="33">
        <f t="shared" si="185"/>
        <v>0</v>
      </c>
      <c r="AV135" s="33" t="str">
        <f t="shared" si="196"/>
        <v/>
      </c>
      <c r="AW135" s="33">
        <f t="shared" si="207"/>
        <v>0</v>
      </c>
      <c r="AX135" s="33" t="str">
        <f t="shared" si="197"/>
        <v/>
      </c>
      <c r="AY135" s="33"/>
      <c r="AZ135" s="33"/>
      <c r="BB135" s="141">
        <f t="shared" si="186"/>
        <v>0</v>
      </c>
      <c r="BC135" s="141" t="str">
        <f t="shared" si="198"/>
        <v/>
      </c>
      <c r="BD135" s="141">
        <f t="shared" si="208"/>
        <v>0</v>
      </c>
      <c r="BE135" s="141" t="str">
        <f t="shared" si="199"/>
        <v/>
      </c>
      <c r="BF135" s="141">
        <f t="shared" si="187"/>
        <v>0</v>
      </c>
      <c r="BG135" s="141" t="str">
        <f t="shared" si="200"/>
        <v/>
      </c>
      <c r="BH135" s="141">
        <f t="shared" si="209"/>
        <v>0</v>
      </c>
      <c r="BI135" s="141" t="str">
        <f t="shared" si="201"/>
        <v/>
      </c>
      <c r="BJ135" s="141"/>
      <c r="BK135" s="141"/>
    </row>
    <row r="136" spans="1:63" ht="17" x14ac:dyDescent="0.2">
      <c r="A136" s="1">
        <f>RAW!A136</f>
        <v>42496</v>
      </c>
      <c r="B136">
        <f>RAW!B136</f>
        <v>0.39600000000000002</v>
      </c>
      <c r="C136">
        <f>RAW!C136</f>
        <v>0.3962</v>
      </c>
      <c r="D136">
        <f>RAW!D136</f>
        <v>0.38100000000000001</v>
      </c>
      <c r="E136" s="5">
        <f>RAW!E136</f>
        <v>0.39090000000000003</v>
      </c>
      <c r="F136" s="3">
        <f>RAW!N136</f>
        <v>53.139847233325597</v>
      </c>
      <c r="G136" s="5" t="str">
        <f t="shared" si="202"/>
        <v/>
      </c>
      <c r="H136" s="3">
        <f>RAW!O136</f>
        <v>54.013260564851002</v>
      </c>
      <c r="I136" s="5" t="str">
        <f t="shared" si="202"/>
        <v/>
      </c>
      <c r="J136" s="3">
        <f>RAW!P136</f>
        <v>50.629780814693802</v>
      </c>
      <c r="K136" s="5" t="str">
        <f t="shared" ref="K136" si="213">IF(SIGN(J135-50)&lt;&gt;SIGN(J136-50)," ","")</f>
        <v/>
      </c>
      <c r="L136">
        <v>70</v>
      </c>
      <c r="M136">
        <v>30</v>
      </c>
      <c r="Y136" s="160" t="str">
        <f t="shared" si="189"/>
        <v>VISIBLE</v>
      </c>
      <c r="Z136" s="160" t="str">
        <f t="shared" si="190"/>
        <v/>
      </c>
      <c r="AF136" s="28">
        <f t="shared" si="181"/>
        <v>0</v>
      </c>
      <c r="AG136" s="28" t="str">
        <f t="shared" si="191"/>
        <v/>
      </c>
      <c r="AH136" s="34">
        <f t="shared" si="204"/>
        <v>0</v>
      </c>
      <c r="AI136" s="34" t="str">
        <f t="shared" si="182"/>
        <v/>
      </c>
      <c r="AJ136" s="28">
        <f t="shared" si="183"/>
        <v>0</v>
      </c>
      <c r="AK136" s="34" t="str">
        <f t="shared" si="192"/>
        <v/>
      </c>
      <c r="AL136" s="28">
        <f t="shared" si="205"/>
        <v>0</v>
      </c>
      <c r="AM136" s="28" t="str">
        <f t="shared" si="193"/>
        <v/>
      </c>
      <c r="AN136" s="54"/>
      <c r="AO136" s="28"/>
      <c r="AQ136" s="33">
        <f t="shared" si="184"/>
        <v>0</v>
      </c>
      <c r="AR136" s="33" t="str">
        <f t="shared" si="194"/>
        <v/>
      </c>
      <c r="AS136" s="33">
        <f t="shared" si="206"/>
        <v>0</v>
      </c>
      <c r="AT136" s="33" t="str">
        <f t="shared" si="195"/>
        <v/>
      </c>
      <c r="AU136" s="33">
        <f t="shared" si="185"/>
        <v>0</v>
      </c>
      <c r="AV136" s="33" t="str">
        <f t="shared" si="196"/>
        <v/>
      </c>
      <c r="AW136" s="33">
        <f t="shared" si="207"/>
        <v>0</v>
      </c>
      <c r="AX136" s="33" t="str">
        <f t="shared" si="197"/>
        <v/>
      </c>
      <c r="AY136" s="33"/>
      <c r="AZ136" s="33"/>
      <c r="BB136" s="141">
        <f t="shared" si="186"/>
        <v>0</v>
      </c>
      <c r="BC136" s="141" t="str">
        <f t="shared" si="198"/>
        <v/>
      </c>
      <c r="BD136" s="141">
        <f t="shared" si="208"/>
        <v>0</v>
      </c>
      <c r="BE136" s="141" t="str">
        <f t="shared" si="199"/>
        <v/>
      </c>
      <c r="BF136" s="141">
        <f t="shared" si="187"/>
        <v>0</v>
      </c>
      <c r="BG136" s="141" t="str">
        <f t="shared" si="200"/>
        <v/>
      </c>
      <c r="BH136" s="141">
        <f t="shared" si="209"/>
        <v>0</v>
      </c>
      <c r="BI136" s="141" t="str">
        <f t="shared" si="201"/>
        <v/>
      </c>
      <c r="BJ136" s="141"/>
      <c r="BK136" s="141"/>
    </row>
    <row r="137" spans="1:63" ht="17" x14ac:dyDescent="0.2">
      <c r="A137" s="1">
        <f>RAW!A137</f>
        <v>42499</v>
      </c>
      <c r="B137">
        <f>RAW!B137</f>
        <v>0.39579999999999999</v>
      </c>
      <c r="C137">
        <f>RAW!C137</f>
        <v>0.39579999999999999</v>
      </c>
      <c r="D137">
        <f>RAW!D137</f>
        <v>0.37019999999999997</v>
      </c>
      <c r="E137" s="5">
        <f>RAW!E137</f>
        <v>0.37319999999999998</v>
      </c>
      <c r="F137" s="3">
        <f>RAW!N137</f>
        <v>41.228358643336001</v>
      </c>
      <c r="G137" s="5" t="str">
        <f t="shared" si="202"/>
        <v xml:space="preserve"> </v>
      </c>
      <c r="H137" s="3">
        <f>RAW!O137</f>
        <v>48.238334903598698</v>
      </c>
      <c r="I137" s="5" t="str">
        <f t="shared" si="202"/>
        <v xml:space="preserve"> </v>
      </c>
      <c r="J137" s="3">
        <f>RAW!P137</f>
        <v>47.241297996877002</v>
      </c>
      <c r="K137" s="5" t="str">
        <f t="shared" ref="K137" si="214">IF(SIGN(J136-50)&lt;&gt;SIGN(J137-50)," ","")</f>
        <v xml:space="preserve"> </v>
      </c>
      <c r="L137">
        <v>70</v>
      </c>
      <c r="M137">
        <v>30</v>
      </c>
      <c r="Y137" s="160" t="str">
        <f t="shared" si="189"/>
        <v>VISIBLE</v>
      </c>
      <c r="Z137" s="160" t="str">
        <f t="shared" si="190"/>
        <v/>
      </c>
      <c r="AF137" s="28">
        <f t="shared" si="181"/>
        <v>0</v>
      </c>
      <c r="AG137" s="28" t="str">
        <f t="shared" si="191"/>
        <v/>
      </c>
      <c r="AH137" s="34">
        <f t="shared" si="204"/>
        <v>0</v>
      </c>
      <c r="AI137" s="34" t="str">
        <f t="shared" si="182"/>
        <v/>
      </c>
      <c r="AJ137" s="28">
        <f t="shared" si="183"/>
        <v>0</v>
      </c>
      <c r="AK137" s="34" t="str">
        <f t="shared" si="192"/>
        <v/>
      </c>
      <c r="AL137" s="28">
        <f t="shared" si="205"/>
        <v>0</v>
      </c>
      <c r="AM137" s="28" t="str">
        <f t="shared" si="193"/>
        <v/>
      </c>
      <c r="AN137" s="54"/>
      <c r="AO137" s="28"/>
      <c r="AQ137" s="33">
        <f t="shared" si="184"/>
        <v>0</v>
      </c>
      <c r="AR137" s="33" t="str">
        <f t="shared" si="194"/>
        <v/>
      </c>
      <c r="AS137" s="33">
        <f t="shared" si="206"/>
        <v>0</v>
      </c>
      <c r="AT137" s="33" t="str">
        <f t="shared" si="195"/>
        <v/>
      </c>
      <c r="AU137" s="33">
        <f t="shared" si="185"/>
        <v>0</v>
      </c>
      <c r="AV137" s="33" t="str">
        <f t="shared" si="196"/>
        <v/>
      </c>
      <c r="AW137" s="33">
        <f t="shared" si="207"/>
        <v>0</v>
      </c>
      <c r="AX137" s="33" t="str">
        <f t="shared" si="197"/>
        <v/>
      </c>
      <c r="AY137" s="33"/>
      <c r="AZ137" s="33"/>
      <c r="BB137" s="141">
        <f t="shared" si="186"/>
        <v>0</v>
      </c>
      <c r="BC137" s="141" t="str">
        <f t="shared" si="198"/>
        <v/>
      </c>
      <c r="BD137" s="141">
        <f t="shared" si="208"/>
        <v>0</v>
      </c>
      <c r="BE137" s="141" t="str">
        <f t="shared" si="199"/>
        <v/>
      </c>
      <c r="BF137" s="141">
        <f t="shared" si="187"/>
        <v>0</v>
      </c>
      <c r="BG137" s="141" t="str">
        <f t="shared" si="200"/>
        <v/>
      </c>
      <c r="BH137" s="141">
        <f t="shared" si="209"/>
        <v>0</v>
      </c>
      <c r="BI137" s="141" t="str">
        <f t="shared" si="201"/>
        <v/>
      </c>
      <c r="BJ137" s="141"/>
      <c r="BK137" s="141"/>
    </row>
    <row r="138" spans="1:63" ht="17" x14ac:dyDescent="0.2">
      <c r="A138" s="1">
        <f>RAW!A138</f>
        <v>42500</v>
      </c>
      <c r="B138">
        <f>RAW!B138</f>
        <v>0.37390000000000001</v>
      </c>
      <c r="C138">
        <f>RAW!C138</f>
        <v>0.37869999999999998</v>
      </c>
      <c r="D138">
        <f>RAW!D138</f>
        <v>0.36280000000000001</v>
      </c>
      <c r="E138" s="5">
        <f>RAW!E138</f>
        <v>0.36670000000000003</v>
      </c>
      <c r="F138" s="3">
        <f>RAW!N138</f>
        <v>37.615890962776199</v>
      </c>
      <c r="G138" s="5" t="str">
        <f t="shared" si="202"/>
        <v/>
      </c>
      <c r="H138" s="3">
        <f>RAW!O138</f>
        <v>46.281396171915297</v>
      </c>
      <c r="I138" s="5" t="str">
        <f t="shared" si="202"/>
        <v/>
      </c>
      <c r="J138" s="3">
        <f>RAW!P138</f>
        <v>46.052836771650597</v>
      </c>
      <c r="K138" s="5" t="str">
        <f t="shared" ref="K138" si="215">IF(SIGN(J137-50)&lt;&gt;SIGN(J138-50)," ","")</f>
        <v/>
      </c>
      <c r="L138">
        <v>70</v>
      </c>
      <c r="M138">
        <v>30</v>
      </c>
      <c r="Y138" s="160" t="str">
        <f t="shared" si="189"/>
        <v>VISIBLE</v>
      </c>
      <c r="Z138" s="160" t="str">
        <f t="shared" si="190"/>
        <v/>
      </c>
      <c r="AF138" s="28">
        <f t="shared" si="181"/>
        <v>0</v>
      </c>
      <c r="AG138" s="28" t="str">
        <f t="shared" si="191"/>
        <v/>
      </c>
      <c r="AH138" s="34">
        <f t="shared" si="204"/>
        <v>0</v>
      </c>
      <c r="AI138" s="34" t="str">
        <f t="shared" si="182"/>
        <v/>
      </c>
      <c r="AJ138" s="28">
        <f t="shared" si="183"/>
        <v>0</v>
      </c>
      <c r="AK138" s="34" t="str">
        <f t="shared" si="192"/>
        <v/>
      </c>
      <c r="AL138" s="28">
        <f t="shared" si="205"/>
        <v>0</v>
      </c>
      <c r="AM138" s="28" t="str">
        <f t="shared" si="193"/>
        <v/>
      </c>
      <c r="AN138" s="54"/>
      <c r="AO138" s="28"/>
      <c r="AQ138" s="33">
        <f t="shared" si="184"/>
        <v>0</v>
      </c>
      <c r="AR138" s="33" t="str">
        <f t="shared" si="194"/>
        <v/>
      </c>
      <c r="AS138" s="33">
        <f t="shared" si="206"/>
        <v>0</v>
      </c>
      <c r="AT138" s="33" t="str">
        <f t="shared" si="195"/>
        <v/>
      </c>
      <c r="AU138" s="33">
        <f t="shared" si="185"/>
        <v>0</v>
      </c>
      <c r="AV138" s="33" t="str">
        <f t="shared" si="196"/>
        <v/>
      </c>
      <c r="AW138" s="33">
        <f t="shared" si="207"/>
        <v>0</v>
      </c>
      <c r="AX138" s="33" t="str">
        <f t="shared" si="197"/>
        <v/>
      </c>
      <c r="AY138" s="33"/>
      <c r="AZ138" s="33"/>
      <c r="BB138" s="141">
        <f t="shared" si="186"/>
        <v>0</v>
      </c>
      <c r="BC138" s="141" t="str">
        <f t="shared" si="198"/>
        <v/>
      </c>
      <c r="BD138" s="141">
        <f t="shared" si="208"/>
        <v>0</v>
      </c>
      <c r="BE138" s="141" t="str">
        <f t="shared" si="199"/>
        <v/>
      </c>
      <c r="BF138" s="141">
        <f t="shared" si="187"/>
        <v>0</v>
      </c>
      <c r="BG138" s="141" t="str">
        <f t="shared" si="200"/>
        <v/>
      </c>
      <c r="BH138" s="141">
        <f t="shared" si="209"/>
        <v>0</v>
      </c>
      <c r="BI138" s="141" t="str">
        <f t="shared" si="201"/>
        <v/>
      </c>
      <c r="BJ138" s="141"/>
      <c r="BK138" s="141"/>
    </row>
    <row r="139" spans="1:63" ht="17" x14ac:dyDescent="0.2">
      <c r="A139" s="1">
        <f>RAW!A139</f>
        <v>42501</v>
      </c>
      <c r="B139">
        <f>RAW!B139</f>
        <v>0.36840000000000001</v>
      </c>
      <c r="C139">
        <f>RAW!C139</f>
        <v>0.36880000000000002</v>
      </c>
      <c r="D139">
        <f>RAW!D139</f>
        <v>0.35549999999999998</v>
      </c>
      <c r="E139" s="5">
        <f>RAW!E139</f>
        <v>0.36609999999999998</v>
      </c>
      <c r="F139" s="3">
        <f>RAW!N139</f>
        <v>37.2642616042085</v>
      </c>
      <c r="G139" s="5" t="str">
        <f t="shared" si="202"/>
        <v/>
      </c>
      <c r="H139" s="3">
        <f>RAW!O139</f>
        <v>46.095501883842203</v>
      </c>
      <c r="I139" s="5" t="str">
        <f t="shared" si="202"/>
        <v/>
      </c>
      <c r="J139" s="3">
        <f>RAW!P139</f>
        <v>45.940818435936599</v>
      </c>
      <c r="K139" s="5" t="str">
        <f t="shared" ref="K139" si="216">IF(SIGN(J138-50)&lt;&gt;SIGN(J139-50)," ","")</f>
        <v/>
      </c>
      <c r="L139">
        <v>70</v>
      </c>
      <c r="M139">
        <v>30</v>
      </c>
      <c r="Y139" s="160" t="str">
        <f t="shared" si="189"/>
        <v>VISIBLE</v>
      </c>
      <c r="Z139" s="160" t="str">
        <f t="shared" si="190"/>
        <v/>
      </c>
      <c r="AF139" s="28">
        <f t="shared" si="181"/>
        <v>0</v>
      </c>
      <c r="AG139" s="28" t="str">
        <f t="shared" si="191"/>
        <v/>
      </c>
      <c r="AH139" s="34">
        <f t="shared" si="204"/>
        <v>0</v>
      </c>
      <c r="AI139" s="34" t="str">
        <f t="shared" si="182"/>
        <v/>
      </c>
      <c r="AJ139" s="28">
        <f t="shared" si="183"/>
        <v>0</v>
      </c>
      <c r="AK139" s="34" t="str">
        <f t="shared" si="192"/>
        <v/>
      </c>
      <c r="AL139" s="28">
        <f t="shared" si="205"/>
        <v>0</v>
      </c>
      <c r="AM139" s="28" t="str">
        <f t="shared" si="193"/>
        <v/>
      </c>
      <c r="AN139" s="54"/>
      <c r="AO139" s="28"/>
      <c r="AQ139" s="33">
        <f t="shared" si="184"/>
        <v>0</v>
      </c>
      <c r="AR139" s="33" t="str">
        <f t="shared" si="194"/>
        <v/>
      </c>
      <c r="AS139" s="33">
        <f t="shared" si="206"/>
        <v>0</v>
      </c>
      <c r="AT139" s="33" t="str">
        <f t="shared" si="195"/>
        <v/>
      </c>
      <c r="AU139" s="33">
        <f t="shared" si="185"/>
        <v>0</v>
      </c>
      <c r="AV139" s="33" t="str">
        <f t="shared" si="196"/>
        <v/>
      </c>
      <c r="AW139" s="33">
        <f t="shared" si="207"/>
        <v>0</v>
      </c>
      <c r="AX139" s="33" t="str">
        <f t="shared" si="197"/>
        <v/>
      </c>
      <c r="AY139" s="33"/>
      <c r="AZ139" s="33"/>
      <c r="BB139" s="141">
        <f t="shared" si="186"/>
        <v>0</v>
      </c>
      <c r="BC139" s="141" t="str">
        <f t="shared" si="198"/>
        <v/>
      </c>
      <c r="BD139" s="141">
        <f t="shared" si="208"/>
        <v>0</v>
      </c>
      <c r="BE139" s="141" t="str">
        <f t="shared" si="199"/>
        <v/>
      </c>
      <c r="BF139" s="141">
        <f t="shared" si="187"/>
        <v>0</v>
      </c>
      <c r="BG139" s="141" t="str">
        <f t="shared" si="200"/>
        <v/>
      </c>
      <c r="BH139" s="141">
        <f t="shared" si="209"/>
        <v>0</v>
      </c>
      <c r="BI139" s="141" t="str">
        <f t="shared" si="201"/>
        <v/>
      </c>
      <c r="BJ139" s="141"/>
      <c r="BK139" s="141"/>
    </row>
    <row r="140" spans="1:63" ht="17" x14ac:dyDescent="0.2">
      <c r="A140" s="1">
        <f>RAW!A140</f>
        <v>42502</v>
      </c>
      <c r="B140">
        <f>RAW!B140</f>
        <v>0.3639</v>
      </c>
      <c r="C140">
        <f>RAW!C140</f>
        <v>0.38719999999999999</v>
      </c>
      <c r="D140">
        <f>RAW!D140</f>
        <v>0.36120000000000002</v>
      </c>
      <c r="E140" s="5">
        <f>RAW!E140</f>
        <v>0.38</v>
      </c>
      <c r="F140" s="3">
        <f>RAW!N140</f>
        <v>49.917695938777001</v>
      </c>
      <c r="G140" s="5" t="str">
        <f t="shared" si="202"/>
        <v/>
      </c>
      <c r="H140" s="3">
        <f>RAW!O140</f>
        <v>51.0052311007355</v>
      </c>
      <c r="I140" s="5" t="str">
        <f t="shared" si="202"/>
        <v xml:space="preserve"> </v>
      </c>
      <c r="J140" s="3">
        <f>RAW!P140</f>
        <v>48.960702471155898</v>
      </c>
      <c r="K140" s="5" t="str">
        <f t="shared" ref="K140" si="217">IF(SIGN(J139-50)&lt;&gt;SIGN(J140-50)," ","")</f>
        <v/>
      </c>
      <c r="L140">
        <v>70</v>
      </c>
      <c r="M140">
        <v>30</v>
      </c>
      <c r="Y140" s="160" t="str">
        <f t="shared" si="189"/>
        <v>VISIBLE</v>
      </c>
      <c r="Z140" s="160" t="str">
        <f t="shared" si="190"/>
        <v/>
      </c>
      <c r="AF140" s="28">
        <f t="shared" si="181"/>
        <v>0</v>
      </c>
      <c r="AG140" s="28" t="str">
        <f t="shared" si="191"/>
        <v/>
      </c>
      <c r="AH140" s="34">
        <f t="shared" si="204"/>
        <v>0</v>
      </c>
      <c r="AI140" s="34" t="str">
        <f t="shared" si="182"/>
        <v/>
      </c>
      <c r="AJ140" s="28">
        <f t="shared" si="183"/>
        <v>0</v>
      </c>
      <c r="AK140" s="34" t="str">
        <f t="shared" si="192"/>
        <v/>
      </c>
      <c r="AL140" s="28">
        <f t="shared" si="205"/>
        <v>0</v>
      </c>
      <c r="AM140" s="28" t="str">
        <f t="shared" si="193"/>
        <v/>
      </c>
      <c r="AN140" s="54"/>
      <c r="AO140" s="28"/>
      <c r="AQ140" s="33">
        <f t="shared" si="184"/>
        <v>0</v>
      </c>
      <c r="AR140" s="33" t="str">
        <f t="shared" si="194"/>
        <v/>
      </c>
      <c r="AS140" s="33">
        <f t="shared" si="206"/>
        <v>0</v>
      </c>
      <c r="AT140" s="33" t="str">
        <f t="shared" si="195"/>
        <v/>
      </c>
      <c r="AU140" s="33">
        <f t="shared" si="185"/>
        <v>0</v>
      </c>
      <c r="AV140" s="33" t="str">
        <f t="shared" si="196"/>
        <v/>
      </c>
      <c r="AW140" s="33">
        <f t="shared" si="207"/>
        <v>0</v>
      </c>
      <c r="AX140" s="33" t="str">
        <f t="shared" si="197"/>
        <v/>
      </c>
      <c r="AY140" s="33"/>
      <c r="AZ140" s="33"/>
      <c r="BB140" s="141">
        <f t="shared" si="186"/>
        <v>0</v>
      </c>
      <c r="BC140" s="141" t="str">
        <f t="shared" si="198"/>
        <v/>
      </c>
      <c r="BD140" s="141">
        <f t="shared" si="208"/>
        <v>0</v>
      </c>
      <c r="BE140" s="141" t="str">
        <f t="shared" si="199"/>
        <v/>
      </c>
      <c r="BF140" s="141">
        <f t="shared" si="187"/>
        <v>0</v>
      </c>
      <c r="BG140" s="141" t="str">
        <f t="shared" si="200"/>
        <v/>
      </c>
      <c r="BH140" s="141">
        <f t="shared" si="209"/>
        <v>0</v>
      </c>
      <c r="BI140" s="141" t="str">
        <f t="shared" si="201"/>
        <v/>
      </c>
      <c r="BJ140" s="141"/>
      <c r="BK140" s="141"/>
    </row>
    <row r="141" spans="1:63" ht="17" x14ac:dyDescent="0.2">
      <c r="A141" s="1">
        <f>RAW!A141</f>
        <v>42503</v>
      </c>
      <c r="B141">
        <f>RAW!B141</f>
        <v>0.37780000000000002</v>
      </c>
      <c r="C141">
        <f>RAW!C141</f>
        <v>0.37780000000000002</v>
      </c>
      <c r="D141">
        <f>RAW!D141</f>
        <v>0.3649</v>
      </c>
      <c r="E141" s="5">
        <f>RAW!E141</f>
        <v>0.3715</v>
      </c>
      <c r="F141" s="3">
        <f>RAW!N141</f>
        <v>43.638372394066998</v>
      </c>
      <c r="G141" s="5" t="str">
        <f t="shared" si="202"/>
        <v/>
      </c>
      <c r="H141" s="3">
        <f>RAW!O141</f>
        <v>48.118957154886701</v>
      </c>
      <c r="I141" s="5" t="str">
        <f t="shared" si="202"/>
        <v xml:space="preserve"> </v>
      </c>
      <c r="J141" s="3">
        <f>RAW!P141</f>
        <v>47.265360932744201</v>
      </c>
      <c r="K141" s="5" t="str">
        <f t="shared" ref="K141" si="218">IF(SIGN(J140-50)&lt;&gt;SIGN(J141-50)," ","")</f>
        <v/>
      </c>
      <c r="L141">
        <v>70</v>
      </c>
      <c r="M141">
        <v>30</v>
      </c>
      <c r="Y141" s="160" t="str">
        <f t="shared" si="189"/>
        <v>VISIBLE</v>
      </c>
      <c r="Z141" s="160" t="str">
        <f t="shared" si="190"/>
        <v/>
      </c>
      <c r="AF141" s="28">
        <f t="shared" si="181"/>
        <v>0</v>
      </c>
      <c r="AG141" s="28" t="str">
        <f t="shared" si="191"/>
        <v/>
      </c>
      <c r="AH141" s="34">
        <f t="shared" si="204"/>
        <v>0</v>
      </c>
      <c r="AI141" s="34" t="str">
        <f t="shared" si="182"/>
        <v/>
      </c>
      <c r="AJ141" s="28">
        <f t="shared" si="183"/>
        <v>0</v>
      </c>
      <c r="AK141" s="34" t="str">
        <f t="shared" si="192"/>
        <v/>
      </c>
      <c r="AL141" s="28">
        <f t="shared" si="205"/>
        <v>0</v>
      </c>
      <c r="AM141" s="28" t="str">
        <f t="shared" si="193"/>
        <v/>
      </c>
      <c r="AN141" s="54"/>
      <c r="AO141" s="28"/>
      <c r="AQ141" s="33">
        <f t="shared" si="184"/>
        <v>0</v>
      </c>
      <c r="AR141" s="33" t="str">
        <f t="shared" si="194"/>
        <v/>
      </c>
      <c r="AS141" s="33">
        <f t="shared" si="206"/>
        <v>0</v>
      </c>
      <c r="AT141" s="33" t="str">
        <f t="shared" si="195"/>
        <v/>
      </c>
      <c r="AU141" s="33">
        <f t="shared" si="185"/>
        <v>0</v>
      </c>
      <c r="AV141" s="33" t="str">
        <f t="shared" si="196"/>
        <v/>
      </c>
      <c r="AW141" s="33">
        <f t="shared" si="207"/>
        <v>0</v>
      </c>
      <c r="AX141" s="33" t="str">
        <f t="shared" si="197"/>
        <v/>
      </c>
      <c r="AY141" s="33"/>
      <c r="AZ141" s="33"/>
      <c r="BB141" s="141">
        <f t="shared" si="186"/>
        <v>0</v>
      </c>
      <c r="BC141" s="141" t="str">
        <f t="shared" si="198"/>
        <v/>
      </c>
      <c r="BD141" s="141">
        <f t="shared" si="208"/>
        <v>0</v>
      </c>
      <c r="BE141" s="141" t="str">
        <f t="shared" si="199"/>
        <v/>
      </c>
      <c r="BF141" s="141">
        <f t="shared" si="187"/>
        <v>0</v>
      </c>
      <c r="BG141" s="141" t="str">
        <f t="shared" si="200"/>
        <v/>
      </c>
      <c r="BH141" s="141">
        <f t="shared" si="209"/>
        <v>0</v>
      </c>
      <c r="BI141" s="141" t="str">
        <f t="shared" si="201"/>
        <v/>
      </c>
      <c r="BJ141" s="141"/>
      <c r="BK141" s="141"/>
    </row>
    <row r="142" spans="1:63" ht="17" x14ac:dyDescent="0.2">
      <c r="A142" s="1">
        <f>RAW!A142</f>
        <v>42506</v>
      </c>
      <c r="B142">
        <f>RAW!B142</f>
        <v>0.37009999999999998</v>
      </c>
      <c r="C142">
        <f>RAW!C142</f>
        <v>0.37969999999999998</v>
      </c>
      <c r="D142">
        <f>RAW!D142</f>
        <v>0.36370000000000002</v>
      </c>
      <c r="E142" s="5">
        <f>RAW!E142</f>
        <v>0.37719999999999998</v>
      </c>
      <c r="F142" s="3">
        <f>RAW!N142</f>
        <v>48.688218491008399</v>
      </c>
      <c r="G142" s="5" t="str">
        <f t="shared" si="202"/>
        <v/>
      </c>
      <c r="H142" s="3">
        <f>RAW!O142</f>
        <v>50.155892601614198</v>
      </c>
      <c r="I142" s="5" t="str">
        <f t="shared" si="202"/>
        <v xml:space="preserve"> </v>
      </c>
      <c r="J142" s="3">
        <f>RAW!P142</f>
        <v>48.5204922818805</v>
      </c>
      <c r="K142" s="5" t="str">
        <f t="shared" ref="K142" si="219">IF(SIGN(J141-50)&lt;&gt;SIGN(J142-50)," ","")</f>
        <v/>
      </c>
      <c r="L142">
        <v>70</v>
      </c>
      <c r="M142">
        <v>30</v>
      </c>
      <c r="Y142" s="160" t="str">
        <f t="shared" si="189"/>
        <v>VISIBLE</v>
      </c>
      <c r="Z142" s="160" t="str">
        <f t="shared" si="190"/>
        <v/>
      </c>
      <c r="AF142" s="28">
        <f t="shared" si="181"/>
        <v>0</v>
      </c>
      <c r="AG142" s="28" t="str">
        <f t="shared" si="191"/>
        <v/>
      </c>
      <c r="AH142" s="34">
        <f t="shared" si="204"/>
        <v>0</v>
      </c>
      <c r="AI142" s="34" t="str">
        <f t="shared" si="182"/>
        <v/>
      </c>
      <c r="AJ142" s="28">
        <f t="shared" si="183"/>
        <v>0</v>
      </c>
      <c r="AK142" s="34" t="str">
        <f t="shared" si="192"/>
        <v/>
      </c>
      <c r="AL142" s="28">
        <f t="shared" si="205"/>
        <v>0</v>
      </c>
      <c r="AM142" s="28" t="str">
        <f t="shared" si="193"/>
        <v/>
      </c>
      <c r="AN142" s="54"/>
      <c r="AO142" s="28"/>
      <c r="AQ142" s="33">
        <f t="shared" si="184"/>
        <v>0</v>
      </c>
      <c r="AR142" s="33" t="str">
        <f t="shared" si="194"/>
        <v/>
      </c>
      <c r="AS142" s="33">
        <f t="shared" si="206"/>
        <v>0</v>
      </c>
      <c r="AT142" s="33" t="str">
        <f t="shared" si="195"/>
        <v/>
      </c>
      <c r="AU142" s="33">
        <f t="shared" si="185"/>
        <v>0</v>
      </c>
      <c r="AV142" s="33" t="str">
        <f t="shared" si="196"/>
        <v/>
      </c>
      <c r="AW142" s="33">
        <f t="shared" si="207"/>
        <v>0</v>
      </c>
      <c r="AX142" s="33" t="str">
        <f t="shared" si="197"/>
        <v/>
      </c>
      <c r="AY142" s="33"/>
      <c r="AZ142" s="33"/>
      <c r="BB142" s="141">
        <f t="shared" si="186"/>
        <v>0</v>
      </c>
      <c r="BC142" s="141" t="str">
        <f t="shared" si="198"/>
        <v/>
      </c>
      <c r="BD142" s="141">
        <f t="shared" si="208"/>
        <v>0</v>
      </c>
      <c r="BE142" s="141" t="str">
        <f t="shared" si="199"/>
        <v/>
      </c>
      <c r="BF142" s="141">
        <f t="shared" si="187"/>
        <v>0</v>
      </c>
      <c r="BG142" s="141" t="str">
        <f t="shared" si="200"/>
        <v/>
      </c>
      <c r="BH142" s="141">
        <f t="shared" si="209"/>
        <v>0</v>
      </c>
      <c r="BI142" s="141" t="str">
        <f t="shared" si="201"/>
        <v/>
      </c>
      <c r="BJ142" s="141"/>
      <c r="BK142" s="141"/>
    </row>
    <row r="143" spans="1:63" ht="17" x14ac:dyDescent="0.2">
      <c r="A143" s="1">
        <f>RAW!A143</f>
        <v>42507</v>
      </c>
      <c r="B143">
        <f>RAW!B143</f>
        <v>0.38290000000000002</v>
      </c>
      <c r="C143">
        <f>RAW!C143</f>
        <v>0.3906</v>
      </c>
      <c r="D143">
        <f>RAW!D143</f>
        <v>0.37219999999999998</v>
      </c>
      <c r="E143" s="5">
        <f>RAW!E143</f>
        <v>0.37380000000000002</v>
      </c>
      <c r="F143" s="3">
        <f>RAW!N143</f>
        <v>45.830620050378201</v>
      </c>
      <c r="G143" s="5" t="str">
        <f t="shared" si="202"/>
        <v/>
      </c>
      <c r="H143" s="3">
        <f>RAW!O143</f>
        <v>48.922043905420097</v>
      </c>
      <c r="I143" s="5" t="str">
        <f t="shared" si="202"/>
        <v xml:space="preserve"> </v>
      </c>
      <c r="J143" s="3">
        <f>RAW!P143</f>
        <v>47.807827062265801</v>
      </c>
      <c r="K143" s="5" t="str">
        <f t="shared" ref="K143" si="220">IF(SIGN(J142-50)&lt;&gt;SIGN(J143-50)," ","")</f>
        <v/>
      </c>
      <c r="L143">
        <v>70</v>
      </c>
      <c r="M143">
        <v>30</v>
      </c>
      <c r="Y143" s="160" t="str">
        <f t="shared" si="189"/>
        <v>VISIBLE</v>
      </c>
      <c r="Z143" s="160" t="str">
        <f t="shared" si="190"/>
        <v/>
      </c>
      <c r="AF143" s="28">
        <f t="shared" si="181"/>
        <v>0</v>
      </c>
      <c r="AG143" s="28" t="str">
        <f t="shared" si="191"/>
        <v/>
      </c>
      <c r="AH143" s="34">
        <f t="shared" si="204"/>
        <v>0</v>
      </c>
      <c r="AI143" s="34" t="str">
        <f t="shared" si="182"/>
        <v/>
      </c>
      <c r="AJ143" s="28">
        <f t="shared" si="183"/>
        <v>0</v>
      </c>
      <c r="AK143" s="34" t="str">
        <f t="shared" si="192"/>
        <v/>
      </c>
      <c r="AL143" s="28">
        <f t="shared" si="205"/>
        <v>0</v>
      </c>
      <c r="AM143" s="28" t="str">
        <f t="shared" si="193"/>
        <v/>
      </c>
      <c r="AN143" s="54"/>
      <c r="AO143" s="28"/>
      <c r="AQ143" s="33">
        <f t="shared" si="184"/>
        <v>0</v>
      </c>
      <c r="AR143" s="33" t="str">
        <f t="shared" si="194"/>
        <v/>
      </c>
      <c r="AS143" s="33">
        <f t="shared" si="206"/>
        <v>0</v>
      </c>
      <c r="AT143" s="33" t="str">
        <f t="shared" si="195"/>
        <v/>
      </c>
      <c r="AU143" s="33">
        <f t="shared" si="185"/>
        <v>0</v>
      </c>
      <c r="AV143" s="33" t="str">
        <f t="shared" si="196"/>
        <v/>
      </c>
      <c r="AW143" s="33">
        <f t="shared" si="207"/>
        <v>0</v>
      </c>
      <c r="AX143" s="33" t="str">
        <f t="shared" si="197"/>
        <v/>
      </c>
      <c r="AY143" s="33"/>
      <c r="AZ143" s="33"/>
      <c r="BB143" s="141">
        <f t="shared" si="186"/>
        <v>0</v>
      </c>
      <c r="BC143" s="141" t="str">
        <f t="shared" si="198"/>
        <v/>
      </c>
      <c r="BD143" s="141">
        <f t="shared" si="208"/>
        <v>0</v>
      </c>
      <c r="BE143" s="141" t="str">
        <f t="shared" si="199"/>
        <v/>
      </c>
      <c r="BF143" s="141">
        <f t="shared" si="187"/>
        <v>0</v>
      </c>
      <c r="BG143" s="141" t="str">
        <f t="shared" si="200"/>
        <v/>
      </c>
      <c r="BH143" s="141">
        <f t="shared" si="209"/>
        <v>0</v>
      </c>
      <c r="BI143" s="141" t="str">
        <f t="shared" si="201"/>
        <v/>
      </c>
      <c r="BJ143" s="141"/>
      <c r="BK143" s="141"/>
    </row>
    <row r="144" spans="1:63" ht="17" x14ac:dyDescent="0.2">
      <c r="A144" s="1">
        <f>RAW!A144</f>
        <v>42508</v>
      </c>
      <c r="B144">
        <f>RAW!B144</f>
        <v>0.37440000000000001</v>
      </c>
      <c r="C144">
        <f>RAW!C144</f>
        <v>0.37630000000000002</v>
      </c>
      <c r="D144">
        <f>RAW!D144</f>
        <v>0.36859999999999998</v>
      </c>
      <c r="E144" s="5">
        <f>RAW!E144</f>
        <v>0.372</v>
      </c>
      <c r="F144" s="3">
        <f>RAW!N144</f>
        <v>44.227343116033097</v>
      </c>
      <c r="G144" s="5" t="str">
        <f t="shared" si="202"/>
        <v/>
      </c>
      <c r="H144" s="3">
        <f>RAW!O144</f>
        <v>48.245378563916397</v>
      </c>
      <c r="I144" s="5" t="str">
        <f t="shared" si="202"/>
        <v/>
      </c>
      <c r="J144" s="3">
        <f>RAW!P144</f>
        <v>47.420648996070099</v>
      </c>
      <c r="K144" s="5" t="str">
        <f t="shared" ref="K144" si="221">IF(SIGN(J143-50)&lt;&gt;SIGN(J144-50)," ","")</f>
        <v/>
      </c>
      <c r="L144">
        <v>70</v>
      </c>
      <c r="M144">
        <v>30</v>
      </c>
      <c r="Y144" s="160" t="str">
        <f t="shared" si="189"/>
        <v>VISIBLE</v>
      </c>
      <c r="Z144" s="160" t="str">
        <f t="shared" si="190"/>
        <v/>
      </c>
      <c r="AF144" s="28">
        <f t="shared" si="181"/>
        <v>0</v>
      </c>
      <c r="AG144" s="28" t="str">
        <f t="shared" si="191"/>
        <v/>
      </c>
      <c r="AH144" s="34">
        <f t="shared" si="204"/>
        <v>0</v>
      </c>
      <c r="AI144" s="34" t="str">
        <f t="shared" si="182"/>
        <v/>
      </c>
      <c r="AJ144" s="28">
        <f t="shared" si="183"/>
        <v>0</v>
      </c>
      <c r="AK144" s="34" t="str">
        <f t="shared" si="192"/>
        <v/>
      </c>
      <c r="AL144" s="28">
        <f t="shared" si="205"/>
        <v>0</v>
      </c>
      <c r="AM144" s="28" t="str">
        <f t="shared" si="193"/>
        <v/>
      </c>
      <c r="AN144" s="54"/>
      <c r="AO144" s="28"/>
      <c r="AQ144" s="33">
        <f t="shared" si="184"/>
        <v>0</v>
      </c>
      <c r="AR144" s="33" t="str">
        <f t="shared" si="194"/>
        <v/>
      </c>
      <c r="AS144" s="33">
        <f t="shared" si="206"/>
        <v>0</v>
      </c>
      <c r="AT144" s="33" t="str">
        <f t="shared" si="195"/>
        <v/>
      </c>
      <c r="AU144" s="33">
        <f t="shared" si="185"/>
        <v>0</v>
      </c>
      <c r="AV144" s="33" t="str">
        <f t="shared" si="196"/>
        <v/>
      </c>
      <c r="AW144" s="33">
        <f t="shared" si="207"/>
        <v>0</v>
      </c>
      <c r="AX144" s="33" t="str">
        <f t="shared" si="197"/>
        <v/>
      </c>
      <c r="AY144" s="33"/>
      <c r="AZ144" s="33"/>
      <c r="BB144" s="141">
        <f t="shared" si="186"/>
        <v>0</v>
      </c>
      <c r="BC144" s="141" t="str">
        <f t="shared" si="198"/>
        <v/>
      </c>
      <c r="BD144" s="141">
        <f t="shared" si="208"/>
        <v>0</v>
      </c>
      <c r="BE144" s="141" t="str">
        <f t="shared" si="199"/>
        <v/>
      </c>
      <c r="BF144" s="141">
        <f t="shared" si="187"/>
        <v>0</v>
      </c>
      <c r="BG144" s="141" t="str">
        <f t="shared" si="200"/>
        <v/>
      </c>
      <c r="BH144" s="141">
        <f t="shared" si="209"/>
        <v>0</v>
      </c>
      <c r="BI144" s="141" t="str">
        <f t="shared" si="201"/>
        <v/>
      </c>
      <c r="BJ144" s="141"/>
      <c r="BK144" s="141"/>
    </row>
    <row r="145" spans="1:63" ht="17" x14ac:dyDescent="0.2">
      <c r="A145" s="1">
        <f>RAW!A145</f>
        <v>42509</v>
      </c>
      <c r="B145">
        <f>RAW!B145</f>
        <v>0.37390000000000001</v>
      </c>
      <c r="C145">
        <f>RAW!C145</f>
        <v>0.38490000000000002</v>
      </c>
      <c r="D145">
        <f>RAW!D145</f>
        <v>0.35809999999999997</v>
      </c>
      <c r="E145" s="5">
        <f>RAW!E145</f>
        <v>0.35880000000000001</v>
      </c>
      <c r="F145" s="3">
        <f>RAW!N145</f>
        <v>34.039464775005897</v>
      </c>
      <c r="G145" s="5" t="str">
        <f t="shared" si="202"/>
        <v/>
      </c>
      <c r="H145" s="3">
        <f>RAW!O145</f>
        <v>43.494343564249597</v>
      </c>
      <c r="I145" s="5" t="str">
        <f t="shared" si="202"/>
        <v/>
      </c>
      <c r="J145" s="3">
        <f>RAW!P145</f>
        <v>44.637102606314798</v>
      </c>
      <c r="K145" s="5" t="str">
        <f t="shared" ref="K145" si="222">IF(SIGN(J144-50)&lt;&gt;SIGN(J145-50)," ","")</f>
        <v/>
      </c>
      <c r="L145">
        <v>70</v>
      </c>
      <c r="M145">
        <v>30</v>
      </c>
      <c r="Y145" s="160" t="str">
        <f t="shared" si="189"/>
        <v>VISIBLE</v>
      </c>
      <c r="Z145" s="160" t="str">
        <f t="shared" si="190"/>
        <v/>
      </c>
      <c r="AF145" s="28">
        <f t="shared" si="181"/>
        <v>0</v>
      </c>
      <c r="AG145" s="28" t="str">
        <f t="shared" si="191"/>
        <v/>
      </c>
      <c r="AH145" s="34">
        <f t="shared" si="204"/>
        <v>0</v>
      </c>
      <c r="AI145" s="34" t="str">
        <f t="shared" si="182"/>
        <v/>
      </c>
      <c r="AJ145" s="28">
        <f t="shared" si="183"/>
        <v>0</v>
      </c>
      <c r="AK145" s="34" t="str">
        <f t="shared" si="192"/>
        <v/>
      </c>
      <c r="AL145" s="28">
        <f t="shared" si="205"/>
        <v>0</v>
      </c>
      <c r="AM145" s="28" t="str">
        <f t="shared" si="193"/>
        <v/>
      </c>
      <c r="AN145" s="54"/>
      <c r="AO145" s="28"/>
      <c r="AQ145" s="33">
        <f t="shared" si="184"/>
        <v>0</v>
      </c>
      <c r="AR145" s="33" t="str">
        <f t="shared" si="194"/>
        <v/>
      </c>
      <c r="AS145" s="33">
        <f t="shared" si="206"/>
        <v>0</v>
      </c>
      <c r="AT145" s="33" t="str">
        <f t="shared" si="195"/>
        <v/>
      </c>
      <c r="AU145" s="33">
        <f t="shared" si="185"/>
        <v>0</v>
      </c>
      <c r="AV145" s="33" t="str">
        <f t="shared" si="196"/>
        <v/>
      </c>
      <c r="AW145" s="33">
        <f t="shared" si="207"/>
        <v>0</v>
      </c>
      <c r="AX145" s="33" t="str">
        <f t="shared" si="197"/>
        <v/>
      </c>
      <c r="AY145" s="33"/>
      <c r="AZ145" s="33"/>
      <c r="BB145" s="141">
        <f t="shared" si="186"/>
        <v>0</v>
      </c>
      <c r="BC145" s="141" t="str">
        <f t="shared" si="198"/>
        <v/>
      </c>
      <c r="BD145" s="141">
        <f t="shared" si="208"/>
        <v>0</v>
      </c>
      <c r="BE145" s="141" t="str">
        <f t="shared" si="199"/>
        <v/>
      </c>
      <c r="BF145" s="141">
        <f t="shared" si="187"/>
        <v>0</v>
      </c>
      <c r="BG145" s="141" t="str">
        <f t="shared" si="200"/>
        <v/>
      </c>
      <c r="BH145" s="141">
        <f t="shared" si="209"/>
        <v>0</v>
      </c>
      <c r="BI145" s="141" t="str">
        <f t="shared" si="201"/>
        <v/>
      </c>
      <c r="BJ145" s="141"/>
      <c r="BK145" s="141"/>
    </row>
    <row r="146" spans="1:63" ht="17" x14ac:dyDescent="0.2">
      <c r="A146" s="1">
        <f>RAW!A146</f>
        <v>42510</v>
      </c>
      <c r="B146">
        <f>RAW!B146</f>
        <v>0.3644</v>
      </c>
      <c r="C146">
        <f>RAW!C146</f>
        <v>0.36899999999999999</v>
      </c>
      <c r="D146">
        <f>RAW!D146</f>
        <v>0.35610000000000003</v>
      </c>
      <c r="E146" s="5">
        <f>RAW!E146</f>
        <v>0.35930000000000001</v>
      </c>
      <c r="F146" s="3">
        <f>RAW!N146</f>
        <v>34.704158055564797</v>
      </c>
      <c r="G146" s="5" t="str">
        <f t="shared" si="202"/>
        <v/>
      </c>
      <c r="H146" s="3">
        <f>RAW!O146</f>
        <v>43.720424571931503</v>
      </c>
      <c r="I146" s="5" t="str">
        <f t="shared" si="202"/>
        <v/>
      </c>
      <c r="J146" s="3">
        <f>RAW!P146</f>
        <v>44.766052925592298</v>
      </c>
      <c r="K146" s="5" t="str">
        <f t="shared" ref="K146" si="223">IF(SIGN(J145-50)&lt;&gt;SIGN(J146-50)," ","")</f>
        <v/>
      </c>
      <c r="L146">
        <v>70</v>
      </c>
      <c r="M146">
        <v>30</v>
      </c>
      <c r="Y146" s="160" t="str">
        <f t="shared" si="189"/>
        <v>VISIBLE</v>
      </c>
      <c r="Z146" s="160" t="str">
        <f t="shared" si="190"/>
        <v/>
      </c>
      <c r="AF146" s="28">
        <f t="shared" si="181"/>
        <v>0</v>
      </c>
      <c r="AG146" s="28" t="str">
        <f t="shared" si="191"/>
        <v/>
      </c>
      <c r="AH146" s="34">
        <f t="shared" si="204"/>
        <v>0</v>
      </c>
      <c r="AI146" s="34" t="str">
        <f t="shared" si="182"/>
        <v/>
      </c>
      <c r="AJ146" s="28">
        <f t="shared" si="183"/>
        <v>0</v>
      </c>
      <c r="AK146" s="34" t="str">
        <f t="shared" si="192"/>
        <v/>
      </c>
      <c r="AL146" s="28">
        <f t="shared" si="205"/>
        <v>0</v>
      </c>
      <c r="AM146" s="28" t="str">
        <f t="shared" si="193"/>
        <v/>
      </c>
      <c r="AN146" s="54"/>
      <c r="AO146" s="28"/>
      <c r="AQ146" s="33">
        <f t="shared" si="184"/>
        <v>0</v>
      </c>
      <c r="AR146" s="33" t="str">
        <f t="shared" si="194"/>
        <v/>
      </c>
      <c r="AS146" s="33">
        <f t="shared" si="206"/>
        <v>0</v>
      </c>
      <c r="AT146" s="33" t="str">
        <f t="shared" si="195"/>
        <v/>
      </c>
      <c r="AU146" s="33">
        <f t="shared" si="185"/>
        <v>0</v>
      </c>
      <c r="AV146" s="33" t="str">
        <f t="shared" si="196"/>
        <v/>
      </c>
      <c r="AW146" s="33">
        <f t="shared" si="207"/>
        <v>0</v>
      </c>
      <c r="AX146" s="33" t="str">
        <f t="shared" si="197"/>
        <v/>
      </c>
      <c r="AY146" s="33"/>
      <c r="AZ146" s="33"/>
      <c r="BB146" s="141">
        <f t="shared" si="186"/>
        <v>0</v>
      </c>
      <c r="BC146" s="141" t="str">
        <f t="shared" si="198"/>
        <v/>
      </c>
      <c r="BD146" s="141">
        <f t="shared" si="208"/>
        <v>0</v>
      </c>
      <c r="BE146" s="141" t="str">
        <f t="shared" si="199"/>
        <v/>
      </c>
      <c r="BF146" s="141">
        <f t="shared" si="187"/>
        <v>0</v>
      </c>
      <c r="BG146" s="141" t="str">
        <f t="shared" si="200"/>
        <v/>
      </c>
      <c r="BH146" s="141">
        <f t="shared" si="209"/>
        <v>0</v>
      </c>
      <c r="BI146" s="141" t="str">
        <f t="shared" si="201"/>
        <v/>
      </c>
      <c r="BJ146" s="141"/>
      <c r="BK146" s="141"/>
    </row>
    <row r="147" spans="1:63" ht="17" x14ac:dyDescent="0.2">
      <c r="A147" s="1">
        <f>RAW!A147</f>
        <v>42513</v>
      </c>
      <c r="B147">
        <f>RAW!B147</f>
        <v>0.36</v>
      </c>
      <c r="C147">
        <f>RAW!C147</f>
        <v>0.36259999999999998</v>
      </c>
      <c r="D147">
        <f>RAW!D147</f>
        <v>0.35020000000000001</v>
      </c>
      <c r="E147" s="5">
        <f>RAW!E147</f>
        <v>0.35570000000000002</v>
      </c>
      <c r="F147" s="3">
        <f>RAW!N147</f>
        <v>31.995781039498901</v>
      </c>
      <c r="G147" s="5" t="str">
        <f t="shared" si="202"/>
        <v/>
      </c>
      <c r="H147" s="3">
        <f>RAW!O147</f>
        <v>42.404881154524297</v>
      </c>
      <c r="I147" s="5" t="str">
        <f t="shared" si="202"/>
        <v/>
      </c>
      <c r="J147" s="3">
        <f>RAW!P147</f>
        <v>43.991424496265701</v>
      </c>
      <c r="K147" s="5" t="str">
        <f t="shared" ref="K147" si="224">IF(SIGN(J146-50)&lt;&gt;SIGN(J147-50)," ","")</f>
        <v/>
      </c>
      <c r="L147">
        <v>70</v>
      </c>
      <c r="M147">
        <v>30</v>
      </c>
      <c r="Y147" s="160" t="str">
        <f t="shared" si="189"/>
        <v>VISIBLE</v>
      </c>
      <c r="Z147" s="160" t="str">
        <f t="shared" si="190"/>
        <v/>
      </c>
      <c r="AF147" s="28">
        <f t="shared" si="181"/>
        <v>0</v>
      </c>
      <c r="AG147" s="28" t="str">
        <f t="shared" si="191"/>
        <v/>
      </c>
      <c r="AH147" s="34">
        <f t="shared" si="204"/>
        <v>0</v>
      </c>
      <c r="AI147" s="34" t="str">
        <f t="shared" si="182"/>
        <v/>
      </c>
      <c r="AJ147" s="28">
        <f t="shared" si="183"/>
        <v>0</v>
      </c>
      <c r="AK147" s="34" t="str">
        <f t="shared" si="192"/>
        <v/>
      </c>
      <c r="AL147" s="28">
        <f t="shared" si="205"/>
        <v>0</v>
      </c>
      <c r="AM147" s="28" t="str">
        <f t="shared" si="193"/>
        <v/>
      </c>
      <c r="AN147" s="54"/>
      <c r="AO147" s="28"/>
      <c r="AQ147" s="33">
        <f t="shared" si="184"/>
        <v>0</v>
      </c>
      <c r="AR147" s="33" t="str">
        <f t="shared" si="194"/>
        <v/>
      </c>
      <c r="AS147" s="33">
        <f t="shared" si="206"/>
        <v>0</v>
      </c>
      <c r="AT147" s="33" t="str">
        <f t="shared" si="195"/>
        <v/>
      </c>
      <c r="AU147" s="33">
        <f t="shared" si="185"/>
        <v>0</v>
      </c>
      <c r="AV147" s="33" t="str">
        <f t="shared" si="196"/>
        <v/>
      </c>
      <c r="AW147" s="33">
        <f t="shared" si="207"/>
        <v>0</v>
      </c>
      <c r="AX147" s="33" t="str">
        <f t="shared" si="197"/>
        <v/>
      </c>
      <c r="AY147" s="33"/>
      <c r="AZ147" s="33"/>
      <c r="BB147" s="141">
        <f t="shared" si="186"/>
        <v>0</v>
      </c>
      <c r="BC147" s="141" t="str">
        <f t="shared" si="198"/>
        <v/>
      </c>
      <c r="BD147" s="141">
        <f t="shared" si="208"/>
        <v>0</v>
      </c>
      <c r="BE147" s="141" t="str">
        <f t="shared" si="199"/>
        <v/>
      </c>
      <c r="BF147" s="141">
        <f t="shared" si="187"/>
        <v>0</v>
      </c>
      <c r="BG147" s="141" t="str">
        <f t="shared" si="200"/>
        <v/>
      </c>
      <c r="BH147" s="141">
        <f t="shared" si="209"/>
        <v>0</v>
      </c>
      <c r="BI147" s="141" t="str">
        <f t="shared" si="201"/>
        <v/>
      </c>
      <c r="BJ147" s="141"/>
      <c r="BK147" s="141"/>
    </row>
    <row r="148" spans="1:63" ht="17" x14ac:dyDescent="0.2">
      <c r="A148" s="1">
        <f>RAW!A148</f>
        <v>42514</v>
      </c>
      <c r="B148">
        <f>RAW!B148</f>
        <v>0.35249999999999998</v>
      </c>
      <c r="C148">
        <f>RAW!C148</f>
        <v>0.36459999999999998</v>
      </c>
      <c r="D148">
        <f>RAW!D148</f>
        <v>0.34849999999999998</v>
      </c>
      <c r="E148" s="5">
        <f>RAW!E148</f>
        <v>0.36420000000000002</v>
      </c>
      <c r="F148" s="3">
        <f>RAW!N148</f>
        <v>44.0283630430283</v>
      </c>
      <c r="G148" s="5" t="str">
        <f t="shared" si="202"/>
        <v/>
      </c>
      <c r="H148" s="3">
        <f>RAW!O148</f>
        <v>46.498329073505701</v>
      </c>
      <c r="I148" s="5" t="str">
        <f t="shared" si="202"/>
        <v/>
      </c>
      <c r="J148" s="3">
        <f>RAW!P148</f>
        <v>46.295318514622203</v>
      </c>
      <c r="K148" s="5" t="str">
        <f t="shared" ref="K148" si="225">IF(SIGN(J147-50)&lt;&gt;SIGN(J148-50)," ","")</f>
        <v/>
      </c>
      <c r="L148">
        <v>70</v>
      </c>
      <c r="M148">
        <v>30</v>
      </c>
      <c r="Y148" s="160" t="str">
        <f t="shared" si="189"/>
        <v>VISIBLE</v>
      </c>
      <c r="Z148" s="160" t="str">
        <f t="shared" si="190"/>
        <v/>
      </c>
      <c r="AF148" s="28">
        <f t="shared" si="181"/>
        <v>0</v>
      </c>
      <c r="AG148" s="28" t="str">
        <f t="shared" si="191"/>
        <v/>
      </c>
      <c r="AH148" s="34">
        <f t="shared" si="204"/>
        <v>0</v>
      </c>
      <c r="AI148" s="34" t="str">
        <f t="shared" si="182"/>
        <v/>
      </c>
      <c r="AJ148" s="28">
        <f t="shared" si="183"/>
        <v>0</v>
      </c>
      <c r="AK148" s="34" t="str">
        <f t="shared" si="192"/>
        <v/>
      </c>
      <c r="AL148" s="28">
        <f t="shared" si="205"/>
        <v>0</v>
      </c>
      <c r="AM148" s="28" t="str">
        <f t="shared" si="193"/>
        <v/>
      </c>
      <c r="AN148" s="54"/>
      <c r="AO148" s="28"/>
      <c r="AQ148" s="33">
        <f t="shared" si="184"/>
        <v>0</v>
      </c>
      <c r="AR148" s="33" t="str">
        <f t="shared" si="194"/>
        <v/>
      </c>
      <c r="AS148" s="33">
        <f t="shared" si="206"/>
        <v>0</v>
      </c>
      <c r="AT148" s="33" t="str">
        <f t="shared" si="195"/>
        <v/>
      </c>
      <c r="AU148" s="33">
        <f t="shared" si="185"/>
        <v>0</v>
      </c>
      <c r="AV148" s="33" t="str">
        <f t="shared" si="196"/>
        <v/>
      </c>
      <c r="AW148" s="33">
        <f t="shared" si="207"/>
        <v>0</v>
      </c>
      <c r="AX148" s="33" t="str">
        <f t="shared" si="197"/>
        <v/>
      </c>
      <c r="AY148" s="33"/>
      <c r="AZ148" s="33"/>
      <c r="BB148" s="141">
        <f t="shared" si="186"/>
        <v>0</v>
      </c>
      <c r="BC148" s="141" t="str">
        <f t="shared" si="198"/>
        <v/>
      </c>
      <c r="BD148" s="141">
        <f t="shared" si="208"/>
        <v>0</v>
      </c>
      <c r="BE148" s="141" t="str">
        <f t="shared" si="199"/>
        <v/>
      </c>
      <c r="BF148" s="141">
        <f t="shared" si="187"/>
        <v>0</v>
      </c>
      <c r="BG148" s="141" t="str">
        <f t="shared" si="200"/>
        <v/>
      </c>
      <c r="BH148" s="141">
        <f t="shared" si="209"/>
        <v>0</v>
      </c>
      <c r="BI148" s="141" t="str">
        <f t="shared" si="201"/>
        <v/>
      </c>
      <c r="BJ148" s="141"/>
      <c r="BK148" s="141"/>
    </row>
    <row r="149" spans="1:63" ht="17" x14ac:dyDescent="0.2">
      <c r="A149" s="1">
        <f>RAW!A149</f>
        <v>42515</v>
      </c>
      <c r="B149">
        <f>RAW!B149</f>
        <v>0.36799999999999999</v>
      </c>
      <c r="C149">
        <f>RAW!C149</f>
        <v>0.38469999999999999</v>
      </c>
      <c r="D149">
        <f>RAW!D149</f>
        <v>0.36659999999999998</v>
      </c>
      <c r="E149" s="5">
        <f>RAW!E149</f>
        <v>0.38</v>
      </c>
      <c r="F149" s="3">
        <f>RAW!N149</f>
        <v>59.549714041399199</v>
      </c>
      <c r="G149" s="5" t="str">
        <f t="shared" si="202"/>
        <v xml:space="preserve"> </v>
      </c>
      <c r="H149" s="3">
        <f>RAW!O149</f>
        <v>53.162150920277497</v>
      </c>
      <c r="I149" s="5" t="str">
        <f t="shared" si="202"/>
        <v xml:space="preserve"> </v>
      </c>
      <c r="J149" s="3">
        <f>RAW!P149</f>
        <v>50.286570558701399</v>
      </c>
      <c r="K149" s="5" t="str">
        <f t="shared" ref="K149" si="226">IF(SIGN(J148-50)&lt;&gt;SIGN(J149-50)," ","")</f>
        <v xml:space="preserve"> </v>
      </c>
      <c r="L149">
        <v>70</v>
      </c>
      <c r="M149">
        <v>30</v>
      </c>
      <c r="Y149" s="160" t="str">
        <f t="shared" si="189"/>
        <v>VISIBLE</v>
      </c>
      <c r="Z149" s="160" t="str">
        <f t="shared" si="190"/>
        <v/>
      </c>
      <c r="AF149" s="28">
        <f t="shared" si="181"/>
        <v>0</v>
      </c>
      <c r="AG149" s="28" t="str">
        <f t="shared" si="191"/>
        <v/>
      </c>
      <c r="AH149" s="34">
        <f t="shared" si="204"/>
        <v>0</v>
      </c>
      <c r="AI149" s="34" t="str">
        <f t="shared" si="182"/>
        <v/>
      </c>
      <c r="AJ149" s="28">
        <f t="shared" si="183"/>
        <v>0</v>
      </c>
      <c r="AK149" s="34" t="str">
        <f t="shared" si="192"/>
        <v/>
      </c>
      <c r="AL149" s="28">
        <f t="shared" si="205"/>
        <v>0</v>
      </c>
      <c r="AM149" s="28" t="str">
        <f t="shared" si="193"/>
        <v/>
      </c>
      <c r="AN149" s="54"/>
      <c r="AO149" s="28"/>
      <c r="AQ149" s="33">
        <f t="shared" si="184"/>
        <v>0</v>
      </c>
      <c r="AR149" s="33" t="str">
        <f t="shared" si="194"/>
        <v/>
      </c>
      <c r="AS149" s="33">
        <f t="shared" si="206"/>
        <v>0</v>
      </c>
      <c r="AT149" s="33" t="str">
        <f t="shared" si="195"/>
        <v/>
      </c>
      <c r="AU149" s="33">
        <f t="shared" si="185"/>
        <v>0</v>
      </c>
      <c r="AV149" s="33" t="str">
        <f t="shared" si="196"/>
        <v/>
      </c>
      <c r="AW149" s="33">
        <f t="shared" si="207"/>
        <v>0</v>
      </c>
      <c r="AX149" s="33" t="str">
        <f t="shared" si="197"/>
        <v/>
      </c>
      <c r="AY149" s="33"/>
      <c r="AZ149" s="33"/>
      <c r="BB149" s="141">
        <f t="shared" si="186"/>
        <v>0</v>
      </c>
      <c r="BC149" s="141" t="str">
        <f t="shared" si="198"/>
        <v/>
      </c>
      <c r="BD149" s="141">
        <f t="shared" si="208"/>
        <v>0</v>
      </c>
      <c r="BE149" s="141" t="str">
        <f t="shared" si="199"/>
        <v/>
      </c>
      <c r="BF149" s="141">
        <f t="shared" si="187"/>
        <v>0</v>
      </c>
      <c r="BG149" s="141" t="str">
        <f t="shared" si="200"/>
        <v/>
      </c>
      <c r="BH149" s="141">
        <f t="shared" si="209"/>
        <v>0</v>
      </c>
      <c r="BI149" s="141" t="str">
        <f t="shared" si="201"/>
        <v/>
      </c>
      <c r="BJ149" s="141"/>
      <c r="BK149" s="141"/>
    </row>
    <row r="150" spans="1:63" ht="17" x14ac:dyDescent="0.2">
      <c r="A150" s="1">
        <f>RAW!A150</f>
        <v>42516</v>
      </c>
      <c r="B150">
        <f>RAW!B150</f>
        <v>0.38100000000000001</v>
      </c>
      <c r="C150">
        <f>RAW!C150</f>
        <v>0.38790000000000002</v>
      </c>
      <c r="D150">
        <f>RAW!D150</f>
        <v>0.373</v>
      </c>
      <c r="E150" s="5">
        <f>RAW!E150</f>
        <v>0.37730000000000002</v>
      </c>
      <c r="F150" s="3">
        <f>RAW!N150</f>
        <v>56.429930287660802</v>
      </c>
      <c r="G150" s="5" t="str">
        <f t="shared" si="202"/>
        <v/>
      </c>
      <c r="H150" s="3">
        <f>RAW!O150</f>
        <v>51.970888251523697</v>
      </c>
      <c r="I150" s="5" t="str">
        <f t="shared" si="202"/>
        <v/>
      </c>
      <c r="J150" s="3">
        <f>RAW!P150</f>
        <v>49.624823589428097</v>
      </c>
      <c r="K150" s="5" t="str">
        <f t="shared" ref="K150" si="227">IF(SIGN(J149-50)&lt;&gt;SIGN(J150-50)," ","")</f>
        <v xml:space="preserve"> </v>
      </c>
      <c r="L150">
        <v>70</v>
      </c>
      <c r="M150">
        <v>30</v>
      </c>
      <c r="Y150" s="160" t="str">
        <f t="shared" si="189"/>
        <v>VISIBLE</v>
      </c>
      <c r="Z150" s="160" t="str">
        <f t="shared" si="190"/>
        <v/>
      </c>
      <c r="AF150" s="28">
        <f t="shared" si="181"/>
        <v>0</v>
      </c>
      <c r="AG150" s="28" t="str">
        <f t="shared" si="191"/>
        <v/>
      </c>
      <c r="AH150" s="34">
        <f t="shared" si="204"/>
        <v>0</v>
      </c>
      <c r="AI150" s="34" t="str">
        <f t="shared" si="182"/>
        <v/>
      </c>
      <c r="AJ150" s="28">
        <f t="shared" si="183"/>
        <v>0</v>
      </c>
      <c r="AK150" s="34" t="str">
        <f t="shared" si="192"/>
        <v/>
      </c>
      <c r="AL150" s="28">
        <f t="shared" si="205"/>
        <v>0</v>
      </c>
      <c r="AM150" s="28" t="str">
        <f t="shared" si="193"/>
        <v/>
      </c>
      <c r="AN150" s="54"/>
      <c r="AO150" s="28"/>
      <c r="AQ150" s="33">
        <f t="shared" si="184"/>
        <v>0</v>
      </c>
      <c r="AR150" s="33" t="str">
        <f t="shared" si="194"/>
        <v/>
      </c>
      <c r="AS150" s="33">
        <f t="shared" si="206"/>
        <v>0</v>
      </c>
      <c r="AT150" s="33" t="str">
        <f t="shared" si="195"/>
        <v/>
      </c>
      <c r="AU150" s="33">
        <f t="shared" si="185"/>
        <v>0</v>
      </c>
      <c r="AV150" s="33" t="str">
        <f t="shared" si="196"/>
        <v/>
      </c>
      <c r="AW150" s="33">
        <f t="shared" si="207"/>
        <v>0</v>
      </c>
      <c r="AX150" s="33" t="str">
        <f t="shared" si="197"/>
        <v/>
      </c>
      <c r="AY150" s="33"/>
      <c r="AZ150" s="33"/>
      <c r="BB150" s="141">
        <f t="shared" si="186"/>
        <v>0</v>
      </c>
      <c r="BC150" s="141" t="str">
        <f t="shared" si="198"/>
        <v/>
      </c>
      <c r="BD150" s="141">
        <f t="shared" si="208"/>
        <v>0</v>
      </c>
      <c r="BE150" s="141" t="str">
        <f t="shared" si="199"/>
        <v/>
      </c>
      <c r="BF150" s="141">
        <f t="shared" si="187"/>
        <v>0</v>
      </c>
      <c r="BG150" s="141" t="str">
        <f t="shared" si="200"/>
        <v/>
      </c>
      <c r="BH150" s="141">
        <f t="shared" si="209"/>
        <v>0</v>
      </c>
      <c r="BI150" s="141" t="str">
        <f t="shared" si="201"/>
        <v/>
      </c>
      <c r="BJ150" s="141"/>
      <c r="BK150" s="141"/>
    </row>
    <row r="151" spans="1:63" ht="17" x14ac:dyDescent="0.2">
      <c r="A151" s="1">
        <f>RAW!A151</f>
        <v>42517</v>
      </c>
      <c r="B151">
        <f>RAW!B151</f>
        <v>0.37359999999999999</v>
      </c>
      <c r="C151">
        <f>RAW!C151</f>
        <v>0.37730000000000002</v>
      </c>
      <c r="D151">
        <f>RAW!D151</f>
        <v>0.36809999999999998</v>
      </c>
      <c r="E151" s="5">
        <f>RAW!E151</f>
        <v>0.36980000000000002</v>
      </c>
      <c r="F151" s="3">
        <f>RAW!N151</f>
        <v>48.239738920191598</v>
      </c>
      <c r="G151" s="5" t="str">
        <f t="shared" si="202"/>
        <v xml:space="preserve"> </v>
      </c>
      <c r="H151" s="3">
        <f>RAW!O151</f>
        <v>48.705990741092499</v>
      </c>
      <c r="I151" s="5" t="str">
        <f t="shared" si="202"/>
        <v xml:space="preserve"> </v>
      </c>
      <c r="J151" s="3">
        <f>RAW!P151</f>
        <v>47.790531060581699</v>
      </c>
      <c r="K151" s="5" t="str">
        <f t="shared" ref="K151" si="228">IF(SIGN(J150-50)&lt;&gt;SIGN(J151-50)," ","")</f>
        <v/>
      </c>
      <c r="L151">
        <v>70</v>
      </c>
      <c r="M151">
        <v>30</v>
      </c>
      <c r="Y151" s="160" t="str">
        <f t="shared" si="189"/>
        <v>VISIBLE</v>
      </c>
      <c r="Z151" s="160" t="str">
        <f t="shared" si="190"/>
        <v/>
      </c>
      <c r="AF151" s="28">
        <f t="shared" si="181"/>
        <v>0</v>
      </c>
      <c r="AG151" s="28" t="str">
        <f t="shared" si="191"/>
        <v/>
      </c>
      <c r="AH151" s="34">
        <f t="shared" si="204"/>
        <v>0</v>
      </c>
      <c r="AI151" s="34" t="str">
        <f t="shared" si="182"/>
        <v/>
      </c>
      <c r="AJ151" s="28">
        <f t="shared" si="183"/>
        <v>0</v>
      </c>
      <c r="AK151" s="34" t="str">
        <f t="shared" si="192"/>
        <v/>
      </c>
      <c r="AL151" s="28">
        <f t="shared" si="205"/>
        <v>0</v>
      </c>
      <c r="AM151" s="28" t="str">
        <f t="shared" si="193"/>
        <v/>
      </c>
      <c r="AN151" s="54"/>
      <c r="AO151" s="28"/>
      <c r="AQ151" s="33">
        <f t="shared" si="184"/>
        <v>0</v>
      </c>
      <c r="AR151" s="33" t="str">
        <f t="shared" si="194"/>
        <v/>
      </c>
      <c r="AS151" s="33">
        <f t="shared" si="206"/>
        <v>0</v>
      </c>
      <c r="AT151" s="33" t="str">
        <f t="shared" si="195"/>
        <v/>
      </c>
      <c r="AU151" s="33">
        <f t="shared" si="185"/>
        <v>0</v>
      </c>
      <c r="AV151" s="33" t="str">
        <f t="shared" si="196"/>
        <v/>
      </c>
      <c r="AW151" s="33">
        <f t="shared" si="207"/>
        <v>0</v>
      </c>
      <c r="AX151" s="33" t="str">
        <f t="shared" si="197"/>
        <v/>
      </c>
      <c r="AY151" s="33"/>
      <c r="AZ151" s="33"/>
      <c r="BB151" s="141">
        <f t="shared" si="186"/>
        <v>0</v>
      </c>
      <c r="BC151" s="141" t="str">
        <f t="shared" si="198"/>
        <v/>
      </c>
      <c r="BD151" s="141">
        <f t="shared" si="208"/>
        <v>0</v>
      </c>
      <c r="BE151" s="141" t="str">
        <f t="shared" si="199"/>
        <v/>
      </c>
      <c r="BF151" s="141">
        <f t="shared" si="187"/>
        <v>0</v>
      </c>
      <c r="BG151" s="141" t="str">
        <f t="shared" si="200"/>
        <v/>
      </c>
      <c r="BH151" s="141">
        <f t="shared" si="209"/>
        <v>0</v>
      </c>
      <c r="BI151" s="141" t="str">
        <f t="shared" si="201"/>
        <v/>
      </c>
      <c r="BJ151" s="141"/>
      <c r="BK151" s="141"/>
    </row>
    <row r="152" spans="1:63" ht="17" x14ac:dyDescent="0.2">
      <c r="A152" s="1">
        <f>RAW!A152</f>
        <v>42520</v>
      </c>
      <c r="B152">
        <f>RAW!B152</f>
        <v>0.37319999999999998</v>
      </c>
      <c r="C152">
        <f>RAW!C152</f>
        <v>0.37319999999999998</v>
      </c>
      <c r="D152">
        <f>RAW!D152</f>
        <v>0.36849999999999999</v>
      </c>
      <c r="E152" s="5">
        <f>RAW!E152</f>
        <v>0.37169999999999997</v>
      </c>
      <c r="F152" s="3">
        <f>RAW!N152</f>
        <v>50.368754487029001</v>
      </c>
      <c r="G152" s="5" t="str">
        <f t="shared" si="202"/>
        <v xml:space="preserve"> </v>
      </c>
      <c r="H152" s="3">
        <f>RAW!O152</f>
        <v>49.5703071481352</v>
      </c>
      <c r="I152" s="5" t="str">
        <f t="shared" si="202"/>
        <v/>
      </c>
      <c r="J152" s="3">
        <f>RAW!P152</f>
        <v>48.298867582941803</v>
      </c>
      <c r="K152" s="5" t="str">
        <f t="shared" ref="K152" si="229">IF(SIGN(J151-50)&lt;&gt;SIGN(J152-50)," ","")</f>
        <v/>
      </c>
      <c r="L152">
        <v>70</v>
      </c>
      <c r="M152">
        <v>30</v>
      </c>
      <c r="Y152" s="160" t="str">
        <f t="shared" si="189"/>
        <v>VISIBLE</v>
      </c>
      <c r="Z152" s="160" t="str">
        <f t="shared" si="190"/>
        <v/>
      </c>
      <c r="AF152" s="28">
        <f t="shared" si="181"/>
        <v>0</v>
      </c>
      <c r="AG152" s="28" t="str">
        <f t="shared" si="191"/>
        <v/>
      </c>
      <c r="AH152" s="34">
        <f t="shared" si="204"/>
        <v>0</v>
      </c>
      <c r="AI152" s="34" t="str">
        <f t="shared" si="182"/>
        <v/>
      </c>
      <c r="AJ152" s="28">
        <f t="shared" si="183"/>
        <v>0</v>
      </c>
      <c r="AK152" s="34" t="str">
        <f t="shared" si="192"/>
        <v/>
      </c>
      <c r="AL152" s="28">
        <f t="shared" si="205"/>
        <v>0</v>
      </c>
      <c r="AM152" s="28" t="str">
        <f t="shared" si="193"/>
        <v/>
      </c>
      <c r="AN152" s="54"/>
      <c r="AO152" s="28"/>
      <c r="AQ152" s="33">
        <f t="shared" si="184"/>
        <v>0</v>
      </c>
      <c r="AR152" s="33" t="str">
        <f t="shared" si="194"/>
        <v/>
      </c>
      <c r="AS152" s="33">
        <f t="shared" si="206"/>
        <v>0</v>
      </c>
      <c r="AT152" s="33" t="str">
        <f t="shared" si="195"/>
        <v/>
      </c>
      <c r="AU152" s="33">
        <f t="shared" si="185"/>
        <v>0</v>
      </c>
      <c r="AV152" s="33" t="str">
        <f t="shared" si="196"/>
        <v/>
      </c>
      <c r="AW152" s="33">
        <f t="shared" si="207"/>
        <v>0</v>
      </c>
      <c r="AX152" s="33" t="str">
        <f t="shared" si="197"/>
        <v/>
      </c>
      <c r="AY152" s="33"/>
      <c r="AZ152" s="33"/>
      <c r="BB152" s="141">
        <f t="shared" si="186"/>
        <v>0</v>
      </c>
      <c r="BC152" s="141" t="str">
        <f t="shared" si="198"/>
        <v/>
      </c>
      <c r="BD152" s="141">
        <f t="shared" si="208"/>
        <v>0</v>
      </c>
      <c r="BE152" s="141" t="str">
        <f t="shared" si="199"/>
        <v/>
      </c>
      <c r="BF152" s="141">
        <f t="shared" si="187"/>
        <v>0</v>
      </c>
      <c r="BG152" s="141" t="str">
        <f t="shared" si="200"/>
        <v/>
      </c>
      <c r="BH152" s="141">
        <f t="shared" si="209"/>
        <v>0</v>
      </c>
      <c r="BI152" s="141" t="str">
        <f t="shared" si="201"/>
        <v/>
      </c>
      <c r="BJ152" s="141"/>
      <c r="BK152" s="141"/>
    </row>
    <row r="153" spans="1:63" ht="17" x14ac:dyDescent="0.2">
      <c r="A153" s="1">
        <f>RAW!A153</f>
        <v>42521</v>
      </c>
      <c r="B153">
        <f>RAW!B153</f>
        <v>0.37059999999999998</v>
      </c>
      <c r="C153">
        <f>RAW!C153</f>
        <v>0.37280000000000002</v>
      </c>
      <c r="D153">
        <f>RAW!D153</f>
        <v>0.36230000000000001</v>
      </c>
      <c r="E153" s="5">
        <f>RAW!E153</f>
        <v>0.3679</v>
      </c>
      <c r="F153" s="3">
        <f>RAW!N153</f>
        <v>45.957931424048603</v>
      </c>
      <c r="G153" s="5" t="str">
        <f t="shared" si="202"/>
        <v xml:space="preserve"> </v>
      </c>
      <c r="H153" s="3">
        <f>RAW!O153</f>
        <v>47.834266424888497</v>
      </c>
      <c r="I153" s="5" t="str">
        <f t="shared" si="202"/>
        <v/>
      </c>
      <c r="J153" s="3">
        <f>RAW!P153</f>
        <v>47.331106857331299</v>
      </c>
      <c r="K153" s="5" t="str">
        <f t="shared" ref="K153" si="230">IF(SIGN(J152-50)&lt;&gt;SIGN(J153-50)," ","")</f>
        <v/>
      </c>
      <c r="L153">
        <v>70</v>
      </c>
      <c r="M153">
        <v>30</v>
      </c>
      <c r="Y153" s="160" t="str">
        <f t="shared" si="189"/>
        <v>VISIBLE</v>
      </c>
      <c r="Z153" s="160" t="str">
        <f t="shared" si="190"/>
        <v/>
      </c>
      <c r="AF153" s="28">
        <f t="shared" si="181"/>
        <v>0</v>
      </c>
      <c r="AG153" s="28" t="str">
        <f t="shared" si="191"/>
        <v/>
      </c>
      <c r="AH153" s="34">
        <f t="shared" si="204"/>
        <v>0</v>
      </c>
      <c r="AI153" s="34" t="str">
        <f t="shared" si="182"/>
        <v/>
      </c>
      <c r="AJ153" s="28">
        <f t="shared" si="183"/>
        <v>0</v>
      </c>
      <c r="AK153" s="34" t="str">
        <f t="shared" si="192"/>
        <v/>
      </c>
      <c r="AL153" s="28">
        <f t="shared" si="205"/>
        <v>0</v>
      </c>
      <c r="AM153" s="28" t="str">
        <f t="shared" si="193"/>
        <v/>
      </c>
      <c r="AN153" s="54"/>
      <c r="AO153" s="28"/>
      <c r="AQ153" s="33">
        <f t="shared" si="184"/>
        <v>0</v>
      </c>
      <c r="AR153" s="33" t="str">
        <f t="shared" si="194"/>
        <v/>
      </c>
      <c r="AS153" s="33">
        <f t="shared" si="206"/>
        <v>0</v>
      </c>
      <c r="AT153" s="33" t="str">
        <f t="shared" si="195"/>
        <v/>
      </c>
      <c r="AU153" s="33">
        <f t="shared" si="185"/>
        <v>0</v>
      </c>
      <c r="AV153" s="33" t="str">
        <f t="shared" si="196"/>
        <v/>
      </c>
      <c r="AW153" s="33">
        <f t="shared" si="207"/>
        <v>0</v>
      </c>
      <c r="AX153" s="33" t="str">
        <f t="shared" si="197"/>
        <v/>
      </c>
      <c r="AY153" s="33"/>
      <c r="AZ153" s="33"/>
      <c r="BB153" s="141">
        <f t="shared" si="186"/>
        <v>0</v>
      </c>
      <c r="BC153" s="141" t="str">
        <f t="shared" si="198"/>
        <v/>
      </c>
      <c r="BD153" s="141">
        <f t="shared" si="208"/>
        <v>0</v>
      </c>
      <c r="BE153" s="141" t="str">
        <f t="shared" si="199"/>
        <v/>
      </c>
      <c r="BF153" s="141">
        <f t="shared" si="187"/>
        <v>0</v>
      </c>
      <c r="BG153" s="141" t="str">
        <f t="shared" si="200"/>
        <v/>
      </c>
      <c r="BH153" s="141">
        <f t="shared" si="209"/>
        <v>0</v>
      </c>
      <c r="BI153" s="141" t="str">
        <f t="shared" si="201"/>
        <v/>
      </c>
      <c r="BJ153" s="141"/>
      <c r="BK153" s="141"/>
    </row>
    <row r="154" spans="1:63" ht="17" x14ac:dyDescent="0.2">
      <c r="A154" s="1">
        <f>RAW!A154</f>
        <v>42522</v>
      </c>
      <c r="B154">
        <f>RAW!B154</f>
        <v>0.3664</v>
      </c>
      <c r="C154">
        <f>RAW!C154</f>
        <v>0.3664</v>
      </c>
      <c r="D154">
        <f>RAW!D154</f>
        <v>0.35820000000000002</v>
      </c>
      <c r="E154" s="5">
        <f>RAW!E154</f>
        <v>0.36</v>
      </c>
      <c r="F154" s="3">
        <f>RAW!N154</f>
        <v>37.906663649483399</v>
      </c>
      <c r="G154" s="5" t="str">
        <f t="shared" si="202"/>
        <v/>
      </c>
      <c r="H154" s="3">
        <f>RAW!O154</f>
        <v>44.3563267071967</v>
      </c>
      <c r="I154" s="5" t="str">
        <f t="shared" si="202"/>
        <v/>
      </c>
      <c r="J154" s="3">
        <f>RAW!P154</f>
        <v>45.347668088206397</v>
      </c>
      <c r="K154" s="5" t="str">
        <f t="shared" ref="K154" si="231">IF(SIGN(J153-50)&lt;&gt;SIGN(J154-50)," ","")</f>
        <v/>
      </c>
      <c r="L154">
        <v>70</v>
      </c>
      <c r="M154">
        <v>30</v>
      </c>
      <c r="Y154" s="160" t="str">
        <f t="shared" si="189"/>
        <v>VISIBLE</v>
      </c>
      <c r="Z154" s="160" t="str">
        <f t="shared" si="190"/>
        <v/>
      </c>
      <c r="AF154" s="28">
        <f t="shared" si="181"/>
        <v>0</v>
      </c>
      <c r="AG154" s="28" t="str">
        <f t="shared" si="191"/>
        <v/>
      </c>
      <c r="AH154" s="34">
        <f t="shared" si="204"/>
        <v>0</v>
      </c>
      <c r="AI154" s="34" t="str">
        <f t="shared" si="182"/>
        <v/>
      </c>
      <c r="AJ154" s="28">
        <f t="shared" si="183"/>
        <v>0</v>
      </c>
      <c r="AK154" s="34" t="str">
        <f t="shared" si="192"/>
        <v/>
      </c>
      <c r="AL154" s="28">
        <f t="shared" si="205"/>
        <v>0</v>
      </c>
      <c r="AM154" s="28" t="str">
        <f t="shared" si="193"/>
        <v/>
      </c>
      <c r="AN154" s="54"/>
      <c r="AO154" s="28"/>
      <c r="AQ154" s="33">
        <f t="shared" si="184"/>
        <v>0</v>
      </c>
      <c r="AR154" s="33" t="str">
        <f t="shared" si="194"/>
        <v/>
      </c>
      <c r="AS154" s="33">
        <f t="shared" si="206"/>
        <v>0</v>
      </c>
      <c r="AT154" s="33" t="str">
        <f t="shared" si="195"/>
        <v/>
      </c>
      <c r="AU154" s="33">
        <f t="shared" si="185"/>
        <v>0</v>
      </c>
      <c r="AV154" s="33" t="str">
        <f t="shared" si="196"/>
        <v/>
      </c>
      <c r="AW154" s="33">
        <f t="shared" si="207"/>
        <v>0</v>
      </c>
      <c r="AX154" s="33" t="str">
        <f t="shared" si="197"/>
        <v/>
      </c>
      <c r="AY154" s="33"/>
      <c r="AZ154" s="33"/>
      <c r="BB154" s="141">
        <f t="shared" si="186"/>
        <v>0</v>
      </c>
      <c r="BC154" s="141" t="str">
        <f t="shared" si="198"/>
        <v/>
      </c>
      <c r="BD154" s="141">
        <f t="shared" si="208"/>
        <v>0</v>
      </c>
      <c r="BE154" s="141" t="str">
        <f t="shared" si="199"/>
        <v/>
      </c>
      <c r="BF154" s="141">
        <f t="shared" si="187"/>
        <v>0</v>
      </c>
      <c r="BG154" s="141" t="str">
        <f t="shared" si="200"/>
        <v/>
      </c>
      <c r="BH154" s="141">
        <f t="shared" si="209"/>
        <v>0</v>
      </c>
      <c r="BI154" s="141" t="str">
        <f t="shared" si="201"/>
        <v/>
      </c>
      <c r="BJ154" s="141"/>
      <c r="BK154" s="141"/>
    </row>
    <row r="155" spans="1:63" ht="17" x14ac:dyDescent="0.2">
      <c r="A155" s="1">
        <f>RAW!A155</f>
        <v>42523</v>
      </c>
      <c r="B155">
        <f>RAW!B155</f>
        <v>0.36070000000000002</v>
      </c>
      <c r="C155">
        <f>RAW!C155</f>
        <v>0.36919999999999997</v>
      </c>
      <c r="D155">
        <f>RAW!D155</f>
        <v>0.35820000000000002</v>
      </c>
      <c r="E155" s="5">
        <f>RAW!E155</f>
        <v>0.36049999999999999</v>
      </c>
      <c r="F155" s="3">
        <f>RAW!N155</f>
        <v>38.699633313584101</v>
      </c>
      <c r="G155" s="5" t="str">
        <f t="shared" si="202"/>
        <v/>
      </c>
      <c r="H155" s="3">
        <f>RAW!O155</f>
        <v>44.630723717697101</v>
      </c>
      <c r="I155" s="5" t="str">
        <f t="shared" si="202"/>
        <v/>
      </c>
      <c r="J155" s="3">
        <f>RAW!P155</f>
        <v>45.499444847407801</v>
      </c>
      <c r="K155" s="5" t="str">
        <f t="shared" ref="K155" si="232">IF(SIGN(J154-50)&lt;&gt;SIGN(J155-50)," ","")</f>
        <v/>
      </c>
      <c r="L155">
        <v>70</v>
      </c>
      <c r="M155">
        <v>30</v>
      </c>
      <c r="Y155" s="160" t="str">
        <f t="shared" si="189"/>
        <v>VISIBLE</v>
      </c>
      <c r="Z155" s="160" t="str">
        <f t="shared" si="190"/>
        <v/>
      </c>
      <c r="AF155" s="28">
        <f t="shared" si="181"/>
        <v>0</v>
      </c>
      <c r="AG155" s="28" t="str">
        <f t="shared" si="191"/>
        <v/>
      </c>
      <c r="AH155" s="34">
        <f t="shared" si="204"/>
        <v>0</v>
      </c>
      <c r="AI155" s="34" t="str">
        <f t="shared" si="182"/>
        <v/>
      </c>
      <c r="AJ155" s="28">
        <f t="shared" si="183"/>
        <v>0</v>
      </c>
      <c r="AK155" s="34" t="str">
        <f t="shared" si="192"/>
        <v/>
      </c>
      <c r="AL155" s="28">
        <f t="shared" si="205"/>
        <v>0</v>
      </c>
      <c r="AM155" s="28" t="str">
        <f t="shared" si="193"/>
        <v/>
      </c>
      <c r="AN155" s="54"/>
      <c r="AO155" s="28"/>
      <c r="AQ155" s="33">
        <f t="shared" si="184"/>
        <v>0</v>
      </c>
      <c r="AR155" s="33" t="str">
        <f t="shared" si="194"/>
        <v/>
      </c>
      <c r="AS155" s="33">
        <f t="shared" si="206"/>
        <v>0</v>
      </c>
      <c r="AT155" s="33" t="str">
        <f t="shared" si="195"/>
        <v/>
      </c>
      <c r="AU155" s="33">
        <f t="shared" si="185"/>
        <v>0</v>
      </c>
      <c r="AV155" s="33" t="str">
        <f t="shared" si="196"/>
        <v/>
      </c>
      <c r="AW155" s="33">
        <f t="shared" si="207"/>
        <v>0</v>
      </c>
      <c r="AX155" s="33" t="str">
        <f t="shared" si="197"/>
        <v/>
      </c>
      <c r="AY155" s="33"/>
      <c r="AZ155" s="33"/>
      <c r="BB155" s="141">
        <f t="shared" si="186"/>
        <v>0</v>
      </c>
      <c r="BC155" s="141" t="str">
        <f t="shared" si="198"/>
        <v/>
      </c>
      <c r="BD155" s="141">
        <f t="shared" si="208"/>
        <v>0</v>
      </c>
      <c r="BE155" s="141" t="str">
        <f t="shared" si="199"/>
        <v/>
      </c>
      <c r="BF155" s="141">
        <f t="shared" si="187"/>
        <v>0</v>
      </c>
      <c r="BG155" s="141" t="str">
        <f t="shared" si="200"/>
        <v/>
      </c>
      <c r="BH155" s="141">
        <f t="shared" si="209"/>
        <v>0</v>
      </c>
      <c r="BI155" s="141" t="str">
        <f t="shared" si="201"/>
        <v/>
      </c>
      <c r="BJ155" s="141"/>
      <c r="BK155" s="141"/>
    </row>
    <row r="156" spans="1:63" ht="17" x14ac:dyDescent="0.2">
      <c r="A156" s="1">
        <f>RAW!A156</f>
        <v>42524</v>
      </c>
      <c r="B156">
        <f>RAW!B156</f>
        <v>0.36249999999999999</v>
      </c>
      <c r="C156">
        <f>RAW!C156</f>
        <v>0.3674</v>
      </c>
      <c r="D156">
        <f>RAW!D156</f>
        <v>0.34949999999999998</v>
      </c>
      <c r="E156" s="5">
        <f>RAW!E156</f>
        <v>0.34949999999999998</v>
      </c>
      <c r="F156" s="3">
        <f>RAW!N156</f>
        <v>29.146141810532999</v>
      </c>
      <c r="G156" s="5" t="str">
        <f t="shared" si="202"/>
        <v/>
      </c>
      <c r="H156" s="3">
        <f>RAW!O156</f>
        <v>39.961807592441197</v>
      </c>
      <c r="I156" s="5" t="str">
        <f t="shared" si="202"/>
        <v/>
      </c>
      <c r="J156" s="3">
        <f>RAW!P156</f>
        <v>42.756537807203202</v>
      </c>
      <c r="K156" s="5" t="str">
        <f t="shared" ref="K156" si="233">IF(SIGN(J155-50)&lt;&gt;SIGN(J156-50)," ","")</f>
        <v/>
      </c>
      <c r="L156">
        <v>70</v>
      </c>
      <c r="M156">
        <v>30</v>
      </c>
      <c r="Y156" s="160" t="str">
        <f t="shared" si="189"/>
        <v>VISIBLE</v>
      </c>
      <c r="Z156" s="160" t="str">
        <f t="shared" si="190"/>
        <v/>
      </c>
      <c r="AF156" s="28">
        <f t="shared" si="181"/>
        <v>1</v>
      </c>
      <c r="AG156" s="28" t="str">
        <f t="shared" si="191"/>
        <v>GROUP</v>
      </c>
      <c r="AH156" s="34">
        <f t="shared" si="204"/>
        <v>1</v>
      </c>
      <c r="AI156" s="34">
        <f t="shared" si="182"/>
        <v>1</v>
      </c>
      <c r="AJ156" s="28">
        <f t="shared" si="183"/>
        <v>0</v>
      </c>
      <c r="AK156" s="34" t="str">
        <f t="shared" si="192"/>
        <v/>
      </c>
      <c r="AL156" s="28">
        <f t="shared" si="205"/>
        <v>0</v>
      </c>
      <c r="AM156" s="28" t="str">
        <f t="shared" si="193"/>
        <v/>
      </c>
      <c r="AN156" s="54"/>
      <c r="AO156" s="28"/>
      <c r="AQ156" s="33">
        <f t="shared" si="184"/>
        <v>0</v>
      </c>
      <c r="AR156" s="33" t="str">
        <f t="shared" si="194"/>
        <v/>
      </c>
      <c r="AS156" s="33">
        <f t="shared" si="206"/>
        <v>0</v>
      </c>
      <c r="AT156" s="33" t="str">
        <f t="shared" si="195"/>
        <v/>
      </c>
      <c r="AU156" s="33">
        <f t="shared" si="185"/>
        <v>0</v>
      </c>
      <c r="AV156" s="33" t="str">
        <f t="shared" si="196"/>
        <v/>
      </c>
      <c r="AW156" s="33">
        <f t="shared" si="207"/>
        <v>0</v>
      </c>
      <c r="AX156" s="33" t="str">
        <f t="shared" si="197"/>
        <v/>
      </c>
      <c r="AY156" s="33"/>
      <c r="AZ156" s="33"/>
      <c r="BB156" s="141">
        <f t="shared" si="186"/>
        <v>0</v>
      </c>
      <c r="BC156" s="141" t="str">
        <f t="shared" si="198"/>
        <v/>
      </c>
      <c r="BD156" s="141">
        <f t="shared" si="208"/>
        <v>0</v>
      </c>
      <c r="BE156" s="141" t="str">
        <f t="shared" si="199"/>
        <v/>
      </c>
      <c r="BF156" s="141">
        <f t="shared" si="187"/>
        <v>0</v>
      </c>
      <c r="BG156" s="141" t="str">
        <f t="shared" si="200"/>
        <v/>
      </c>
      <c r="BH156" s="141">
        <f t="shared" si="209"/>
        <v>0</v>
      </c>
      <c r="BI156" s="141" t="str">
        <f t="shared" si="201"/>
        <v/>
      </c>
      <c r="BJ156" s="141"/>
      <c r="BK156" s="141"/>
    </row>
    <row r="157" spans="1:63" ht="17" x14ac:dyDescent="0.2">
      <c r="A157" s="1">
        <f>RAW!A157</f>
        <v>42527</v>
      </c>
      <c r="B157">
        <f>RAW!B157</f>
        <v>0.3503</v>
      </c>
      <c r="C157">
        <f>RAW!C157</f>
        <v>0.36209999999999998</v>
      </c>
      <c r="D157">
        <f>RAW!D157</f>
        <v>0.34379999999999999</v>
      </c>
      <c r="E157" s="5">
        <f>RAW!E157</f>
        <v>0.35930000000000001</v>
      </c>
      <c r="F157" s="3">
        <f>RAW!N157</f>
        <v>43.614066160528701</v>
      </c>
      <c r="G157" s="5" t="str">
        <f t="shared" si="202"/>
        <v/>
      </c>
      <c r="H157" s="3">
        <f>RAW!O157</f>
        <v>45.438135211724401</v>
      </c>
      <c r="I157" s="5" t="str">
        <f t="shared" si="202"/>
        <v/>
      </c>
      <c r="J157" s="3">
        <f>RAW!P157</f>
        <v>45.8123589164206</v>
      </c>
      <c r="K157" s="5" t="str">
        <f t="shared" ref="K157" si="234">IF(SIGN(J156-50)&lt;&gt;SIGN(J157-50)," ","")</f>
        <v/>
      </c>
      <c r="L157">
        <v>70</v>
      </c>
      <c r="M157">
        <v>30</v>
      </c>
      <c r="Y157" s="160" t="str">
        <f t="shared" si="189"/>
        <v>VISIBLE</v>
      </c>
      <c r="Z157" s="160" t="str">
        <f t="shared" si="190"/>
        <v/>
      </c>
      <c r="AF157" s="28">
        <f t="shared" si="181"/>
        <v>0</v>
      </c>
      <c r="AG157" s="28" t="str">
        <f t="shared" si="191"/>
        <v/>
      </c>
      <c r="AH157" s="34">
        <f t="shared" si="204"/>
        <v>0</v>
      </c>
      <c r="AI157" s="34" t="str">
        <f t="shared" si="182"/>
        <v/>
      </c>
      <c r="AJ157" s="28">
        <f t="shared" si="183"/>
        <v>0</v>
      </c>
      <c r="AK157" s="34" t="str">
        <f t="shared" si="192"/>
        <v/>
      </c>
      <c r="AL157" s="28">
        <f t="shared" si="205"/>
        <v>0</v>
      </c>
      <c r="AM157" s="28" t="str">
        <f t="shared" si="193"/>
        <v/>
      </c>
      <c r="AN157" s="54"/>
      <c r="AO157" s="28"/>
      <c r="AQ157" s="33">
        <f t="shared" si="184"/>
        <v>0</v>
      </c>
      <c r="AR157" s="33" t="str">
        <f t="shared" si="194"/>
        <v/>
      </c>
      <c r="AS157" s="33">
        <f t="shared" si="206"/>
        <v>0</v>
      </c>
      <c r="AT157" s="33" t="str">
        <f t="shared" si="195"/>
        <v/>
      </c>
      <c r="AU157" s="33">
        <f t="shared" si="185"/>
        <v>0</v>
      </c>
      <c r="AV157" s="33" t="str">
        <f t="shared" si="196"/>
        <v/>
      </c>
      <c r="AW157" s="33">
        <f t="shared" si="207"/>
        <v>0</v>
      </c>
      <c r="AX157" s="33" t="str">
        <f t="shared" si="197"/>
        <v/>
      </c>
      <c r="AY157" s="33"/>
      <c r="AZ157" s="33"/>
      <c r="BB157" s="141">
        <f t="shared" si="186"/>
        <v>0</v>
      </c>
      <c r="BC157" s="141" t="str">
        <f t="shared" si="198"/>
        <v/>
      </c>
      <c r="BD157" s="141">
        <f t="shared" si="208"/>
        <v>0</v>
      </c>
      <c r="BE157" s="141" t="str">
        <f t="shared" si="199"/>
        <v/>
      </c>
      <c r="BF157" s="141">
        <f t="shared" si="187"/>
        <v>0</v>
      </c>
      <c r="BG157" s="141" t="str">
        <f t="shared" si="200"/>
        <v/>
      </c>
      <c r="BH157" s="141">
        <f t="shared" si="209"/>
        <v>0</v>
      </c>
      <c r="BI157" s="141" t="str">
        <f t="shared" si="201"/>
        <v/>
      </c>
      <c r="BJ157" s="141"/>
      <c r="BK157" s="141"/>
    </row>
    <row r="158" spans="1:63" ht="17" x14ac:dyDescent="0.2">
      <c r="A158" s="1">
        <f>RAW!A158</f>
        <v>42528</v>
      </c>
      <c r="B158">
        <f>RAW!B158</f>
        <v>0.3644</v>
      </c>
      <c r="C158">
        <f>RAW!C158</f>
        <v>0.3795</v>
      </c>
      <c r="D158">
        <f>RAW!D158</f>
        <v>0.36259999999999998</v>
      </c>
      <c r="E158" s="5">
        <f>RAW!E158</f>
        <v>0.3795</v>
      </c>
      <c r="F158" s="3">
        <f>RAW!N158</f>
        <v>62.1834276645328</v>
      </c>
      <c r="G158" s="5" t="str">
        <f t="shared" si="202"/>
        <v xml:space="preserve"> </v>
      </c>
      <c r="H158" s="3">
        <f>RAW!O158</f>
        <v>54.625371265467798</v>
      </c>
      <c r="I158" s="5" t="str">
        <f t="shared" si="202"/>
        <v xml:space="preserve"> </v>
      </c>
      <c r="J158" s="3">
        <f>RAW!P158</f>
        <v>51.424561696958499</v>
      </c>
      <c r="K158" s="5" t="str">
        <f t="shared" ref="K158" si="235">IF(SIGN(J157-50)&lt;&gt;SIGN(J158-50)," ","")</f>
        <v xml:space="preserve"> </v>
      </c>
      <c r="L158">
        <v>70</v>
      </c>
      <c r="M158">
        <v>30</v>
      </c>
      <c r="Y158" s="160" t="str">
        <f t="shared" si="189"/>
        <v>VISIBLE</v>
      </c>
      <c r="Z158" s="160" t="str">
        <f t="shared" si="190"/>
        <v/>
      </c>
      <c r="AF158" s="28">
        <f t="shared" si="181"/>
        <v>0</v>
      </c>
      <c r="AG158" s="28" t="str">
        <f t="shared" si="191"/>
        <v/>
      </c>
      <c r="AH158" s="34">
        <f t="shared" si="204"/>
        <v>0</v>
      </c>
      <c r="AI158" s="34" t="str">
        <f t="shared" si="182"/>
        <v/>
      </c>
      <c r="AJ158" s="28">
        <f t="shared" si="183"/>
        <v>0</v>
      </c>
      <c r="AK158" s="34" t="str">
        <f t="shared" si="192"/>
        <v/>
      </c>
      <c r="AL158" s="28">
        <f t="shared" si="205"/>
        <v>0</v>
      </c>
      <c r="AM158" s="28" t="str">
        <f t="shared" si="193"/>
        <v/>
      </c>
      <c r="AN158" s="54"/>
      <c r="AO158" s="28"/>
      <c r="AQ158" s="33">
        <f t="shared" si="184"/>
        <v>0</v>
      </c>
      <c r="AR158" s="33" t="str">
        <f t="shared" si="194"/>
        <v/>
      </c>
      <c r="AS158" s="33">
        <f t="shared" si="206"/>
        <v>0</v>
      </c>
      <c r="AT158" s="33" t="str">
        <f t="shared" si="195"/>
        <v/>
      </c>
      <c r="AU158" s="33">
        <f t="shared" si="185"/>
        <v>0</v>
      </c>
      <c r="AV158" s="33" t="str">
        <f t="shared" si="196"/>
        <v/>
      </c>
      <c r="AW158" s="33">
        <f t="shared" si="207"/>
        <v>0</v>
      </c>
      <c r="AX158" s="33" t="str">
        <f t="shared" si="197"/>
        <v/>
      </c>
      <c r="AY158" s="33"/>
      <c r="AZ158" s="33"/>
      <c r="BB158" s="141">
        <f t="shared" si="186"/>
        <v>0</v>
      </c>
      <c r="BC158" s="141" t="str">
        <f t="shared" si="198"/>
        <v/>
      </c>
      <c r="BD158" s="141">
        <f t="shared" si="208"/>
        <v>0</v>
      </c>
      <c r="BE158" s="141" t="str">
        <f t="shared" si="199"/>
        <v/>
      </c>
      <c r="BF158" s="141">
        <f t="shared" si="187"/>
        <v>0</v>
      </c>
      <c r="BG158" s="141" t="str">
        <f t="shared" si="200"/>
        <v/>
      </c>
      <c r="BH158" s="141">
        <f t="shared" si="209"/>
        <v>0</v>
      </c>
      <c r="BI158" s="141" t="str">
        <f t="shared" si="201"/>
        <v/>
      </c>
      <c r="BJ158" s="141"/>
      <c r="BK158" s="141"/>
    </row>
    <row r="159" spans="1:63" ht="17" x14ac:dyDescent="0.2">
      <c r="A159" s="1">
        <f>RAW!A159</f>
        <v>42529</v>
      </c>
      <c r="B159">
        <f>RAW!B159</f>
        <v>0.379</v>
      </c>
      <c r="C159">
        <f>RAW!C159</f>
        <v>0.39860000000000001</v>
      </c>
      <c r="D159">
        <f>RAW!D159</f>
        <v>0.37759999999999999</v>
      </c>
      <c r="E159" s="5">
        <f>RAW!E159</f>
        <v>0.39799999999999902</v>
      </c>
      <c r="F159" s="3">
        <f>RAW!N159</f>
        <v>72.026658827240993</v>
      </c>
      <c r="G159" s="5" t="str">
        <f t="shared" si="202"/>
        <v/>
      </c>
      <c r="H159" s="3">
        <f>RAW!O159</f>
        <v>61.087681719621798</v>
      </c>
      <c r="I159" s="5" t="str">
        <f t="shared" si="202"/>
        <v/>
      </c>
      <c r="J159" s="3">
        <f>RAW!P159</f>
        <v>55.8242941191263</v>
      </c>
      <c r="K159" s="5" t="str">
        <f t="shared" ref="K159" si="236">IF(SIGN(J158-50)&lt;&gt;SIGN(J159-50)," ","")</f>
        <v/>
      </c>
      <c r="L159">
        <v>70</v>
      </c>
      <c r="M159">
        <v>30</v>
      </c>
      <c r="Y159" s="160" t="str">
        <f t="shared" si="189"/>
        <v>VISIBLE</v>
      </c>
      <c r="Z159" s="160" t="str">
        <f t="shared" si="190"/>
        <v/>
      </c>
      <c r="AF159" s="28">
        <f t="shared" si="181"/>
        <v>0</v>
      </c>
      <c r="AG159" s="28" t="str">
        <f t="shared" si="191"/>
        <v/>
      </c>
      <c r="AH159" s="34">
        <f t="shared" si="204"/>
        <v>0</v>
      </c>
      <c r="AI159" s="34" t="str">
        <f t="shared" si="182"/>
        <v/>
      </c>
      <c r="AJ159" s="28">
        <f t="shared" si="183"/>
        <v>1</v>
      </c>
      <c r="AK159" s="34" t="str">
        <f t="shared" si="192"/>
        <v>GROUP</v>
      </c>
      <c r="AL159" s="28">
        <f t="shared" si="205"/>
        <v>1</v>
      </c>
      <c r="AM159" s="28">
        <f t="shared" si="193"/>
        <v>1</v>
      </c>
      <c r="AN159" s="54"/>
      <c r="AO159" s="28"/>
      <c r="AQ159" s="33">
        <f t="shared" si="184"/>
        <v>0</v>
      </c>
      <c r="AR159" s="33" t="str">
        <f t="shared" si="194"/>
        <v/>
      </c>
      <c r="AS159" s="33">
        <f t="shared" si="206"/>
        <v>0</v>
      </c>
      <c r="AT159" s="33" t="str">
        <f t="shared" si="195"/>
        <v/>
      </c>
      <c r="AU159" s="33">
        <f t="shared" si="185"/>
        <v>0</v>
      </c>
      <c r="AV159" s="33" t="str">
        <f t="shared" si="196"/>
        <v/>
      </c>
      <c r="AW159" s="33">
        <f t="shared" si="207"/>
        <v>0</v>
      </c>
      <c r="AX159" s="33" t="str">
        <f t="shared" si="197"/>
        <v/>
      </c>
      <c r="AY159" s="33"/>
      <c r="AZ159" s="33"/>
      <c r="BB159" s="141">
        <f t="shared" si="186"/>
        <v>0</v>
      </c>
      <c r="BC159" s="141" t="str">
        <f t="shared" si="198"/>
        <v/>
      </c>
      <c r="BD159" s="141">
        <f t="shared" si="208"/>
        <v>0</v>
      </c>
      <c r="BE159" s="141" t="str">
        <f t="shared" si="199"/>
        <v/>
      </c>
      <c r="BF159" s="141">
        <f t="shared" si="187"/>
        <v>0</v>
      </c>
      <c r="BG159" s="141" t="str">
        <f t="shared" si="200"/>
        <v/>
      </c>
      <c r="BH159" s="141">
        <f t="shared" si="209"/>
        <v>0</v>
      </c>
      <c r="BI159" s="141" t="str">
        <f t="shared" si="201"/>
        <v/>
      </c>
      <c r="BJ159" s="141"/>
      <c r="BK159" s="141"/>
    </row>
    <row r="160" spans="1:63" ht="17" x14ac:dyDescent="0.2">
      <c r="A160" s="1">
        <f>RAW!A160</f>
        <v>42530</v>
      </c>
      <c r="B160">
        <f>RAW!B160</f>
        <v>0.39979999999999999</v>
      </c>
      <c r="C160">
        <f>RAW!C160</f>
        <v>0.4027</v>
      </c>
      <c r="D160">
        <f>RAW!D160</f>
        <v>0.38400000000000001</v>
      </c>
      <c r="E160" s="5">
        <f>RAW!E160</f>
        <v>0.38969999999999999</v>
      </c>
      <c r="F160" s="3">
        <f>RAW!N160</f>
        <v>63.390285917820499</v>
      </c>
      <c r="G160" s="5" t="str">
        <f t="shared" si="202"/>
        <v/>
      </c>
      <c r="H160" s="3">
        <f>RAW!O160</f>
        <v>57.154735565304399</v>
      </c>
      <c r="I160" s="5" t="str">
        <f t="shared" si="202"/>
        <v/>
      </c>
      <c r="J160" s="3">
        <f>RAW!P160</f>
        <v>53.539840863737801</v>
      </c>
      <c r="K160" s="5" t="str">
        <f t="shared" ref="K160" si="237">IF(SIGN(J159-50)&lt;&gt;SIGN(J160-50)," ","")</f>
        <v/>
      </c>
      <c r="L160">
        <v>70</v>
      </c>
      <c r="M160">
        <v>30</v>
      </c>
      <c r="Y160" s="160" t="str">
        <f t="shared" si="189"/>
        <v>VISIBLE</v>
      </c>
      <c r="Z160" s="160" t="str">
        <f t="shared" si="190"/>
        <v/>
      </c>
      <c r="AF160" s="28">
        <f t="shared" si="181"/>
        <v>0</v>
      </c>
      <c r="AG160" s="28" t="str">
        <f t="shared" si="191"/>
        <v/>
      </c>
      <c r="AH160" s="34">
        <f t="shared" si="204"/>
        <v>0</v>
      </c>
      <c r="AI160" s="34" t="str">
        <f t="shared" si="182"/>
        <v/>
      </c>
      <c r="AJ160" s="28">
        <f t="shared" si="183"/>
        <v>0</v>
      </c>
      <c r="AK160" s="34" t="str">
        <f t="shared" si="192"/>
        <v/>
      </c>
      <c r="AL160" s="28">
        <f t="shared" si="205"/>
        <v>0</v>
      </c>
      <c r="AM160" s="28" t="str">
        <f t="shared" si="193"/>
        <v/>
      </c>
      <c r="AN160" s="54"/>
      <c r="AO160" s="28"/>
      <c r="AQ160" s="33">
        <f t="shared" si="184"/>
        <v>0</v>
      </c>
      <c r="AR160" s="33" t="str">
        <f t="shared" si="194"/>
        <v/>
      </c>
      <c r="AS160" s="33">
        <f t="shared" si="206"/>
        <v>0</v>
      </c>
      <c r="AT160" s="33" t="str">
        <f t="shared" si="195"/>
        <v/>
      </c>
      <c r="AU160" s="33">
        <f t="shared" si="185"/>
        <v>0</v>
      </c>
      <c r="AV160" s="33" t="str">
        <f t="shared" si="196"/>
        <v/>
      </c>
      <c r="AW160" s="33">
        <f t="shared" si="207"/>
        <v>0</v>
      </c>
      <c r="AX160" s="33" t="str">
        <f t="shared" si="197"/>
        <v/>
      </c>
      <c r="AY160" s="33"/>
      <c r="AZ160" s="33"/>
      <c r="BB160" s="141">
        <f t="shared" si="186"/>
        <v>0</v>
      </c>
      <c r="BC160" s="141" t="str">
        <f t="shared" si="198"/>
        <v/>
      </c>
      <c r="BD160" s="141">
        <f t="shared" si="208"/>
        <v>0</v>
      </c>
      <c r="BE160" s="141" t="str">
        <f t="shared" si="199"/>
        <v/>
      </c>
      <c r="BF160" s="141">
        <f t="shared" si="187"/>
        <v>0</v>
      </c>
      <c r="BG160" s="141" t="str">
        <f t="shared" si="200"/>
        <v/>
      </c>
      <c r="BH160" s="141">
        <f t="shared" si="209"/>
        <v>0</v>
      </c>
      <c r="BI160" s="141" t="str">
        <f t="shared" si="201"/>
        <v/>
      </c>
      <c r="BJ160" s="141"/>
      <c r="BK160" s="141"/>
    </row>
    <row r="161" spans="1:63" ht="17" x14ac:dyDescent="0.2">
      <c r="A161" s="1">
        <f>RAW!A161</f>
        <v>42531</v>
      </c>
      <c r="B161">
        <f>RAW!B161</f>
        <v>0.38700000000000001</v>
      </c>
      <c r="C161">
        <f>RAW!C161</f>
        <v>0.39489999999999997</v>
      </c>
      <c r="D161">
        <f>RAW!D161</f>
        <v>0.36599999999999999</v>
      </c>
      <c r="E161" s="5">
        <f>RAW!E161</f>
        <v>0.36969999999999997</v>
      </c>
      <c r="F161" s="3">
        <f>RAW!N161</f>
        <v>47.4093884968742</v>
      </c>
      <c r="G161" s="5" t="str">
        <f t="shared" si="202"/>
        <v xml:space="preserve"> </v>
      </c>
      <c r="H161" s="3">
        <f>RAW!O161</f>
        <v>48.972802847520597</v>
      </c>
      <c r="I161" s="5" t="str">
        <f t="shared" si="202"/>
        <v xml:space="preserve"> </v>
      </c>
      <c r="J161" s="3">
        <f>RAW!P161</f>
        <v>48.516530893644202</v>
      </c>
      <c r="K161" s="5" t="str">
        <f t="shared" ref="K161" si="238">IF(SIGN(J160-50)&lt;&gt;SIGN(J161-50)," ","")</f>
        <v xml:space="preserve"> </v>
      </c>
      <c r="L161">
        <v>70</v>
      </c>
      <c r="M161">
        <v>30</v>
      </c>
      <c r="Y161" s="160" t="str">
        <f t="shared" si="189"/>
        <v>VISIBLE</v>
      </c>
      <c r="Z161" s="160" t="str">
        <f t="shared" si="190"/>
        <v/>
      </c>
      <c r="AF161" s="28">
        <f t="shared" si="181"/>
        <v>0</v>
      </c>
      <c r="AG161" s="28" t="str">
        <f t="shared" si="191"/>
        <v/>
      </c>
      <c r="AH161" s="34">
        <f t="shared" si="204"/>
        <v>0</v>
      </c>
      <c r="AI161" s="34" t="str">
        <f t="shared" si="182"/>
        <v/>
      </c>
      <c r="AJ161" s="28">
        <f t="shared" si="183"/>
        <v>0</v>
      </c>
      <c r="AK161" s="34" t="str">
        <f t="shared" si="192"/>
        <v/>
      </c>
      <c r="AL161" s="28">
        <f t="shared" si="205"/>
        <v>0</v>
      </c>
      <c r="AM161" s="28" t="str">
        <f t="shared" si="193"/>
        <v/>
      </c>
      <c r="AN161" s="54"/>
      <c r="AO161" s="28"/>
      <c r="AQ161" s="33">
        <f t="shared" si="184"/>
        <v>0</v>
      </c>
      <c r="AR161" s="33" t="str">
        <f t="shared" si="194"/>
        <v/>
      </c>
      <c r="AS161" s="33">
        <f t="shared" si="206"/>
        <v>0</v>
      </c>
      <c r="AT161" s="33" t="str">
        <f t="shared" si="195"/>
        <v/>
      </c>
      <c r="AU161" s="33">
        <f t="shared" si="185"/>
        <v>0</v>
      </c>
      <c r="AV161" s="33" t="str">
        <f t="shared" si="196"/>
        <v/>
      </c>
      <c r="AW161" s="33">
        <f t="shared" si="207"/>
        <v>0</v>
      </c>
      <c r="AX161" s="33" t="str">
        <f t="shared" si="197"/>
        <v/>
      </c>
      <c r="AY161" s="33"/>
      <c r="AZ161" s="33"/>
      <c r="BB161" s="141">
        <f t="shared" si="186"/>
        <v>0</v>
      </c>
      <c r="BC161" s="141" t="str">
        <f t="shared" si="198"/>
        <v/>
      </c>
      <c r="BD161" s="141">
        <f t="shared" si="208"/>
        <v>0</v>
      </c>
      <c r="BE161" s="141" t="str">
        <f t="shared" si="199"/>
        <v/>
      </c>
      <c r="BF161" s="141">
        <f t="shared" si="187"/>
        <v>0</v>
      </c>
      <c r="BG161" s="141" t="str">
        <f t="shared" si="200"/>
        <v/>
      </c>
      <c r="BH161" s="141">
        <f t="shared" si="209"/>
        <v>0</v>
      </c>
      <c r="BI161" s="141" t="str">
        <f t="shared" si="201"/>
        <v/>
      </c>
      <c r="BJ161" s="141"/>
      <c r="BK161" s="141"/>
    </row>
    <row r="162" spans="1:63" ht="17" x14ac:dyDescent="0.2">
      <c r="A162" s="1">
        <f>RAW!A162</f>
        <v>42534</v>
      </c>
      <c r="B162">
        <f>RAW!B162</f>
        <v>0.36109999999999998</v>
      </c>
      <c r="C162">
        <f>RAW!C162</f>
        <v>0.36299999999999999</v>
      </c>
      <c r="D162">
        <f>RAW!D162</f>
        <v>0.34100000000000003</v>
      </c>
      <c r="E162" s="5">
        <f>RAW!E162</f>
        <v>0.34699999999999998</v>
      </c>
      <c r="F162" s="3">
        <f>RAW!N162</f>
        <v>35.543888526929102</v>
      </c>
      <c r="G162" s="5" t="str">
        <f t="shared" si="202"/>
        <v/>
      </c>
      <c r="H162" s="3">
        <f>RAW!O162</f>
        <v>41.6797503751867</v>
      </c>
      <c r="I162" s="5" t="str">
        <f t="shared" si="202"/>
        <v/>
      </c>
      <c r="J162" s="3">
        <f>RAW!P162</f>
        <v>43.637253885780602</v>
      </c>
      <c r="K162" s="5" t="str">
        <f t="shared" ref="K162" si="239">IF(SIGN(J161-50)&lt;&gt;SIGN(J162-50)," ","")</f>
        <v/>
      </c>
      <c r="L162">
        <v>70</v>
      </c>
      <c r="M162">
        <v>30</v>
      </c>
      <c r="Y162" s="160" t="str">
        <f t="shared" si="189"/>
        <v>VISIBLE</v>
      </c>
      <c r="Z162" s="160" t="str">
        <f t="shared" si="190"/>
        <v/>
      </c>
      <c r="AF162" s="28">
        <f t="shared" si="181"/>
        <v>0</v>
      </c>
      <c r="AG162" s="28" t="str">
        <f t="shared" si="191"/>
        <v/>
      </c>
      <c r="AH162" s="34">
        <f t="shared" si="204"/>
        <v>0</v>
      </c>
      <c r="AI162" s="34" t="str">
        <f t="shared" si="182"/>
        <v/>
      </c>
      <c r="AJ162" s="28">
        <f t="shared" si="183"/>
        <v>0</v>
      </c>
      <c r="AK162" s="34" t="str">
        <f t="shared" si="192"/>
        <v/>
      </c>
      <c r="AL162" s="28">
        <f t="shared" si="205"/>
        <v>0</v>
      </c>
      <c r="AM162" s="28" t="str">
        <f t="shared" si="193"/>
        <v/>
      </c>
      <c r="AN162" s="54"/>
      <c r="AO162" s="28"/>
      <c r="AQ162" s="33">
        <f t="shared" si="184"/>
        <v>0</v>
      </c>
      <c r="AR162" s="33" t="str">
        <f t="shared" si="194"/>
        <v/>
      </c>
      <c r="AS162" s="33">
        <f t="shared" si="206"/>
        <v>0</v>
      </c>
      <c r="AT162" s="33" t="str">
        <f t="shared" si="195"/>
        <v/>
      </c>
      <c r="AU162" s="33">
        <f t="shared" si="185"/>
        <v>0</v>
      </c>
      <c r="AV162" s="33" t="str">
        <f t="shared" si="196"/>
        <v/>
      </c>
      <c r="AW162" s="33">
        <f t="shared" si="207"/>
        <v>0</v>
      </c>
      <c r="AX162" s="33" t="str">
        <f t="shared" si="197"/>
        <v/>
      </c>
      <c r="AY162" s="33"/>
      <c r="AZ162" s="33"/>
      <c r="BB162" s="141">
        <f t="shared" si="186"/>
        <v>0</v>
      </c>
      <c r="BC162" s="141" t="str">
        <f t="shared" si="198"/>
        <v/>
      </c>
      <c r="BD162" s="141">
        <f t="shared" si="208"/>
        <v>0</v>
      </c>
      <c r="BE162" s="141" t="str">
        <f t="shared" si="199"/>
        <v/>
      </c>
      <c r="BF162" s="141">
        <f t="shared" si="187"/>
        <v>0</v>
      </c>
      <c r="BG162" s="141" t="str">
        <f t="shared" si="200"/>
        <v/>
      </c>
      <c r="BH162" s="141">
        <f t="shared" si="209"/>
        <v>0</v>
      </c>
      <c r="BI162" s="141" t="str">
        <f t="shared" si="201"/>
        <v/>
      </c>
      <c r="BJ162" s="141"/>
      <c r="BK162" s="141"/>
    </row>
    <row r="163" spans="1:63" ht="17" x14ac:dyDescent="0.2">
      <c r="A163" s="1">
        <f>RAW!A163</f>
        <v>42535</v>
      </c>
      <c r="B163">
        <f>RAW!B163</f>
        <v>0.34539999999999998</v>
      </c>
      <c r="C163">
        <f>RAW!C163</f>
        <v>0.36969999999999997</v>
      </c>
      <c r="D163">
        <f>RAW!D163</f>
        <v>0.33500000000000002</v>
      </c>
      <c r="E163" s="5">
        <f>RAW!E163</f>
        <v>0.34760000000000002</v>
      </c>
      <c r="F163" s="3">
        <f>RAW!N163</f>
        <v>36.037538412724999</v>
      </c>
      <c r="G163" s="5" t="str">
        <f t="shared" si="202"/>
        <v/>
      </c>
      <c r="H163" s="3">
        <f>RAW!O163</f>
        <v>41.925926958993998</v>
      </c>
      <c r="I163" s="5" t="str">
        <f t="shared" si="202"/>
        <v/>
      </c>
      <c r="J163" s="3">
        <f>RAW!P163</f>
        <v>43.794131901378897</v>
      </c>
      <c r="K163" s="5" t="str">
        <f t="shared" ref="K163" si="240">IF(SIGN(J162-50)&lt;&gt;SIGN(J163-50)," ","")</f>
        <v/>
      </c>
      <c r="L163">
        <v>70</v>
      </c>
      <c r="M163">
        <v>30</v>
      </c>
      <c r="Y163" s="160" t="str">
        <f t="shared" si="189"/>
        <v>VISIBLE</v>
      </c>
      <c r="Z163" s="160" t="str">
        <f t="shared" si="190"/>
        <v/>
      </c>
      <c r="AF163" s="28">
        <f t="shared" si="181"/>
        <v>0</v>
      </c>
      <c r="AG163" s="28" t="str">
        <f t="shared" si="191"/>
        <v/>
      </c>
      <c r="AH163" s="34">
        <f t="shared" si="204"/>
        <v>0</v>
      </c>
      <c r="AI163" s="34" t="str">
        <f t="shared" si="182"/>
        <v/>
      </c>
      <c r="AJ163" s="28">
        <f t="shared" si="183"/>
        <v>0</v>
      </c>
      <c r="AK163" s="34" t="str">
        <f t="shared" si="192"/>
        <v/>
      </c>
      <c r="AL163" s="28">
        <f t="shared" si="205"/>
        <v>0</v>
      </c>
      <c r="AM163" s="28" t="str">
        <f t="shared" si="193"/>
        <v/>
      </c>
      <c r="AN163" s="54"/>
      <c r="AO163" s="28"/>
      <c r="AQ163" s="33">
        <f t="shared" si="184"/>
        <v>0</v>
      </c>
      <c r="AR163" s="33" t="str">
        <f t="shared" si="194"/>
        <v/>
      </c>
      <c r="AS163" s="33">
        <f t="shared" si="206"/>
        <v>0</v>
      </c>
      <c r="AT163" s="33" t="str">
        <f t="shared" si="195"/>
        <v/>
      </c>
      <c r="AU163" s="33">
        <f t="shared" si="185"/>
        <v>0</v>
      </c>
      <c r="AV163" s="33" t="str">
        <f t="shared" si="196"/>
        <v/>
      </c>
      <c r="AW163" s="33">
        <f t="shared" si="207"/>
        <v>0</v>
      </c>
      <c r="AX163" s="33" t="str">
        <f t="shared" si="197"/>
        <v/>
      </c>
      <c r="AY163" s="33"/>
      <c r="AZ163" s="33"/>
      <c r="BB163" s="141">
        <f t="shared" si="186"/>
        <v>0</v>
      </c>
      <c r="BC163" s="141" t="str">
        <f t="shared" si="198"/>
        <v/>
      </c>
      <c r="BD163" s="141">
        <f t="shared" si="208"/>
        <v>0</v>
      </c>
      <c r="BE163" s="141" t="str">
        <f t="shared" si="199"/>
        <v/>
      </c>
      <c r="BF163" s="141">
        <f t="shared" si="187"/>
        <v>0</v>
      </c>
      <c r="BG163" s="141" t="str">
        <f t="shared" si="200"/>
        <v/>
      </c>
      <c r="BH163" s="141">
        <f t="shared" si="209"/>
        <v>0</v>
      </c>
      <c r="BI163" s="141" t="str">
        <f t="shared" si="201"/>
        <v/>
      </c>
      <c r="BJ163" s="141"/>
      <c r="BK163" s="141"/>
    </row>
    <row r="164" spans="1:63" ht="17" x14ac:dyDescent="0.2">
      <c r="A164" s="1">
        <f>RAW!A164</f>
        <v>42536</v>
      </c>
      <c r="B164">
        <f>RAW!B164</f>
        <v>0.3548</v>
      </c>
      <c r="C164">
        <f>RAW!C164</f>
        <v>0.36359999999999998</v>
      </c>
      <c r="D164">
        <f>RAW!D164</f>
        <v>0.34210000000000002</v>
      </c>
      <c r="E164" s="5">
        <f>RAW!E164</f>
        <v>0.35799999999999998</v>
      </c>
      <c r="F164" s="3">
        <f>RAW!N164</f>
        <v>44.615294085375801</v>
      </c>
      <c r="G164" s="5" t="str">
        <f t="shared" si="202"/>
        <v/>
      </c>
      <c r="H164" s="3">
        <f>RAW!O164</f>
        <v>46.167606266355001</v>
      </c>
      <c r="I164" s="5" t="str">
        <f t="shared" si="202"/>
        <v/>
      </c>
      <c r="J164" s="3">
        <f>RAW!P164</f>
        <v>46.5040860452781</v>
      </c>
      <c r="K164" s="5" t="str">
        <f t="shared" ref="K164" si="241">IF(SIGN(J163-50)&lt;&gt;SIGN(J164-50)," ","")</f>
        <v/>
      </c>
      <c r="L164">
        <v>70</v>
      </c>
      <c r="M164">
        <v>30</v>
      </c>
      <c r="Y164" s="160" t="str">
        <f t="shared" si="189"/>
        <v>VISIBLE</v>
      </c>
      <c r="Z164" s="160" t="str">
        <f t="shared" si="190"/>
        <v/>
      </c>
      <c r="AF164" s="28">
        <f t="shared" si="181"/>
        <v>0</v>
      </c>
      <c r="AG164" s="28" t="str">
        <f t="shared" si="191"/>
        <v/>
      </c>
      <c r="AH164" s="34">
        <f t="shared" si="204"/>
        <v>0</v>
      </c>
      <c r="AI164" s="34" t="str">
        <f t="shared" si="182"/>
        <v/>
      </c>
      <c r="AJ164" s="28">
        <f t="shared" si="183"/>
        <v>0</v>
      </c>
      <c r="AK164" s="34" t="str">
        <f t="shared" si="192"/>
        <v/>
      </c>
      <c r="AL164" s="28">
        <f t="shared" si="205"/>
        <v>0</v>
      </c>
      <c r="AM164" s="28" t="str">
        <f t="shared" si="193"/>
        <v/>
      </c>
      <c r="AN164" s="54"/>
      <c r="AO164" s="28"/>
      <c r="AQ164" s="33">
        <f t="shared" si="184"/>
        <v>0</v>
      </c>
      <c r="AR164" s="33" t="str">
        <f t="shared" si="194"/>
        <v/>
      </c>
      <c r="AS164" s="33">
        <f t="shared" si="206"/>
        <v>0</v>
      </c>
      <c r="AT164" s="33" t="str">
        <f t="shared" si="195"/>
        <v/>
      </c>
      <c r="AU164" s="33">
        <f t="shared" si="185"/>
        <v>0</v>
      </c>
      <c r="AV164" s="33" t="str">
        <f t="shared" si="196"/>
        <v/>
      </c>
      <c r="AW164" s="33">
        <f t="shared" si="207"/>
        <v>0</v>
      </c>
      <c r="AX164" s="33" t="str">
        <f t="shared" si="197"/>
        <v/>
      </c>
      <c r="AY164" s="33"/>
      <c r="AZ164" s="33"/>
      <c r="BB164" s="141">
        <f t="shared" si="186"/>
        <v>0</v>
      </c>
      <c r="BC164" s="141" t="str">
        <f t="shared" si="198"/>
        <v/>
      </c>
      <c r="BD164" s="141">
        <f t="shared" si="208"/>
        <v>0</v>
      </c>
      <c r="BE164" s="141" t="str">
        <f t="shared" si="199"/>
        <v/>
      </c>
      <c r="BF164" s="141">
        <f t="shared" si="187"/>
        <v>0</v>
      </c>
      <c r="BG164" s="141" t="str">
        <f t="shared" si="200"/>
        <v/>
      </c>
      <c r="BH164" s="141">
        <f t="shared" si="209"/>
        <v>0</v>
      </c>
      <c r="BI164" s="141" t="str">
        <f t="shared" si="201"/>
        <v/>
      </c>
      <c r="BJ164" s="141"/>
      <c r="BK164" s="141"/>
    </row>
    <row r="165" spans="1:63" ht="17" x14ac:dyDescent="0.2">
      <c r="A165" s="1">
        <f>RAW!A165</f>
        <v>42537</v>
      </c>
      <c r="B165">
        <f>RAW!B165</f>
        <v>0.35199999999999998</v>
      </c>
      <c r="C165">
        <f>RAW!C165</f>
        <v>0.35460000000000003</v>
      </c>
      <c r="D165">
        <f>RAW!D165</f>
        <v>0.3453</v>
      </c>
      <c r="E165" s="5">
        <f>RAW!E165</f>
        <v>0.34960000000000002</v>
      </c>
      <c r="F165" s="3">
        <f>RAW!N165</f>
        <v>39.6098313528218</v>
      </c>
      <c r="G165" s="5" t="str">
        <f t="shared" si="202"/>
        <v/>
      </c>
      <c r="H165" s="3">
        <f>RAW!O165</f>
        <v>43.409739067310703</v>
      </c>
      <c r="I165" s="5" t="str">
        <f t="shared" si="202"/>
        <v/>
      </c>
      <c r="J165" s="3">
        <f>RAW!P165</f>
        <v>44.677240344378603</v>
      </c>
      <c r="K165" s="5" t="str">
        <f t="shared" ref="K165" si="242">IF(SIGN(J164-50)&lt;&gt;SIGN(J165-50)," ","")</f>
        <v/>
      </c>
      <c r="L165">
        <v>70</v>
      </c>
      <c r="M165">
        <v>30</v>
      </c>
      <c r="Y165" s="160" t="str">
        <f t="shared" si="189"/>
        <v>VISIBLE</v>
      </c>
      <c r="Z165" s="160" t="str">
        <f t="shared" si="190"/>
        <v/>
      </c>
      <c r="AF165" s="28">
        <f t="shared" si="181"/>
        <v>0</v>
      </c>
      <c r="AG165" s="28" t="str">
        <f t="shared" si="191"/>
        <v/>
      </c>
      <c r="AH165" s="34">
        <f t="shared" si="204"/>
        <v>0</v>
      </c>
      <c r="AI165" s="34" t="str">
        <f t="shared" si="182"/>
        <v/>
      </c>
      <c r="AJ165" s="28">
        <f t="shared" si="183"/>
        <v>0</v>
      </c>
      <c r="AK165" s="34" t="str">
        <f t="shared" si="192"/>
        <v/>
      </c>
      <c r="AL165" s="28">
        <f t="shared" si="205"/>
        <v>0</v>
      </c>
      <c r="AM165" s="28" t="str">
        <f t="shared" si="193"/>
        <v/>
      </c>
      <c r="AN165" s="54"/>
      <c r="AO165" s="28"/>
      <c r="AQ165" s="33">
        <f t="shared" si="184"/>
        <v>0</v>
      </c>
      <c r="AR165" s="33" t="str">
        <f t="shared" si="194"/>
        <v/>
      </c>
      <c r="AS165" s="33">
        <f t="shared" si="206"/>
        <v>0</v>
      </c>
      <c r="AT165" s="33" t="str">
        <f t="shared" si="195"/>
        <v/>
      </c>
      <c r="AU165" s="33">
        <f t="shared" si="185"/>
        <v>0</v>
      </c>
      <c r="AV165" s="33" t="str">
        <f t="shared" si="196"/>
        <v/>
      </c>
      <c r="AW165" s="33">
        <f t="shared" si="207"/>
        <v>0</v>
      </c>
      <c r="AX165" s="33" t="str">
        <f t="shared" si="197"/>
        <v/>
      </c>
      <c r="AY165" s="33"/>
      <c r="AZ165" s="33"/>
      <c r="BB165" s="141">
        <f t="shared" si="186"/>
        <v>0</v>
      </c>
      <c r="BC165" s="141" t="str">
        <f t="shared" si="198"/>
        <v/>
      </c>
      <c r="BD165" s="141">
        <f t="shared" si="208"/>
        <v>0</v>
      </c>
      <c r="BE165" s="141" t="str">
        <f t="shared" si="199"/>
        <v/>
      </c>
      <c r="BF165" s="141">
        <f t="shared" si="187"/>
        <v>0</v>
      </c>
      <c r="BG165" s="141" t="str">
        <f t="shared" si="200"/>
        <v/>
      </c>
      <c r="BH165" s="141">
        <f t="shared" si="209"/>
        <v>0</v>
      </c>
      <c r="BI165" s="141" t="str">
        <f t="shared" si="201"/>
        <v/>
      </c>
      <c r="BJ165" s="141"/>
      <c r="BK165" s="141"/>
    </row>
    <row r="166" spans="1:63" ht="17" x14ac:dyDescent="0.2">
      <c r="A166" s="1">
        <f>RAW!A166</f>
        <v>42538</v>
      </c>
      <c r="B166">
        <f>RAW!B166</f>
        <v>0.35070000000000001</v>
      </c>
      <c r="C166">
        <f>RAW!C166</f>
        <v>0.37559999999999999</v>
      </c>
      <c r="D166">
        <f>RAW!D166</f>
        <v>0.34899999999999998</v>
      </c>
      <c r="E166" s="5">
        <f>RAW!E166</f>
        <v>0.36870000000000003</v>
      </c>
      <c r="F166" s="3">
        <f>RAW!N166</f>
        <v>53.460802713629903</v>
      </c>
      <c r="G166" s="5" t="str">
        <f t="shared" si="202"/>
        <v xml:space="preserve"> </v>
      </c>
      <c r="H166" s="3">
        <f>RAW!O166</f>
        <v>50.631232805890598</v>
      </c>
      <c r="I166" s="5" t="str">
        <f t="shared" si="202"/>
        <v xml:space="preserve"> </v>
      </c>
      <c r="J166" s="3">
        <f>RAW!P166</f>
        <v>49.421016933459804</v>
      </c>
      <c r="K166" s="5" t="str">
        <f t="shared" ref="K166" si="243">IF(SIGN(J165-50)&lt;&gt;SIGN(J166-50)," ","")</f>
        <v/>
      </c>
      <c r="L166">
        <v>70</v>
      </c>
      <c r="M166">
        <v>30</v>
      </c>
      <c r="Y166" s="160" t="str">
        <f t="shared" si="189"/>
        <v>VISIBLE</v>
      </c>
      <c r="Z166" s="160" t="str">
        <f t="shared" si="190"/>
        <v/>
      </c>
      <c r="AF166" s="28">
        <f t="shared" si="181"/>
        <v>0</v>
      </c>
      <c r="AG166" s="28" t="str">
        <f t="shared" si="191"/>
        <v/>
      </c>
      <c r="AH166" s="34">
        <f t="shared" si="204"/>
        <v>0</v>
      </c>
      <c r="AI166" s="34" t="str">
        <f t="shared" si="182"/>
        <v/>
      </c>
      <c r="AJ166" s="28">
        <f t="shared" si="183"/>
        <v>0</v>
      </c>
      <c r="AK166" s="34" t="str">
        <f t="shared" si="192"/>
        <v/>
      </c>
      <c r="AL166" s="28">
        <f t="shared" si="205"/>
        <v>0</v>
      </c>
      <c r="AM166" s="28" t="str">
        <f t="shared" si="193"/>
        <v/>
      </c>
      <c r="AN166" s="54"/>
      <c r="AO166" s="28"/>
      <c r="AQ166" s="33">
        <f t="shared" si="184"/>
        <v>0</v>
      </c>
      <c r="AR166" s="33" t="str">
        <f t="shared" si="194"/>
        <v/>
      </c>
      <c r="AS166" s="33">
        <f t="shared" si="206"/>
        <v>0</v>
      </c>
      <c r="AT166" s="33" t="str">
        <f t="shared" si="195"/>
        <v/>
      </c>
      <c r="AU166" s="33">
        <f t="shared" si="185"/>
        <v>0</v>
      </c>
      <c r="AV166" s="33" t="str">
        <f t="shared" si="196"/>
        <v/>
      </c>
      <c r="AW166" s="33">
        <f t="shared" si="207"/>
        <v>0</v>
      </c>
      <c r="AX166" s="33" t="str">
        <f t="shared" si="197"/>
        <v/>
      </c>
      <c r="AY166" s="33"/>
      <c r="AZ166" s="33"/>
      <c r="BB166" s="141">
        <f t="shared" si="186"/>
        <v>0</v>
      </c>
      <c r="BC166" s="141" t="str">
        <f t="shared" si="198"/>
        <v/>
      </c>
      <c r="BD166" s="141">
        <f t="shared" si="208"/>
        <v>0</v>
      </c>
      <c r="BE166" s="141" t="str">
        <f t="shared" si="199"/>
        <v/>
      </c>
      <c r="BF166" s="141">
        <f t="shared" si="187"/>
        <v>0</v>
      </c>
      <c r="BG166" s="141" t="str">
        <f t="shared" si="200"/>
        <v/>
      </c>
      <c r="BH166" s="141">
        <f t="shared" si="209"/>
        <v>0</v>
      </c>
      <c r="BI166" s="141" t="str">
        <f t="shared" si="201"/>
        <v/>
      </c>
      <c r="BJ166" s="141"/>
      <c r="BK166" s="141"/>
    </row>
    <row r="167" spans="1:63" ht="17" x14ac:dyDescent="0.2">
      <c r="A167" s="1">
        <f>RAW!A167</f>
        <v>42541</v>
      </c>
      <c r="B167">
        <f>RAW!B167</f>
        <v>0.379</v>
      </c>
      <c r="C167">
        <f>RAW!C167</f>
        <v>0.39240000000000003</v>
      </c>
      <c r="D167">
        <f>RAW!D167</f>
        <v>0.37659999999999999</v>
      </c>
      <c r="E167" s="5">
        <f>RAW!E167</f>
        <v>0.39050000000000001</v>
      </c>
      <c r="F167" s="3">
        <f>RAW!N167</f>
        <v>64.348993079669299</v>
      </c>
      <c r="G167" s="5" t="str">
        <f t="shared" si="202"/>
        <v/>
      </c>
      <c r="H167" s="3">
        <f>RAW!O167</f>
        <v>57.3249477516393</v>
      </c>
      <c r="I167" s="5" t="str">
        <f t="shared" si="202"/>
        <v/>
      </c>
      <c r="J167" s="3">
        <f>RAW!P167</f>
        <v>54.134273626324998</v>
      </c>
      <c r="K167" s="5" t="str">
        <f t="shared" ref="K167" si="244">IF(SIGN(J166-50)&lt;&gt;SIGN(J167-50)," ","")</f>
        <v xml:space="preserve"> </v>
      </c>
      <c r="L167">
        <v>70</v>
      </c>
      <c r="M167">
        <v>30</v>
      </c>
      <c r="Y167" s="160" t="str">
        <f t="shared" si="189"/>
        <v>VISIBLE</v>
      </c>
      <c r="Z167" s="160" t="str">
        <f t="shared" si="190"/>
        <v/>
      </c>
      <c r="AF167" s="28">
        <f t="shared" si="181"/>
        <v>0</v>
      </c>
      <c r="AG167" s="28" t="str">
        <f t="shared" si="191"/>
        <v/>
      </c>
      <c r="AH167" s="34">
        <f t="shared" si="204"/>
        <v>0</v>
      </c>
      <c r="AI167" s="34" t="str">
        <f t="shared" si="182"/>
        <v/>
      </c>
      <c r="AJ167" s="28">
        <f t="shared" si="183"/>
        <v>0</v>
      </c>
      <c r="AK167" s="34" t="str">
        <f t="shared" si="192"/>
        <v/>
      </c>
      <c r="AL167" s="28">
        <f t="shared" si="205"/>
        <v>0</v>
      </c>
      <c r="AM167" s="28" t="str">
        <f t="shared" si="193"/>
        <v/>
      </c>
      <c r="AN167" s="54"/>
      <c r="AO167" s="28"/>
      <c r="AQ167" s="33">
        <f t="shared" si="184"/>
        <v>0</v>
      </c>
      <c r="AR167" s="33" t="str">
        <f t="shared" si="194"/>
        <v/>
      </c>
      <c r="AS167" s="33">
        <f t="shared" si="206"/>
        <v>0</v>
      </c>
      <c r="AT167" s="33" t="str">
        <f t="shared" si="195"/>
        <v/>
      </c>
      <c r="AU167" s="33">
        <f t="shared" si="185"/>
        <v>0</v>
      </c>
      <c r="AV167" s="33" t="str">
        <f t="shared" si="196"/>
        <v/>
      </c>
      <c r="AW167" s="33">
        <f t="shared" si="207"/>
        <v>0</v>
      </c>
      <c r="AX167" s="33" t="str">
        <f t="shared" si="197"/>
        <v/>
      </c>
      <c r="AY167" s="33"/>
      <c r="AZ167" s="33"/>
      <c r="BB167" s="141">
        <f t="shared" si="186"/>
        <v>0</v>
      </c>
      <c r="BC167" s="141" t="str">
        <f t="shared" si="198"/>
        <v/>
      </c>
      <c r="BD167" s="141">
        <f t="shared" si="208"/>
        <v>0</v>
      </c>
      <c r="BE167" s="141" t="str">
        <f t="shared" si="199"/>
        <v/>
      </c>
      <c r="BF167" s="141">
        <f t="shared" si="187"/>
        <v>0</v>
      </c>
      <c r="BG167" s="141" t="str">
        <f t="shared" si="200"/>
        <v/>
      </c>
      <c r="BH167" s="141">
        <f t="shared" si="209"/>
        <v>0</v>
      </c>
      <c r="BI167" s="141" t="str">
        <f t="shared" si="201"/>
        <v/>
      </c>
      <c r="BJ167" s="141"/>
      <c r="BK167" s="141"/>
    </row>
    <row r="168" spans="1:63" ht="17" x14ac:dyDescent="0.2">
      <c r="A168" s="1">
        <f>RAW!A168</f>
        <v>42542</v>
      </c>
      <c r="B168">
        <f>RAW!B168</f>
        <v>0.39200000000000002</v>
      </c>
      <c r="C168">
        <f>RAW!C168</f>
        <v>0.40489999999999998</v>
      </c>
      <c r="D168">
        <f>RAW!D168</f>
        <v>0.3881</v>
      </c>
      <c r="E168" s="5">
        <f>RAW!E168</f>
        <v>0.40350000000000003</v>
      </c>
      <c r="F168" s="3">
        <f>RAW!N168</f>
        <v>69.339549770090201</v>
      </c>
      <c r="G168" s="5" t="str">
        <f t="shared" si="202"/>
        <v/>
      </c>
      <c r="H168" s="3">
        <f>RAW!O168</f>
        <v>60.7431801667977</v>
      </c>
      <c r="I168" s="5" t="str">
        <f t="shared" si="202"/>
        <v/>
      </c>
      <c r="J168" s="3">
        <f>RAW!P168</f>
        <v>56.662912874710798</v>
      </c>
      <c r="K168" s="5" t="str">
        <f t="shared" ref="K168" si="245">IF(SIGN(J167-50)&lt;&gt;SIGN(J168-50)," ","")</f>
        <v/>
      </c>
      <c r="L168">
        <v>70</v>
      </c>
      <c r="M168">
        <v>30</v>
      </c>
      <c r="Y168" s="160" t="str">
        <f t="shared" si="189"/>
        <v>VISIBLE</v>
      </c>
      <c r="Z168" s="160" t="str">
        <f t="shared" si="190"/>
        <v/>
      </c>
      <c r="AF168" s="28">
        <f t="shared" si="181"/>
        <v>0</v>
      </c>
      <c r="AG168" s="28" t="str">
        <f t="shared" si="191"/>
        <v/>
      </c>
      <c r="AH168" s="34">
        <f t="shared" si="204"/>
        <v>0</v>
      </c>
      <c r="AI168" s="34" t="str">
        <f t="shared" si="182"/>
        <v/>
      </c>
      <c r="AJ168" s="28">
        <f t="shared" si="183"/>
        <v>0</v>
      </c>
      <c r="AK168" s="34" t="str">
        <f t="shared" si="192"/>
        <v/>
      </c>
      <c r="AL168" s="28">
        <f t="shared" si="205"/>
        <v>0</v>
      </c>
      <c r="AM168" s="28" t="str">
        <f t="shared" si="193"/>
        <v/>
      </c>
      <c r="AN168" s="54"/>
      <c r="AO168" s="28"/>
      <c r="AQ168" s="33">
        <f t="shared" si="184"/>
        <v>0</v>
      </c>
      <c r="AR168" s="33" t="str">
        <f t="shared" si="194"/>
        <v/>
      </c>
      <c r="AS168" s="33">
        <f t="shared" si="206"/>
        <v>0</v>
      </c>
      <c r="AT168" s="33" t="str">
        <f t="shared" si="195"/>
        <v/>
      </c>
      <c r="AU168" s="33">
        <f t="shared" si="185"/>
        <v>0</v>
      </c>
      <c r="AV168" s="33" t="str">
        <f t="shared" si="196"/>
        <v/>
      </c>
      <c r="AW168" s="33">
        <f t="shared" si="207"/>
        <v>0</v>
      </c>
      <c r="AX168" s="33" t="str">
        <f t="shared" si="197"/>
        <v/>
      </c>
      <c r="AY168" s="33"/>
      <c r="AZ168" s="33"/>
      <c r="BB168" s="141">
        <f t="shared" si="186"/>
        <v>0</v>
      </c>
      <c r="BC168" s="141" t="str">
        <f t="shared" si="198"/>
        <v/>
      </c>
      <c r="BD168" s="141">
        <f t="shared" si="208"/>
        <v>0</v>
      </c>
      <c r="BE168" s="141" t="str">
        <f t="shared" si="199"/>
        <v/>
      </c>
      <c r="BF168" s="141">
        <f t="shared" si="187"/>
        <v>0</v>
      </c>
      <c r="BG168" s="141" t="str">
        <f t="shared" si="200"/>
        <v/>
      </c>
      <c r="BH168" s="141">
        <f t="shared" si="209"/>
        <v>0</v>
      </c>
      <c r="BI168" s="141" t="str">
        <f t="shared" si="201"/>
        <v/>
      </c>
      <c r="BJ168" s="141"/>
      <c r="BK168" s="141"/>
    </row>
    <row r="169" spans="1:63" ht="17" x14ac:dyDescent="0.2">
      <c r="A169" s="1">
        <f>RAW!A169</f>
        <v>42543</v>
      </c>
      <c r="B169">
        <f>RAW!B169</f>
        <v>0.4032</v>
      </c>
      <c r="C169">
        <f>RAW!C169</f>
        <v>0.40899999999999997</v>
      </c>
      <c r="D169">
        <f>RAW!D169</f>
        <v>0.39379999999999998</v>
      </c>
      <c r="E169" s="5">
        <f>RAW!E169</f>
        <v>0.39379999999999998</v>
      </c>
      <c r="F169" s="3">
        <f>RAW!N169</f>
        <v>61.807803600928501</v>
      </c>
      <c r="G169" s="5" t="str">
        <f t="shared" si="202"/>
        <v/>
      </c>
      <c r="H169" s="3">
        <f>RAW!O169</f>
        <v>57.069950462387403</v>
      </c>
      <c r="I169" s="5" t="str">
        <f t="shared" si="202"/>
        <v/>
      </c>
      <c r="J169" s="3">
        <f>RAW!P169</f>
        <v>54.316791956935504</v>
      </c>
      <c r="K169" s="5" t="str">
        <f t="shared" ref="K169" si="246">IF(SIGN(J168-50)&lt;&gt;SIGN(J169-50)," ","")</f>
        <v/>
      </c>
      <c r="L169">
        <v>70</v>
      </c>
      <c r="M169">
        <v>30</v>
      </c>
      <c r="Y169" s="160" t="str">
        <f t="shared" si="189"/>
        <v>VISIBLE</v>
      </c>
      <c r="Z169" s="160" t="str">
        <f t="shared" si="190"/>
        <v/>
      </c>
      <c r="AF169" s="28">
        <f t="shared" si="181"/>
        <v>0</v>
      </c>
      <c r="AG169" s="28" t="str">
        <f t="shared" si="191"/>
        <v/>
      </c>
      <c r="AH169" s="34">
        <f t="shared" si="204"/>
        <v>0</v>
      </c>
      <c r="AI169" s="34" t="str">
        <f t="shared" si="182"/>
        <v/>
      </c>
      <c r="AJ169" s="28">
        <f t="shared" si="183"/>
        <v>0</v>
      </c>
      <c r="AK169" s="34" t="str">
        <f t="shared" si="192"/>
        <v/>
      </c>
      <c r="AL169" s="28">
        <f t="shared" si="205"/>
        <v>0</v>
      </c>
      <c r="AM169" s="28" t="str">
        <f t="shared" si="193"/>
        <v/>
      </c>
      <c r="AN169" s="54"/>
      <c r="AO169" s="28"/>
      <c r="AQ169" s="33">
        <f t="shared" si="184"/>
        <v>0</v>
      </c>
      <c r="AR169" s="33" t="str">
        <f t="shared" si="194"/>
        <v/>
      </c>
      <c r="AS169" s="33">
        <f t="shared" si="206"/>
        <v>0</v>
      </c>
      <c r="AT169" s="33" t="str">
        <f t="shared" si="195"/>
        <v/>
      </c>
      <c r="AU169" s="33">
        <f t="shared" si="185"/>
        <v>0</v>
      </c>
      <c r="AV169" s="33" t="str">
        <f t="shared" si="196"/>
        <v/>
      </c>
      <c r="AW169" s="33">
        <f t="shared" si="207"/>
        <v>0</v>
      </c>
      <c r="AX169" s="33" t="str">
        <f t="shared" si="197"/>
        <v/>
      </c>
      <c r="AY169" s="33"/>
      <c r="AZ169" s="33"/>
      <c r="BB169" s="141">
        <f t="shared" si="186"/>
        <v>0</v>
      </c>
      <c r="BC169" s="141" t="str">
        <f t="shared" si="198"/>
        <v/>
      </c>
      <c r="BD169" s="141">
        <f t="shared" si="208"/>
        <v>0</v>
      </c>
      <c r="BE169" s="141" t="str">
        <f t="shared" si="199"/>
        <v/>
      </c>
      <c r="BF169" s="141">
        <f t="shared" si="187"/>
        <v>0</v>
      </c>
      <c r="BG169" s="141" t="str">
        <f t="shared" si="200"/>
        <v/>
      </c>
      <c r="BH169" s="141">
        <f t="shared" si="209"/>
        <v>0</v>
      </c>
      <c r="BI169" s="141" t="str">
        <f t="shared" si="201"/>
        <v/>
      </c>
      <c r="BJ169" s="141"/>
      <c r="BK169" s="141"/>
    </row>
    <row r="170" spans="1:63" ht="17" x14ac:dyDescent="0.2">
      <c r="A170" s="1">
        <f>RAW!A170</f>
        <v>42544</v>
      </c>
      <c r="B170">
        <f>RAW!B170</f>
        <v>0.39399999999999902</v>
      </c>
      <c r="C170">
        <f>RAW!C170</f>
        <v>0.40639999999999998</v>
      </c>
      <c r="D170">
        <f>RAW!D170</f>
        <v>0.39169999999999999</v>
      </c>
      <c r="E170" s="5">
        <f>RAW!E170</f>
        <v>0.4047</v>
      </c>
      <c r="F170" s="3">
        <f>RAW!N170</f>
        <v>66.568515234443396</v>
      </c>
      <c r="G170" s="5" t="str">
        <f t="shared" si="202"/>
        <v/>
      </c>
      <c r="H170" s="3">
        <f>RAW!O170</f>
        <v>59.997329724231697</v>
      </c>
      <c r="I170" s="5" t="str">
        <f t="shared" si="202"/>
        <v/>
      </c>
      <c r="J170" s="3">
        <f>RAW!P170</f>
        <v>56.444623908433798</v>
      </c>
      <c r="K170" s="5" t="str">
        <f t="shared" ref="K170" si="247">IF(SIGN(J169-50)&lt;&gt;SIGN(J170-50)," ","")</f>
        <v/>
      </c>
      <c r="L170">
        <v>70</v>
      </c>
      <c r="M170">
        <v>30</v>
      </c>
      <c r="Y170" s="160" t="str">
        <f t="shared" si="189"/>
        <v>VISIBLE</v>
      </c>
      <c r="Z170" s="160" t="str">
        <f t="shared" si="190"/>
        <v/>
      </c>
      <c r="AF170" s="28">
        <f t="shared" si="181"/>
        <v>0</v>
      </c>
      <c r="AG170" s="28" t="str">
        <f t="shared" si="191"/>
        <v/>
      </c>
      <c r="AH170" s="34">
        <f t="shared" si="204"/>
        <v>0</v>
      </c>
      <c r="AI170" s="34" t="str">
        <f t="shared" si="182"/>
        <v/>
      </c>
      <c r="AJ170" s="28">
        <f t="shared" si="183"/>
        <v>0</v>
      </c>
      <c r="AK170" s="34" t="str">
        <f t="shared" si="192"/>
        <v/>
      </c>
      <c r="AL170" s="28">
        <f t="shared" si="205"/>
        <v>0</v>
      </c>
      <c r="AM170" s="28" t="str">
        <f t="shared" si="193"/>
        <v/>
      </c>
      <c r="AN170" s="54"/>
      <c r="AO170" s="28"/>
      <c r="AQ170" s="33">
        <f t="shared" si="184"/>
        <v>0</v>
      </c>
      <c r="AR170" s="33" t="str">
        <f t="shared" si="194"/>
        <v/>
      </c>
      <c r="AS170" s="33">
        <f t="shared" si="206"/>
        <v>0</v>
      </c>
      <c r="AT170" s="33" t="str">
        <f t="shared" si="195"/>
        <v/>
      </c>
      <c r="AU170" s="33">
        <f t="shared" si="185"/>
        <v>0</v>
      </c>
      <c r="AV170" s="33" t="str">
        <f t="shared" si="196"/>
        <v/>
      </c>
      <c r="AW170" s="33">
        <f t="shared" si="207"/>
        <v>0</v>
      </c>
      <c r="AX170" s="33" t="str">
        <f t="shared" si="197"/>
        <v/>
      </c>
      <c r="AY170" s="33"/>
      <c r="AZ170" s="33"/>
      <c r="BB170" s="141">
        <f t="shared" si="186"/>
        <v>0</v>
      </c>
      <c r="BC170" s="141" t="str">
        <f t="shared" si="198"/>
        <v/>
      </c>
      <c r="BD170" s="141">
        <f t="shared" si="208"/>
        <v>0</v>
      </c>
      <c r="BE170" s="141" t="str">
        <f t="shared" si="199"/>
        <v/>
      </c>
      <c r="BF170" s="141">
        <f t="shared" si="187"/>
        <v>0</v>
      </c>
      <c r="BG170" s="141" t="str">
        <f t="shared" si="200"/>
        <v/>
      </c>
      <c r="BH170" s="141">
        <f t="shared" si="209"/>
        <v>0</v>
      </c>
      <c r="BI170" s="141" t="str">
        <f t="shared" si="201"/>
        <v/>
      </c>
      <c r="BJ170" s="141"/>
      <c r="BK170" s="141"/>
    </row>
    <row r="171" spans="1:63" ht="17" x14ac:dyDescent="0.2">
      <c r="A171" s="1">
        <f>RAW!A171</f>
        <v>42545</v>
      </c>
      <c r="B171">
        <f>RAW!B171</f>
        <v>0.35</v>
      </c>
      <c r="C171">
        <f>RAW!C171</f>
        <v>0.37969999999999998</v>
      </c>
      <c r="D171">
        <f>RAW!D171</f>
        <v>0.34189999999999998</v>
      </c>
      <c r="E171" s="5">
        <f>RAW!E171</f>
        <v>0.36209999999999998</v>
      </c>
      <c r="F171" s="3">
        <f>RAW!N171</f>
        <v>42.444536841214898</v>
      </c>
      <c r="G171" s="5" t="str">
        <f t="shared" si="202"/>
        <v xml:space="preserve"> </v>
      </c>
      <c r="H171" s="3">
        <f>RAW!O171</f>
        <v>46.617888271512001</v>
      </c>
      <c r="I171" s="5" t="str">
        <f t="shared" si="202"/>
        <v xml:space="preserve"> </v>
      </c>
      <c r="J171" s="3">
        <f>RAW!P171</f>
        <v>47.3870339106752</v>
      </c>
      <c r="K171" s="5" t="str">
        <f t="shared" ref="K171" si="248">IF(SIGN(J170-50)&lt;&gt;SIGN(J171-50)," ","")</f>
        <v xml:space="preserve"> </v>
      </c>
      <c r="L171">
        <v>70</v>
      </c>
      <c r="M171">
        <v>30</v>
      </c>
      <c r="Y171" s="160" t="str">
        <f t="shared" si="189"/>
        <v>VISIBLE</v>
      </c>
      <c r="Z171" s="160" t="str">
        <f t="shared" si="190"/>
        <v/>
      </c>
      <c r="AF171" s="28">
        <f t="shared" si="181"/>
        <v>0</v>
      </c>
      <c r="AG171" s="28" t="str">
        <f t="shared" si="191"/>
        <v/>
      </c>
      <c r="AH171" s="34">
        <f t="shared" si="204"/>
        <v>0</v>
      </c>
      <c r="AI171" s="34" t="str">
        <f t="shared" si="182"/>
        <v/>
      </c>
      <c r="AJ171" s="28">
        <f t="shared" si="183"/>
        <v>0</v>
      </c>
      <c r="AK171" s="34" t="str">
        <f t="shared" si="192"/>
        <v/>
      </c>
      <c r="AL171" s="28">
        <f t="shared" si="205"/>
        <v>0</v>
      </c>
      <c r="AM171" s="28" t="str">
        <f t="shared" si="193"/>
        <v/>
      </c>
      <c r="AN171" s="54"/>
      <c r="AO171" s="28"/>
      <c r="AQ171" s="33">
        <f t="shared" si="184"/>
        <v>0</v>
      </c>
      <c r="AR171" s="33" t="str">
        <f t="shared" si="194"/>
        <v/>
      </c>
      <c r="AS171" s="33">
        <f t="shared" si="206"/>
        <v>0</v>
      </c>
      <c r="AT171" s="33" t="str">
        <f t="shared" si="195"/>
        <v/>
      </c>
      <c r="AU171" s="33">
        <f t="shared" si="185"/>
        <v>0</v>
      </c>
      <c r="AV171" s="33" t="str">
        <f t="shared" si="196"/>
        <v/>
      </c>
      <c r="AW171" s="33">
        <f t="shared" si="207"/>
        <v>0</v>
      </c>
      <c r="AX171" s="33" t="str">
        <f t="shared" si="197"/>
        <v/>
      </c>
      <c r="AY171" s="33"/>
      <c r="AZ171" s="33"/>
      <c r="BB171" s="141">
        <f t="shared" si="186"/>
        <v>0</v>
      </c>
      <c r="BC171" s="141" t="str">
        <f t="shared" si="198"/>
        <v/>
      </c>
      <c r="BD171" s="141">
        <f t="shared" si="208"/>
        <v>0</v>
      </c>
      <c r="BE171" s="141" t="str">
        <f t="shared" si="199"/>
        <v/>
      </c>
      <c r="BF171" s="141">
        <f t="shared" si="187"/>
        <v>0</v>
      </c>
      <c r="BG171" s="141" t="str">
        <f t="shared" si="200"/>
        <v/>
      </c>
      <c r="BH171" s="141">
        <f t="shared" si="209"/>
        <v>0</v>
      </c>
      <c r="BI171" s="141" t="str">
        <f t="shared" si="201"/>
        <v/>
      </c>
      <c r="BJ171" s="141"/>
      <c r="BK171" s="141"/>
    </row>
    <row r="172" spans="1:63" ht="17" x14ac:dyDescent="0.2">
      <c r="A172" s="1">
        <f>RAW!A172</f>
        <v>42548</v>
      </c>
      <c r="B172">
        <f>RAW!B172</f>
        <v>0.36499999999999999</v>
      </c>
      <c r="C172">
        <f>RAW!C172</f>
        <v>0.36770000000000003</v>
      </c>
      <c r="D172">
        <f>RAW!D172</f>
        <v>0.33799999999999902</v>
      </c>
      <c r="E172" s="5">
        <f>RAW!E172</f>
        <v>0.34110000000000001</v>
      </c>
      <c r="F172" s="3">
        <f>RAW!N172</f>
        <v>35.124033706817499</v>
      </c>
      <c r="G172" s="5" t="str">
        <f t="shared" si="202"/>
        <v/>
      </c>
      <c r="H172" s="3">
        <f>RAW!O172</f>
        <v>41.683182020765699</v>
      </c>
      <c r="I172" s="5" t="str">
        <f t="shared" si="202"/>
        <v/>
      </c>
      <c r="J172" s="3">
        <f>RAW!P172</f>
        <v>43.752938733069897</v>
      </c>
      <c r="K172" s="5" t="str">
        <f t="shared" ref="K172" si="249">IF(SIGN(J171-50)&lt;&gt;SIGN(J172-50)," ","")</f>
        <v/>
      </c>
      <c r="L172">
        <v>70</v>
      </c>
      <c r="M172">
        <v>30</v>
      </c>
      <c r="Y172" s="160" t="str">
        <f t="shared" si="189"/>
        <v>VISIBLE</v>
      </c>
      <c r="Z172" s="160" t="str">
        <f t="shared" si="190"/>
        <v/>
      </c>
      <c r="AF172" s="28">
        <f t="shared" si="181"/>
        <v>0</v>
      </c>
      <c r="AG172" s="28" t="str">
        <f t="shared" si="191"/>
        <v/>
      </c>
      <c r="AH172" s="34">
        <f t="shared" si="204"/>
        <v>0</v>
      </c>
      <c r="AI172" s="34" t="str">
        <f t="shared" si="182"/>
        <v/>
      </c>
      <c r="AJ172" s="28">
        <f t="shared" si="183"/>
        <v>0</v>
      </c>
      <c r="AK172" s="34" t="str">
        <f t="shared" si="192"/>
        <v/>
      </c>
      <c r="AL172" s="28">
        <f t="shared" si="205"/>
        <v>0</v>
      </c>
      <c r="AM172" s="28" t="str">
        <f t="shared" si="193"/>
        <v/>
      </c>
      <c r="AN172" s="54"/>
      <c r="AO172" s="28"/>
      <c r="AQ172" s="33">
        <f t="shared" si="184"/>
        <v>0</v>
      </c>
      <c r="AR172" s="33" t="str">
        <f t="shared" si="194"/>
        <v/>
      </c>
      <c r="AS172" s="33">
        <f t="shared" si="206"/>
        <v>0</v>
      </c>
      <c r="AT172" s="33" t="str">
        <f t="shared" si="195"/>
        <v/>
      </c>
      <c r="AU172" s="33">
        <f t="shared" si="185"/>
        <v>0</v>
      </c>
      <c r="AV172" s="33" t="str">
        <f t="shared" si="196"/>
        <v/>
      </c>
      <c r="AW172" s="33">
        <f t="shared" si="207"/>
        <v>0</v>
      </c>
      <c r="AX172" s="33" t="str">
        <f t="shared" si="197"/>
        <v/>
      </c>
      <c r="AY172" s="33"/>
      <c r="AZ172" s="33"/>
      <c r="BB172" s="141">
        <f t="shared" si="186"/>
        <v>0</v>
      </c>
      <c r="BC172" s="141" t="str">
        <f t="shared" si="198"/>
        <v/>
      </c>
      <c r="BD172" s="141">
        <f t="shared" si="208"/>
        <v>0</v>
      </c>
      <c r="BE172" s="141" t="str">
        <f t="shared" si="199"/>
        <v/>
      </c>
      <c r="BF172" s="141">
        <f t="shared" si="187"/>
        <v>0</v>
      </c>
      <c r="BG172" s="141" t="str">
        <f t="shared" si="200"/>
        <v/>
      </c>
      <c r="BH172" s="141">
        <f t="shared" si="209"/>
        <v>0</v>
      </c>
      <c r="BI172" s="141" t="str">
        <f t="shared" si="201"/>
        <v/>
      </c>
      <c r="BJ172" s="141"/>
      <c r="BK172" s="141"/>
    </row>
    <row r="173" spans="1:63" ht="17" x14ac:dyDescent="0.2">
      <c r="A173" s="1">
        <f>RAW!A173</f>
        <v>42549</v>
      </c>
      <c r="B173">
        <f>RAW!B173</f>
        <v>0.35</v>
      </c>
      <c r="C173">
        <f>RAW!C173</f>
        <v>0.3589</v>
      </c>
      <c r="D173">
        <f>RAW!D173</f>
        <v>0.34379999999999999</v>
      </c>
      <c r="E173" s="5">
        <f>RAW!E173</f>
        <v>0.3498</v>
      </c>
      <c r="F173" s="3">
        <f>RAW!N173</f>
        <v>40.116053442774998</v>
      </c>
      <c r="G173" s="5" t="str">
        <f t="shared" si="202"/>
        <v/>
      </c>
      <c r="H173" s="3">
        <f>RAW!O173</f>
        <v>44.313124217352403</v>
      </c>
      <c r="I173" s="5" t="str">
        <f t="shared" si="202"/>
        <v/>
      </c>
      <c r="J173" s="3">
        <f>RAW!P173</f>
        <v>45.568764686831202</v>
      </c>
      <c r="K173" s="5" t="str">
        <f t="shared" ref="K173" si="250">IF(SIGN(J172-50)&lt;&gt;SIGN(J173-50)," ","")</f>
        <v/>
      </c>
      <c r="L173">
        <v>70</v>
      </c>
      <c r="M173">
        <v>30</v>
      </c>
      <c r="Y173" s="160" t="str">
        <f t="shared" si="189"/>
        <v>VISIBLE</v>
      </c>
      <c r="Z173" s="160" t="str">
        <f t="shared" si="190"/>
        <v/>
      </c>
      <c r="AF173" s="28">
        <f t="shared" si="181"/>
        <v>0</v>
      </c>
      <c r="AG173" s="28" t="str">
        <f t="shared" si="191"/>
        <v/>
      </c>
      <c r="AH173" s="34">
        <f t="shared" si="204"/>
        <v>0</v>
      </c>
      <c r="AI173" s="34" t="str">
        <f t="shared" si="182"/>
        <v/>
      </c>
      <c r="AJ173" s="28">
        <f t="shared" si="183"/>
        <v>0</v>
      </c>
      <c r="AK173" s="34" t="str">
        <f t="shared" si="192"/>
        <v/>
      </c>
      <c r="AL173" s="28">
        <f t="shared" si="205"/>
        <v>0</v>
      </c>
      <c r="AM173" s="28" t="str">
        <f t="shared" si="193"/>
        <v/>
      </c>
      <c r="AN173" s="54"/>
      <c r="AO173" s="28"/>
      <c r="AQ173" s="33">
        <f t="shared" si="184"/>
        <v>0</v>
      </c>
      <c r="AR173" s="33" t="str">
        <f t="shared" si="194"/>
        <v/>
      </c>
      <c r="AS173" s="33">
        <f t="shared" si="206"/>
        <v>0</v>
      </c>
      <c r="AT173" s="33" t="str">
        <f t="shared" si="195"/>
        <v/>
      </c>
      <c r="AU173" s="33">
        <f t="shared" si="185"/>
        <v>0</v>
      </c>
      <c r="AV173" s="33" t="str">
        <f t="shared" si="196"/>
        <v/>
      </c>
      <c r="AW173" s="33">
        <f t="shared" si="207"/>
        <v>0</v>
      </c>
      <c r="AX173" s="33" t="str">
        <f t="shared" si="197"/>
        <v/>
      </c>
      <c r="AY173" s="33"/>
      <c r="AZ173" s="33"/>
      <c r="BB173" s="141">
        <f t="shared" si="186"/>
        <v>0</v>
      </c>
      <c r="BC173" s="141" t="str">
        <f t="shared" si="198"/>
        <v/>
      </c>
      <c r="BD173" s="141">
        <f t="shared" si="208"/>
        <v>0</v>
      </c>
      <c r="BE173" s="141" t="str">
        <f t="shared" si="199"/>
        <v/>
      </c>
      <c r="BF173" s="141">
        <f t="shared" si="187"/>
        <v>0</v>
      </c>
      <c r="BG173" s="141" t="str">
        <f t="shared" si="200"/>
        <v/>
      </c>
      <c r="BH173" s="141">
        <f t="shared" si="209"/>
        <v>0</v>
      </c>
      <c r="BI173" s="141" t="str">
        <f t="shared" si="201"/>
        <v/>
      </c>
      <c r="BJ173" s="141"/>
      <c r="BK173" s="141"/>
    </row>
    <row r="174" spans="1:63" ht="17" x14ac:dyDescent="0.2">
      <c r="A174" s="1">
        <f>RAW!A174</f>
        <v>42550</v>
      </c>
      <c r="B174">
        <f>RAW!B174</f>
        <v>0.35730000000000001</v>
      </c>
      <c r="C174">
        <f>RAW!C174</f>
        <v>0.36049999999999999</v>
      </c>
      <c r="D174">
        <f>RAW!D174</f>
        <v>0.34870000000000001</v>
      </c>
      <c r="E174" s="5">
        <f>RAW!E174</f>
        <v>0.35310000000000002</v>
      </c>
      <c r="F174" s="3">
        <f>RAW!N174</f>
        <v>42.088032291916299</v>
      </c>
      <c r="G174" s="5" t="str">
        <f t="shared" si="202"/>
        <v/>
      </c>
      <c r="H174" s="3">
        <f>RAW!O174</f>
        <v>45.320419793501102</v>
      </c>
      <c r="I174" s="5" t="str">
        <f t="shared" si="202"/>
        <v/>
      </c>
      <c r="J174" s="3">
        <f>RAW!P174</f>
        <v>46.259733089260997</v>
      </c>
      <c r="K174" s="5" t="str">
        <f t="shared" ref="K174" si="251">IF(SIGN(J173-50)&lt;&gt;SIGN(J174-50)," ","")</f>
        <v/>
      </c>
      <c r="L174">
        <v>70</v>
      </c>
      <c r="M174">
        <v>30</v>
      </c>
      <c r="Y174" s="160" t="str">
        <f t="shared" si="189"/>
        <v>VISIBLE</v>
      </c>
      <c r="Z174" s="160" t="str">
        <f t="shared" si="190"/>
        <v/>
      </c>
      <c r="AF174" s="28">
        <f t="shared" si="181"/>
        <v>0</v>
      </c>
      <c r="AG174" s="28" t="str">
        <f t="shared" si="191"/>
        <v/>
      </c>
      <c r="AH174" s="34">
        <f t="shared" si="204"/>
        <v>0</v>
      </c>
      <c r="AI174" s="34" t="str">
        <f t="shared" si="182"/>
        <v/>
      </c>
      <c r="AJ174" s="28">
        <f t="shared" si="183"/>
        <v>0</v>
      </c>
      <c r="AK174" s="34" t="str">
        <f t="shared" si="192"/>
        <v/>
      </c>
      <c r="AL174" s="28">
        <f t="shared" si="205"/>
        <v>0</v>
      </c>
      <c r="AM174" s="28" t="str">
        <f t="shared" si="193"/>
        <v/>
      </c>
      <c r="AN174" s="54"/>
      <c r="AO174" s="28"/>
      <c r="AQ174" s="33">
        <f t="shared" si="184"/>
        <v>0</v>
      </c>
      <c r="AR174" s="33" t="str">
        <f t="shared" si="194"/>
        <v/>
      </c>
      <c r="AS174" s="33">
        <f t="shared" si="206"/>
        <v>0</v>
      </c>
      <c r="AT174" s="33" t="str">
        <f t="shared" si="195"/>
        <v/>
      </c>
      <c r="AU174" s="33">
        <f t="shared" si="185"/>
        <v>0</v>
      </c>
      <c r="AV174" s="33" t="str">
        <f t="shared" si="196"/>
        <v/>
      </c>
      <c r="AW174" s="33">
        <f t="shared" si="207"/>
        <v>0</v>
      </c>
      <c r="AX174" s="33" t="str">
        <f t="shared" si="197"/>
        <v/>
      </c>
      <c r="AY174" s="33"/>
      <c r="AZ174" s="33"/>
      <c r="BB174" s="141">
        <f t="shared" si="186"/>
        <v>0</v>
      </c>
      <c r="BC174" s="141" t="str">
        <f t="shared" si="198"/>
        <v/>
      </c>
      <c r="BD174" s="141">
        <f t="shared" si="208"/>
        <v>0</v>
      </c>
      <c r="BE174" s="141" t="str">
        <f t="shared" si="199"/>
        <v/>
      </c>
      <c r="BF174" s="141">
        <f t="shared" si="187"/>
        <v>0</v>
      </c>
      <c r="BG174" s="141" t="str">
        <f t="shared" si="200"/>
        <v/>
      </c>
      <c r="BH174" s="141">
        <f t="shared" si="209"/>
        <v>0</v>
      </c>
      <c r="BI174" s="141" t="str">
        <f t="shared" si="201"/>
        <v/>
      </c>
      <c r="BJ174" s="141"/>
      <c r="BK174" s="141"/>
    </row>
    <row r="175" spans="1:63" ht="17" x14ac:dyDescent="0.2">
      <c r="A175" s="1">
        <f>RAW!A175</f>
        <v>42551</v>
      </c>
      <c r="B175">
        <f>RAW!B175</f>
        <v>0.35360000000000003</v>
      </c>
      <c r="C175">
        <f>RAW!C175</f>
        <v>0.36870000000000003</v>
      </c>
      <c r="D175">
        <f>RAW!D175</f>
        <v>0.34560000000000002</v>
      </c>
      <c r="E175" s="5">
        <f>RAW!E175</f>
        <v>0.35849999999999999</v>
      </c>
      <c r="F175" s="3">
        <f>RAW!N175</f>
        <v>45.513407103669003</v>
      </c>
      <c r="G175" s="5" t="str">
        <f t="shared" si="202"/>
        <v/>
      </c>
      <c r="H175" s="3">
        <f>RAW!O175</f>
        <v>47.009561518343098</v>
      </c>
      <c r="I175" s="5" t="str">
        <f t="shared" si="202"/>
        <v/>
      </c>
      <c r="J175" s="3">
        <f>RAW!P175</f>
        <v>47.406851595065604</v>
      </c>
      <c r="K175" s="5" t="str">
        <f t="shared" ref="K175" si="252">IF(SIGN(J174-50)&lt;&gt;SIGN(J175-50)," ","")</f>
        <v/>
      </c>
      <c r="L175">
        <v>70</v>
      </c>
      <c r="M175">
        <v>30</v>
      </c>
      <c r="Y175" s="160" t="str">
        <f t="shared" si="189"/>
        <v>VISIBLE</v>
      </c>
      <c r="Z175" s="160" t="str">
        <f t="shared" si="190"/>
        <v/>
      </c>
      <c r="AF175" s="28">
        <f t="shared" si="181"/>
        <v>0</v>
      </c>
      <c r="AG175" s="28" t="str">
        <f t="shared" si="191"/>
        <v/>
      </c>
      <c r="AH175" s="34">
        <f t="shared" si="204"/>
        <v>0</v>
      </c>
      <c r="AI175" s="34" t="str">
        <f t="shared" si="182"/>
        <v/>
      </c>
      <c r="AJ175" s="28">
        <f t="shared" si="183"/>
        <v>0</v>
      </c>
      <c r="AK175" s="34" t="str">
        <f t="shared" si="192"/>
        <v/>
      </c>
      <c r="AL175" s="28">
        <f t="shared" si="205"/>
        <v>0</v>
      </c>
      <c r="AM175" s="28" t="str">
        <f t="shared" si="193"/>
        <v/>
      </c>
      <c r="AN175" s="54"/>
      <c r="AO175" s="28"/>
      <c r="AQ175" s="33">
        <f t="shared" si="184"/>
        <v>0</v>
      </c>
      <c r="AR175" s="33" t="str">
        <f t="shared" si="194"/>
        <v/>
      </c>
      <c r="AS175" s="33">
        <f t="shared" si="206"/>
        <v>0</v>
      </c>
      <c r="AT175" s="33" t="str">
        <f t="shared" si="195"/>
        <v/>
      </c>
      <c r="AU175" s="33">
        <f t="shared" si="185"/>
        <v>0</v>
      </c>
      <c r="AV175" s="33" t="str">
        <f t="shared" si="196"/>
        <v/>
      </c>
      <c r="AW175" s="33">
        <f t="shared" si="207"/>
        <v>0</v>
      </c>
      <c r="AX175" s="33" t="str">
        <f t="shared" si="197"/>
        <v/>
      </c>
      <c r="AY175" s="33"/>
      <c r="AZ175" s="33"/>
      <c r="BB175" s="141">
        <f t="shared" si="186"/>
        <v>0</v>
      </c>
      <c r="BC175" s="141" t="str">
        <f t="shared" si="198"/>
        <v/>
      </c>
      <c r="BD175" s="141">
        <f t="shared" si="208"/>
        <v>0</v>
      </c>
      <c r="BE175" s="141" t="str">
        <f t="shared" si="199"/>
        <v/>
      </c>
      <c r="BF175" s="141">
        <f t="shared" si="187"/>
        <v>0</v>
      </c>
      <c r="BG175" s="141" t="str">
        <f t="shared" si="200"/>
        <v/>
      </c>
      <c r="BH175" s="141">
        <f t="shared" si="209"/>
        <v>0</v>
      </c>
      <c r="BI175" s="141" t="str">
        <f t="shared" si="201"/>
        <v/>
      </c>
      <c r="BJ175" s="141"/>
      <c r="BK175" s="141"/>
    </row>
    <row r="176" spans="1:63" ht="17" x14ac:dyDescent="0.2">
      <c r="A176" s="1">
        <f>RAW!A176</f>
        <v>42552</v>
      </c>
      <c r="B176">
        <f>RAW!B176</f>
        <v>0.36209999999999998</v>
      </c>
      <c r="C176">
        <f>RAW!C176</f>
        <v>0.372</v>
      </c>
      <c r="D176">
        <f>RAW!D176</f>
        <v>0.35670000000000002</v>
      </c>
      <c r="E176" s="5">
        <f>RAW!E176</f>
        <v>0.37019999999999997</v>
      </c>
      <c r="F176" s="3">
        <f>RAW!N176</f>
        <v>52.600277195462503</v>
      </c>
      <c r="G176" s="5" t="str">
        <f t="shared" si="202"/>
        <v xml:space="preserve"> </v>
      </c>
      <c r="H176" s="3">
        <f>RAW!O176</f>
        <v>50.572331839282299</v>
      </c>
      <c r="I176" s="5" t="str">
        <f t="shared" si="202"/>
        <v xml:space="preserve"> </v>
      </c>
      <c r="J176" s="3">
        <f>RAW!P176</f>
        <v>49.842559654929701</v>
      </c>
      <c r="K176" s="5" t="str">
        <f t="shared" ref="K176" si="253">IF(SIGN(J175-50)&lt;&gt;SIGN(J176-50)," ","")</f>
        <v/>
      </c>
      <c r="L176">
        <v>70</v>
      </c>
      <c r="M176">
        <v>30</v>
      </c>
      <c r="Y176" s="160" t="str">
        <f t="shared" si="189"/>
        <v>VISIBLE</v>
      </c>
      <c r="Z176" s="160" t="str">
        <f t="shared" si="190"/>
        <v/>
      </c>
      <c r="AF176" s="28">
        <f t="shared" si="181"/>
        <v>0</v>
      </c>
      <c r="AG176" s="28" t="str">
        <f t="shared" si="191"/>
        <v/>
      </c>
      <c r="AH176" s="34">
        <f t="shared" si="204"/>
        <v>0</v>
      </c>
      <c r="AI176" s="34" t="str">
        <f t="shared" si="182"/>
        <v/>
      </c>
      <c r="AJ176" s="28">
        <f t="shared" si="183"/>
        <v>0</v>
      </c>
      <c r="AK176" s="34" t="str">
        <f t="shared" si="192"/>
        <v/>
      </c>
      <c r="AL176" s="28">
        <f t="shared" si="205"/>
        <v>0</v>
      </c>
      <c r="AM176" s="28" t="str">
        <f t="shared" si="193"/>
        <v/>
      </c>
      <c r="AN176" s="54"/>
      <c r="AO176" s="28"/>
      <c r="AQ176" s="33">
        <f t="shared" si="184"/>
        <v>0</v>
      </c>
      <c r="AR176" s="33" t="str">
        <f t="shared" si="194"/>
        <v/>
      </c>
      <c r="AS176" s="33">
        <f t="shared" si="206"/>
        <v>0</v>
      </c>
      <c r="AT176" s="33" t="str">
        <f t="shared" si="195"/>
        <v/>
      </c>
      <c r="AU176" s="33">
        <f t="shared" si="185"/>
        <v>0</v>
      </c>
      <c r="AV176" s="33" t="str">
        <f t="shared" si="196"/>
        <v/>
      </c>
      <c r="AW176" s="33">
        <f t="shared" si="207"/>
        <v>0</v>
      </c>
      <c r="AX176" s="33" t="str">
        <f t="shared" si="197"/>
        <v/>
      </c>
      <c r="AY176" s="33"/>
      <c r="AZ176" s="33"/>
      <c r="BB176" s="141">
        <f t="shared" si="186"/>
        <v>0</v>
      </c>
      <c r="BC176" s="141" t="str">
        <f t="shared" si="198"/>
        <v/>
      </c>
      <c r="BD176" s="141">
        <f t="shared" si="208"/>
        <v>0</v>
      </c>
      <c r="BE176" s="141" t="str">
        <f t="shared" si="199"/>
        <v/>
      </c>
      <c r="BF176" s="141">
        <f t="shared" si="187"/>
        <v>0</v>
      </c>
      <c r="BG176" s="141" t="str">
        <f t="shared" si="200"/>
        <v/>
      </c>
      <c r="BH176" s="141">
        <f t="shared" si="209"/>
        <v>0</v>
      </c>
      <c r="BI176" s="141" t="str">
        <f t="shared" si="201"/>
        <v/>
      </c>
      <c r="BJ176" s="141"/>
      <c r="BK176" s="141"/>
    </row>
    <row r="177" spans="1:63" ht="17" x14ac:dyDescent="0.2">
      <c r="A177" s="1">
        <f>RAW!A177</f>
        <v>42555</v>
      </c>
      <c r="B177">
        <f>RAW!B177</f>
        <v>0.372</v>
      </c>
      <c r="C177">
        <f>RAW!C177</f>
        <v>0.39179999999999998</v>
      </c>
      <c r="D177">
        <f>RAW!D177</f>
        <v>0.3715</v>
      </c>
      <c r="E177" s="5">
        <f>RAW!E177</f>
        <v>0.38269999999999998</v>
      </c>
      <c r="F177" s="3">
        <f>RAW!N177</f>
        <v>59.212701351339199</v>
      </c>
      <c r="G177" s="5" t="str">
        <f t="shared" si="202"/>
        <v/>
      </c>
      <c r="H177" s="3">
        <f>RAW!O177</f>
        <v>54.121361800205001</v>
      </c>
      <c r="I177" s="5" t="str">
        <f t="shared" si="202"/>
        <v/>
      </c>
      <c r="J177" s="3">
        <f>RAW!P177</f>
        <v>52.319688506164098</v>
      </c>
      <c r="K177" s="5" t="str">
        <f t="shared" ref="K177" si="254">IF(SIGN(J176-50)&lt;&gt;SIGN(J177-50)," ","")</f>
        <v xml:space="preserve"> </v>
      </c>
      <c r="L177">
        <v>70</v>
      </c>
      <c r="M177">
        <v>30</v>
      </c>
      <c r="Y177" s="160" t="str">
        <f t="shared" si="189"/>
        <v>VISIBLE</v>
      </c>
      <c r="Z177" s="160" t="str">
        <f t="shared" si="190"/>
        <v/>
      </c>
      <c r="AF177" s="28">
        <f t="shared" si="181"/>
        <v>0</v>
      </c>
      <c r="AG177" s="28" t="str">
        <f t="shared" si="191"/>
        <v/>
      </c>
      <c r="AH177" s="34">
        <f t="shared" si="204"/>
        <v>0</v>
      </c>
      <c r="AI177" s="34" t="str">
        <f t="shared" si="182"/>
        <v/>
      </c>
      <c r="AJ177" s="28">
        <f t="shared" si="183"/>
        <v>0</v>
      </c>
      <c r="AK177" s="34" t="str">
        <f t="shared" si="192"/>
        <v/>
      </c>
      <c r="AL177" s="28">
        <f t="shared" si="205"/>
        <v>0</v>
      </c>
      <c r="AM177" s="28" t="str">
        <f t="shared" si="193"/>
        <v/>
      </c>
      <c r="AN177" s="54"/>
      <c r="AO177" s="28"/>
      <c r="AQ177" s="33">
        <f t="shared" si="184"/>
        <v>0</v>
      </c>
      <c r="AR177" s="33" t="str">
        <f t="shared" si="194"/>
        <v/>
      </c>
      <c r="AS177" s="33">
        <f t="shared" si="206"/>
        <v>0</v>
      </c>
      <c r="AT177" s="33" t="str">
        <f t="shared" si="195"/>
        <v/>
      </c>
      <c r="AU177" s="33">
        <f t="shared" si="185"/>
        <v>0</v>
      </c>
      <c r="AV177" s="33" t="str">
        <f t="shared" si="196"/>
        <v/>
      </c>
      <c r="AW177" s="33">
        <f t="shared" si="207"/>
        <v>0</v>
      </c>
      <c r="AX177" s="33" t="str">
        <f t="shared" si="197"/>
        <v/>
      </c>
      <c r="AY177" s="33"/>
      <c r="AZ177" s="33"/>
      <c r="BB177" s="141">
        <f t="shared" si="186"/>
        <v>0</v>
      </c>
      <c r="BC177" s="141" t="str">
        <f t="shared" si="198"/>
        <v/>
      </c>
      <c r="BD177" s="141">
        <f t="shared" si="208"/>
        <v>0</v>
      </c>
      <c r="BE177" s="141" t="str">
        <f t="shared" si="199"/>
        <v/>
      </c>
      <c r="BF177" s="141">
        <f t="shared" si="187"/>
        <v>0</v>
      </c>
      <c r="BG177" s="141" t="str">
        <f t="shared" si="200"/>
        <v/>
      </c>
      <c r="BH177" s="141">
        <f t="shared" si="209"/>
        <v>0</v>
      </c>
      <c r="BI177" s="141" t="str">
        <f t="shared" si="201"/>
        <v/>
      </c>
      <c r="BJ177" s="141"/>
      <c r="BK177" s="141"/>
    </row>
    <row r="178" spans="1:63" ht="17" x14ac:dyDescent="0.2">
      <c r="A178" s="1">
        <f>RAW!A178</f>
        <v>42556</v>
      </c>
      <c r="B178">
        <f>RAW!B178</f>
        <v>0.38479999999999998</v>
      </c>
      <c r="C178">
        <f>RAW!C178</f>
        <v>0.38819999999999999</v>
      </c>
      <c r="D178">
        <f>RAW!D178</f>
        <v>0.36470000000000002</v>
      </c>
      <c r="E178" s="5">
        <f>RAW!E178</f>
        <v>0.36649999999999999</v>
      </c>
      <c r="F178" s="3">
        <f>RAW!N178</f>
        <v>48.898566198695903</v>
      </c>
      <c r="G178" s="5" t="str">
        <f t="shared" si="202"/>
        <v xml:space="preserve"> </v>
      </c>
      <c r="H178" s="3">
        <f>RAW!O178</f>
        <v>49.191659410165002</v>
      </c>
      <c r="I178" s="5" t="str">
        <f t="shared" si="202"/>
        <v xml:space="preserve"> </v>
      </c>
      <c r="J178" s="3">
        <f>RAW!P178</f>
        <v>49.024923408441701</v>
      </c>
      <c r="K178" s="5" t="str">
        <f t="shared" ref="K178" si="255">IF(SIGN(J177-50)&lt;&gt;SIGN(J178-50)," ","")</f>
        <v xml:space="preserve"> </v>
      </c>
      <c r="L178">
        <v>70</v>
      </c>
      <c r="M178">
        <v>30</v>
      </c>
      <c r="Y178" s="160" t="str">
        <f t="shared" si="189"/>
        <v>VISIBLE</v>
      </c>
      <c r="Z178" s="160" t="str">
        <f t="shared" si="190"/>
        <v/>
      </c>
      <c r="AF178" s="28">
        <f t="shared" si="181"/>
        <v>0</v>
      </c>
      <c r="AG178" s="28" t="str">
        <f t="shared" si="191"/>
        <v/>
      </c>
      <c r="AH178" s="34">
        <f t="shared" si="204"/>
        <v>0</v>
      </c>
      <c r="AI178" s="34" t="str">
        <f t="shared" si="182"/>
        <v/>
      </c>
      <c r="AJ178" s="28">
        <f t="shared" si="183"/>
        <v>0</v>
      </c>
      <c r="AK178" s="34" t="str">
        <f t="shared" si="192"/>
        <v/>
      </c>
      <c r="AL178" s="28">
        <f t="shared" si="205"/>
        <v>0</v>
      </c>
      <c r="AM178" s="28" t="str">
        <f t="shared" si="193"/>
        <v/>
      </c>
      <c r="AN178" s="54"/>
      <c r="AO178" s="28"/>
      <c r="AQ178" s="33">
        <f t="shared" si="184"/>
        <v>0</v>
      </c>
      <c r="AR178" s="33" t="str">
        <f t="shared" si="194"/>
        <v/>
      </c>
      <c r="AS178" s="33">
        <f t="shared" si="206"/>
        <v>0</v>
      </c>
      <c r="AT178" s="33" t="str">
        <f t="shared" si="195"/>
        <v/>
      </c>
      <c r="AU178" s="33">
        <f t="shared" si="185"/>
        <v>0</v>
      </c>
      <c r="AV178" s="33" t="str">
        <f t="shared" si="196"/>
        <v/>
      </c>
      <c r="AW178" s="33">
        <f t="shared" si="207"/>
        <v>0</v>
      </c>
      <c r="AX178" s="33" t="str">
        <f t="shared" si="197"/>
        <v/>
      </c>
      <c r="AY178" s="33"/>
      <c r="AZ178" s="33"/>
      <c r="BB178" s="141">
        <f t="shared" si="186"/>
        <v>0</v>
      </c>
      <c r="BC178" s="141" t="str">
        <f t="shared" si="198"/>
        <v/>
      </c>
      <c r="BD178" s="141">
        <f t="shared" si="208"/>
        <v>0</v>
      </c>
      <c r="BE178" s="141" t="str">
        <f t="shared" si="199"/>
        <v/>
      </c>
      <c r="BF178" s="141">
        <f t="shared" si="187"/>
        <v>0</v>
      </c>
      <c r="BG178" s="141" t="str">
        <f t="shared" si="200"/>
        <v/>
      </c>
      <c r="BH178" s="141">
        <f t="shared" si="209"/>
        <v>0</v>
      </c>
      <c r="BI178" s="141" t="str">
        <f t="shared" si="201"/>
        <v/>
      </c>
      <c r="BJ178" s="141"/>
      <c r="BK178" s="141"/>
    </row>
    <row r="179" spans="1:63" ht="17" x14ac:dyDescent="0.2">
      <c r="A179" s="1">
        <f>RAW!A179</f>
        <v>42557</v>
      </c>
      <c r="B179">
        <f>RAW!B179</f>
        <v>0.36509999999999998</v>
      </c>
      <c r="C179">
        <f>RAW!C179</f>
        <v>0.36549999999999999</v>
      </c>
      <c r="D179">
        <f>RAW!D179</f>
        <v>0.34210000000000002</v>
      </c>
      <c r="E179" s="5">
        <f>RAW!E179</f>
        <v>0.35149999999999998</v>
      </c>
      <c r="F179" s="3">
        <f>RAW!N179</f>
        <v>41.154661322286401</v>
      </c>
      <c r="G179" s="5" t="str">
        <f t="shared" si="202"/>
        <v/>
      </c>
      <c r="H179" s="3">
        <f>RAW!O179</f>
        <v>45.095765692580301</v>
      </c>
      <c r="I179" s="5" t="str">
        <f t="shared" si="202"/>
        <v/>
      </c>
      <c r="J179" s="3">
        <f>RAW!P179</f>
        <v>46.1965644311666</v>
      </c>
      <c r="K179" s="5" t="str">
        <f t="shared" ref="K179" si="256">IF(SIGN(J178-50)&lt;&gt;SIGN(J179-50)," ","")</f>
        <v/>
      </c>
      <c r="L179">
        <v>70</v>
      </c>
      <c r="M179">
        <v>30</v>
      </c>
      <c r="Y179" s="160" t="str">
        <f t="shared" si="189"/>
        <v>VISIBLE</v>
      </c>
      <c r="Z179" s="160" t="str">
        <f t="shared" si="190"/>
        <v/>
      </c>
      <c r="AF179" s="28">
        <f t="shared" si="181"/>
        <v>0</v>
      </c>
      <c r="AG179" s="28" t="str">
        <f t="shared" si="191"/>
        <v/>
      </c>
      <c r="AH179" s="34">
        <f t="shared" si="204"/>
        <v>0</v>
      </c>
      <c r="AI179" s="34" t="str">
        <f t="shared" si="182"/>
        <v/>
      </c>
      <c r="AJ179" s="28">
        <f t="shared" si="183"/>
        <v>0</v>
      </c>
      <c r="AK179" s="34" t="str">
        <f t="shared" si="192"/>
        <v/>
      </c>
      <c r="AL179" s="28">
        <f t="shared" si="205"/>
        <v>0</v>
      </c>
      <c r="AM179" s="28" t="str">
        <f t="shared" si="193"/>
        <v/>
      </c>
      <c r="AN179" s="54"/>
      <c r="AO179" s="28"/>
      <c r="AQ179" s="33">
        <f t="shared" si="184"/>
        <v>0</v>
      </c>
      <c r="AR179" s="33" t="str">
        <f t="shared" si="194"/>
        <v/>
      </c>
      <c r="AS179" s="33">
        <f t="shared" si="206"/>
        <v>0</v>
      </c>
      <c r="AT179" s="33" t="str">
        <f t="shared" si="195"/>
        <v/>
      </c>
      <c r="AU179" s="33">
        <f t="shared" si="185"/>
        <v>0</v>
      </c>
      <c r="AV179" s="33" t="str">
        <f t="shared" si="196"/>
        <v/>
      </c>
      <c r="AW179" s="33">
        <f t="shared" si="207"/>
        <v>0</v>
      </c>
      <c r="AX179" s="33" t="str">
        <f t="shared" si="197"/>
        <v/>
      </c>
      <c r="AY179" s="33"/>
      <c r="AZ179" s="33"/>
      <c r="BB179" s="141">
        <f t="shared" si="186"/>
        <v>0</v>
      </c>
      <c r="BC179" s="141" t="str">
        <f t="shared" si="198"/>
        <v/>
      </c>
      <c r="BD179" s="141">
        <f t="shared" si="208"/>
        <v>0</v>
      </c>
      <c r="BE179" s="141" t="str">
        <f t="shared" si="199"/>
        <v/>
      </c>
      <c r="BF179" s="141">
        <f t="shared" si="187"/>
        <v>0</v>
      </c>
      <c r="BG179" s="141" t="str">
        <f t="shared" si="200"/>
        <v/>
      </c>
      <c r="BH179" s="141">
        <f t="shared" si="209"/>
        <v>0</v>
      </c>
      <c r="BI179" s="141" t="str">
        <f t="shared" si="201"/>
        <v/>
      </c>
      <c r="BJ179" s="141"/>
      <c r="BK179" s="141"/>
    </row>
    <row r="180" spans="1:63" ht="17" x14ac:dyDescent="0.2">
      <c r="A180" s="1">
        <f>RAW!A180</f>
        <v>42558</v>
      </c>
      <c r="B180">
        <f>RAW!B180</f>
        <v>0.36259999999999998</v>
      </c>
      <c r="C180">
        <f>RAW!C180</f>
        <v>0.37380000000000002</v>
      </c>
      <c r="D180">
        <f>RAW!D180</f>
        <v>0.3528</v>
      </c>
      <c r="E180" s="5">
        <f>RAW!E180</f>
        <v>0.36020000000000002</v>
      </c>
      <c r="F180" s="3">
        <f>RAW!N180</f>
        <v>46.850265113446397</v>
      </c>
      <c r="G180" s="5" t="str">
        <f t="shared" si="202"/>
        <v/>
      </c>
      <c r="H180" s="3">
        <f>RAW!O180</f>
        <v>47.810058481155501</v>
      </c>
      <c r="I180" s="5" t="str">
        <f t="shared" si="202"/>
        <v/>
      </c>
      <c r="J180" s="3">
        <f>RAW!P180</f>
        <v>48.022763365103003</v>
      </c>
      <c r="K180" s="5" t="str">
        <f t="shared" ref="K180" si="257">IF(SIGN(J179-50)&lt;&gt;SIGN(J180-50)," ","")</f>
        <v/>
      </c>
      <c r="L180">
        <v>70</v>
      </c>
      <c r="M180">
        <v>30</v>
      </c>
      <c r="Y180" s="160" t="str">
        <f t="shared" si="189"/>
        <v>VISIBLE</v>
      </c>
      <c r="Z180" s="160" t="str">
        <f t="shared" si="190"/>
        <v/>
      </c>
      <c r="AF180" s="28">
        <f t="shared" si="181"/>
        <v>0</v>
      </c>
      <c r="AG180" s="28" t="str">
        <f t="shared" si="191"/>
        <v/>
      </c>
      <c r="AH180" s="34">
        <f t="shared" si="204"/>
        <v>0</v>
      </c>
      <c r="AI180" s="34" t="str">
        <f t="shared" si="182"/>
        <v/>
      </c>
      <c r="AJ180" s="28">
        <f t="shared" si="183"/>
        <v>0</v>
      </c>
      <c r="AK180" s="34" t="str">
        <f t="shared" si="192"/>
        <v/>
      </c>
      <c r="AL180" s="28">
        <f t="shared" si="205"/>
        <v>0</v>
      </c>
      <c r="AM180" s="28" t="str">
        <f t="shared" si="193"/>
        <v/>
      </c>
      <c r="AN180" s="54"/>
      <c r="AO180" s="28"/>
      <c r="AQ180" s="33">
        <f t="shared" si="184"/>
        <v>0</v>
      </c>
      <c r="AR180" s="33" t="str">
        <f t="shared" si="194"/>
        <v/>
      </c>
      <c r="AS180" s="33">
        <f t="shared" si="206"/>
        <v>0</v>
      </c>
      <c r="AT180" s="33" t="str">
        <f t="shared" si="195"/>
        <v/>
      </c>
      <c r="AU180" s="33">
        <f t="shared" si="185"/>
        <v>0</v>
      </c>
      <c r="AV180" s="33" t="str">
        <f t="shared" si="196"/>
        <v/>
      </c>
      <c r="AW180" s="33">
        <f t="shared" si="207"/>
        <v>0</v>
      </c>
      <c r="AX180" s="33" t="str">
        <f t="shared" si="197"/>
        <v/>
      </c>
      <c r="AY180" s="33"/>
      <c r="AZ180" s="33"/>
      <c r="BB180" s="141">
        <f t="shared" si="186"/>
        <v>0</v>
      </c>
      <c r="BC180" s="141" t="str">
        <f t="shared" si="198"/>
        <v/>
      </c>
      <c r="BD180" s="141">
        <f t="shared" si="208"/>
        <v>0</v>
      </c>
      <c r="BE180" s="141" t="str">
        <f t="shared" si="199"/>
        <v/>
      </c>
      <c r="BF180" s="141">
        <f t="shared" si="187"/>
        <v>0</v>
      </c>
      <c r="BG180" s="141" t="str">
        <f t="shared" si="200"/>
        <v/>
      </c>
      <c r="BH180" s="141">
        <f t="shared" si="209"/>
        <v>0</v>
      </c>
      <c r="BI180" s="141" t="str">
        <f t="shared" si="201"/>
        <v/>
      </c>
      <c r="BJ180" s="141"/>
      <c r="BK180" s="141"/>
    </row>
    <row r="181" spans="1:63" ht="17" x14ac:dyDescent="0.2">
      <c r="A181" s="1">
        <f>RAW!A181</f>
        <v>42559</v>
      </c>
      <c r="B181">
        <f>RAW!B181</f>
        <v>0.36680000000000001</v>
      </c>
      <c r="C181">
        <f>RAW!C181</f>
        <v>0.37790000000000001</v>
      </c>
      <c r="D181">
        <f>RAW!D181</f>
        <v>0.36020000000000002</v>
      </c>
      <c r="E181" s="5">
        <f>RAW!E181</f>
        <v>0.37609999999999999</v>
      </c>
      <c r="F181" s="3">
        <f>RAW!N181</f>
        <v>55.942527216265297</v>
      </c>
      <c r="G181" s="5" t="str">
        <f t="shared" si="202"/>
        <v xml:space="preserve"> </v>
      </c>
      <c r="H181" s="3">
        <f>RAW!O181</f>
        <v>52.4378606924301</v>
      </c>
      <c r="I181" s="5" t="str">
        <f t="shared" si="202"/>
        <v xml:space="preserve"> </v>
      </c>
      <c r="J181" s="3">
        <f>RAW!P181</f>
        <v>51.201205719347399</v>
      </c>
      <c r="K181" s="5" t="str">
        <f t="shared" ref="K181" si="258">IF(SIGN(J180-50)&lt;&gt;SIGN(J181-50)," ","")</f>
        <v xml:space="preserve"> </v>
      </c>
      <c r="L181">
        <v>70</v>
      </c>
      <c r="M181">
        <v>30</v>
      </c>
      <c r="Y181" s="160" t="str">
        <f t="shared" si="189"/>
        <v>VISIBLE</v>
      </c>
      <c r="Z181" s="160" t="str">
        <f t="shared" si="190"/>
        <v/>
      </c>
      <c r="AF181" s="28">
        <f t="shared" si="181"/>
        <v>0</v>
      </c>
      <c r="AG181" s="28" t="str">
        <f t="shared" si="191"/>
        <v/>
      </c>
      <c r="AH181" s="34">
        <f t="shared" si="204"/>
        <v>0</v>
      </c>
      <c r="AI181" s="34" t="str">
        <f t="shared" si="182"/>
        <v/>
      </c>
      <c r="AJ181" s="28">
        <f t="shared" si="183"/>
        <v>0</v>
      </c>
      <c r="AK181" s="34" t="str">
        <f t="shared" si="192"/>
        <v/>
      </c>
      <c r="AL181" s="28">
        <f t="shared" si="205"/>
        <v>0</v>
      </c>
      <c r="AM181" s="28" t="str">
        <f t="shared" si="193"/>
        <v/>
      </c>
      <c r="AN181" s="54"/>
      <c r="AO181" s="28"/>
      <c r="AQ181" s="33">
        <f t="shared" si="184"/>
        <v>0</v>
      </c>
      <c r="AR181" s="33" t="str">
        <f t="shared" si="194"/>
        <v/>
      </c>
      <c r="AS181" s="33">
        <f t="shared" si="206"/>
        <v>0</v>
      </c>
      <c r="AT181" s="33" t="str">
        <f t="shared" si="195"/>
        <v/>
      </c>
      <c r="AU181" s="33">
        <f t="shared" si="185"/>
        <v>0</v>
      </c>
      <c r="AV181" s="33" t="str">
        <f t="shared" si="196"/>
        <v/>
      </c>
      <c r="AW181" s="33">
        <f t="shared" si="207"/>
        <v>0</v>
      </c>
      <c r="AX181" s="33" t="str">
        <f t="shared" si="197"/>
        <v/>
      </c>
      <c r="AY181" s="33"/>
      <c r="AZ181" s="33"/>
      <c r="BB181" s="141">
        <f t="shared" si="186"/>
        <v>0</v>
      </c>
      <c r="BC181" s="141" t="str">
        <f t="shared" si="198"/>
        <v/>
      </c>
      <c r="BD181" s="141">
        <f t="shared" si="208"/>
        <v>0</v>
      </c>
      <c r="BE181" s="141" t="str">
        <f t="shared" si="199"/>
        <v/>
      </c>
      <c r="BF181" s="141">
        <f t="shared" si="187"/>
        <v>0</v>
      </c>
      <c r="BG181" s="141" t="str">
        <f t="shared" si="200"/>
        <v/>
      </c>
      <c r="BH181" s="141">
        <f t="shared" si="209"/>
        <v>0</v>
      </c>
      <c r="BI181" s="141" t="str">
        <f t="shared" si="201"/>
        <v/>
      </c>
      <c r="BJ181" s="141"/>
      <c r="BK181" s="141"/>
    </row>
    <row r="182" spans="1:63" ht="17" x14ac:dyDescent="0.2">
      <c r="A182" s="1">
        <f>RAW!A182</f>
        <v>42562</v>
      </c>
      <c r="B182">
        <f>RAW!B182</f>
        <v>0.38419999999999999</v>
      </c>
      <c r="C182">
        <f>RAW!C182</f>
        <v>0.39200000000000002</v>
      </c>
      <c r="D182">
        <f>RAW!D182</f>
        <v>0.38030000000000003</v>
      </c>
      <c r="E182" s="5">
        <f>RAW!E182</f>
        <v>0.39140000000000003</v>
      </c>
      <c r="F182" s="3">
        <f>RAW!N182</f>
        <v>63.040550698359802</v>
      </c>
      <c r="G182" s="5" t="str">
        <f t="shared" si="202"/>
        <v/>
      </c>
      <c r="H182" s="3">
        <f>RAW!O182</f>
        <v>56.440528689985697</v>
      </c>
      <c r="I182" s="5" t="str">
        <f t="shared" si="202"/>
        <v/>
      </c>
      <c r="J182" s="3">
        <f>RAW!P182</f>
        <v>54.040805701871797</v>
      </c>
      <c r="K182" s="5" t="str">
        <f t="shared" ref="K182" si="259">IF(SIGN(J181-50)&lt;&gt;SIGN(J182-50)," ","")</f>
        <v/>
      </c>
      <c r="L182">
        <v>70</v>
      </c>
      <c r="M182">
        <v>30</v>
      </c>
      <c r="Y182" s="160" t="str">
        <f t="shared" si="189"/>
        <v>VISIBLE</v>
      </c>
      <c r="Z182" s="160" t="str">
        <f t="shared" si="190"/>
        <v/>
      </c>
      <c r="AF182" s="28">
        <f t="shared" si="181"/>
        <v>0</v>
      </c>
      <c r="AG182" s="28" t="str">
        <f t="shared" si="191"/>
        <v/>
      </c>
      <c r="AH182" s="34">
        <f t="shared" si="204"/>
        <v>0</v>
      </c>
      <c r="AI182" s="34" t="str">
        <f t="shared" si="182"/>
        <v/>
      </c>
      <c r="AJ182" s="28">
        <f t="shared" si="183"/>
        <v>0</v>
      </c>
      <c r="AK182" s="34" t="str">
        <f t="shared" si="192"/>
        <v/>
      </c>
      <c r="AL182" s="28">
        <f t="shared" si="205"/>
        <v>0</v>
      </c>
      <c r="AM182" s="28" t="str">
        <f t="shared" si="193"/>
        <v/>
      </c>
      <c r="AN182" s="54"/>
      <c r="AO182" s="28"/>
      <c r="AQ182" s="33">
        <f t="shared" si="184"/>
        <v>0</v>
      </c>
      <c r="AR182" s="33" t="str">
        <f t="shared" si="194"/>
        <v/>
      </c>
      <c r="AS182" s="33">
        <f t="shared" si="206"/>
        <v>0</v>
      </c>
      <c r="AT182" s="33" t="str">
        <f t="shared" si="195"/>
        <v/>
      </c>
      <c r="AU182" s="33">
        <f t="shared" si="185"/>
        <v>0</v>
      </c>
      <c r="AV182" s="33" t="str">
        <f t="shared" si="196"/>
        <v/>
      </c>
      <c r="AW182" s="33">
        <f t="shared" si="207"/>
        <v>0</v>
      </c>
      <c r="AX182" s="33" t="str">
        <f t="shared" si="197"/>
        <v/>
      </c>
      <c r="AY182" s="33"/>
      <c r="AZ182" s="33"/>
      <c r="BB182" s="141">
        <f t="shared" si="186"/>
        <v>0</v>
      </c>
      <c r="BC182" s="141" t="str">
        <f t="shared" si="198"/>
        <v/>
      </c>
      <c r="BD182" s="141">
        <f t="shared" si="208"/>
        <v>0</v>
      </c>
      <c r="BE182" s="141" t="str">
        <f t="shared" si="199"/>
        <v/>
      </c>
      <c r="BF182" s="141">
        <f t="shared" si="187"/>
        <v>0</v>
      </c>
      <c r="BG182" s="141" t="str">
        <f t="shared" si="200"/>
        <v/>
      </c>
      <c r="BH182" s="141">
        <f t="shared" si="209"/>
        <v>0</v>
      </c>
      <c r="BI182" s="141" t="str">
        <f t="shared" si="201"/>
        <v/>
      </c>
      <c r="BJ182" s="141"/>
      <c r="BK182" s="141"/>
    </row>
    <row r="183" spans="1:63" ht="17" x14ac:dyDescent="0.2">
      <c r="A183" s="1">
        <f>RAW!A183</f>
        <v>42563</v>
      </c>
      <c r="B183">
        <f>RAW!B183</f>
        <v>0.39290000000000003</v>
      </c>
      <c r="C183">
        <f>RAW!C183</f>
        <v>0.41820000000000002</v>
      </c>
      <c r="D183">
        <f>RAW!D183</f>
        <v>0.39200000000000002</v>
      </c>
      <c r="E183" s="5">
        <f>RAW!E183</f>
        <v>0.40589999999999998</v>
      </c>
      <c r="F183" s="3">
        <f>RAW!N183</f>
        <v>68.6287625401051</v>
      </c>
      <c r="G183" s="5" t="str">
        <f t="shared" si="202"/>
        <v/>
      </c>
      <c r="H183" s="3">
        <f>RAW!O183</f>
        <v>59.8859764406088</v>
      </c>
      <c r="I183" s="5" t="str">
        <f t="shared" si="202"/>
        <v/>
      </c>
      <c r="J183" s="3">
        <f>RAW!P183</f>
        <v>56.5563953371203</v>
      </c>
      <c r="K183" s="5" t="str">
        <f t="shared" ref="K183" si="260">IF(SIGN(J182-50)&lt;&gt;SIGN(J183-50)," ","")</f>
        <v/>
      </c>
      <c r="L183">
        <v>70</v>
      </c>
      <c r="M183">
        <v>30</v>
      </c>
      <c r="Y183" s="160" t="str">
        <f t="shared" si="189"/>
        <v>VISIBLE</v>
      </c>
      <c r="Z183" s="160" t="str">
        <f t="shared" si="190"/>
        <v/>
      </c>
      <c r="AF183" s="28">
        <f t="shared" si="181"/>
        <v>0</v>
      </c>
      <c r="AG183" s="28" t="str">
        <f t="shared" si="191"/>
        <v/>
      </c>
      <c r="AH183" s="34">
        <f t="shared" si="204"/>
        <v>0</v>
      </c>
      <c r="AI183" s="34" t="str">
        <f t="shared" si="182"/>
        <v/>
      </c>
      <c r="AJ183" s="28">
        <f t="shared" si="183"/>
        <v>0</v>
      </c>
      <c r="AK183" s="34" t="str">
        <f t="shared" si="192"/>
        <v/>
      </c>
      <c r="AL183" s="28">
        <f t="shared" si="205"/>
        <v>0</v>
      </c>
      <c r="AM183" s="28" t="str">
        <f t="shared" si="193"/>
        <v/>
      </c>
      <c r="AN183" s="54"/>
      <c r="AO183" s="28"/>
      <c r="AQ183" s="33">
        <f t="shared" si="184"/>
        <v>0</v>
      </c>
      <c r="AR183" s="33" t="str">
        <f t="shared" si="194"/>
        <v/>
      </c>
      <c r="AS183" s="33">
        <f t="shared" si="206"/>
        <v>0</v>
      </c>
      <c r="AT183" s="33" t="str">
        <f t="shared" si="195"/>
        <v/>
      </c>
      <c r="AU183" s="33">
        <f t="shared" si="185"/>
        <v>0</v>
      </c>
      <c r="AV183" s="33" t="str">
        <f t="shared" si="196"/>
        <v/>
      </c>
      <c r="AW183" s="33">
        <f t="shared" si="207"/>
        <v>0</v>
      </c>
      <c r="AX183" s="33" t="str">
        <f t="shared" si="197"/>
        <v/>
      </c>
      <c r="AY183" s="33"/>
      <c r="AZ183" s="33"/>
      <c r="BB183" s="141">
        <f t="shared" si="186"/>
        <v>0</v>
      </c>
      <c r="BC183" s="141" t="str">
        <f t="shared" si="198"/>
        <v/>
      </c>
      <c r="BD183" s="141">
        <f t="shared" si="208"/>
        <v>0</v>
      </c>
      <c r="BE183" s="141" t="str">
        <f t="shared" si="199"/>
        <v/>
      </c>
      <c r="BF183" s="141">
        <f t="shared" si="187"/>
        <v>0</v>
      </c>
      <c r="BG183" s="141" t="str">
        <f t="shared" si="200"/>
        <v/>
      </c>
      <c r="BH183" s="141">
        <f t="shared" si="209"/>
        <v>0</v>
      </c>
      <c r="BI183" s="141" t="str">
        <f t="shared" si="201"/>
        <v/>
      </c>
      <c r="BJ183" s="141"/>
      <c r="BK183" s="141"/>
    </row>
    <row r="184" spans="1:63" ht="17" x14ac:dyDescent="0.2">
      <c r="A184" s="1">
        <f>RAW!A184</f>
        <v>42564</v>
      </c>
      <c r="B184">
        <f>RAW!B184</f>
        <v>0.40679999999999999</v>
      </c>
      <c r="C184">
        <f>RAW!C184</f>
        <v>0.437</v>
      </c>
      <c r="D184">
        <f>RAW!D184</f>
        <v>0.4</v>
      </c>
      <c r="E184" s="5">
        <f>RAW!E184</f>
        <v>0.4158</v>
      </c>
      <c r="F184" s="3">
        <f>RAW!N184</f>
        <v>72.000901065181907</v>
      </c>
      <c r="G184" s="5" t="str">
        <f t="shared" si="202"/>
        <v/>
      </c>
      <c r="H184" s="3">
        <f>RAW!O184</f>
        <v>62.090731502482797</v>
      </c>
      <c r="I184" s="5" t="str">
        <f t="shared" si="202"/>
        <v/>
      </c>
      <c r="J184" s="3">
        <f>RAW!P184</f>
        <v>58.196736085423296</v>
      </c>
      <c r="K184" s="5" t="str">
        <f t="shared" ref="K184" si="261">IF(SIGN(J183-50)&lt;&gt;SIGN(J184-50)," ","")</f>
        <v/>
      </c>
      <c r="L184">
        <v>70</v>
      </c>
      <c r="M184">
        <v>30</v>
      </c>
      <c r="Y184" s="160" t="str">
        <f t="shared" si="189"/>
        <v>VISIBLE</v>
      </c>
      <c r="Z184" s="160" t="str">
        <f t="shared" si="190"/>
        <v/>
      </c>
      <c r="AF184" s="28">
        <f t="shared" si="181"/>
        <v>0</v>
      </c>
      <c r="AG184" s="28" t="str">
        <f t="shared" si="191"/>
        <v/>
      </c>
      <c r="AH184" s="34">
        <f t="shared" si="204"/>
        <v>0</v>
      </c>
      <c r="AI184" s="34" t="str">
        <f t="shared" si="182"/>
        <v/>
      </c>
      <c r="AJ184" s="28">
        <f t="shared" si="183"/>
        <v>1</v>
      </c>
      <c r="AK184" s="34" t="str">
        <f t="shared" si="192"/>
        <v/>
      </c>
      <c r="AL184" s="28">
        <f t="shared" si="205"/>
        <v>1</v>
      </c>
      <c r="AM184" s="28" t="str">
        <f t="shared" si="193"/>
        <v/>
      </c>
      <c r="AN184" s="54"/>
      <c r="AO184" s="28"/>
      <c r="AQ184" s="33">
        <f t="shared" si="184"/>
        <v>0</v>
      </c>
      <c r="AR184" s="33" t="str">
        <f t="shared" si="194"/>
        <v/>
      </c>
      <c r="AS184" s="33">
        <f t="shared" si="206"/>
        <v>0</v>
      </c>
      <c r="AT184" s="33" t="str">
        <f t="shared" si="195"/>
        <v/>
      </c>
      <c r="AU184" s="33">
        <f t="shared" si="185"/>
        <v>0</v>
      </c>
      <c r="AV184" s="33" t="str">
        <f t="shared" si="196"/>
        <v/>
      </c>
      <c r="AW184" s="33">
        <f t="shared" si="207"/>
        <v>0</v>
      </c>
      <c r="AX184" s="33" t="str">
        <f t="shared" si="197"/>
        <v/>
      </c>
      <c r="AY184" s="33"/>
      <c r="AZ184" s="33"/>
      <c r="BB184" s="141">
        <f t="shared" si="186"/>
        <v>0</v>
      </c>
      <c r="BC184" s="141" t="str">
        <f t="shared" si="198"/>
        <v/>
      </c>
      <c r="BD184" s="141">
        <f t="shared" si="208"/>
        <v>0</v>
      </c>
      <c r="BE184" s="141" t="str">
        <f t="shared" si="199"/>
        <v/>
      </c>
      <c r="BF184" s="141">
        <f t="shared" si="187"/>
        <v>0</v>
      </c>
      <c r="BG184" s="141" t="str">
        <f t="shared" si="200"/>
        <v/>
      </c>
      <c r="BH184" s="141">
        <f t="shared" si="209"/>
        <v>0</v>
      </c>
      <c r="BI184" s="141" t="str">
        <f t="shared" si="201"/>
        <v/>
      </c>
      <c r="BJ184" s="141"/>
      <c r="BK184" s="141"/>
    </row>
    <row r="185" spans="1:63" ht="17" x14ac:dyDescent="0.2">
      <c r="A185" s="1">
        <f>RAW!A185</f>
        <v>42565</v>
      </c>
      <c r="B185">
        <f>RAW!B185</f>
        <v>0.41909999999999997</v>
      </c>
      <c r="C185">
        <f>RAW!C185</f>
        <v>0.42880000000000001</v>
      </c>
      <c r="D185">
        <f>RAW!D185</f>
        <v>0.41</v>
      </c>
      <c r="E185" s="5">
        <f>RAW!E185</f>
        <v>0.41899999999999998</v>
      </c>
      <c r="F185" s="3">
        <f>RAW!N185</f>
        <v>73.091644208403594</v>
      </c>
      <c r="G185" s="5" t="str">
        <f t="shared" si="202"/>
        <v/>
      </c>
      <c r="H185" s="3">
        <f>RAW!O185</f>
        <v>62.8024012353494</v>
      </c>
      <c r="I185" s="5" t="str">
        <f t="shared" si="202"/>
        <v/>
      </c>
      <c r="J185" s="3">
        <f>RAW!P185</f>
        <v>58.725659082757197</v>
      </c>
      <c r="K185" s="5" t="str">
        <f t="shared" ref="K185" si="262">IF(SIGN(J184-50)&lt;&gt;SIGN(J185-50)," ","")</f>
        <v/>
      </c>
      <c r="L185">
        <v>70</v>
      </c>
      <c r="M185">
        <v>30</v>
      </c>
      <c r="Y185" s="160" t="str">
        <f t="shared" si="189"/>
        <v>VISIBLE</v>
      </c>
      <c r="Z185" s="160" t="str">
        <f t="shared" si="190"/>
        <v/>
      </c>
      <c r="AF185" s="28">
        <f t="shared" si="181"/>
        <v>0</v>
      </c>
      <c r="AG185" s="28" t="str">
        <f t="shared" si="191"/>
        <v/>
      </c>
      <c r="AH185" s="34">
        <f t="shared" si="204"/>
        <v>0</v>
      </c>
      <c r="AI185" s="34" t="str">
        <f t="shared" si="182"/>
        <v/>
      </c>
      <c r="AJ185" s="28">
        <f t="shared" si="183"/>
        <v>1</v>
      </c>
      <c r="AK185" s="34" t="str">
        <f t="shared" si="192"/>
        <v>GROUP</v>
      </c>
      <c r="AL185" s="28">
        <f t="shared" si="205"/>
        <v>2</v>
      </c>
      <c r="AM185" s="28">
        <f t="shared" si="193"/>
        <v>2</v>
      </c>
      <c r="AN185" s="54"/>
      <c r="AO185" s="28"/>
      <c r="AQ185" s="33">
        <f t="shared" si="184"/>
        <v>0</v>
      </c>
      <c r="AR185" s="33" t="str">
        <f t="shared" si="194"/>
        <v/>
      </c>
      <c r="AS185" s="33">
        <f t="shared" si="206"/>
        <v>0</v>
      </c>
      <c r="AT185" s="33" t="str">
        <f t="shared" si="195"/>
        <v/>
      </c>
      <c r="AU185" s="33">
        <f t="shared" si="185"/>
        <v>0</v>
      </c>
      <c r="AV185" s="33" t="str">
        <f t="shared" si="196"/>
        <v/>
      </c>
      <c r="AW185" s="33">
        <f t="shared" si="207"/>
        <v>0</v>
      </c>
      <c r="AX185" s="33" t="str">
        <f t="shared" si="197"/>
        <v/>
      </c>
      <c r="AY185" s="33"/>
      <c r="AZ185" s="33"/>
      <c r="BB185" s="141">
        <f t="shared" si="186"/>
        <v>0</v>
      </c>
      <c r="BC185" s="141" t="str">
        <f t="shared" si="198"/>
        <v/>
      </c>
      <c r="BD185" s="141">
        <f t="shared" si="208"/>
        <v>0</v>
      </c>
      <c r="BE185" s="141" t="str">
        <f t="shared" si="199"/>
        <v/>
      </c>
      <c r="BF185" s="141">
        <f t="shared" si="187"/>
        <v>0</v>
      </c>
      <c r="BG185" s="141" t="str">
        <f t="shared" si="200"/>
        <v/>
      </c>
      <c r="BH185" s="141">
        <f t="shared" si="209"/>
        <v>0</v>
      </c>
      <c r="BI185" s="141" t="str">
        <f t="shared" si="201"/>
        <v/>
      </c>
      <c r="BJ185" s="141"/>
      <c r="BK185" s="141"/>
    </row>
    <row r="186" spans="1:63" ht="17" x14ac:dyDescent="0.2">
      <c r="A186" s="1">
        <f>RAW!A186</f>
        <v>42566</v>
      </c>
      <c r="B186">
        <f>RAW!B186</f>
        <v>0.41710000000000003</v>
      </c>
      <c r="C186">
        <f>RAW!C186</f>
        <v>0.42280000000000001</v>
      </c>
      <c r="D186">
        <f>RAW!D186</f>
        <v>0.41049999999999998</v>
      </c>
      <c r="E186" s="5">
        <f>RAW!E186</f>
        <v>0.41339999999999999</v>
      </c>
      <c r="F186" s="3">
        <f>RAW!N186</f>
        <v>67.706542486229296</v>
      </c>
      <c r="G186" s="5" t="str">
        <f t="shared" si="202"/>
        <v/>
      </c>
      <c r="H186" s="3">
        <f>RAW!O186</f>
        <v>60.6563881309186</v>
      </c>
      <c r="I186" s="5" t="str">
        <f t="shared" si="202"/>
        <v/>
      </c>
      <c r="J186" s="3">
        <f>RAW!P186</f>
        <v>57.391351187471599</v>
      </c>
      <c r="K186" s="5" t="str">
        <f t="shared" ref="K186" si="263">IF(SIGN(J185-50)&lt;&gt;SIGN(J186-50)," ","")</f>
        <v/>
      </c>
      <c r="L186">
        <v>70</v>
      </c>
      <c r="M186">
        <v>30</v>
      </c>
      <c r="Y186" s="160" t="str">
        <f t="shared" si="189"/>
        <v>VISIBLE</v>
      </c>
      <c r="Z186" s="160" t="str">
        <f t="shared" si="190"/>
        <v/>
      </c>
      <c r="AF186" s="28">
        <f t="shared" si="181"/>
        <v>0</v>
      </c>
      <c r="AG186" s="28" t="str">
        <f t="shared" si="191"/>
        <v/>
      </c>
      <c r="AH186" s="34">
        <f t="shared" si="204"/>
        <v>0</v>
      </c>
      <c r="AI186" s="34" t="str">
        <f t="shared" si="182"/>
        <v/>
      </c>
      <c r="AJ186" s="28">
        <f t="shared" si="183"/>
        <v>0</v>
      </c>
      <c r="AK186" s="34" t="str">
        <f t="shared" si="192"/>
        <v/>
      </c>
      <c r="AL186" s="28">
        <f t="shared" si="205"/>
        <v>0</v>
      </c>
      <c r="AM186" s="28" t="str">
        <f t="shared" si="193"/>
        <v/>
      </c>
      <c r="AN186" s="54"/>
      <c r="AO186" s="28"/>
      <c r="AQ186" s="33">
        <f t="shared" si="184"/>
        <v>0</v>
      </c>
      <c r="AR186" s="33" t="str">
        <f t="shared" si="194"/>
        <v/>
      </c>
      <c r="AS186" s="33">
        <f t="shared" si="206"/>
        <v>0</v>
      </c>
      <c r="AT186" s="33" t="str">
        <f t="shared" si="195"/>
        <v/>
      </c>
      <c r="AU186" s="33">
        <f t="shared" si="185"/>
        <v>0</v>
      </c>
      <c r="AV186" s="33" t="str">
        <f t="shared" si="196"/>
        <v/>
      </c>
      <c r="AW186" s="33">
        <f t="shared" si="207"/>
        <v>0</v>
      </c>
      <c r="AX186" s="33" t="str">
        <f t="shared" si="197"/>
        <v/>
      </c>
      <c r="AY186" s="33"/>
      <c r="AZ186" s="33"/>
      <c r="BB186" s="141">
        <f t="shared" si="186"/>
        <v>0</v>
      </c>
      <c r="BC186" s="141" t="str">
        <f t="shared" si="198"/>
        <v/>
      </c>
      <c r="BD186" s="141">
        <f t="shared" si="208"/>
        <v>0</v>
      </c>
      <c r="BE186" s="141" t="str">
        <f t="shared" si="199"/>
        <v/>
      </c>
      <c r="BF186" s="141">
        <f t="shared" si="187"/>
        <v>0</v>
      </c>
      <c r="BG186" s="141" t="str">
        <f t="shared" si="200"/>
        <v/>
      </c>
      <c r="BH186" s="141">
        <f t="shared" si="209"/>
        <v>0</v>
      </c>
      <c r="BI186" s="141" t="str">
        <f t="shared" si="201"/>
        <v/>
      </c>
      <c r="BJ186" s="141"/>
      <c r="BK186" s="141"/>
    </row>
    <row r="187" spans="1:63" ht="17" x14ac:dyDescent="0.2">
      <c r="A187" s="1">
        <f>RAW!A187</f>
        <v>42569</v>
      </c>
      <c r="B187">
        <f>RAW!B187</f>
        <v>0.41339999999999999</v>
      </c>
      <c r="C187">
        <f>RAW!C187</f>
        <v>0.42270000000000002</v>
      </c>
      <c r="D187">
        <f>RAW!D187</f>
        <v>0.41299999999999998</v>
      </c>
      <c r="E187" s="5">
        <f>RAW!E187</f>
        <v>0.42099999999999999</v>
      </c>
      <c r="F187" s="3">
        <f>RAW!N187</f>
        <v>71.080150107836204</v>
      </c>
      <c r="G187" s="5" t="str">
        <f t="shared" si="202"/>
        <v/>
      </c>
      <c r="H187" s="3">
        <f>RAW!O187</f>
        <v>62.527825367037003</v>
      </c>
      <c r="I187" s="5" t="str">
        <f t="shared" si="202"/>
        <v/>
      </c>
      <c r="J187" s="3">
        <f>RAW!P187</f>
        <v>58.727645934341098</v>
      </c>
      <c r="K187" s="5" t="str">
        <f t="shared" ref="K187" si="264">IF(SIGN(J186-50)&lt;&gt;SIGN(J187-50)," ","")</f>
        <v/>
      </c>
      <c r="L187">
        <v>70</v>
      </c>
      <c r="M187">
        <v>30</v>
      </c>
      <c r="Y187" s="160" t="str">
        <f t="shared" si="189"/>
        <v>VISIBLE</v>
      </c>
      <c r="Z187" s="160" t="str">
        <f t="shared" si="190"/>
        <v/>
      </c>
      <c r="AF187" s="28">
        <f t="shared" si="181"/>
        <v>0</v>
      </c>
      <c r="AG187" s="28" t="str">
        <f t="shared" si="191"/>
        <v/>
      </c>
      <c r="AH187" s="34">
        <f t="shared" si="204"/>
        <v>0</v>
      </c>
      <c r="AI187" s="34" t="str">
        <f t="shared" si="182"/>
        <v/>
      </c>
      <c r="AJ187" s="28">
        <f t="shared" si="183"/>
        <v>1</v>
      </c>
      <c r="AK187" s="34" t="str">
        <f t="shared" si="192"/>
        <v/>
      </c>
      <c r="AL187" s="28">
        <f t="shared" si="205"/>
        <v>1</v>
      </c>
      <c r="AM187" s="28" t="str">
        <f t="shared" si="193"/>
        <v/>
      </c>
      <c r="AN187" s="54"/>
      <c r="AO187" s="28"/>
      <c r="AQ187" s="33">
        <f t="shared" si="184"/>
        <v>0</v>
      </c>
      <c r="AR187" s="33" t="str">
        <f t="shared" si="194"/>
        <v/>
      </c>
      <c r="AS187" s="33">
        <f t="shared" si="206"/>
        <v>0</v>
      </c>
      <c r="AT187" s="33" t="str">
        <f t="shared" si="195"/>
        <v/>
      </c>
      <c r="AU187" s="33">
        <f t="shared" si="185"/>
        <v>0</v>
      </c>
      <c r="AV187" s="33" t="str">
        <f t="shared" si="196"/>
        <v/>
      </c>
      <c r="AW187" s="33">
        <f t="shared" si="207"/>
        <v>0</v>
      </c>
      <c r="AX187" s="33" t="str">
        <f t="shared" si="197"/>
        <v/>
      </c>
      <c r="AY187" s="33"/>
      <c r="AZ187" s="33"/>
      <c r="BB187" s="141">
        <f t="shared" si="186"/>
        <v>0</v>
      </c>
      <c r="BC187" s="141" t="str">
        <f t="shared" si="198"/>
        <v/>
      </c>
      <c r="BD187" s="141">
        <f t="shared" si="208"/>
        <v>0</v>
      </c>
      <c r="BE187" s="141" t="str">
        <f t="shared" si="199"/>
        <v/>
      </c>
      <c r="BF187" s="141">
        <f t="shared" si="187"/>
        <v>0</v>
      </c>
      <c r="BG187" s="141" t="str">
        <f t="shared" si="200"/>
        <v/>
      </c>
      <c r="BH187" s="141">
        <f t="shared" si="209"/>
        <v>0</v>
      </c>
      <c r="BI187" s="141" t="str">
        <f t="shared" si="201"/>
        <v/>
      </c>
      <c r="BJ187" s="141"/>
      <c r="BK187" s="141"/>
    </row>
    <row r="188" spans="1:63" ht="17" x14ac:dyDescent="0.2">
      <c r="A188" s="1">
        <f>RAW!A188</f>
        <v>42570</v>
      </c>
      <c r="B188">
        <f>RAW!B188</f>
        <v>0.41959999999999997</v>
      </c>
      <c r="C188">
        <f>RAW!C188</f>
        <v>0.432</v>
      </c>
      <c r="D188">
        <f>RAW!D188</f>
        <v>0.41249999999999998</v>
      </c>
      <c r="E188" s="5">
        <f>RAW!E188</f>
        <v>0.42949999999999999</v>
      </c>
      <c r="F188" s="3">
        <f>RAW!N188</f>
        <v>74.549361958499304</v>
      </c>
      <c r="G188" s="5" t="str">
        <f t="shared" si="202"/>
        <v/>
      </c>
      <c r="H188" s="3">
        <f>RAW!O188</f>
        <v>64.558335522947402</v>
      </c>
      <c r="I188" s="5" t="str">
        <f t="shared" si="202"/>
        <v/>
      </c>
      <c r="J188" s="3">
        <f>RAW!P188</f>
        <v>60.193703114085501</v>
      </c>
      <c r="K188" s="5" t="str">
        <f t="shared" ref="K188" si="265">IF(SIGN(J187-50)&lt;&gt;SIGN(J188-50)," ","")</f>
        <v/>
      </c>
      <c r="L188">
        <v>70</v>
      </c>
      <c r="M188">
        <v>30</v>
      </c>
      <c r="Y188" s="160" t="str">
        <f t="shared" si="189"/>
        <v>VISIBLE</v>
      </c>
      <c r="Z188" s="160" t="str">
        <f t="shared" si="190"/>
        <v/>
      </c>
      <c r="AF188" s="28">
        <f t="shared" si="181"/>
        <v>0</v>
      </c>
      <c r="AG188" s="28" t="str">
        <f t="shared" si="191"/>
        <v/>
      </c>
      <c r="AH188" s="34">
        <f t="shared" si="204"/>
        <v>0</v>
      </c>
      <c r="AI188" s="34" t="str">
        <f t="shared" si="182"/>
        <v/>
      </c>
      <c r="AJ188" s="28">
        <f t="shared" si="183"/>
        <v>1</v>
      </c>
      <c r="AK188" s="34" t="str">
        <f t="shared" si="192"/>
        <v/>
      </c>
      <c r="AL188" s="28">
        <f t="shared" si="205"/>
        <v>2</v>
      </c>
      <c r="AM188" s="28" t="str">
        <f t="shared" si="193"/>
        <v/>
      </c>
      <c r="AN188" s="54"/>
      <c r="AO188" s="28"/>
      <c r="AQ188" s="33">
        <f t="shared" si="184"/>
        <v>0</v>
      </c>
      <c r="AR188" s="33" t="str">
        <f t="shared" si="194"/>
        <v/>
      </c>
      <c r="AS188" s="33">
        <f t="shared" si="206"/>
        <v>0</v>
      </c>
      <c r="AT188" s="33" t="str">
        <f t="shared" si="195"/>
        <v/>
      </c>
      <c r="AU188" s="33">
        <f t="shared" si="185"/>
        <v>0</v>
      </c>
      <c r="AV188" s="33" t="str">
        <f t="shared" si="196"/>
        <v/>
      </c>
      <c r="AW188" s="33">
        <f t="shared" si="207"/>
        <v>0</v>
      </c>
      <c r="AX188" s="33" t="str">
        <f t="shared" si="197"/>
        <v/>
      </c>
      <c r="AY188" s="33"/>
      <c r="AZ188" s="33"/>
      <c r="BB188" s="141">
        <f t="shared" si="186"/>
        <v>0</v>
      </c>
      <c r="BC188" s="141" t="str">
        <f t="shared" si="198"/>
        <v/>
      </c>
      <c r="BD188" s="141">
        <f t="shared" si="208"/>
        <v>0</v>
      </c>
      <c r="BE188" s="141" t="str">
        <f t="shared" si="199"/>
        <v/>
      </c>
      <c r="BF188" s="141">
        <f t="shared" si="187"/>
        <v>0</v>
      </c>
      <c r="BG188" s="141" t="str">
        <f t="shared" si="200"/>
        <v/>
      </c>
      <c r="BH188" s="141">
        <f t="shared" si="209"/>
        <v>0</v>
      </c>
      <c r="BI188" s="141" t="str">
        <f t="shared" si="201"/>
        <v/>
      </c>
      <c r="BJ188" s="141"/>
      <c r="BK188" s="141"/>
    </row>
    <row r="189" spans="1:63" ht="17" x14ac:dyDescent="0.2">
      <c r="A189" s="1">
        <f>RAW!A189</f>
        <v>42571</v>
      </c>
      <c r="B189">
        <f>RAW!B189</f>
        <v>0.43480000000000002</v>
      </c>
      <c r="C189">
        <f>RAW!C189</f>
        <v>0.45850000000000002</v>
      </c>
      <c r="D189">
        <f>RAW!D189</f>
        <v>0.43030000000000002</v>
      </c>
      <c r="E189" s="5">
        <f>RAW!E189</f>
        <v>0.43730000000000002</v>
      </c>
      <c r="F189" s="3">
        <f>RAW!N189</f>
        <v>77.445920795698797</v>
      </c>
      <c r="G189" s="5" t="str">
        <f t="shared" si="202"/>
        <v/>
      </c>
      <c r="H189" s="3">
        <f>RAW!O189</f>
        <v>66.359758641984996</v>
      </c>
      <c r="I189" s="5" t="str">
        <f t="shared" si="202"/>
        <v/>
      </c>
      <c r="J189" s="3">
        <f>RAW!P189</f>
        <v>61.511028176120298</v>
      </c>
      <c r="K189" s="5" t="str">
        <f t="shared" ref="K189" si="266">IF(SIGN(J188-50)&lt;&gt;SIGN(J189-50)," ","")</f>
        <v/>
      </c>
      <c r="L189">
        <v>70</v>
      </c>
      <c r="M189">
        <v>30</v>
      </c>
      <c r="Y189" s="160" t="str">
        <f t="shared" si="189"/>
        <v>VISIBLE</v>
      </c>
      <c r="Z189" s="160" t="str">
        <f t="shared" si="190"/>
        <v/>
      </c>
      <c r="AF189" s="28">
        <f t="shared" si="181"/>
        <v>0</v>
      </c>
      <c r="AG189" s="28" t="str">
        <f t="shared" si="191"/>
        <v/>
      </c>
      <c r="AH189" s="34">
        <f t="shared" si="204"/>
        <v>0</v>
      </c>
      <c r="AI189" s="34" t="str">
        <f t="shared" si="182"/>
        <v/>
      </c>
      <c r="AJ189" s="28">
        <f t="shared" si="183"/>
        <v>1</v>
      </c>
      <c r="AK189" s="34" t="str">
        <f t="shared" si="192"/>
        <v/>
      </c>
      <c r="AL189" s="28">
        <f t="shared" si="205"/>
        <v>3</v>
      </c>
      <c r="AM189" s="28" t="str">
        <f t="shared" si="193"/>
        <v/>
      </c>
      <c r="AN189" s="54"/>
      <c r="AO189" s="28"/>
      <c r="AQ189" s="33">
        <f t="shared" si="184"/>
        <v>0</v>
      </c>
      <c r="AR189" s="33" t="str">
        <f t="shared" si="194"/>
        <v/>
      </c>
      <c r="AS189" s="33">
        <f t="shared" si="206"/>
        <v>0</v>
      </c>
      <c r="AT189" s="33" t="str">
        <f t="shared" si="195"/>
        <v/>
      </c>
      <c r="AU189" s="33">
        <f t="shared" si="185"/>
        <v>0</v>
      </c>
      <c r="AV189" s="33" t="str">
        <f t="shared" si="196"/>
        <v/>
      </c>
      <c r="AW189" s="33">
        <f t="shared" si="207"/>
        <v>0</v>
      </c>
      <c r="AX189" s="33" t="str">
        <f t="shared" si="197"/>
        <v/>
      </c>
      <c r="AY189" s="33"/>
      <c r="AZ189" s="33"/>
      <c r="BB189" s="141">
        <f t="shared" si="186"/>
        <v>0</v>
      </c>
      <c r="BC189" s="141" t="str">
        <f t="shared" si="198"/>
        <v/>
      </c>
      <c r="BD189" s="141">
        <f t="shared" si="208"/>
        <v>0</v>
      </c>
      <c r="BE189" s="141" t="str">
        <f t="shared" si="199"/>
        <v/>
      </c>
      <c r="BF189" s="141">
        <f t="shared" si="187"/>
        <v>0</v>
      </c>
      <c r="BG189" s="141" t="str">
        <f t="shared" si="200"/>
        <v/>
      </c>
      <c r="BH189" s="141">
        <f t="shared" si="209"/>
        <v>0</v>
      </c>
      <c r="BI189" s="141" t="str">
        <f t="shared" si="201"/>
        <v/>
      </c>
      <c r="BJ189" s="141"/>
      <c r="BK189" s="141"/>
    </row>
    <row r="190" spans="1:63" ht="17" x14ac:dyDescent="0.2">
      <c r="A190" s="1">
        <f>RAW!A190</f>
        <v>42572</v>
      </c>
      <c r="B190">
        <f>RAW!B190</f>
        <v>0.44090000000000001</v>
      </c>
      <c r="C190">
        <f>RAW!C190</f>
        <v>0.44500000000000001</v>
      </c>
      <c r="D190">
        <f>RAW!D190</f>
        <v>0.42549999999999999</v>
      </c>
      <c r="E190" s="5">
        <f>RAW!E190</f>
        <v>0.43259999999999998</v>
      </c>
      <c r="F190" s="3">
        <f>RAW!N190</f>
        <v>71.708650945098995</v>
      </c>
      <c r="G190" s="5" t="str">
        <f t="shared" si="202"/>
        <v/>
      </c>
      <c r="H190" s="3">
        <f>RAW!O190</f>
        <v>64.240903809257901</v>
      </c>
      <c r="I190" s="5" t="str">
        <f t="shared" si="202"/>
        <v/>
      </c>
      <c r="J190" s="3">
        <f>RAW!P190</f>
        <v>60.249527816901498</v>
      </c>
      <c r="K190" s="5" t="str">
        <f t="shared" ref="K190" si="267">IF(SIGN(J189-50)&lt;&gt;SIGN(J190-50)," ","")</f>
        <v/>
      </c>
      <c r="L190">
        <v>70</v>
      </c>
      <c r="M190">
        <v>30</v>
      </c>
      <c r="Y190" s="160" t="str">
        <f t="shared" si="189"/>
        <v>VISIBLE</v>
      </c>
      <c r="Z190" s="160" t="str">
        <f t="shared" si="190"/>
        <v/>
      </c>
      <c r="AF190" s="28">
        <f t="shared" si="181"/>
        <v>0</v>
      </c>
      <c r="AG190" s="28" t="str">
        <f t="shared" si="191"/>
        <v/>
      </c>
      <c r="AH190" s="34">
        <f t="shared" si="204"/>
        <v>0</v>
      </c>
      <c r="AI190" s="34" t="str">
        <f t="shared" si="182"/>
        <v/>
      </c>
      <c r="AJ190" s="28">
        <f t="shared" si="183"/>
        <v>1</v>
      </c>
      <c r="AK190" s="34" t="str">
        <f t="shared" si="192"/>
        <v/>
      </c>
      <c r="AL190" s="28">
        <f t="shared" si="205"/>
        <v>4</v>
      </c>
      <c r="AM190" s="28" t="str">
        <f t="shared" si="193"/>
        <v/>
      </c>
      <c r="AN190" s="54"/>
      <c r="AO190" s="28"/>
      <c r="AQ190" s="33">
        <f t="shared" si="184"/>
        <v>0</v>
      </c>
      <c r="AR190" s="33" t="str">
        <f t="shared" si="194"/>
        <v/>
      </c>
      <c r="AS190" s="33">
        <f t="shared" si="206"/>
        <v>0</v>
      </c>
      <c r="AT190" s="33" t="str">
        <f t="shared" si="195"/>
        <v/>
      </c>
      <c r="AU190" s="33">
        <f t="shared" si="185"/>
        <v>0</v>
      </c>
      <c r="AV190" s="33" t="str">
        <f t="shared" si="196"/>
        <v/>
      </c>
      <c r="AW190" s="33">
        <f t="shared" si="207"/>
        <v>0</v>
      </c>
      <c r="AX190" s="33" t="str">
        <f t="shared" si="197"/>
        <v/>
      </c>
      <c r="AY190" s="33"/>
      <c r="AZ190" s="33"/>
      <c r="BB190" s="141">
        <f t="shared" si="186"/>
        <v>0</v>
      </c>
      <c r="BC190" s="141" t="str">
        <f t="shared" si="198"/>
        <v/>
      </c>
      <c r="BD190" s="141">
        <f t="shared" si="208"/>
        <v>0</v>
      </c>
      <c r="BE190" s="141" t="str">
        <f t="shared" si="199"/>
        <v/>
      </c>
      <c r="BF190" s="141">
        <f t="shared" si="187"/>
        <v>0</v>
      </c>
      <c r="BG190" s="141" t="str">
        <f t="shared" si="200"/>
        <v/>
      </c>
      <c r="BH190" s="141">
        <f t="shared" si="209"/>
        <v>0</v>
      </c>
      <c r="BI190" s="141" t="str">
        <f t="shared" si="201"/>
        <v/>
      </c>
      <c r="BJ190" s="141"/>
      <c r="BK190" s="141"/>
    </row>
    <row r="191" spans="1:63" ht="17" x14ac:dyDescent="0.2">
      <c r="A191" s="1">
        <f>RAW!A191</f>
        <v>42573</v>
      </c>
      <c r="B191">
        <f>RAW!B191</f>
        <v>0.42970000000000003</v>
      </c>
      <c r="C191">
        <f>RAW!C191</f>
        <v>0.44190000000000002</v>
      </c>
      <c r="D191">
        <f>RAW!D191</f>
        <v>0.42609999999999998</v>
      </c>
      <c r="E191" s="5">
        <f>RAW!E191</f>
        <v>0.43530000000000002</v>
      </c>
      <c r="F191" s="3">
        <f>RAW!N191</f>
        <v>73.046874174171506</v>
      </c>
      <c r="G191" s="5" t="str">
        <f t="shared" si="202"/>
        <v/>
      </c>
      <c r="H191" s="3">
        <f>RAW!O191</f>
        <v>64.933592771085401</v>
      </c>
      <c r="I191" s="5" t="str">
        <f t="shared" si="202"/>
        <v/>
      </c>
      <c r="J191" s="3">
        <f>RAW!P191</f>
        <v>60.735254966637399</v>
      </c>
      <c r="K191" s="5" t="str">
        <f t="shared" ref="K191" si="268">IF(SIGN(J190-50)&lt;&gt;SIGN(J191-50)," ","")</f>
        <v/>
      </c>
      <c r="L191">
        <v>70</v>
      </c>
      <c r="M191">
        <v>30</v>
      </c>
      <c r="Y191" s="160" t="str">
        <f t="shared" si="189"/>
        <v>VISIBLE</v>
      </c>
      <c r="Z191" s="160" t="str">
        <f t="shared" si="190"/>
        <v/>
      </c>
      <c r="AF191" s="28">
        <f t="shared" si="181"/>
        <v>0</v>
      </c>
      <c r="AG191" s="28" t="str">
        <f t="shared" si="191"/>
        <v/>
      </c>
      <c r="AH191" s="34">
        <f t="shared" si="204"/>
        <v>0</v>
      </c>
      <c r="AI191" s="34" t="str">
        <f t="shared" si="182"/>
        <v/>
      </c>
      <c r="AJ191" s="28">
        <f t="shared" si="183"/>
        <v>1</v>
      </c>
      <c r="AK191" s="34" t="str">
        <f t="shared" si="192"/>
        <v>GROUP</v>
      </c>
      <c r="AL191" s="28">
        <f t="shared" si="205"/>
        <v>5</v>
      </c>
      <c r="AM191" s="28">
        <f t="shared" si="193"/>
        <v>5</v>
      </c>
      <c r="AN191" s="54"/>
      <c r="AO191" s="28"/>
      <c r="AQ191" s="33">
        <f t="shared" si="184"/>
        <v>0</v>
      </c>
      <c r="AR191" s="33" t="str">
        <f t="shared" si="194"/>
        <v/>
      </c>
      <c r="AS191" s="33">
        <f t="shared" si="206"/>
        <v>0</v>
      </c>
      <c r="AT191" s="33" t="str">
        <f t="shared" si="195"/>
        <v/>
      </c>
      <c r="AU191" s="33">
        <f t="shared" si="185"/>
        <v>0</v>
      </c>
      <c r="AV191" s="33" t="str">
        <f t="shared" si="196"/>
        <v/>
      </c>
      <c r="AW191" s="33">
        <f t="shared" si="207"/>
        <v>0</v>
      </c>
      <c r="AX191" s="33" t="str">
        <f t="shared" si="197"/>
        <v/>
      </c>
      <c r="AY191" s="33"/>
      <c r="AZ191" s="33"/>
      <c r="BB191" s="141">
        <f t="shared" si="186"/>
        <v>0</v>
      </c>
      <c r="BC191" s="141" t="str">
        <f t="shared" si="198"/>
        <v/>
      </c>
      <c r="BD191" s="141">
        <f t="shared" si="208"/>
        <v>0</v>
      </c>
      <c r="BE191" s="141" t="str">
        <f t="shared" si="199"/>
        <v/>
      </c>
      <c r="BF191" s="141">
        <f t="shared" si="187"/>
        <v>0</v>
      </c>
      <c r="BG191" s="141" t="str">
        <f t="shared" si="200"/>
        <v/>
      </c>
      <c r="BH191" s="141">
        <f t="shared" si="209"/>
        <v>0</v>
      </c>
      <c r="BI191" s="141" t="str">
        <f t="shared" si="201"/>
        <v/>
      </c>
      <c r="BJ191" s="141"/>
      <c r="BK191" s="141"/>
    </row>
    <row r="192" spans="1:63" ht="17" x14ac:dyDescent="0.2">
      <c r="A192" s="1">
        <f>RAW!A192</f>
        <v>42576</v>
      </c>
      <c r="B192">
        <f>RAW!B192</f>
        <v>0.43540000000000001</v>
      </c>
      <c r="C192">
        <f>RAW!C192</f>
        <v>0.437999999999999</v>
      </c>
      <c r="D192">
        <f>RAW!D192</f>
        <v>0.41099999999999998</v>
      </c>
      <c r="E192" s="5">
        <f>RAW!E192</f>
        <v>0.41270000000000001</v>
      </c>
      <c r="F192" s="3">
        <f>RAW!N192</f>
        <v>49.966410716055698</v>
      </c>
      <c r="G192" s="5" t="str">
        <f t="shared" si="202"/>
        <v xml:space="preserve"> </v>
      </c>
      <c r="H192" s="3">
        <f>RAW!O192</f>
        <v>55.280754045812301</v>
      </c>
      <c r="I192" s="5" t="str">
        <f t="shared" si="202"/>
        <v/>
      </c>
      <c r="J192" s="3">
        <f>RAW!P192</f>
        <v>54.845159118002996</v>
      </c>
      <c r="K192" s="5" t="str">
        <f t="shared" ref="K192" si="269">IF(SIGN(J191-50)&lt;&gt;SIGN(J192-50)," ","")</f>
        <v/>
      </c>
      <c r="L192">
        <v>70</v>
      </c>
      <c r="M192">
        <v>30</v>
      </c>
      <c r="Y192" s="160" t="str">
        <f t="shared" si="189"/>
        <v>VISIBLE</v>
      </c>
      <c r="Z192" s="160" t="str">
        <f t="shared" si="190"/>
        <v/>
      </c>
      <c r="AF192" s="28">
        <f t="shared" si="181"/>
        <v>0</v>
      </c>
      <c r="AG192" s="28" t="str">
        <f t="shared" si="191"/>
        <v/>
      </c>
      <c r="AH192" s="34">
        <f t="shared" si="204"/>
        <v>0</v>
      </c>
      <c r="AI192" s="34" t="str">
        <f t="shared" si="182"/>
        <v/>
      </c>
      <c r="AJ192" s="28">
        <f t="shared" si="183"/>
        <v>0</v>
      </c>
      <c r="AK192" s="34" t="str">
        <f t="shared" si="192"/>
        <v/>
      </c>
      <c r="AL192" s="28">
        <f t="shared" si="205"/>
        <v>0</v>
      </c>
      <c r="AM192" s="28" t="str">
        <f t="shared" si="193"/>
        <v/>
      </c>
      <c r="AN192" s="54"/>
      <c r="AO192" s="28"/>
      <c r="AQ192" s="33">
        <f t="shared" si="184"/>
        <v>0</v>
      </c>
      <c r="AR192" s="33" t="str">
        <f t="shared" si="194"/>
        <v/>
      </c>
      <c r="AS192" s="33">
        <f t="shared" si="206"/>
        <v>0</v>
      </c>
      <c r="AT192" s="33" t="str">
        <f t="shared" si="195"/>
        <v/>
      </c>
      <c r="AU192" s="33">
        <f t="shared" si="185"/>
        <v>0</v>
      </c>
      <c r="AV192" s="33" t="str">
        <f t="shared" si="196"/>
        <v/>
      </c>
      <c r="AW192" s="33">
        <f t="shared" si="207"/>
        <v>0</v>
      </c>
      <c r="AX192" s="33" t="str">
        <f t="shared" si="197"/>
        <v/>
      </c>
      <c r="AY192" s="33"/>
      <c r="AZ192" s="33"/>
      <c r="BB192" s="141">
        <f t="shared" si="186"/>
        <v>0</v>
      </c>
      <c r="BC192" s="141" t="str">
        <f t="shared" si="198"/>
        <v/>
      </c>
      <c r="BD192" s="141">
        <f t="shared" si="208"/>
        <v>0</v>
      </c>
      <c r="BE192" s="141" t="str">
        <f t="shared" si="199"/>
        <v/>
      </c>
      <c r="BF192" s="141">
        <f t="shared" si="187"/>
        <v>0</v>
      </c>
      <c r="BG192" s="141" t="str">
        <f t="shared" si="200"/>
        <v/>
      </c>
      <c r="BH192" s="141">
        <f t="shared" si="209"/>
        <v>0</v>
      </c>
      <c r="BI192" s="141" t="str">
        <f t="shared" si="201"/>
        <v/>
      </c>
      <c r="BJ192" s="141"/>
      <c r="BK192" s="141"/>
    </row>
    <row r="193" spans="1:63" ht="17" x14ac:dyDescent="0.2">
      <c r="A193" s="1">
        <f>RAW!A193</f>
        <v>42577</v>
      </c>
      <c r="B193">
        <f>RAW!B193</f>
        <v>0.4219</v>
      </c>
      <c r="C193">
        <f>RAW!C193</f>
        <v>0.4299</v>
      </c>
      <c r="D193">
        <f>RAW!D193</f>
        <v>0.40600000000000003</v>
      </c>
      <c r="E193" s="5">
        <f>RAW!E193</f>
        <v>0.42599999999999999</v>
      </c>
      <c r="F193" s="3">
        <f>RAW!N193</f>
        <v>58.885624580437401</v>
      </c>
      <c r="G193" s="5" t="str">
        <f t="shared" si="202"/>
        <v xml:space="preserve"> </v>
      </c>
      <c r="H193" s="3">
        <f>RAW!O193</f>
        <v>59.131154273894602</v>
      </c>
      <c r="I193" s="5" t="str">
        <f t="shared" si="202"/>
        <v/>
      </c>
      <c r="J193" s="3">
        <f>RAW!P193</f>
        <v>57.398112281782701</v>
      </c>
      <c r="K193" s="5" t="str">
        <f t="shared" ref="K193" si="270">IF(SIGN(J192-50)&lt;&gt;SIGN(J193-50)," ","")</f>
        <v/>
      </c>
      <c r="L193">
        <v>70</v>
      </c>
      <c r="M193">
        <v>30</v>
      </c>
      <c r="Y193" s="160" t="str">
        <f t="shared" si="189"/>
        <v>VISIBLE</v>
      </c>
      <c r="Z193" s="160" t="str">
        <f t="shared" si="190"/>
        <v/>
      </c>
      <c r="AF193" s="28">
        <f t="shared" si="181"/>
        <v>0</v>
      </c>
      <c r="AG193" s="28" t="str">
        <f t="shared" si="191"/>
        <v/>
      </c>
      <c r="AH193" s="34">
        <f t="shared" si="204"/>
        <v>0</v>
      </c>
      <c r="AI193" s="34" t="str">
        <f t="shared" si="182"/>
        <v/>
      </c>
      <c r="AJ193" s="28">
        <f t="shared" si="183"/>
        <v>0</v>
      </c>
      <c r="AK193" s="34" t="str">
        <f t="shared" si="192"/>
        <v/>
      </c>
      <c r="AL193" s="28">
        <f t="shared" si="205"/>
        <v>0</v>
      </c>
      <c r="AM193" s="28" t="str">
        <f t="shared" si="193"/>
        <v/>
      </c>
      <c r="AN193" s="54"/>
      <c r="AO193" s="28"/>
      <c r="AQ193" s="33">
        <f t="shared" si="184"/>
        <v>0</v>
      </c>
      <c r="AR193" s="33" t="str">
        <f t="shared" si="194"/>
        <v/>
      </c>
      <c r="AS193" s="33">
        <f t="shared" si="206"/>
        <v>0</v>
      </c>
      <c r="AT193" s="33" t="str">
        <f t="shared" si="195"/>
        <v/>
      </c>
      <c r="AU193" s="33">
        <f t="shared" si="185"/>
        <v>0</v>
      </c>
      <c r="AV193" s="33" t="str">
        <f t="shared" si="196"/>
        <v/>
      </c>
      <c r="AW193" s="33">
        <f t="shared" si="207"/>
        <v>0</v>
      </c>
      <c r="AX193" s="33" t="str">
        <f t="shared" si="197"/>
        <v/>
      </c>
      <c r="AY193" s="33"/>
      <c r="AZ193" s="33"/>
      <c r="BB193" s="141">
        <f t="shared" si="186"/>
        <v>0</v>
      </c>
      <c r="BC193" s="141" t="str">
        <f t="shared" si="198"/>
        <v/>
      </c>
      <c r="BD193" s="141">
        <f t="shared" si="208"/>
        <v>0</v>
      </c>
      <c r="BE193" s="141" t="str">
        <f t="shared" si="199"/>
        <v/>
      </c>
      <c r="BF193" s="141">
        <f t="shared" si="187"/>
        <v>0</v>
      </c>
      <c r="BG193" s="141" t="str">
        <f t="shared" si="200"/>
        <v/>
      </c>
      <c r="BH193" s="141">
        <f t="shared" si="209"/>
        <v>0</v>
      </c>
      <c r="BI193" s="141" t="str">
        <f t="shared" si="201"/>
        <v/>
      </c>
      <c r="BJ193" s="141"/>
      <c r="BK193" s="141"/>
    </row>
    <row r="194" spans="1:63" ht="17" x14ac:dyDescent="0.2">
      <c r="A194" s="1">
        <f>RAW!A194</f>
        <v>42578</v>
      </c>
      <c r="B194">
        <f>RAW!B194</f>
        <v>0.43049999999999999</v>
      </c>
      <c r="C194">
        <f>RAW!C194</f>
        <v>0.44359999999999999</v>
      </c>
      <c r="D194">
        <f>RAW!D194</f>
        <v>0.43030000000000002</v>
      </c>
      <c r="E194" s="5">
        <f>RAW!E194</f>
        <v>0.43959999999999999</v>
      </c>
      <c r="F194" s="3">
        <f>RAW!N194</f>
        <v>66.0958909831417</v>
      </c>
      <c r="G194" s="5" t="str">
        <f t="shared" si="202"/>
        <v/>
      </c>
      <c r="H194" s="3">
        <f>RAW!O194</f>
        <v>62.670593341141803</v>
      </c>
      <c r="I194" s="5" t="str">
        <f t="shared" si="202"/>
        <v/>
      </c>
      <c r="J194" s="3">
        <f>RAW!P194</f>
        <v>59.8362029990735</v>
      </c>
      <c r="K194" s="5" t="str">
        <f t="shared" ref="K194" si="271">IF(SIGN(J193-50)&lt;&gt;SIGN(J194-50)," ","")</f>
        <v/>
      </c>
      <c r="L194">
        <v>70</v>
      </c>
      <c r="M194">
        <v>30</v>
      </c>
      <c r="Y194" s="160" t="str">
        <f t="shared" si="189"/>
        <v>VISIBLE</v>
      </c>
      <c r="Z194" s="160" t="str">
        <f t="shared" si="190"/>
        <v/>
      </c>
      <c r="AF194" s="28">
        <f t="shared" ref="AF194:AF262" si="272">IF(F194&lt;30, 1,0)</f>
        <v>0</v>
      </c>
      <c r="AG194" s="28" t="str">
        <f t="shared" si="191"/>
        <v/>
      </c>
      <c r="AH194" s="34">
        <f t="shared" si="204"/>
        <v>0</v>
      </c>
      <c r="AI194" s="34" t="str">
        <f t="shared" ref="AI194:AI257" si="273">IF(AG194="GROUP",AH194,"")</f>
        <v/>
      </c>
      <c r="AJ194" s="28">
        <f t="shared" ref="AJ194:AJ262" si="274">IF(F194&gt;70, 1,0)</f>
        <v>0</v>
      </c>
      <c r="AK194" s="34" t="str">
        <f t="shared" si="192"/>
        <v/>
      </c>
      <c r="AL194" s="28">
        <f t="shared" si="205"/>
        <v>0</v>
      </c>
      <c r="AM194" s="28" t="str">
        <f t="shared" si="193"/>
        <v/>
      </c>
      <c r="AN194" s="54"/>
      <c r="AO194" s="28"/>
      <c r="AQ194" s="33">
        <f t="shared" ref="AQ194:AQ262" si="275">IF(H194&lt;30, 1,0)</f>
        <v>0</v>
      </c>
      <c r="AR194" s="33" t="str">
        <f t="shared" si="194"/>
        <v/>
      </c>
      <c r="AS194" s="33">
        <f t="shared" si="206"/>
        <v>0</v>
      </c>
      <c r="AT194" s="33" t="str">
        <f t="shared" si="195"/>
        <v/>
      </c>
      <c r="AU194" s="33">
        <f t="shared" ref="AU194:AU262" si="276">IF(H194&gt;70, 1,0)</f>
        <v>0</v>
      </c>
      <c r="AV194" s="33" t="str">
        <f t="shared" si="196"/>
        <v/>
      </c>
      <c r="AW194" s="33">
        <f t="shared" si="207"/>
        <v>0</v>
      </c>
      <c r="AX194" s="33" t="str">
        <f t="shared" si="197"/>
        <v/>
      </c>
      <c r="AY194" s="33"/>
      <c r="AZ194" s="33"/>
      <c r="BB194" s="141">
        <f t="shared" ref="BB194:BB262" si="277">IF(J194&lt;30, 1,0)</f>
        <v>0</v>
      </c>
      <c r="BC194" s="141" t="str">
        <f t="shared" si="198"/>
        <v/>
      </c>
      <c r="BD194" s="141">
        <f t="shared" si="208"/>
        <v>0</v>
      </c>
      <c r="BE194" s="141" t="str">
        <f t="shared" si="199"/>
        <v/>
      </c>
      <c r="BF194" s="141">
        <f t="shared" ref="BF194:BF262" si="278">IF(J194&gt;70, 1,0)</f>
        <v>0</v>
      </c>
      <c r="BG194" s="141" t="str">
        <f t="shared" si="200"/>
        <v/>
      </c>
      <c r="BH194" s="141">
        <f t="shared" si="209"/>
        <v>0</v>
      </c>
      <c r="BI194" s="141" t="str">
        <f t="shared" si="201"/>
        <v/>
      </c>
      <c r="BJ194" s="141"/>
      <c r="BK194" s="141"/>
    </row>
    <row r="195" spans="1:63" ht="17" x14ac:dyDescent="0.2">
      <c r="A195" s="1">
        <f>RAW!A195</f>
        <v>42579</v>
      </c>
      <c r="B195">
        <f>RAW!B195</f>
        <v>0.4178</v>
      </c>
      <c r="C195">
        <f>RAW!C195</f>
        <v>0.42</v>
      </c>
      <c r="D195">
        <f>RAW!D195</f>
        <v>0.3957</v>
      </c>
      <c r="E195" s="5">
        <f>RAW!E195</f>
        <v>0.39660000000000001</v>
      </c>
      <c r="F195" s="3">
        <f>RAW!N195</f>
        <v>40.133634280284802</v>
      </c>
      <c r="G195" s="5" t="str">
        <f t="shared" si="202"/>
        <v xml:space="preserve"> </v>
      </c>
      <c r="H195" s="3">
        <f>RAW!O195</f>
        <v>48.3984867181669</v>
      </c>
      <c r="I195" s="5" t="str">
        <f t="shared" si="202"/>
        <v xml:space="preserve"> </v>
      </c>
      <c r="J195" s="3">
        <f>RAW!P195</f>
        <v>50.282777468327701</v>
      </c>
      <c r="K195" s="5" t="str">
        <f t="shared" ref="K195" si="279">IF(SIGN(J194-50)&lt;&gt;SIGN(J195-50)," ","")</f>
        <v/>
      </c>
      <c r="L195">
        <v>70</v>
      </c>
      <c r="M195">
        <v>30</v>
      </c>
      <c r="Y195" s="160" t="str">
        <f t="shared" ref="Y195:Y258" si="280" xml:space="preserve"> IF( SUBTOTAL(103,A195)=1, "VISIBLE", "" )</f>
        <v>VISIBLE</v>
      </c>
      <c r="Z195" s="160" t="str">
        <f t="shared" ref="Z195:Z258" si="281">IF(AND(Y194="",Y195="VISIBLE"),"FIRST",IF(AND(Y195="VISIBLE",Y196=""),"LAST",""))</f>
        <v/>
      </c>
      <c r="AF195" s="28">
        <f t="shared" si="272"/>
        <v>0</v>
      </c>
      <c r="AG195" s="28" t="str">
        <f t="shared" ref="AG195:AG258" si="282">IF(AND(AF195=1,AF196=0),"GROUP",IF(AND(AF195=1,Z195="LAST"),"GROUP",""))</f>
        <v/>
      </c>
      <c r="AH195" s="34">
        <f t="shared" si="204"/>
        <v>0</v>
      </c>
      <c r="AI195" s="34" t="str">
        <f t="shared" si="273"/>
        <v/>
      </c>
      <c r="AJ195" s="28">
        <f t="shared" si="274"/>
        <v>0</v>
      </c>
      <c r="AK195" s="34" t="str">
        <f t="shared" ref="AK195:AK258" si="283">IF(AND(AJ195=1,AJ196=0),"GROUP",IF(AND(AJ195=1,Z195="LAST"),"GROUP",""))</f>
        <v/>
      </c>
      <c r="AL195" s="28">
        <f t="shared" si="205"/>
        <v>0</v>
      </c>
      <c r="AM195" s="28" t="str">
        <f t="shared" ref="AM195:AM258" si="284">IF(AK195="GROUP",AL195,"")</f>
        <v/>
      </c>
      <c r="AN195" s="54"/>
      <c r="AO195" s="28"/>
      <c r="AQ195" s="33">
        <f t="shared" si="275"/>
        <v>0</v>
      </c>
      <c r="AR195" s="33" t="str">
        <f t="shared" ref="AR195:AR258" si="285">IF(AND(AQ195=1,AQ196=0),"GROUP",IF(AND(AQ195=1,Z195="LAST"),"GROUP",""))</f>
        <v/>
      </c>
      <c r="AS195" s="33">
        <f t="shared" si="206"/>
        <v>0</v>
      </c>
      <c r="AT195" s="33" t="str">
        <f t="shared" ref="AT195:AT258" si="286">IF(AR195="GROUP",AS195,"")</f>
        <v/>
      </c>
      <c r="AU195" s="33">
        <f t="shared" si="276"/>
        <v>0</v>
      </c>
      <c r="AV195" s="33" t="str">
        <f t="shared" ref="AV195:AV258" si="287">IF(AND(AU195=1,AU196=0),"GROUP",IF(AND(AU195=1,Z195="LAST"),"GROUP",""))</f>
        <v/>
      </c>
      <c r="AW195" s="33">
        <f t="shared" si="207"/>
        <v>0</v>
      </c>
      <c r="AX195" s="33" t="str">
        <f t="shared" ref="AX195:AX258" si="288">IF(AV195="GROUP",AW195,"")</f>
        <v/>
      </c>
      <c r="AY195" s="33"/>
      <c r="AZ195" s="33"/>
      <c r="BB195" s="141">
        <f t="shared" si="277"/>
        <v>0</v>
      </c>
      <c r="BC195" s="141" t="str">
        <f t="shared" ref="BC195:BC258" si="289">IF(AND(BB195=1,BB196=0),"GROUP",IF(AND(BB195=1,Z195="LAST"),"GROUP",""))</f>
        <v/>
      </c>
      <c r="BD195" s="141">
        <f t="shared" si="208"/>
        <v>0</v>
      </c>
      <c r="BE195" s="141" t="str">
        <f t="shared" ref="BE195:BE258" si="290">IF(BC195="GROUP",BD195,"")</f>
        <v/>
      </c>
      <c r="BF195" s="141">
        <f t="shared" si="278"/>
        <v>0</v>
      </c>
      <c r="BG195" s="141" t="str">
        <f t="shared" ref="BG195:BG258" si="291">IF(AND(BF195=1,BF196=0),"GROUP",IF(AND(BF195=1,Z195="LAST"),"GROUP",""))</f>
        <v/>
      </c>
      <c r="BH195" s="141">
        <f t="shared" si="209"/>
        <v>0</v>
      </c>
      <c r="BI195" s="141" t="str">
        <f t="shared" ref="BI195:BI258" si="292">IF(BG195="GROUP",BH195,"")</f>
        <v/>
      </c>
      <c r="BJ195" s="141"/>
      <c r="BK195" s="141"/>
    </row>
    <row r="196" spans="1:63" ht="17" x14ac:dyDescent="0.2">
      <c r="A196" s="1">
        <f>RAW!A196</f>
        <v>42580</v>
      </c>
      <c r="B196">
        <f>RAW!B196</f>
        <v>0.3997</v>
      </c>
      <c r="C196">
        <f>RAW!C196</f>
        <v>0.39989999999999998</v>
      </c>
      <c r="D196">
        <f>RAW!D196</f>
        <v>0.38200000000000001</v>
      </c>
      <c r="E196" s="5">
        <f>RAW!E196</f>
        <v>0.39090000000000003</v>
      </c>
      <c r="F196" s="3">
        <f>RAW!N196</f>
        <v>37.835274279998501</v>
      </c>
      <c r="G196" s="5" t="str">
        <f t="shared" ref="G196:I259" si="293">IF(SIGN(F195-50)&lt;&gt;SIGN(F196-50)," ","")</f>
        <v/>
      </c>
      <c r="H196" s="3">
        <f>RAW!O196</f>
        <v>46.874599152352999</v>
      </c>
      <c r="I196" s="5" t="str">
        <f t="shared" si="293"/>
        <v/>
      </c>
      <c r="J196" s="3">
        <f>RAW!P196</f>
        <v>49.189665463534098</v>
      </c>
      <c r="K196" s="5" t="str">
        <f t="shared" ref="K196" si="294">IF(SIGN(J195-50)&lt;&gt;SIGN(J196-50)," ","")</f>
        <v xml:space="preserve"> </v>
      </c>
      <c r="L196">
        <v>70</v>
      </c>
      <c r="M196">
        <v>30</v>
      </c>
      <c r="Y196" s="160" t="str">
        <f t="shared" si="280"/>
        <v>VISIBLE</v>
      </c>
      <c r="Z196" s="160" t="str">
        <f t="shared" si="281"/>
        <v/>
      </c>
      <c r="AF196" s="28">
        <f t="shared" si="272"/>
        <v>0</v>
      </c>
      <c r="AG196" s="28" t="str">
        <f t="shared" si="282"/>
        <v/>
      </c>
      <c r="AH196" s="34">
        <f t="shared" ref="AH196:AH259" si="295">IF(AND(Z196="FIRST", AF196=1),1,IF(AND(AG195="GROUP",AF196=0),0,AF196+AH195))</f>
        <v>0</v>
      </c>
      <c r="AI196" s="34" t="str">
        <f t="shared" si="273"/>
        <v/>
      </c>
      <c r="AJ196" s="28">
        <f t="shared" si="274"/>
        <v>0</v>
      </c>
      <c r="AK196" s="34" t="str">
        <f t="shared" si="283"/>
        <v/>
      </c>
      <c r="AL196" s="28">
        <f t="shared" ref="AL196:AL259" si="296">IF(AND(Z196="FIRST",AJ196=1),1,IF(AND(AK195="GROUP",AJ196=0),0,AJ196+AL195))</f>
        <v>0</v>
      </c>
      <c r="AM196" s="28" t="str">
        <f t="shared" si="284"/>
        <v/>
      </c>
      <c r="AN196" s="54"/>
      <c r="AO196" s="28"/>
      <c r="AQ196" s="33">
        <f t="shared" si="275"/>
        <v>0</v>
      </c>
      <c r="AR196" s="33" t="str">
        <f t="shared" si="285"/>
        <v/>
      </c>
      <c r="AS196" s="33">
        <f t="shared" ref="AS196:AS259" si="297">IF(AND(Z196="FIRST",AQ196=1),1,IF(AND(AR195="GROUP",AQ196=0),0,AQ196+AS195))</f>
        <v>0</v>
      </c>
      <c r="AT196" s="33" t="str">
        <f t="shared" si="286"/>
        <v/>
      </c>
      <c r="AU196" s="33">
        <f t="shared" si="276"/>
        <v>0</v>
      </c>
      <c r="AV196" s="33" t="str">
        <f t="shared" si="287"/>
        <v/>
      </c>
      <c r="AW196" s="33">
        <f t="shared" ref="AW196:AW259" si="298">IF(AND(Z196="FIRST",AU196=1),1,IF(AND(AV195="GROUP",AU196=0),0,AU196+AW195))</f>
        <v>0</v>
      </c>
      <c r="AX196" s="33" t="str">
        <f t="shared" si="288"/>
        <v/>
      </c>
      <c r="AY196" s="33"/>
      <c r="AZ196" s="33"/>
      <c r="BB196" s="141">
        <f t="shared" si="277"/>
        <v>0</v>
      </c>
      <c r="BC196" s="141" t="str">
        <f t="shared" si="289"/>
        <v/>
      </c>
      <c r="BD196" s="141">
        <f t="shared" ref="BD196:BD259" si="299">IF(AND(Z196="FIRST", BB196=1),1,IF(AND(BC195="GROUP",BB196=0),0,BB196+BD195))</f>
        <v>0</v>
      </c>
      <c r="BE196" s="141" t="str">
        <f t="shared" si="290"/>
        <v/>
      </c>
      <c r="BF196" s="141">
        <f t="shared" si="278"/>
        <v>0</v>
      </c>
      <c r="BG196" s="141" t="str">
        <f t="shared" si="291"/>
        <v/>
      </c>
      <c r="BH196" s="141">
        <f t="shared" ref="BH196:BH259" si="300">IF(AND(Z196="FIRST", BF196=1),1,IF(AND(BG195="GROUP",BF196=0),0,BF196+BH195))</f>
        <v>0</v>
      </c>
      <c r="BI196" s="141" t="str">
        <f t="shared" si="292"/>
        <v/>
      </c>
      <c r="BJ196" s="141"/>
      <c r="BK196" s="141"/>
    </row>
    <row r="197" spans="1:63" ht="17" x14ac:dyDescent="0.2">
      <c r="A197" s="1">
        <f>RAW!A197</f>
        <v>42583</v>
      </c>
      <c r="B197">
        <f>RAW!B197</f>
        <v>0.39689999999999998</v>
      </c>
      <c r="C197">
        <f>RAW!C197</f>
        <v>0.4</v>
      </c>
      <c r="D197">
        <f>RAW!D197</f>
        <v>0.38009999999999999</v>
      </c>
      <c r="E197" s="5">
        <f>RAW!E197</f>
        <v>0.38159999999999999</v>
      </c>
      <c r="F197" s="3">
        <f>RAW!N197</f>
        <v>34.116275303987798</v>
      </c>
      <c r="G197" s="5" t="str">
        <f t="shared" si="293"/>
        <v/>
      </c>
      <c r="H197" s="3">
        <f>RAW!O197</f>
        <v>44.4172568734961</v>
      </c>
      <c r="I197" s="5" t="str">
        <f t="shared" si="293"/>
        <v/>
      </c>
      <c r="J197" s="3">
        <f>RAW!P197</f>
        <v>47.423480349221897</v>
      </c>
      <c r="K197" s="5" t="str">
        <f t="shared" ref="K197" si="301">IF(SIGN(J196-50)&lt;&gt;SIGN(J197-50)," ","")</f>
        <v/>
      </c>
      <c r="L197">
        <v>70</v>
      </c>
      <c r="M197">
        <v>30</v>
      </c>
      <c r="Y197" s="160" t="str">
        <f t="shared" si="280"/>
        <v>VISIBLE</v>
      </c>
      <c r="Z197" s="160" t="str">
        <f t="shared" si="281"/>
        <v/>
      </c>
      <c r="AF197" s="28">
        <f t="shared" si="272"/>
        <v>0</v>
      </c>
      <c r="AG197" s="28" t="str">
        <f t="shared" si="282"/>
        <v/>
      </c>
      <c r="AH197" s="34">
        <f t="shared" si="295"/>
        <v>0</v>
      </c>
      <c r="AI197" s="34" t="str">
        <f t="shared" si="273"/>
        <v/>
      </c>
      <c r="AJ197" s="28">
        <f t="shared" si="274"/>
        <v>0</v>
      </c>
      <c r="AK197" s="34" t="str">
        <f t="shared" si="283"/>
        <v/>
      </c>
      <c r="AL197" s="28">
        <f t="shared" si="296"/>
        <v>0</v>
      </c>
      <c r="AM197" s="28" t="str">
        <f t="shared" si="284"/>
        <v/>
      </c>
      <c r="AN197" s="54"/>
      <c r="AO197" s="28"/>
      <c r="AQ197" s="33">
        <f t="shared" si="275"/>
        <v>0</v>
      </c>
      <c r="AR197" s="33" t="str">
        <f t="shared" si="285"/>
        <v/>
      </c>
      <c r="AS197" s="33">
        <f t="shared" si="297"/>
        <v>0</v>
      </c>
      <c r="AT197" s="33" t="str">
        <f t="shared" si="286"/>
        <v/>
      </c>
      <c r="AU197" s="33">
        <f t="shared" si="276"/>
        <v>0</v>
      </c>
      <c r="AV197" s="33" t="str">
        <f t="shared" si="287"/>
        <v/>
      </c>
      <c r="AW197" s="33">
        <f t="shared" si="298"/>
        <v>0</v>
      </c>
      <c r="AX197" s="33" t="str">
        <f t="shared" si="288"/>
        <v/>
      </c>
      <c r="AY197" s="33"/>
      <c r="AZ197" s="33"/>
      <c r="BB197" s="141">
        <f t="shared" si="277"/>
        <v>0</v>
      </c>
      <c r="BC197" s="141" t="str">
        <f t="shared" si="289"/>
        <v/>
      </c>
      <c r="BD197" s="141">
        <f t="shared" si="299"/>
        <v>0</v>
      </c>
      <c r="BE197" s="141" t="str">
        <f t="shared" si="290"/>
        <v/>
      </c>
      <c r="BF197" s="141">
        <f t="shared" si="278"/>
        <v>0</v>
      </c>
      <c r="BG197" s="141" t="str">
        <f t="shared" si="291"/>
        <v/>
      </c>
      <c r="BH197" s="141">
        <f t="shared" si="300"/>
        <v>0</v>
      </c>
      <c r="BI197" s="141" t="str">
        <f t="shared" si="292"/>
        <v/>
      </c>
      <c r="BJ197" s="141"/>
      <c r="BK197" s="141"/>
    </row>
    <row r="198" spans="1:63" ht="17" x14ac:dyDescent="0.2">
      <c r="A198" s="1">
        <f>RAW!A198</f>
        <v>42584</v>
      </c>
      <c r="B198">
        <f>RAW!B198</f>
        <v>0.38</v>
      </c>
      <c r="C198">
        <f>RAW!C198</f>
        <v>0.38369999999999999</v>
      </c>
      <c r="D198">
        <f>RAW!D198</f>
        <v>0.36109999999999998</v>
      </c>
      <c r="E198" s="5">
        <f>RAW!E198</f>
        <v>0.37180000000000002</v>
      </c>
      <c r="F198" s="3">
        <f>RAW!N198</f>
        <v>30.4380682314106</v>
      </c>
      <c r="G198" s="5" t="str">
        <f t="shared" si="293"/>
        <v/>
      </c>
      <c r="H198" s="3">
        <f>RAW!O198</f>
        <v>41.923178488567402</v>
      </c>
      <c r="I198" s="5" t="str">
        <f t="shared" si="293"/>
        <v/>
      </c>
      <c r="J198" s="3">
        <f>RAW!P198</f>
        <v>45.611437203096202</v>
      </c>
      <c r="K198" s="5" t="str">
        <f t="shared" ref="K198" si="302">IF(SIGN(J197-50)&lt;&gt;SIGN(J198-50)," ","")</f>
        <v/>
      </c>
      <c r="L198">
        <v>70</v>
      </c>
      <c r="M198">
        <v>30</v>
      </c>
      <c r="Y198" s="160" t="str">
        <f t="shared" si="280"/>
        <v>VISIBLE</v>
      </c>
      <c r="Z198" s="160" t="str">
        <f t="shared" si="281"/>
        <v/>
      </c>
      <c r="AF198" s="28">
        <f t="shared" si="272"/>
        <v>0</v>
      </c>
      <c r="AG198" s="28" t="str">
        <f t="shared" si="282"/>
        <v/>
      </c>
      <c r="AH198" s="34">
        <f t="shared" si="295"/>
        <v>0</v>
      </c>
      <c r="AI198" s="34" t="str">
        <f t="shared" si="273"/>
        <v/>
      </c>
      <c r="AJ198" s="28">
        <f t="shared" si="274"/>
        <v>0</v>
      </c>
      <c r="AK198" s="34" t="str">
        <f t="shared" si="283"/>
        <v/>
      </c>
      <c r="AL198" s="28">
        <f t="shared" si="296"/>
        <v>0</v>
      </c>
      <c r="AM198" s="28" t="str">
        <f t="shared" si="284"/>
        <v/>
      </c>
      <c r="AN198" s="54"/>
      <c r="AO198" s="28"/>
      <c r="AQ198" s="33">
        <f t="shared" si="275"/>
        <v>0</v>
      </c>
      <c r="AR198" s="33" t="str">
        <f t="shared" si="285"/>
        <v/>
      </c>
      <c r="AS198" s="33">
        <f t="shared" si="297"/>
        <v>0</v>
      </c>
      <c r="AT198" s="33" t="str">
        <f t="shared" si="286"/>
        <v/>
      </c>
      <c r="AU198" s="33">
        <f t="shared" si="276"/>
        <v>0</v>
      </c>
      <c r="AV198" s="33" t="str">
        <f t="shared" si="287"/>
        <v/>
      </c>
      <c r="AW198" s="33">
        <f t="shared" si="298"/>
        <v>0</v>
      </c>
      <c r="AX198" s="33" t="str">
        <f t="shared" si="288"/>
        <v/>
      </c>
      <c r="AY198" s="33"/>
      <c r="AZ198" s="33"/>
      <c r="BB198" s="141">
        <f t="shared" si="277"/>
        <v>0</v>
      </c>
      <c r="BC198" s="141" t="str">
        <f t="shared" si="289"/>
        <v/>
      </c>
      <c r="BD198" s="141">
        <f t="shared" si="299"/>
        <v>0</v>
      </c>
      <c r="BE198" s="141" t="str">
        <f t="shared" si="290"/>
        <v/>
      </c>
      <c r="BF198" s="141">
        <f t="shared" si="278"/>
        <v>0</v>
      </c>
      <c r="BG198" s="141" t="str">
        <f t="shared" si="291"/>
        <v/>
      </c>
      <c r="BH198" s="141">
        <f t="shared" si="300"/>
        <v>0</v>
      </c>
      <c r="BI198" s="141" t="str">
        <f t="shared" si="292"/>
        <v/>
      </c>
      <c r="BJ198" s="141"/>
      <c r="BK198" s="141"/>
    </row>
    <row r="199" spans="1:63" ht="17" x14ac:dyDescent="0.2">
      <c r="A199" s="1">
        <f>RAW!A199</f>
        <v>42585</v>
      </c>
      <c r="B199">
        <f>RAW!B199</f>
        <v>0.37290000000000001</v>
      </c>
      <c r="C199">
        <f>RAW!C199</f>
        <v>0.37719999999999998</v>
      </c>
      <c r="D199">
        <f>RAW!D199</f>
        <v>0.36359999999999998</v>
      </c>
      <c r="E199" s="5">
        <f>RAW!E199</f>
        <v>0.374</v>
      </c>
      <c r="F199" s="3">
        <f>RAW!N199</f>
        <v>32.3483453887549</v>
      </c>
      <c r="G199" s="5" t="str">
        <f t="shared" si="293"/>
        <v/>
      </c>
      <c r="H199" s="3">
        <f>RAW!O199</f>
        <v>42.7010119203306</v>
      </c>
      <c r="I199" s="5" t="str">
        <f t="shared" si="293"/>
        <v/>
      </c>
      <c r="J199" s="3">
        <f>RAW!P199</f>
        <v>46.096920832507699</v>
      </c>
      <c r="K199" s="5" t="str">
        <f t="shared" ref="K199" si="303">IF(SIGN(J198-50)&lt;&gt;SIGN(J199-50)," ","")</f>
        <v/>
      </c>
      <c r="L199">
        <v>70</v>
      </c>
      <c r="M199">
        <v>30</v>
      </c>
      <c r="Y199" s="160" t="str">
        <f t="shared" si="280"/>
        <v>VISIBLE</v>
      </c>
      <c r="Z199" s="160" t="str">
        <f t="shared" si="281"/>
        <v/>
      </c>
      <c r="AF199" s="28">
        <f t="shared" si="272"/>
        <v>0</v>
      </c>
      <c r="AG199" s="28" t="str">
        <f t="shared" si="282"/>
        <v/>
      </c>
      <c r="AH199" s="34">
        <f t="shared" si="295"/>
        <v>0</v>
      </c>
      <c r="AI199" s="34" t="str">
        <f t="shared" si="273"/>
        <v/>
      </c>
      <c r="AJ199" s="28">
        <f t="shared" si="274"/>
        <v>0</v>
      </c>
      <c r="AK199" s="34" t="str">
        <f t="shared" si="283"/>
        <v/>
      </c>
      <c r="AL199" s="28">
        <f t="shared" si="296"/>
        <v>0</v>
      </c>
      <c r="AM199" s="28" t="str">
        <f t="shared" si="284"/>
        <v/>
      </c>
      <c r="AN199" s="54"/>
      <c r="AO199" s="28"/>
      <c r="AQ199" s="33">
        <f t="shared" si="275"/>
        <v>0</v>
      </c>
      <c r="AR199" s="33" t="str">
        <f t="shared" si="285"/>
        <v/>
      </c>
      <c r="AS199" s="33">
        <f t="shared" si="297"/>
        <v>0</v>
      </c>
      <c r="AT199" s="33" t="str">
        <f t="shared" si="286"/>
        <v/>
      </c>
      <c r="AU199" s="33">
        <f t="shared" si="276"/>
        <v>0</v>
      </c>
      <c r="AV199" s="33" t="str">
        <f t="shared" si="287"/>
        <v/>
      </c>
      <c r="AW199" s="33">
        <f t="shared" si="298"/>
        <v>0</v>
      </c>
      <c r="AX199" s="33" t="str">
        <f t="shared" si="288"/>
        <v/>
      </c>
      <c r="AY199" s="33"/>
      <c r="AZ199" s="33"/>
      <c r="BB199" s="141">
        <f t="shared" si="277"/>
        <v>0</v>
      </c>
      <c r="BC199" s="141" t="str">
        <f t="shared" si="289"/>
        <v/>
      </c>
      <c r="BD199" s="141">
        <f t="shared" si="299"/>
        <v>0</v>
      </c>
      <c r="BE199" s="141" t="str">
        <f t="shared" si="290"/>
        <v/>
      </c>
      <c r="BF199" s="141">
        <f t="shared" si="278"/>
        <v>0</v>
      </c>
      <c r="BG199" s="141" t="str">
        <f t="shared" si="291"/>
        <v/>
      </c>
      <c r="BH199" s="141">
        <f t="shared" si="300"/>
        <v>0</v>
      </c>
      <c r="BI199" s="141" t="str">
        <f t="shared" si="292"/>
        <v/>
      </c>
      <c r="BJ199" s="141"/>
      <c r="BK199" s="141"/>
    </row>
    <row r="200" spans="1:63" ht="17" x14ac:dyDescent="0.2">
      <c r="A200" s="1">
        <f>RAW!A200</f>
        <v>42586</v>
      </c>
      <c r="B200">
        <f>RAW!B200</f>
        <v>0.379</v>
      </c>
      <c r="C200">
        <f>RAW!C200</f>
        <v>0.38950000000000001</v>
      </c>
      <c r="D200">
        <f>RAW!D200</f>
        <v>0.373</v>
      </c>
      <c r="E200" s="5">
        <f>RAW!E200</f>
        <v>0.37359999999999999</v>
      </c>
      <c r="F200" s="3">
        <f>RAW!N200</f>
        <v>32.161001979431198</v>
      </c>
      <c r="G200" s="5" t="str">
        <f t="shared" si="293"/>
        <v/>
      </c>
      <c r="H200" s="3">
        <f>RAW!O200</f>
        <v>42.589323922537801</v>
      </c>
      <c r="I200" s="5" t="str">
        <f t="shared" si="293"/>
        <v/>
      </c>
      <c r="J200" s="3">
        <f>RAW!P200</f>
        <v>46.018500968586203</v>
      </c>
      <c r="K200" s="5" t="str">
        <f t="shared" ref="K200" si="304">IF(SIGN(J199-50)&lt;&gt;SIGN(J200-50)," ","")</f>
        <v/>
      </c>
      <c r="L200">
        <v>70</v>
      </c>
      <c r="M200">
        <v>30</v>
      </c>
      <c r="Y200" s="160" t="str">
        <f t="shared" si="280"/>
        <v>VISIBLE</v>
      </c>
      <c r="Z200" s="160" t="str">
        <f t="shared" si="281"/>
        <v/>
      </c>
      <c r="AF200" s="28">
        <f t="shared" si="272"/>
        <v>0</v>
      </c>
      <c r="AG200" s="28" t="str">
        <f t="shared" si="282"/>
        <v/>
      </c>
      <c r="AH200" s="34">
        <f t="shared" si="295"/>
        <v>0</v>
      </c>
      <c r="AI200" s="34" t="str">
        <f t="shared" si="273"/>
        <v/>
      </c>
      <c r="AJ200" s="28">
        <f t="shared" si="274"/>
        <v>0</v>
      </c>
      <c r="AK200" s="34" t="str">
        <f t="shared" si="283"/>
        <v/>
      </c>
      <c r="AL200" s="28">
        <f t="shared" si="296"/>
        <v>0</v>
      </c>
      <c r="AM200" s="28" t="str">
        <f t="shared" si="284"/>
        <v/>
      </c>
      <c r="AN200" s="54"/>
      <c r="AO200" s="28"/>
      <c r="AQ200" s="33">
        <f t="shared" si="275"/>
        <v>0</v>
      </c>
      <c r="AR200" s="33" t="str">
        <f t="shared" si="285"/>
        <v/>
      </c>
      <c r="AS200" s="33">
        <f t="shared" si="297"/>
        <v>0</v>
      </c>
      <c r="AT200" s="33" t="str">
        <f t="shared" si="286"/>
        <v/>
      </c>
      <c r="AU200" s="33">
        <f t="shared" si="276"/>
        <v>0</v>
      </c>
      <c r="AV200" s="33" t="str">
        <f t="shared" si="287"/>
        <v/>
      </c>
      <c r="AW200" s="33">
        <f t="shared" si="298"/>
        <v>0</v>
      </c>
      <c r="AX200" s="33" t="str">
        <f t="shared" si="288"/>
        <v/>
      </c>
      <c r="AY200" s="33"/>
      <c r="AZ200" s="33"/>
      <c r="BB200" s="141">
        <f t="shared" si="277"/>
        <v>0</v>
      </c>
      <c r="BC200" s="141" t="str">
        <f t="shared" si="289"/>
        <v/>
      </c>
      <c r="BD200" s="141">
        <f t="shared" si="299"/>
        <v>0</v>
      </c>
      <c r="BE200" s="141" t="str">
        <f t="shared" si="290"/>
        <v/>
      </c>
      <c r="BF200" s="141">
        <f t="shared" si="278"/>
        <v>0</v>
      </c>
      <c r="BG200" s="141" t="str">
        <f t="shared" si="291"/>
        <v/>
      </c>
      <c r="BH200" s="141">
        <f t="shared" si="300"/>
        <v>0</v>
      </c>
      <c r="BI200" s="141" t="str">
        <f t="shared" si="292"/>
        <v/>
      </c>
      <c r="BJ200" s="141"/>
      <c r="BK200" s="141"/>
    </row>
    <row r="201" spans="1:63" ht="17" x14ac:dyDescent="0.2">
      <c r="A201" s="1">
        <f>RAW!A201</f>
        <v>42587</v>
      </c>
      <c r="B201">
        <f>RAW!B201</f>
        <v>0.375</v>
      </c>
      <c r="C201">
        <f>RAW!C201</f>
        <v>0.38500000000000001</v>
      </c>
      <c r="D201">
        <f>RAW!D201</f>
        <v>0.37459999999999999</v>
      </c>
      <c r="E201" s="5">
        <f>RAW!E201</f>
        <v>0.38290000000000002</v>
      </c>
      <c r="F201" s="3">
        <f>RAW!N201</f>
        <v>41.3711657683615</v>
      </c>
      <c r="G201" s="5" t="str">
        <f t="shared" si="293"/>
        <v/>
      </c>
      <c r="H201" s="3">
        <f>RAW!O201</f>
        <v>46.118060193813598</v>
      </c>
      <c r="I201" s="5" t="str">
        <f t="shared" si="293"/>
        <v/>
      </c>
      <c r="J201" s="3">
        <f>RAW!P201</f>
        <v>48.1709823406201</v>
      </c>
      <c r="K201" s="5" t="str">
        <f t="shared" ref="K201" si="305">IF(SIGN(J200-50)&lt;&gt;SIGN(J201-50)," ","")</f>
        <v/>
      </c>
      <c r="L201">
        <v>70</v>
      </c>
      <c r="M201">
        <v>30</v>
      </c>
      <c r="Y201" s="160" t="str">
        <f t="shared" si="280"/>
        <v>VISIBLE</v>
      </c>
      <c r="Z201" s="160" t="str">
        <f t="shared" si="281"/>
        <v/>
      </c>
      <c r="AF201" s="28">
        <f t="shared" si="272"/>
        <v>0</v>
      </c>
      <c r="AG201" s="28" t="str">
        <f t="shared" si="282"/>
        <v/>
      </c>
      <c r="AH201" s="34">
        <f t="shared" si="295"/>
        <v>0</v>
      </c>
      <c r="AI201" s="34" t="str">
        <f t="shared" si="273"/>
        <v/>
      </c>
      <c r="AJ201" s="28">
        <f t="shared" si="274"/>
        <v>0</v>
      </c>
      <c r="AK201" s="34" t="str">
        <f t="shared" si="283"/>
        <v/>
      </c>
      <c r="AL201" s="28">
        <f t="shared" si="296"/>
        <v>0</v>
      </c>
      <c r="AM201" s="28" t="str">
        <f t="shared" si="284"/>
        <v/>
      </c>
      <c r="AN201" s="54"/>
      <c r="AO201" s="28"/>
      <c r="AQ201" s="33">
        <f t="shared" si="275"/>
        <v>0</v>
      </c>
      <c r="AR201" s="33" t="str">
        <f t="shared" si="285"/>
        <v/>
      </c>
      <c r="AS201" s="33">
        <f t="shared" si="297"/>
        <v>0</v>
      </c>
      <c r="AT201" s="33" t="str">
        <f t="shared" si="286"/>
        <v/>
      </c>
      <c r="AU201" s="33">
        <f t="shared" si="276"/>
        <v>0</v>
      </c>
      <c r="AV201" s="33" t="str">
        <f t="shared" si="287"/>
        <v/>
      </c>
      <c r="AW201" s="33">
        <f t="shared" si="298"/>
        <v>0</v>
      </c>
      <c r="AX201" s="33" t="str">
        <f t="shared" si="288"/>
        <v/>
      </c>
      <c r="AY201" s="33"/>
      <c r="AZ201" s="33"/>
      <c r="BB201" s="141">
        <f t="shared" si="277"/>
        <v>0</v>
      </c>
      <c r="BC201" s="141" t="str">
        <f t="shared" si="289"/>
        <v/>
      </c>
      <c r="BD201" s="141">
        <f t="shared" si="299"/>
        <v>0</v>
      </c>
      <c r="BE201" s="141" t="str">
        <f t="shared" si="290"/>
        <v/>
      </c>
      <c r="BF201" s="141">
        <f t="shared" si="278"/>
        <v>0</v>
      </c>
      <c r="BG201" s="141" t="str">
        <f t="shared" si="291"/>
        <v/>
      </c>
      <c r="BH201" s="141">
        <f t="shared" si="300"/>
        <v>0</v>
      </c>
      <c r="BI201" s="141" t="str">
        <f t="shared" si="292"/>
        <v/>
      </c>
      <c r="BJ201" s="141"/>
      <c r="BK201" s="141"/>
    </row>
    <row r="202" spans="1:63" ht="17" x14ac:dyDescent="0.2">
      <c r="A202" s="1">
        <f>RAW!A202</f>
        <v>42590</v>
      </c>
      <c r="B202">
        <f>RAW!B202</f>
        <v>0.38350000000000001</v>
      </c>
      <c r="C202">
        <f>RAW!C202</f>
        <v>0.39439999999999997</v>
      </c>
      <c r="D202">
        <f>RAW!D202</f>
        <v>0.38299999999999901</v>
      </c>
      <c r="E202" s="5">
        <f>RAW!E202</f>
        <v>0.39439999999999997</v>
      </c>
      <c r="F202" s="3">
        <f>RAW!N202</f>
        <v>50.973568071782701</v>
      </c>
      <c r="G202" s="5" t="str">
        <f t="shared" si="293"/>
        <v xml:space="preserve"> </v>
      </c>
      <c r="H202" s="3">
        <f>RAW!O202</f>
        <v>50.194694230468599</v>
      </c>
      <c r="I202" s="5" t="str">
        <f t="shared" si="293"/>
        <v xml:space="preserve"> </v>
      </c>
      <c r="J202" s="3">
        <f>RAW!P202</f>
        <v>50.722213685276401</v>
      </c>
      <c r="K202" s="5" t="str">
        <f t="shared" ref="K202" si="306">IF(SIGN(J201-50)&lt;&gt;SIGN(J202-50)," ","")</f>
        <v xml:space="preserve"> </v>
      </c>
      <c r="L202">
        <v>70</v>
      </c>
      <c r="M202">
        <v>30</v>
      </c>
      <c r="Y202" s="160" t="str">
        <f t="shared" si="280"/>
        <v>VISIBLE</v>
      </c>
      <c r="Z202" s="160" t="str">
        <f t="shared" si="281"/>
        <v/>
      </c>
      <c r="AF202" s="28">
        <f t="shared" si="272"/>
        <v>0</v>
      </c>
      <c r="AG202" s="28" t="str">
        <f t="shared" si="282"/>
        <v/>
      </c>
      <c r="AH202" s="34">
        <f t="shared" si="295"/>
        <v>0</v>
      </c>
      <c r="AI202" s="34" t="str">
        <f t="shared" si="273"/>
        <v/>
      </c>
      <c r="AJ202" s="28">
        <f t="shared" si="274"/>
        <v>0</v>
      </c>
      <c r="AK202" s="34" t="str">
        <f t="shared" si="283"/>
        <v/>
      </c>
      <c r="AL202" s="28">
        <f t="shared" si="296"/>
        <v>0</v>
      </c>
      <c r="AM202" s="28" t="str">
        <f t="shared" si="284"/>
        <v/>
      </c>
      <c r="AN202" s="54"/>
      <c r="AO202" s="28"/>
      <c r="AQ202" s="33">
        <f t="shared" si="275"/>
        <v>0</v>
      </c>
      <c r="AR202" s="33" t="str">
        <f t="shared" si="285"/>
        <v/>
      </c>
      <c r="AS202" s="33">
        <f t="shared" si="297"/>
        <v>0</v>
      </c>
      <c r="AT202" s="33" t="str">
        <f t="shared" si="286"/>
        <v/>
      </c>
      <c r="AU202" s="33">
        <f t="shared" si="276"/>
        <v>0</v>
      </c>
      <c r="AV202" s="33" t="str">
        <f t="shared" si="287"/>
        <v/>
      </c>
      <c r="AW202" s="33">
        <f t="shared" si="298"/>
        <v>0</v>
      </c>
      <c r="AX202" s="33" t="str">
        <f t="shared" si="288"/>
        <v/>
      </c>
      <c r="AY202" s="33"/>
      <c r="AZ202" s="33"/>
      <c r="BB202" s="141">
        <f t="shared" si="277"/>
        <v>0</v>
      </c>
      <c r="BC202" s="141" t="str">
        <f t="shared" si="289"/>
        <v/>
      </c>
      <c r="BD202" s="141">
        <f t="shared" si="299"/>
        <v>0</v>
      </c>
      <c r="BE202" s="141" t="str">
        <f t="shared" si="290"/>
        <v/>
      </c>
      <c r="BF202" s="141">
        <f t="shared" si="278"/>
        <v>0</v>
      </c>
      <c r="BG202" s="141" t="str">
        <f t="shared" si="291"/>
        <v/>
      </c>
      <c r="BH202" s="141">
        <f t="shared" si="300"/>
        <v>0</v>
      </c>
      <c r="BI202" s="141" t="str">
        <f t="shared" si="292"/>
        <v/>
      </c>
      <c r="BJ202" s="141"/>
      <c r="BK202" s="141"/>
    </row>
    <row r="203" spans="1:63" ht="17" x14ac:dyDescent="0.2">
      <c r="A203" s="1">
        <f>RAW!A203</f>
        <v>42591</v>
      </c>
      <c r="B203">
        <f>RAW!B203</f>
        <v>0.39399999999999902</v>
      </c>
      <c r="C203">
        <f>RAW!C203</f>
        <v>0.40129999999999999</v>
      </c>
      <c r="D203">
        <f>RAW!D203</f>
        <v>0.39029999999999998</v>
      </c>
      <c r="E203" s="5">
        <f>RAW!E203</f>
        <v>0.39860000000000001</v>
      </c>
      <c r="F203" s="3">
        <f>RAW!N203</f>
        <v>54.171729258060097</v>
      </c>
      <c r="G203" s="5" t="str">
        <f t="shared" si="293"/>
        <v/>
      </c>
      <c r="H203" s="3">
        <f>RAW!O203</f>
        <v>51.633941241959803</v>
      </c>
      <c r="I203" s="5" t="str">
        <f t="shared" si="293"/>
        <v/>
      </c>
      <c r="J203" s="3">
        <f>RAW!P203</f>
        <v>51.635164392901203</v>
      </c>
      <c r="K203" s="5" t="str">
        <f t="shared" ref="K203" si="307">IF(SIGN(J202-50)&lt;&gt;SIGN(J203-50)," ","")</f>
        <v/>
      </c>
      <c r="L203">
        <v>70</v>
      </c>
      <c r="M203">
        <v>30</v>
      </c>
      <c r="Y203" s="160" t="str">
        <f t="shared" si="280"/>
        <v>VISIBLE</v>
      </c>
      <c r="Z203" s="160" t="str">
        <f t="shared" si="281"/>
        <v/>
      </c>
      <c r="AF203" s="28">
        <f t="shared" si="272"/>
        <v>0</v>
      </c>
      <c r="AG203" s="28" t="str">
        <f t="shared" si="282"/>
        <v/>
      </c>
      <c r="AH203" s="34">
        <f t="shared" si="295"/>
        <v>0</v>
      </c>
      <c r="AI203" s="34" t="str">
        <f t="shared" si="273"/>
        <v/>
      </c>
      <c r="AJ203" s="28">
        <f t="shared" si="274"/>
        <v>0</v>
      </c>
      <c r="AK203" s="34" t="str">
        <f t="shared" si="283"/>
        <v/>
      </c>
      <c r="AL203" s="28">
        <f t="shared" si="296"/>
        <v>0</v>
      </c>
      <c r="AM203" s="28" t="str">
        <f t="shared" si="284"/>
        <v/>
      </c>
      <c r="AN203" s="54"/>
      <c r="AO203" s="28"/>
      <c r="AQ203" s="33">
        <f t="shared" si="275"/>
        <v>0</v>
      </c>
      <c r="AR203" s="33" t="str">
        <f t="shared" si="285"/>
        <v/>
      </c>
      <c r="AS203" s="33">
        <f t="shared" si="297"/>
        <v>0</v>
      </c>
      <c r="AT203" s="33" t="str">
        <f t="shared" si="286"/>
        <v/>
      </c>
      <c r="AU203" s="33">
        <f t="shared" si="276"/>
        <v>0</v>
      </c>
      <c r="AV203" s="33" t="str">
        <f t="shared" si="287"/>
        <v/>
      </c>
      <c r="AW203" s="33">
        <f t="shared" si="298"/>
        <v>0</v>
      </c>
      <c r="AX203" s="33" t="str">
        <f t="shared" si="288"/>
        <v/>
      </c>
      <c r="AY203" s="33"/>
      <c r="AZ203" s="33"/>
      <c r="BB203" s="141">
        <f t="shared" si="277"/>
        <v>0</v>
      </c>
      <c r="BC203" s="141" t="str">
        <f t="shared" si="289"/>
        <v/>
      </c>
      <c r="BD203" s="141">
        <f t="shared" si="299"/>
        <v>0</v>
      </c>
      <c r="BE203" s="141" t="str">
        <f t="shared" si="290"/>
        <v/>
      </c>
      <c r="BF203" s="141">
        <f t="shared" si="278"/>
        <v>0</v>
      </c>
      <c r="BG203" s="141" t="str">
        <f t="shared" si="291"/>
        <v/>
      </c>
      <c r="BH203" s="141">
        <f t="shared" si="300"/>
        <v>0</v>
      </c>
      <c r="BI203" s="141" t="str">
        <f t="shared" si="292"/>
        <v/>
      </c>
      <c r="BJ203" s="141"/>
      <c r="BK203" s="141"/>
    </row>
    <row r="204" spans="1:63" ht="17" x14ac:dyDescent="0.2">
      <c r="A204" s="1">
        <f>RAW!A204</f>
        <v>42592</v>
      </c>
      <c r="B204">
        <f>RAW!B204</f>
        <v>0.39829999999999999</v>
      </c>
      <c r="C204">
        <f>RAW!C204</f>
        <v>0.40399999999999903</v>
      </c>
      <c r="D204">
        <f>RAW!D204</f>
        <v>0.39419999999999999</v>
      </c>
      <c r="E204" s="5">
        <f>RAW!E204</f>
        <v>0.39429999999999998</v>
      </c>
      <c r="F204" s="3">
        <f>RAW!N204</f>
        <v>50.255905655545199</v>
      </c>
      <c r="G204" s="5" t="str">
        <f t="shared" si="293"/>
        <v/>
      </c>
      <c r="H204" s="3">
        <f>RAW!O204</f>
        <v>50.039613792731799</v>
      </c>
      <c r="I204" s="5" t="str">
        <f t="shared" si="293"/>
        <v/>
      </c>
      <c r="J204" s="3">
        <f>RAW!P204</f>
        <v>50.626873801990698</v>
      </c>
      <c r="K204" s="5" t="str">
        <f t="shared" ref="K204" si="308">IF(SIGN(J203-50)&lt;&gt;SIGN(J204-50)," ","")</f>
        <v/>
      </c>
      <c r="L204">
        <v>70</v>
      </c>
      <c r="M204">
        <v>30</v>
      </c>
      <c r="Y204" s="160" t="str">
        <f t="shared" si="280"/>
        <v>VISIBLE</v>
      </c>
      <c r="Z204" s="160" t="str">
        <f t="shared" si="281"/>
        <v/>
      </c>
      <c r="AF204" s="28">
        <f t="shared" si="272"/>
        <v>0</v>
      </c>
      <c r="AG204" s="28" t="str">
        <f t="shared" si="282"/>
        <v/>
      </c>
      <c r="AH204" s="34">
        <f t="shared" si="295"/>
        <v>0</v>
      </c>
      <c r="AI204" s="34" t="str">
        <f t="shared" si="273"/>
        <v/>
      </c>
      <c r="AJ204" s="28">
        <f t="shared" si="274"/>
        <v>0</v>
      </c>
      <c r="AK204" s="34" t="str">
        <f t="shared" si="283"/>
        <v/>
      </c>
      <c r="AL204" s="28">
        <f t="shared" si="296"/>
        <v>0</v>
      </c>
      <c r="AM204" s="28" t="str">
        <f t="shared" si="284"/>
        <v/>
      </c>
      <c r="AN204" s="54"/>
      <c r="AO204" s="28"/>
      <c r="AQ204" s="33">
        <f t="shared" si="275"/>
        <v>0</v>
      </c>
      <c r="AR204" s="33" t="str">
        <f t="shared" si="285"/>
        <v/>
      </c>
      <c r="AS204" s="33">
        <f t="shared" si="297"/>
        <v>0</v>
      </c>
      <c r="AT204" s="33" t="str">
        <f t="shared" si="286"/>
        <v/>
      </c>
      <c r="AU204" s="33">
        <f t="shared" si="276"/>
        <v>0</v>
      </c>
      <c r="AV204" s="33" t="str">
        <f t="shared" si="287"/>
        <v/>
      </c>
      <c r="AW204" s="33">
        <f t="shared" si="298"/>
        <v>0</v>
      </c>
      <c r="AX204" s="33" t="str">
        <f t="shared" si="288"/>
        <v/>
      </c>
      <c r="AY204" s="33"/>
      <c r="AZ204" s="33"/>
      <c r="BB204" s="141">
        <f t="shared" si="277"/>
        <v>0</v>
      </c>
      <c r="BC204" s="141" t="str">
        <f t="shared" si="289"/>
        <v/>
      </c>
      <c r="BD204" s="141">
        <f t="shared" si="299"/>
        <v>0</v>
      </c>
      <c r="BE204" s="141" t="str">
        <f t="shared" si="290"/>
        <v/>
      </c>
      <c r="BF204" s="141">
        <f t="shared" si="278"/>
        <v>0</v>
      </c>
      <c r="BG204" s="141" t="str">
        <f t="shared" si="291"/>
        <v/>
      </c>
      <c r="BH204" s="141">
        <f t="shared" si="300"/>
        <v>0</v>
      </c>
      <c r="BI204" s="141" t="str">
        <f t="shared" si="292"/>
        <v/>
      </c>
      <c r="BJ204" s="141"/>
      <c r="BK204" s="141"/>
    </row>
    <row r="205" spans="1:63" ht="17" x14ac:dyDescent="0.2">
      <c r="A205" s="1">
        <f>RAW!A205</f>
        <v>42593</v>
      </c>
      <c r="B205">
        <f>RAW!B205</f>
        <v>0.3982</v>
      </c>
      <c r="C205">
        <f>RAW!C205</f>
        <v>0.40500000000000003</v>
      </c>
      <c r="D205">
        <f>RAW!D205</f>
        <v>0.3896</v>
      </c>
      <c r="E205" s="5">
        <f>RAW!E205</f>
        <v>0.40489999999999998</v>
      </c>
      <c r="F205" s="3">
        <f>RAW!N205</f>
        <v>58.817380535040201</v>
      </c>
      <c r="G205" s="5" t="str">
        <f t="shared" si="293"/>
        <v/>
      </c>
      <c r="H205" s="3">
        <f>RAW!O205</f>
        <v>53.824686231090404</v>
      </c>
      <c r="I205" s="5" t="str">
        <f t="shared" si="293"/>
        <v/>
      </c>
      <c r="J205" s="3">
        <f>RAW!P205</f>
        <v>53.002310006965203</v>
      </c>
      <c r="K205" s="5" t="str">
        <f t="shared" ref="K205" si="309">IF(SIGN(J204-50)&lt;&gt;SIGN(J205-50)," ","")</f>
        <v/>
      </c>
      <c r="L205">
        <v>70</v>
      </c>
      <c r="M205">
        <v>30</v>
      </c>
      <c r="Y205" s="160" t="str">
        <f t="shared" si="280"/>
        <v>VISIBLE</v>
      </c>
      <c r="Z205" s="160" t="str">
        <f t="shared" si="281"/>
        <v/>
      </c>
      <c r="AF205" s="28">
        <f t="shared" si="272"/>
        <v>0</v>
      </c>
      <c r="AG205" s="28" t="str">
        <f t="shared" si="282"/>
        <v/>
      </c>
      <c r="AH205" s="34">
        <f t="shared" si="295"/>
        <v>0</v>
      </c>
      <c r="AI205" s="34" t="str">
        <f t="shared" si="273"/>
        <v/>
      </c>
      <c r="AJ205" s="28">
        <f t="shared" si="274"/>
        <v>0</v>
      </c>
      <c r="AK205" s="34" t="str">
        <f t="shared" si="283"/>
        <v/>
      </c>
      <c r="AL205" s="28">
        <f t="shared" si="296"/>
        <v>0</v>
      </c>
      <c r="AM205" s="28" t="str">
        <f t="shared" si="284"/>
        <v/>
      </c>
      <c r="AN205" s="54"/>
      <c r="AO205" s="28"/>
      <c r="AQ205" s="33">
        <f t="shared" si="275"/>
        <v>0</v>
      </c>
      <c r="AR205" s="33" t="str">
        <f t="shared" si="285"/>
        <v/>
      </c>
      <c r="AS205" s="33">
        <f t="shared" si="297"/>
        <v>0</v>
      </c>
      <c r="AT205" s="33" t="str">
        <f t="shared" si="286"/>
        <v/>
      </c>
      <c r="AU205" s="33">
        <f t="shared" si="276"/>
        <v>0</v>
      </c>
      <c r="AV205" s="33" t="str">
        <f t="shared" si="287"/>
        <v/>
      </c>
      <c r="AW205" s="33">
        <f t="shared" si="298"/>
        <v>0</v>
      </c>
      <c r="AX205" s="33" t="str">
        <f t="shared" si="288"/>
        <v/>
      </c>
      <c r="AY205" s="33"/>
      <c r="AZ205" s="33"/>
      <c r="BB205" s="141">
        <f t="shared" si="277"/>
        <v>0</v>
      </c>
      <c r="BC205" s="141" t="str">
        <f t="shared" si="289"/>
        <v/>
      </c>
      <c r="BD205" s="141">
        <f t="shared" si="299"/>
        <v>0</v>
      </c>
      <c r="BE205" s="141" t="str">
        <f t="shared" si="290"/>
        <v/>
      </c>
      <c r="BF205" s="141">
        <f t="shared" si="278"/>
        <v>0</v>
      </c>
      <c r="BG205" s="141" t="str">
        <f t="shared" si="291"/>
        <v/>
      </c>
      <c r="BH205" s="141">
        <f t="shared" si="300"/>
        <v>0</v>
      </c>
      <c r="BI205" s="141" t="str">
        <f t="shared" si="292"/>
        <v/>
      </c>
      <c r="BJ205" s="141"/>
      <c r="BK205" s="141"/>
    </row>
    <row r="206" spans="1:63" ht="17" x14ac:dyDescent="0.2">
      <c r="A206" s="1">
        <f>RAW!A206</f>
        <v>42594</v>
      </c>
      <c r="B206">
        <f>RAW!B206</f>
        <v>0.40799999999999997</v>
      </c>
      <c r="C206">
        <f>RAW!C206</f>
        <v>0.41349999999999998</v>
      </c>
      <c r="D206">
        <f>RAW!D206</f>
        <v>0.40629999999999999</v>
      </c>
      <c r="E206" s="5">
        <f>RAW!E206</f>
        <v>0.41139999999999999</v>
      </c>
      <c r="F206" s="3">
        <f>RAW!N206</f>
        <v>63.332253726939399</v>
      </c>
      <c r="G206" s="5" t="str">
        <f t="shared" si="293"/>
        <v/>
      </c>
      <c r="H206" s="3">
        <f>RAW!O206</f>
        <v>56.024815764647599</v>
      </c>
      <c r="I206" s="5" t="str">
        <f t="shared" si="293"/>
        <v/>
      </c>
      <c r="J206" s="3">
        <f>RAW!P206</f>
        <v>54.414446787648401</v>
      </c>
      <c r="K206" s="5" t="str">
        <f t="shared" ref="K206" si="310">IF(SIGN(J205-50)&lt;&gt;SIGN(J206-50)," ","")</f>
        <v/>
      </c>
      <c r="L206">
        <v>70</v>
      </c>
      <c r="M206">
        <v>30</v>
      </c>
      <c r="Y206" s="160" t="str">
        <f t="shared" si="280"/>
        <v>VISIBLE</v>
      </c>
      <c r="Z206" s="160" t="str">
        <f t="shared" si="281"/>
        <v/>
      </c>
      <c r="AF206" s="28">
        <f t="shared" si="272"/>
        <v>0</v>
      </c>
      <c r="AG206" s="28" t="str">
        <f t="shared" si="282"/>
        <v/>
      </c>
      <c r="AH206" s="34">
        <f t="shared" si="295"/>
        <v>0</v>
      </c>
      <c r="AI206" s="34" t="str">
        <f t="shared" si="273"/>
        <v/>
      </c>
      <c r="AJ206" s="28">
        <f t="shared" si="274"/>
        <v>0</v>
      </c>
      <c r="AK206" s="34" t="str">
        <f t="shared" si="283"/>
        <v/>
      </c>
      <c r="AL206" s="28">
        <f t="shared" si="296"/>
        <v>0</v>
      </c>
      <c r="AM206" s="28" t="str">
        <f t="shared" si="284"/>
        <v/>
      </c>
      <c r="AN206" s="54"/>
      <c r="AO206" s="28"/>
      <c r="AQ206" s="33">
        <f t="shared" si="275"/>
        <v>0</v>
      </c>
      <c r="AR206" s="33" t="str">
        <f t="shared" si="285"/>
        <v/>
      </c>
      <c r="AS206" s="33">
        <f t="shared" si="297"/>
        <v>0</v>
      </c>
      <c r="AT206" s="33" t="str">
        <f t="shared" si="286"/>
        <v/>
      </c>
      <c r="AU206" s="33">
        <f t="shared" si="276"/>
        <v>0</v>
      </c>
      <c r="AV206" s="33" t="str">
        <f t="shared" si="287"/>
        <v/>
      </c>
      <c r="AW206" s="33">
        <f t="shared" si="298"/>
        <v>0</v>
      </c>
      <c r="AX206" s="33" t="str">
        <f t="shared" si="288"/>
        <v/>
      </c>
      <c r="AY206" s="33"/>
      <c r="AZ206" s="33"/>
      <c r="BB206" s="141">
        <f t="shared" si="277"/>
        <v>0</v>
      </c>
      <c r="BC206" s="141" t="str">
        <f t="shared" si="289"/>
        <v/>
      </c>
      <c r="BD206" s="141">
        <f t="shared" si="299"/>
        <v>0</v>
      </c>
      <c r="BE206" s="141" t="str">
        <f t="shared" si="290"/>
        <v/>
      </c>
      <c r="BF206" s="141">
        <f t="shared" si="278"/>
        <v>0</v>
      </c>
      <c r="BG206" s="141" t="str">
        <f t="shared" si="291"/>
        <v/>
      </c>
      <c r="BH206" s="141">
        <f t="shared" si="300"/>
        <v>0</v>
      </c>
      <c r="BI206" s="141" t="str">
        <f t="shared" si="292"/>
        <v/>
      </c>
      <c r="BJ206" s="141"/>
      <c r="BK206" s="141"/>
    </row>
    <row r="207" spans="1:63" ht="17" x14ac:dyDescent="0.2">
      <c r="A207" s="1">
        <f>RAW!A207</f>
        <v>42597</v>
      </c>
      <c r="B207">
        <f>RAW!B207</f>
        <v>0.41139999999999999</v>
      </c>
      <c r="C207">
        <f>RAW!C207</f>
        <v>0.41139999999999999</v>
      </c>
      <c r="D207">
        <f>RAW!D207</f>
        <v>0.41139999999999999</v>
      </c>
      <c r="E207" s="5">
        <f>RAW!E207</f>
        <v>0.41139999999999999</v>
      </c>
      <c r="F207" s="3">
        <f>RAW!N207</f>
        <v>63.332253726939399</v>
      </c>
      <c r="G207" s="5" t="str">
        <f t="shared" si="293"/>
        <v/>
      </c>
      <c r="H207" s="3">
        <f>RAW!O207</f>
        <v>56.024815764647499</v>
      </c>
      <c r="I207" s="5" t="str">
        <f t="shared" si="293"/>
        <v/>
      </c>
      <c r="J207" s="3">
        <f>RAW!P207</f>
        <v>54.414446787648401</v>
      </c>
      <c r="K207" s="5" t="str">
        <f t="shared" ref="K207" si="311">IF(SIGN(J206-50)&lt;&gt;SIGN(J207-50)," ","")</f>
        <v/>
      </c>
      <c r="L207">
        <v>70</v>
      </c>
      <c r="M207">
        <v>30</v>
      </c>
      <c r="Y207" s="160" t="str">
        <f t="shared" si="280"/>
        <v>VISIBLE</v>
      </c>
      <c r="Z207" s="160" t="str">
        <f t="shared" si="281"/>
        <v/>
      </c>
      <c r="AF207" s="28">
        <f t="shared" si="272"/>
        <v>0</v>
      </c>
      <c r="AG207" s="28" t="str">
        <f t="shared" si="282"/>
        <v/>
      </c>
      <c r="AH207" s="34">
        <f t="shared" si="295"/>
        <v>0</v>
      </c>
      <c r="AI207" s="34" t="str">
        <f t="shared" si="273"/>
        <v/>
      </c>
      <c r="AJ207" s="28">
        <f t="shared" si="274"/>
        <v>0</v>
      </c>
      <c r="AK207" s="34" t="str">
        <f t="shared" si="283"/>
        <v/>
      </c>
      <c r="AL207" s="28">
        <f t="shared" si="296"/>
        <v>0</v>
      </c>
      <c r="AM207" s="28" t="str">
        <f t="shared" si="284"/>
        <v/>
      </c>
      <c r="AN207" s="54"/>
      <c r="AO207" s="28"/>
      <c r="AQ207" s="33">
        <f t="shared" si="275"/>
        <v>0</v>
      </c>
      <c r="AR207" s="33" t="str">
        <f t="shared" si="285"/>
        <v/>
      </c>
      <c r="AS207" s="33">
        <f t="shared" si="297"/>
        <v>0</v>
      </c>
      <c r="AT207" s="33" t="str">
        <f t="shared" si="286"/>
        <v/>
      </c>
      <c r="AU207" s="33">
        <f t="shared" si="276"/>
        <v>0</v>
      </c>
      <c r="AV207" s="33" t="str">
        <f t="shared" si="287"/>
        <v/>
      </c>
      <c r="AW207" s="33">
        <f t="shared" si="298"/>
        <v>0</v>
      </c>
      <c r="AX207" s="33" t="str">
        <f t="shared" si="288"/>
        <v/>
      </c>
      <c r="AY207" s="33"/>
      <c r="AZ207" s="33"/>
      <c r="BB207" s="141">
        <f t="shared" si="277"/>
        <v>0</v>
      </c>
      <c r="BC207" s="141" t="str">
        <f t="shared" si="289"/>
        <v/>
      </c>
      <c r="BD207" s="141">
        <f t="shared" si="299"/>
        <v>0</v>
      </c>
      <c r="BE207" s="141" t="str">
        <f t="shared" si="290"/>
        <v/>
      </c>
      <c r="BF207" s="141">
        <f t="shared" si="278"/>
        <v>0</v>
      </c>
      <c r="BG207" s="141" t="str">
        <f t="shared" si="291"/>
        <v/>
      </c>
      <c r="BH207" s="141">
        <f t="shared" si="300"/>
        <v>0</v>
      </c>
      <c r="BI207" s="141" t="str">
        <f t="shared" si="292"/>
        <v/>
      </c>
      <c r="BJ207" s="141"/>
      <c r="BK207" s="141"/>
    </row>
    <row r="208" spans="1:63" ht="17" x14ac:dyDescent="0.2">
      <c r="A208" s="1">
        <f>RAW!A208</f>
        <v>42598</v>
      </c>
      <c r="B208">
        <f>RAW!B208</f>
        <v>0.41499999999999998</v>
      </c>
      <c r="C208">
        <f>RAW!C208</f>
        <v>0.42049999999999998</v>
      </c>
      <c r="D208">
        <f>RAW!D208</f>
        <v>0.41099999999999998</v>
      </c>
      <c r="E208" s="5">
        <f>RAW!E208</f>
        <v>0.41449999999999998</v>
      </c>
      <c r="F208" s="3">
        <f>RAW!N208</f>
        <v>65.768386091996803</v>
      </c>
      <c r="G208" s="5" t="str">
        <f t="shared" si="293"/>
        <v/>
      </c>
      <c r="H208" s="3">
        <f>RAW!O208</f>
        <v>57.154003994286001</v>
      </c>
      <c r="I208" s="5" t="str">
        <f t="shared" si="293"/>
        <v/>
      </c>
      <c r="J208" s="3">
        <f>RAW!P208</f>
        <v>55.123447504254699</v>
      </c>
      <c r="K208" s="5" t="str">
        <f t="shared" ref="K208" si="312">IF(SIGN(J207-50)&lt;&gt;SIGN(J208-50)," ","")</f>
        <v/>
      </c>
      <c r="L208">
        <v>70</v>
      </c>
      <c r="M208">
        <v>30</v>
      </c>
      <c r="Y208" s="160" t="str">
        <f t="shared" si="280"/>
        <v>VISIBLE</v>
      </c>
      <c r="Z208" s="160" t="str">
        <f t="shared" si="281"/>
        <v/>
      </c>
      <c r="AF208" s="28">
        <f t="shared" si="272"/>
        <v>0</v>
      </c>
      <c r="AG208" s="28" t="str">
        <f t="shared" si="282"/>
        <v/>
      </c>
      <c r="AH208" s="34">
        <f t="shared" si="295"/>
        <v>0</v>
      </c>
      <c r="AI208" s="34" t="str">
        <f t="shared" si="273"/>
        <v/>
      </c>
      <c r="AJ208" s="28">
        <f t="shared" si="274"/>
        <v>0</v>
      </c>
      <c r="AK208" s="34" t="str">
        <f t="shared" si="283"/>
        <v/>
      </c>
      <c r="AL208" s="28">
        <f t="shared" si="296"/>
        <v>0</v>
      </c>
      <c r="AM208" s="28" t="str">
        <f t="shared" si="284"/>
        <v/>
      </c>
      <c r="AN208" s="54"/>
      <c r="AO208" s="28"/>
      <c r="AQ208" s="33">
        <f t="shared" si="275"/>
        <v>0</v>
      </c>
      <c r="AR208" s="33" t="str">
        <f t="shared" si="285"/>
        <v/>
      </c>
      <c r="AS208" s="33">
        <f t="shared" si="297"/>
        <v>0</v>
      </c>
      <c r="AT208" s="33" t="str">
        <f t="shared" si="286"/>
        <v/>
      </c>
      <c r="AU208" s="33">
        <f t="shared" si="276"/>
        <v>0</v>
      </c>
      <c r="AV208" s="33" t="str">
        <f t="shared" si="287"/>
        <v/>
      </c>
      <c r="AW208" s="33">
        <f t="shared" si="298"/>
        <v>0</v>
      </c>
      <c r="AX208" s="33" t="str">
        <f t="shared" si="288"/>
        <v/>
      </c>
      <c r="AY208" s="33"/>
      <c r="AZ208" s="33"/>
      <c r="BB208" s="141">
        <f t="shared" si="277"/>
        <v>0</v>
      </c>
      <c r="BC208" s="141" t="str">
        <f t="shared" si="289"/>
        <v/>
      </c>
      <c r="BD208" s="141">
        <f t="shared" si="299"/>
        <v>0</v>
      </c>
      <c r="BE208" s="141" t="str">
        <f t="shared" si="290"/>
        <v/>
      </c>
      <c r="BF208" s="141">
        <f t="shared" si="278"/>
        <v>0</v>
      </c>
      <c r="BG208" s="141" t="str">
        <f t="shared" si="291"/>
        <v/>
      </c>
      <c r="BH208" s="141">
        <f t="shared" si="300"/>
        <v>0</v>
      </c>
      <c r="BI208" s="141" t="str">
        <f t="shared" si="292"/>
        <v/>
      </c>
      <c r="BJ208" s="141"/>
      <c r="BK208" s="141"/>
    </row>
    <row r="209" spans="1:63" ht="17" x14ac:dyDescent="0.2">
      <c r="A209" s="1">
        <f>RAW!A209</f>
        <v>42599</v>
      </c>
      <c r="B209">
        <f>RAW!B209</f>
        <v>0.41399999999999998</v>
      </c>
      <c r="C209">
        <f>RAW!C209</f>
        <v>0.41549999999999998</v>
      </c>
      <c r="D209">
        <f>RAW!D209</f>
        <v>0.40310000000000001</v>
      </c>
      <c r="E209" s="5">
        <f>RAW!E209</f>
        <v>0.41220000000000001</v>
      </c>
      <c r="F209" s="3">
        <f>RAW!N209</f>
        <v>62.191846420212002</v>
      </c>
      <c r="G209" s="5" t="str">
        <f t="shared" si="293"/>
        <v/>
      </c>
      <c r="H209" s="3">
        <f>RAW!O209</f>
        <v>56.004961724874398</v>
      </c>
      <c r="I209" s="5" t="str">
        <f t="shared" si="293"/>
        <v/>
      </c>
      <c r="J209" s="3">
        <f>RAW!P209</f>
        <v>54.4635434759034</v>
      </c>
      <c r="K209" s="5" t="str">
        <f t="shared" ref="K209" si="313">IF(SIGN(J208-50)&lt;&gt;SIGN(J209-50)," ","")</f>
        <v/>
      </c>
      <c r="L209">
        <v>70</v>
      </c>
      <c r="M209">
        <v>30</v>
      </c>
      <c r="Y209" s="160" t="str">
        <f t="shared" si="280"/>
        <v>VISIBLE</v>
      </c>
      <c r="Z209" s="160" t="str">
        <f t="shared" si="281"/>
        <v/>
      </c>
      <c r="AF209" s="28">
        <f t="shared" si="272"/>
        <v>0</v>
      </c>
      <c r="AG209" s="28" t="str">
        <f t="shared" si="282"/>
        <v/>
      </c>
      <c r="AH209" s="34">
        <f t="shared" si="295"/>
        <v>0</v>
      </c>
      <c r="AI209" s="34" t="str">
        <f t="shared" si="273"/>
        <v/>
      </c>
      <c r="AJ209" s="28">
        <f t="shared" si="274"/>
        <v>0</v>
      </c>
      <c r="AK209" s="34" t="str">
        <f t="shared" si="283"/>
        <v/>
      </c>
      <c r="AL209" s="28">
        <f t="shared" si="296"/>
        <v>0</v>
      </c>
      <c r="AM209" s="28" t="str">
        <f t="shared" si="284"/>
        <v/>
      </c>
      <c r="AN209" s="54"/>
      <c r="AO209" s="28"/>
      <c r="AQ209" s="33">
        <f t="shared" si="275"/>
        <v>0</v>
      </c>
      <c r="AR209" s="33" t="str">
        <f t="shared" si="285"/>
        <v/>
      </c>
      <c r="AS209" s="33">
        <f t="shared" si="297"/>
        <v>0</v>
      </c>
      <c r="AT209" s="33" t="str">
        <f t="shared" si="286"/>
        <v/>
      </c>
      <c r="AU209" s="33">
        <f t="shared" si="276"/>
        <v>0</v>
      </c>
      <c r="AV209" s="33" t="str">
        <f t="shared" si="287"/>
        <v/>
      </c>
      <c r="AW209" s="33">
        <f t="shared" si="298"/>
        <v>0</v>
      </c>
      <c r="AX209" s="33" t="str">
        <f t="shared" si="288"/>
        <v/>
      </c>
      <c r="AY209" s="33"/>
      <c r="AZ209" s="33"/>
      <c r="BB209" s="141">
        <f t="shared" si="277"/>
        <v>0</v>
      </c>
      <c r="BC209" s="141" t="str">
        <f t="shared" si="289"/>
        <v/>
      </c>
      <c r="BD209" s="141">
        <f t="shared" si="299"/>
        <v>0</v>
      </c>
      <c r="BE209" s="141" t="str">
        <f t="shared" si="290"/>
        <v/>
      </c>
      <c r="BF209" s="141">
        <f t="shared" si="278"/>
        <v>0</v>
      </c>
      <c r="BG209" s="141" t="str">
        <f t="shared" si="291"/>
        <v/>
      </c>
      <c r="BH209" s="141">
        <f t="shared" si="300"/>
        <v>0</v>
      </c>
      <c r="BI209" s="141" t="str">
        <f t="shared" si="292"/>
        <v/>
      </c>
      <c r="BJ209" s="141"/>
      <c r="BK209" s="141"/>
    </row>
    <row r="210" spans="1:63" ht="17" x14ac:dyDescent="0.2">
      <c r="A210" s="1">
        <f>RAW!A210</f>
        <v>42600</v>
      </c>
      <c r="B210">
        <f>RAW!B210</f>
        <v>0.41670000000000001</v>
      </c>
      <c r="C210">
        <f>RAW!C210</f>
        <v>0.41849999999999998</v>
      </c>
      <c r="D210">
        <f>RAW!D210</f>
        <v>0.40799999999999997</v>
      </c>
      <c r="E210" s="5">
        <f>RAW!E210</f>
        <v>0.41589999999999999</v>
      </c>
      <c r="F210" s="3">
        <f>RAW!N210</f>
        <v>65.693278867464201</v>
      </c>
      <c r="G210" s="5" t="str">
        <f t="shared" si="293"/>
        <v/>
      </c>
      <c r="H210" s="3">
        <f>RAW!O210</f>
        <v>57.485715308015401</v>
      </c>
      <c r="I210" s="5" t="str">
        <f t="shared" si="293"/>
        <v/>
      </c>
      <c r="J210" s="3">
        <f>RAW!P210</f>
        <v>55.366095970107303</v>
      </c>
      <c r="K210" s="5" t="str">
        <f t="shared" ref="K210" si="314">IF(SIGN(J209-50)&lt;&gt;SIGN(J210-50)," ","")</f>
        <v/>
      </c>
      <c r="L210">
        <v>70</v>
      </c>
      <c r="M210">
        <v>30</v>
      </c>
      <c r="Y210" s="160" t="str">
        <f t="shared" si="280"/>
        <v>VISIBLE</v>
      </c>
      <c r="Z210" s="160" t="str">
        <f t="shared" si="281"/>
        <v/>
      </c>
      <c r="AF210" s="28">
        <f t="shared" si="272"/>
        <v>0</v>
      </c>
      <c r="AG210" s="28" t="str">
        <f t="shared" si="282"/>
        <v/>
      </c>
      <c r="AH210" s="34">
        <f t="shared" si="295"/>
        <v>0</v>
      </c>
      <c r="AI210" s="34" t="str">
        <f t="shared" si="273"/>
        <v/>
      </c>
      <c r="AJ210" s="28">
        <f t="shared" si="274"/>
        <v>0</v>
      </c>
      <c r="AK210" s="34" t="str">
        <f t="shared" si="283"/>
        <v/>
      </c>
      <c r="AL210" s="28">
        <f t="shared" si="296"/>
        <v>0</v>
      </c>
      <c r="AM210" s="28" t="str">
        <f t="shared" si="284"/>
        <v/>
      </c>
      <c r="AN210" s="54"/>
      <c r="AO210" s="28"/>
      <c r="AQ210" s="33">
        <f t="shared" si="275"/>
        <v>0</v>
      </c>
      <c r="AR210" s="33" t="str">
        <f t="shared" si="285"/>
        <v/>
      </c>
      <c r="AS210" s="33">
        <f t="shared" si="297"/>
        <v>0</v>
      </c>
      <c r="AT210" s="33" t="str">
        <f t="shared" si="286"/>
        <v/>
      </c>
      <c r="AU210" s="33">
        <f t="shared" si="276"/>
        <v>0</v>
      </c>
      <c r="AV210" s="33" t="str">
        <f t="shared" si="287"/>
        <v/>
      </c>
      <c r="AW210" s="33">
        <f t="shared" si="298"/>
        <v>0</v>
      </c>
      <c r="AX210" s="33" t="str">
        <f t="shared" si="288"/>
        <v/>
      </c>
      <c r="AY210" s="33"/>
      <c r="AZ210" s="33"/>
      <c r="BB210" s="141">
        <f t="shared" si="277"/>
        <v>0</v>
      </c>
      <c r="BC210" s="141" t="str">
        <f t="shared" si="289"/>
        <v/>
      </c>
      <c r="BD210" s="141">
        <f t="shared" si="299"/>
        <v>0</v>
      </c>
      <c r="BE210" s="141" t="str">
        <f t="shared" si="290"/>
        <v/>
      </c>
      <c r="BF210" s="141">
        <f t="shared" si="278"/>
        <v>0</v>
      </c>
      <c r="BG210" s="141" t="str">
        <f t="shared" si="291"/>
        <v/>
      </c>
      <c r="BH210" s="141">
        <f t="shared" si="300"/>
        <v>0</v>
      </c>
      <c r="BI210" s="141" t="str">
        <f t="shared" si="292"/>
        <v/>
      </c>
      <c r="BJ210" s="141"/>
      <c r="BK210" s="141"/>
    </row>
    <row r="211" spans="1:63" ht="17" x14ac:dyDescent="0.2">
      <c r="A211" s="1">
        <f>RAW!A211</f>
        <v>42601</v>
      </c>
      <c r="B211">
        <f>RAW!B211</f>
        <v>0.41099999999999998</v>
      </c>
      <c r="C211">
        <f>RAW!C211</f>
        <v>0.4173</v>
      </c>
      <c r="D211">
        <f>RAW!D211</f>
        <v>0.40429999999999999</v>
      </c>
      <c r="E211" s="5">
        <f>RAW!E211</f>
        <v>0.40600000000000003</v>
      </c>
      <c r="F211" s="3">
        <f>RAW!N211</f>
        <v>50.960774895927401</v>
      </c>
      <c r="G211" s="5" t="str">
        <f t="shared" si="293"/>
        <v/>
      </c>
      <c r="H211" s="3">
        <f>RAW!O211</f>
        <v>52.403452203285802</v>
      </c>
      <c r="I211" s="5" t="str">
        <f t="shared" si="293"/>
        <v/>
      </c>
      <c r="J211" s="3">
        <f>RAW!P211</f>
        <v>52.445673541240701</v>
      </c>
      <c r="K211" s="5" t="str">
        <f t="shared" ref="K211" si="315">IF(SIGN(J210-50)&lt;&gt;SIGN(J211-50)," ","")</f>
        <v/>
      </c>
      <c r="L211">
        <v>70</v>
      </c>
      <c r="M211">
        <v>30</v>
      </c>
      <c r="Y211" s="160" t="str">
        <f t="shared" si="280"/>
        <v>VISIBLE</v>
      </c>
      <c r="Z211" s="160" t="str">
        <f t="shared" si="281"/>
        <v/>
      </c>
      <c r="AF211" s="28">
        <f t="shared" si="272"/>
        <v>0</v>
      </c>
      <c r="AG211" s="28" t="str">
        <f t="shared" si="282"/>
        <v/>
      </c>
      <c r="AH211" s="34">
        <f t="shared" si="295"/>
        <v>0</v>
      </c>
      <c r="AI211" s="34" t="str">
        <f t="shared" si="273"/>
        <v/>
      </c>
      <c r="AJ211" s="28">
        <f t="shared" si="274"/>
        <v>0</v>
      </c>
      <c r="AK211" s="34" t="str">
        <f t="shared" si="283"/>
        <v/>
      </c>
      <c r="AL211" s="28">
        <f t="shared" si="296"/>
        <v>0</v>
      </c>
      <c r="AM211" s="28" t="str">
        <f t="shared" si="284"/>
        <v/>
      </c>
      <c r="AN211" s="54"/>
      <c r="AO211" s="28"/>
      <c r="AQ211" s="33">
        <f t="shared" si="275"/>
        <v>0</v>
      </c>
      <c r="AR211" s="33" t="str">
        <f t="shared" si="285"/>
        <v/>
      </c>
      <c r="AS211" s="33">
        <f t="shared" si="297"/>
        <v>0</v>
      </c>
      <c r="AT211" s="33" t="str">
        <f t="shared" si="286"/>
        <v/>
      </c>
      <c r="AU211" s="33">
        <f t="shared" si="276"/>
        <v>0</v>
      </c>
      <c r="AV211" s="33" t="str">
        <f t="shared" si="287"/>
        <v/>
      </c>
      <c r="AW211" s="33">
        <f t="shared" si="298"/>
        <v>0</v>
      </c>
      <c r="AX211" s="33" t="str">
        <f t="shared" si="288"/>
        <v/>
      </c>
      <c r="AY211" s="33"/>
      <c r="AZ211" s="33"/>
      <c r="BB211" s="141">
        <f t="shared" si="277"/>
        <v>0</v>
      </c>
      <c r="BC211" s="141" t="str">
        <f t="shared" si="289"/>
        <v/>
      </c>
      <c r="BD211" s="141">
        <f t="shared" si="299"/>
        <v>0</v>
      </c>
      <c r="BE211" s="141" t="str">
        <f t="shared" si="290"/>
        <v/>
      </c>
      <c r="BF211" s="141">
        <f t="shared" si="278"/>
        <v>0</v>
      </c>
      <c r="BG211" s="141" t="str">
        <f t="shared" si="291"/>
        <v/>
      </c>
      <c r="BH211" s="141">
        <f t="shared" si="300"/>
        <v>0</v>
      </c>
      <c r="BI211" s="141" t="str">
        <f t="shared" si="292"/>
        <v/>
      </c>
      <c r="BJ211" s="141"/>
      <c r="BK211" s="141"/>
    </row>
    <row r="212" spans="1:63" ht="17" x14ac:dyDescent="0.2">
      <c r="A212" s="1">
        <f>RAW!A212</f>
        <v>42604</v>
      </c>
      <c r="B212">
        <f>RAW!B212</f>
        <v>0.40500000000000003</v>
      </c>
      <c r="C212">
        <f>RAW!C212</f>
        <v>0.40960000000000002</v>
      </c>
      <c r="D212">
        <f>RAW!D212</f>
        <v>0.39410000000000001</v>
      </c>
      <c r="E212" s="5">
        <f>RAW!E212</f>
        <v>0.3977</v>
      </c>
      <c r="F212" s="3">
        <f>RAW!N212</f>
        <v>41.7932610407859</v>
      </c>
      <c r="G212" s="5" t="str">
        <f t="shared" si="293"/>
        <v xml:space="preserve"> </v>
      </c>
      <c r="H212" s="3">
        <f>RAW!O212</f>
        <v>48.529695406303901</v>
      </c>
      <c r="I212" s="5" t="str">
        <f t="shared" si="293"/>
        <v xml:space="preserve"> </v>
      </c>
      <c r="J212" s="3">
        <f>RAW!P212</f>
        <v>50.118483281965403</v>
      </c>
      <c r="K212" s="5" t="str">
        <f t="shared" ref="K212" si="316">IF(SIGN(J211-50)&lt;&gt;SIGN(J212-50)," ","")</f>
        <v/>
      </c>
      <c r="L212">
        <v>70</v>
      </c>
      <c r="M212">
        <v>30</v>
      </c>
      <c r="Y212" s="160" t="str">
        <f t="shared" si="280"/>
        <v>VISIBLE</v>
      </c>
      <c r="Z212" s="160" t="str">
        <f t="shared" si="281"/>
        <v/>
      </c>
      <c r="AF212" s="28">
        <f t="shared" si="272"/>
        <v>0</v>
      </c>
      <c r="AG212" s="28" t="str">
        <f t="shared" si="282"/>
        <v/>
      </c>
      <c r="AH212" s="34">
        <f t="shared" si="295"/>
        <v>0</v>
      </c>
      <c r="AI212" s="34" t="str">
        <f t="shared" si="273"/>
        <v/>
      </c>
      <c r="AJ212" s="28">
        <f t="shared" si="274"/>
        <v>0</v>
      </c>
      <c r="AK212" s="34" t="str">
        <f t="shared" si="283"/>
        <v/>
      </c>
      <c r="AL212" s="28">
        <f t="shared" si="296"/>
        <v>0</v>
      </c>
      <c r="AM212" s="28" t="str">
        <f t="shared" si="284"/>
        <v/>
      </c>
      <c r="AN212" s="54"/>
      <c r="AO212" s="28"/>
      <c r="AQ212" s="33">
        <f t="shared" si="275"/>
        <v>0</v>
      </c>
      <c r="AR212" s="33" t="str">
        <f t="shared" si="285"/>
        <v/>
      </c>
      <c r="AS212" s="33">
        <f t="shared" si="297"/>
        <v>0</v>
      </c>
      <c r="AT212" s="33" t="str">
        <f t="shared" si="286"/>
        <v/>
      </c>
      <c r="AU212" s="33">
        <f t="shared" si="276"/>
        <v>0</v>
      </c>
      <c r="AV212" s="33" t="str">
        <f t="shared" si="287"/>
        <v/>
      </c>
      <c r="AW212" s="33">
        <f t="shared" si="298"/>
        <v>0</v>
      </c>
      <c r="AX212" s="33" t="str">
        <f t="shared" si="288"/>
        <v/>
      </c>
      <c r="AY212" s="33"/>
      <c r="AZ212" s="33"/>
      <c r="BB212" s="141">
        <f t="shared" si="277"/>
        <v>0</v>
      </c>
      <c r="BC212" s="141" t="str">
        <f t="shared" si="289"/>
        <v/>
      </c>
      <c r="BD212" s="141">
        <f t="shared" si="299"/>
        <v>0</v>
      </c>
      <c r="BE212" s="141" t="str">
        <f t="shared" si="290"/>
        <v/>
      </c>
      <c r="BF212" s="141">
        <f t="shared" si="278"/>
        <v>0</v>
      </c>
      <c r="BG212" s="141" t="str">
        <f t="shared" si="291"/>
        <v/>
      </c>
      <c r="BH212" s="141">
        <f t="shared" si="300"/>
        <v>0</v>
      </c>
      <c r="BI212" s="141" t="str">
        <f t="shared" si="292"/>
        <v/>
      </c>
      <c r="BJ212" s="141"/>
      <c r="BK212" s="141"/>
    </row>
    <row r="213" spans="1:63" ht="17" x14ac:dyDescent="0.2">
      <c r="A213" s="1">
        <f>RAW!A213</f>
        <v>42605</v>
      </c>
      <c r="B213">
        <f>RAW!B213</f>
        <v>0.3952</v>
      </c>
      <c r="C213">
        <f>RAW!C213</f>
        <v>0.41810000000000003</v>
      </c>
      <c r="D213">
        <f>RAW!D213</f>
        <v>0.3952</v>
      </c>
      <c r="E213" s="5">
        <f>RAW!E213</f>
        <v>0.41610000000000003</v>
      </c>
      <c r="F213" s="3">
        <f>RAW!N213</f>
        <v>60.275672251483201</v>
      </c>
      <c r="G213" s="5" t="str">
        <f t="shared" si="293"/>
        <v xml:space="preserve"> </v>
      </c>
      <c r="H213" s="3">
        <f>RAW!O213</f>
        <v>56.250611824141103</v>
      </c>
      <c r="I213" s="5" t="str">
        <f t="shared" si="293"/>
        <v xml:space="preserve"> </v>
      </c>
      <c r="J213" s="3">
        <f>RAW!P213</f>
        <v>54.788321972062199</v>
      </c>
      <c r="K213" s="5" t="str">
        <f t="shared" ref="K213" si="317">IF(SIGN(J212-50)&lt;&gt;SIGN(J213-50)," ","")</f>
        <v/>
      </c>
      <c r="L213">
        <v>70</v>
      </c>
      <c r="M213">
        <v>30</v>
      </c>
      <c r="Y213" s="160" t="str">
        <f t="shared" si="280"/>
        <v>VISIBLE</v>
      </c>
      <c r="Z213" s="160" t="str">
        <f t="shared" si="281"/>
        <v/>
      </c>
      <c r="AF213" s="28">
        <f t="shared" si="272"/>
        <v>0</v>
      </c>
      <c r="AG213" s="28" t="str">
        <f t="shared" si="282"/>
        <v/>
      </c>
      <c r="AH213" s="34">
        <f t="shared" si="295"/>
        <v>0</v>
      </c>
      <c r="AI213" s="34" t="str">
        <f t="shared" si="273"/>
        <v/>
      </c>
      <c r="AJ213" s="28">
        <f t="shared" si="274"/>
        <v>0</v>
      </c>
      <c r="AK213" s="34" t="str">
        <f t="shared" si="283"/>
        <v/>
      </c>
      <c r="AL213" s="28">
        <f t="shared" si="296"/>
        <v>0</v>
      </c>
      <c r="AM213" s="28" t="str">
        <f t="shared" si="284"/>
        <v/>
      </c>
      <c r="AN213" s="54"/>
      <c r="AO213" s="28"/>
      <c r="AQ213" s="33">
        <f t="shared" si="275"/>
        <v>0</v>
      </c>
      <c r="AR213" s="33" t="str">
        <f t="shared" si="285"/>
        <v/>
      </c>
      <c r="AS213" s="33">
        <f t="shared" si="297"/>
        <v>0</v>
      </c>
      <c r="AT213" s="33" t="str">
        <f t="shared" si="286"/>
        <v/>
      </c>
      <c r="AU213" s="33">
        <f t="shared" si="276"/>
        <v>0</v>
      </c>
      <c r="AV213" s="33" t="str">
        <f t="shared" si="287"/>
        <v/>
      </c>
      <c r="AW213" s="33">
        <f t="shared" si="298"/>
        <v>0</v>
      </c>
      <c r="AX213" s="33" t="str">
        <f t="shared" si="288"/>
        <v/>
      </c>
      <c r="AY213" s="33"/>
      <c r="AZ213" s="33"/>
      <c r="BB213" s="141">
        <f t="shared" si="277"/>
        <v>0</v>
      </c>
      <c r="BC213" s="141" t="str">
        <f t="shared" si="289"/>
        <v/>
      </c>
      <c r="BD213" s="141">
        <f t="shared" si="299"/>
        <v>0</v>
      </c>
      <c r="BE213" s="141" t="str">
        <f t="shared" si="290"/>
        <v/>
      </c>
      <c r="BF213" s="141">
        <f t="shared" si="278"/>
        <v>0</v>
      </c>
      <c r="BG213" s="141" t="str">
        <f t="shared" si="291"/>
        <v/>
      </c>
      <c r="BH213" s="141">
        <f t="shared" si="300"/>
        <v>0</v>
      </c>
      <c r="BI213" s="141" t="str">
        <f t="shared" si="292"/>
        <v/>
      </c>
      <c r="BJ213" s="141"/>
      <c r="BK213" s="141"/>
    </row>
    <row r="214" spans="1:63" ht="17" x14ac:dyDescent="0.2">
      <c r="A214" s="1">
        <f>RAW!A214</f>
        <v>42606</v>
      </c>
      <c r="B214">
        <f>RAW!B214</f>
        <v>0.4123</v>
      </c>
      <c r="C214">
        <f>RAW!C214</f>
        <v>0.42099999999999999</v>
      </c>
      <c r="D214">
        <f>RAW!D214</f>
        <v>0.41020000000000001</v>
      </c>
      <c r="E214" s="5">
        <f>RAW!E214</f>
        <v>0.41410000000000002</v>
      </c>
      <c r="F214" s="3">
        <f>RAW!N214</f>
        <v>57.942527118029503</v>
      </c>
      <c r="G214" s="5" t="str">
        <f t="shared" si="293"/>
        <v/>
      </c>
      <c r="H214" s="3">
        <f>RAW!O214</f>
        <v>55.279930976221998</v>
      </c>
      <c r="I214" s="5" t="str">
        <f t="shared" si="293"/>
        <v/>
      </c>
      <c r="J214" s="3">
        <f>RAW!P214</f>
        <v>54.209112048556101</v>
      </c>
      <c r="K214" s="5" t="str">
        <f t="shared" ref="K214" si="318">IF(SIGN(J213-50)&lt;&gt;SIGN(J214-50)," ","")</f>
        <v/>
      </c>
      <c r="L214">
        <v>70</v>
      </c>
      <c r="M214">
        <v>30</v>
      </c>
      <c r="Y214" s="160" t="str">
        <f t="shared" si="280"/>
        <v>VISIBLE</v>
      </c>
      <c r="Z214" s="160" t="str">
        <f t="shared" si="281"/>
        <v/>
      </c>
      <c r="AF214" s="28">
        <f t="shared" si="272"/>
        <v>0</v>
      </c>
      <c r="AG214" s="28" t="str">
        <f t="shared" si="282"/>
        <v/>
      </c>
      <c r="AH214" s="34">
        <f t="shared" si="295"/>
        <v>0</v>
      </c>
      <c r="AI214" s="34" t="str">
        <f t="shared" si="273"/>
        <v/>
      </c>
      <c r="AJ214" s="28">
        <f t="shared" si="274"/>
        <v>0</v>
      </c>
      <c r="AK214" s="34" t="str">
        <f t="shared" si="283"/>
        <v/>
      </c>
      <c r="AL214" s="28">
        <f t="shared" si="296"/>
        <v>0</v>
      </c>
      <c r="AM214" s="28" t="str">
        <f t="shared" si="284"/>
        <v/>
      </c>
      <c r="AN214" s="54"/>
      <c r="AO214" s="28"/>
      <c r="AQ214" s="33">
        <f t="shared" si="275"/>
        <v>0</v>
      </c>
      <c r="AR214" s="33" t="str">
        <f t="shared" si="285"/>
        <v/>
      </c>
      <c r="AS214" s="33">
        <f t="shared" si="297"/>
        <v>0</v>
      </c>
      <c r="AT214" s="33" t="str">
        <f t="shared" si="286"/>
        <v/>
      </c>
      <c r="AU214" s="33">
        <f t="shared" si="276"/>
        <v>0</v>
      </c>
      <c r="AV214" s="33" t="str">
        <f t="shared" si="287"/>
        <v/>
      </c>
      <c r="AW214" s="33">
        <f t="shared" si="298"/>
        <v>0</v>
      </c>
      <c r="AX214" s="33" t="str">
        <f t="shared" si="288"/>
        <v/>
      </c>
      <c r="AY214" s="33"/>
      <c r="AZ214" s="33"/>
      <c r="BB214" s="141">
        <f t="shared" si="277"/>
        <v>0</v>
      </c>
      <c r="BC214" s="141" t="str">
        <f t="shared" si="289"/>
        <v/>
      </c>
      <c r="BD214" s="141">
        <f t="shared" si="299"/>
        <v>0</v>
      </c>
      <c r="BE214" s="141" t="str">
        <f t="shared" si="290"/>
        <v/>
      </c>
      <c r="BF214" s="141">
        <f t="shared" si="278"/>
        <v>0</v>
      </c>
      <c r="BG214" s="141" t="str">
        <f t="shared" si="291"/>
        <v/>
      </c>
      <c r="BH214" s="141">
        <f t="shared" si="300"/>
        <v>0</v>
      </c>
      <c r="BI214" s="141" t="str">
        <f t="shared" si="292"/>
        <v/>
      </c>
      <c r="BJ214" s="141"/>
      <c r="BK214" s="141"/>
    </row>
    <row r="215" spans="1:63" ht="17" x14ac:dyDescent="0.2">
      <c r="A215" s="1">
        <f>RAW!A215</f>
        <v>42607</v>
      </c>
      <c r="B215">
        <f>RAW!B215</f>
        <v>0.41199999999999998</v>
      </c>
      <c r="C215">
        <f>RAW!C215</f>
        <v>0.41299999999999998</v>
      </c>
      <c r="D215">
        <f>RAW!D215</f>
        <v>0.40500000000000003</v>
      </c>
      <c r="E215" s="5">
        <f>RAW!E215</f>
        <v>0.40870000000000001</v>
      </c>
      <c r="F215" s="3">
        <f>RAW!N215</f>
        <v>51.645407352526398</v>
      </c>
      <c r="G215" s="5" t="str">
        <f t="shared" si="293"/>
        <v/>
      </c>
      <c r="H215" s="3">
        <f>RAW!O215</f>
        <v>52.638720668635202</v>
      </c>
      <c r="I215" s="5" t="str">
        <f t="shared" si="293"/>
        <v/>
      </c>
      <c r="J215" s="3">
        <f>RAW!P215</f>
        <v>52.631688355377698</v>
      </c>
      <c r="K215" s="5" t="str">
        <f t="shared" ref="K215" si="319">IF(SIGN(J214-50)&lt;&gt;SIGN(J215-50)," ","")</f>
        <v/>
      </c>
      <c r="L215">
        <v>70</v>
      </c>
      <c r="M215">
        <v>30</v>
      </c>
      <c r="Y215" s="160" t="str">
        <f t="shared" si="280"/>
        <v>VISIBLE</v>
      </c>
      <c r="Z215" s="160" t="str">
        <f t="shared" si="281"/>
        <v/>
      </c>
      <c r="AF215" s="28">
        <f t="shared" si="272"/>
        <v>0</v>
      </c>
      <c r="AG215" s="28" t="str">
        <f t="shared" si="282"/>
        <v/>
      </c>
      <c r="AH215" s="34">
        <f t="shared" si="295"/>
        <v>0</v>
      </c>
      <c r="AI215" s="34" t="str">
        <f t="shared" si="273"/>
        <v/>
      </c>
      <c r="AJ215" s="28">
        <f t="shared" si="274"/>
        <v>0</v>
      </c>
      <c r="AK215" s="34" t="str">
        <f t="shared" si="283"/>
        <v/>
      </c>
      <c r="AL215" s="28">
        <f t="shared" si="296"/>
        <v>0</v>
      </c>
      <c r="AM215" s="28" t="str">
        <f t="shared" si="284"/>
        <v/>
      </c>
      <c r="AN215" s="54"/>
      <c r="AO215" s="28"/>
      <c r="AQ215" s="33">
        <f t="shared" si="275"/>
        <v>0</v>
      </c>
      <c r="AR215" s="33" t="str">
        <f t="shared" si="285"/>
        <v/>
      </c>
      <c r="AS215" s="33">
        <f t="shared" si="297"/>
        <v>0</v>
      </c>
      <c r="AT215" s="33" t="str">
        <f t="shared" si="286"/>
        <v/>
      </c>
      <c r="AU215" s="33">
        <f t="shared" si="276"/>
        <v>0</v>
      </c>
      <c r="AV215" s="33" t="str">
        <f t="shared" si="287"/>
        <v/>
      </c>
      <c r="AW215" s="33">
        <f t="shared" si="298"/>
        <v>0</v>
      </c>
      <c r="AX215" s="33" t="str">
        <f t="shared" si="288"/>
        <v/>
      </c>
      <c r="AY215" s="33"/>
      <c r="AZ215" s="33"/>
      <c r="BB215" s="141">
        <f t="shared" si="277"/>
        <v>0</v>
      </c>
      <c r="BC215" s="141" t="str">
        <f t="shared" si="289"/>
        <v/>
      </c>
      <c r="BD215" s="141">
        <f t="shared" si="299"/>
        <v>0</v>
      </c>
      <c r="BE215" s="141" t="str">
        <f t="shared" si="290"/>
        <v/>
      </c>
      <c r="BF215" s="141">
        <f t="shared" si="278"/>
        <v>0</v>
      </c>
      <c r="BG215" s="141" t="str">
        <f t="shared" si="291"/>
        <v/>
      </c>
      <c r="BH215" s="141">
        <f t="shared" si="300"/>
        <v>0</v>
      </c>
      <c r="BI215" s="141" t="str">
        <f t="shared" si="292"/>
        <v/>
      </c>
      <c r="BJ215" s="141"/>
      <c r="BK215" s="141"/>
    </row>
    <row r="216" spans="1:63" ht="17" x14ac:dyDescent="0.2">
      <c r="A216" s="1">
        <f>RAW!A216</f>
        <v>42608</v>
      </c>
      <c r="B216">
        <f>RAW!B216</f>
        <v>0.41020000000000001</v>
      </c>
      <c r="C216">
        <f>RAW!C216</f>
        <v>0.41739999999999999</v>
      </c>
      <c r="D216">
        <f>RAW!D216</f>
        <v>0.40239999999999998</v>
      </c>
      <c r="E216" s="5">
        <f>RAW!E216</f>
        <v>0.41599999999999998</v>
      </c>
      <c r="F216" s="3">
        <f>RAW!N216</f>
        <v>58.720815806687398</v>
      </c>
      <c r="G216" s="5" t="str">
        <f t="shared" si="293"/>
        <v/>
      </c>
      <c r="H216" s="3">
        <f>RAW!O216</f>
        <v>55.718844786491402</v>
      </c>
      <c r="I216" s="5" t="str">
        <f t="shared" si="293"/>
        <v/>
      </c>
      <c r="J216" s="3">
        <f>RAW!P216</f>
        <v>54.510593003952202</v>
      </c>
      <c r="K216" s="5" t="str">
        <f t="shared" ref="K216" si="320">IF(SIGN(J215-50)&lt;&gt;SIGN(J216-50)," ","")</f>
        <v/>
      </c>
      <c r="L216">
        <v>70</v>
      </c>
      <c r="M216">
        <v>30</v>
      </c>
      <c r="Y216" s="160" t="str">
        <f t="shared" si="280"/>
        <v>VISIBLE</v>
      </c>
      <c r="Z216" s="160" t="str">
        <f t="shared" si="281"/>
        <v/>
      </c>
      <c r="AF216" s="28">
        <f t="shared" si="272"/>
        <v>0</v>
      </c>
      <c r="AG216" s="28" t="str">
        <f t="shared" si="282"/>
        <v/>
      </c>
      <c r="AH216" s="34">
        <f t="shared" si="295"/>
        <v>0</v>
      </c>
      <c r="AI216" s="34" t="str">
        <f t="shared" si="273"/>
        <v/>
      </c>
      <c r="AJ216" s="28">
        <f t="shared" si="274"/>
        <v>0</v>
      </c>
      <c r="AK216" s="34" t="str">
        <f t="shared" si="283"/>
        <v/>
      </c>
      <c r="AL216" s="28">
        <f t="shared" si="296"/>
        <v>0</v>
      </c>
      <c r="AM216" s="28" t="str">
        <f t="shared" si="284"/>
        <v/>
      </c>
      <c r="AN216" s="54"/>
      <c r="AO216" s="28"/>
      <c r="AQ216" s="33">
        <f t="shared" si="275"/>
        <v>0</v>
      </c>
      <c r="AR216" s="33" t="str">
        <f t="shared" si="285"/>
        <v/>
      </c>
      <c r="AS216" s="33">
        <f t="shared" si="297"/>
        <v>0</v>
      </c>
      <c r="AT216" s="33" t="str">
        <f t="shared" si="286"/>
        <v/>
      </c>
      <c r="AU216" s="33">
        <f t="shared" si="276"/>
        <v>0</v>
      </c>
      <c r="AV216" s="33" t="str">
        <f t="shared" si="287"/>
        <v/>
      </c>
      <c r="AW216" s="33">
        <f t="shared" si="298"/>
        <v>0</v>
      </c>
      <c r="AX216" s="33" t="str">
        <f t="shared" si="288"/>
        <v/>
      </c>
      <c r="AY216" s="33"/>
      <c r="AZ216" s="33"/>
      <c r="BB216" s="141">
        <f t="shared" si="277"/>
        <v>0</v>
      </c>
      <c r="BC216" s="141" t="str">
        <f t="shared" si="289"/>
        <v/>
      </c>
      <c r="BD216" s="141">
        <f t="shared" si="299"/>
        <v>0</v>
      </c>
      <c r="BE216" s="141" t="str">
        <f t="shared" si="290"/>
        <v/>
      </c>
      <c r="BF216" s="141">
        <f t="shared" si="278"/>
        <v>0</v>
      </c>
      <c r="BG216" s="141" t="str">
        <f t="shared" si="291"/>
        <v/>
      </c>
      <c r="BH216" s="141">
        <f t="shared" si="300"/>
        <v>0</v>
      </c>
      <c r="BI216" s="141" t="str">
        <f t="shared" si="292"/>
        <v/>
      </c>
      <c r="BJ216" s="141"/>
      <c r="BK216" s="141"/>
    </row>
    <row r="217" spans="1:63" ht="17" x14ac:dyDescent="0.2">
      <c r="A217" s="1">
        <f>RAW!A217</f>
        <v>42611</v>
      </c>
      <c r="B217">
        <f>RAW!B217</f>
        <v>0.41270000000000001</v>
      </c>
      <c r="C217">
        <f>RAW!C217</f>
        <v>0.41370000000000001</v>
      </c>
      <c r="D217">
        <f>RAW!D217</f>
        <v>0.40510000000000002</v>
      </c>
      <c r="E217" s="5">
        <f>RAW!E217</f>
        <v>0.40799999999999997</v>
      </c>
      <c r="F217" s="3">
        <f>RAW!N217</f>
        <v>49.466597457793497</v>
      </c>
      <c r="G217" s="5" t="str">
        <f t="shared" si="293"/>
        <v xml:space="preserve"> </v>
      </c>
      <c r="H217" s="3">
        <f>RAW!O217</f>
        <v>51.7470890901335</v>
      </c>
      <c r="I217" s="5" t="str">
        <f t="shared" si="293"/>
        <v/>
      </c>
      <c r="J217" s="3">
        <f>RAW!P217</f>
        <v>52.1311748332528</v>
      </c>
      <c r="K217" s="5" t="str">
        <f t="shared" ref="K217" si="321">IF(SIGN(J216-50)&lt;&gt;SIGN(J217-50)," ","")</f>
        <v/>
      </c>
      <c r="L217">
        <v>70</v>
      </c>
      <c r="M217">
        <v>30</v>
      </c>
      <c r="Y217" s="160" t="str">
        <f t="shared" si="280"/>
        <v>VISIBLE</v>
      </c>
      <c r="Z217" s="160" t="str">
        <f t="shared" si="281"/>
        <v/>
      </c>
      <c r="AF217" s="28">
        <f t="shared" si="272"/>
        <v>0</v>
      </c>
      <c r="AG217" s="28" t="str">
        <f t="shared" si="282"/>
        <v/>
      </c>
      <c r="AH217" s="34">
        <f t="shared" si="295"/>
        <v>0</v>
      </c>
      <c r="AI217" s="34" t="str">
        <f t="shared" si="273"/>
        <v/>
      </c>
      <c r="AJ217" s="28">
        <f t="shared" si="274"/>
        <v>0</v>
      </c>
      <c r="AK217" s="34" t="str">
        <f t="shared" si="283"/>
        <v/>
      </c>
      <c r="AL217" s="28">
        <f t="shared" si="296"/>
        <v>0</v>
      </c>
      <c r="AM217" s="28" t="str">
        <f t="shared" si="284"/>
        <v/>
      </c>
      <c r="AN217" s="54"/>
      <c r="AO217" s="28"/>
      <c r="AQ217" s="33">
        <f t="shared" si="275"/>
        <v>0</v>
      </c>
      <c r="AR217" s="33" t="str">
        <f t="shared" si="285"/>
        <v/>
      </c>
      <c r="AS217" s="33">
        <f t="shared" si="297"/>
        <v>0</v>
      </c>
      <c r="AT217" s="33" t="str">
        <f t="shared" si="286"/>
        <v/>
      </c>
      <c r="AU217" s="33">
        <f t="shared" si="276"/>
        <v>0</v>
      </c>
      <c r="AV217" s="33" t="str">
        <f t="shared" si="287"/>
        <v/>
      </c>
      <c r="AW217" s="33">
        <f t="shared" si="298"/>
        <v>0</v>
      </c>
      <c r="AX217" s="33" t="str">
        <f t="shared" si="288"/>
        <v/>
      </c>
      <c r="AY217" s="33"/>
      <c r="AZ217" s="33"/>
      <c r="BB217" s="141">
        <f t="shared" si="277"/>
        <v>0</v>
      </c>
      <c r="BC217" s="141" t="str">
        <f t="shared" si="289"/>
        <v/>
      </c>
      <c r="BD217" s="141">
        <f t="shared" si="299"/>
        <v>0</v>
      </c>
      <c r="BE217" s="141" t="str">
        <f t="shared" si="290"/>
        <v/>
      </c>
      <c r="BF217" s="141">
        <f t="shared" si="278"/>
        <v>0</v>
      </c>
      <c r="BG217" s="141" t="str">
        <f t="shared" si="291"/>
        <v/>
      </c>
      <c r="BH217" s="141">
        <f t="shared" si="300"/>
        <v>0</v>
      </c>
      <c r="BI217" s="141" t="str">
        <f t="shared" si="292"/>
        <v/>
      </c>
      <c r="BJ217" s="141"/>
      <c r="BK217" s="141"/>
    </row>
    <row r="218" spans="1:63" ht="17" x14ac:dyDescent="0.2">
      <c r="A218" s="1">
        <f>RAW!A218</f>
        <v>42612</v>
      </c>
      <c r="B218">
        <f>RAW!B218</f>
        <v>0.40910000000000002</v>
      </c>
      <c r="C218">
        <f>RAW!C218</f>
        <v>0.41520000000000001</v>
      </c>
      <c r="D218">
        <f>RAW!D218</f>
        <v>0.40799999999999997</v>
      </c>
      <c r="E218" s="5">
        <f>RAW!E218</f>
        <v>0.41199999999999998</v>
      </c>
      <c r="F218" s="3">
        <f>RAW!N218</f>
        <v>53.721088299466501</v>
      </c>
      <c r="G218" s="5" t="str">
        <f t="shared" si="293"/>
        <v xml:space="preserve"> </v>
      </c>
      <c r="H218" s="3">
        <f>RAW!O218</f>
        <v>53.530704435385204</v>
      </c>
      <c r="I218" s="5" t="str">
        <f t="shared" si="293"/>
        <v/>
      </c>
      <c r="J218" s="3">
        <f>RAW!P218</f>
        <v>53.203587007877097</v>
      </c>
      <c r="K218" s="5" t="str">
        <f t="shared" ref="K218" si="322">IF(SIGN(J217-50)&lt;&gt;SIGN(J218-50)," ","")</f>
        <v/>
      </c>
      <c r="L218">
        <v>70</v>
      </c>
      <c r="M218">
        <v>30</v>
      </c>
      <c r="Y218" s="160" t="str">
        <f t="shared" si="280"/>
        <v>VISIBLE</v>
      </c>
      <c r="Z218" s="160" t="str">
        <f t="shared" si="281"/>
        <v/>
      </c>
      <c r="AF218" s="28">
        <f t="shared" si="272"/>
        <v>0</v>
      </c>
      <c r="AG218" s="28" t="str">
        <f t="shared" si="282"/>
        <v/>
      </c>
      <c r="AH218" s="34">
        <f t="shared" si="295"/>
        <v>0</v>
      </c>
      <c r="AI218" s="34" t="str">
        <f t="shared" si="273"/>
        <v/>
      </c>
      <c r="AJ218" s="28">
        <f t="shared" si="274"/>
        <v>0</v>
      </c>
      <c r="AK218" s="34" t="str">
        <f t="shared" si="283"/>
        <v/>
      </c>
      <c r="AL218" s="28">
        <f t="shared" si="296"/>
        <v>0</v>
      </c>
      <c r="AM218" s="28" t="str">
        <f t="shared" si="284"/>
        <v/>
      </c>
      <c r="AN218" s="54"/>
      <c r="AO218" s="28"/>
      <c r="AQ218" s="33">
        <f t="shared" si="275"/>
        <v>0</v>
      </c>
      <c r="AR218" s="33" t="str">
        <f t="shared" si="285"/>
        <v/>
      </c>
      <c r="AS218" s="33">
        <f t="shared" si="297"/>
        <v>0</v>
      </c>
      <c r="AT218" s="33" t="str">
        <f t="shared" si="286"/>
        <v/>
      </c>
      <c r="AU218" s="33">
        <f t="shared" si="276"/>
        <v>0</v>
      </c>
      <c r="AV218" s="33" t="str">
        <f t="shared" si="287"/>
        <v/>
      </c>
      <c r="AW218" s="33">
        <f t="shared" si="298"/>
        <v>0</v>
      </c>
      <c r="AX218" s="33" t="str">
        <f t="shared" si="288"/>
        <v/>
      </c>
      <c r="AY218" s="33"/>
      <c r="AZ218" s="33"/>
      <c r="BB218" s="141">
        <f t="shared" si="277"/>
        <v>0</v>
      </c>
      <c r="BC218" s="141" t="str">
        <f t="shared" si="289"/>
        <v/>
      </c>
      <c r="BD218" s="141">
        <f t="shared" si="299"/>
        <v>0</v>
      </c>
      <c r="BE218" s="141" t="str">
        <f t="shared" si="290"/>
        <v/>
      </c>
      <c r="BF218" s="141">
        <f t="shared" si="278"/>
        <v>0</v>
      </c>
      <c r="BG218" s="141" t="str">
        <f t="shared" si="291"/>
        <v/>
      </c>
      <c r="BH218" s="141">
        <f t="shared" si="300"/>
        <v>0</v>
      </c>
      <c r="BI218" s="141" t="str">
        <f t="shared" si="292"/>
        <v/>
      </c>
      <c r="BJ218" s="141"/>
      <c r="BK218" s="141"/>
    </row>
    <row r="219" spans="1:63" ht="17" x14ac:dyDescent="0.2">
      <c r="A219" s="1">
        <f>RAW!A219</f>
        <v>42613</v>
      </c>
      <c r="B219">
        <f>RAW!B219</f>
        <v>0.4113</v>
      </c>
      <c r="C219">
        <f>RAW!C219</f>
        <v>0.41739999999999999</v>
      </c>
      <c r="D219">
        <f>RAW!D219</f>
        <v>0.40810000000000002</v>
      </c>
      <c r="E219" s="5">
        <f>RAW!E219</f>
        <v>0.41089999999999999</v>
      </c>
      <c r="F219" s="3">
        <f>RAW!N219</f>
        <v>52.308166794901901</v>
      </c>
      <c r="G219" s="5" t="str">
        <f t="shared" si="293"/>
        <v/>
      </c>
      <c r="H219" s="3">
        <f>RAW!O219</f>
        <v>52.951049375971401</v>
      </c>
      <c r="I219" s="5" t="str">
        <f t="shared" si="293"/>
        <v/>
      </c>
      <c r="J219" s="3">
        <f>RAW!P219</f>
        <v>52.861629998446801</v>
      </c>
      <c r="K219" s="5" t="str">
        <f t="shared" ref="K219" si="323">IF(SIGN(J218-50)&lt;&gt;SIGN(J219-50)," ","")</f>
        <v/>
      </c>
      <c r="L219">
        <v>70</v>
      </c>
      <c r="M219">
        <v>30</v>
      </c>
      <c r="Y219" s="160" t="str">
        <f t="shared" si="280"/>
        <v>VISIBLE</v>
      </c>
      <c r="Z219" s="160" t="str">
        <f t="shared" si="281"/>
        <v/>
      </c>
      <c r="AF219" s="28">
        <f t="shared" si="272"/>
        <v>0</v>
      </c>
      <c r="AG219" s="28" t="str">
        <f t="shared" si="282"/>
        <v/>
      </c>
      <c r="AH219" s="34">
        <f t="shared" si="295"/>
        <v>0</v>
      </c>
      <c r="AI219" s="34" t="str">
        <f t="shared" si="273"/>
        <v/>
      </c>
      <c r="AJ219" s="28">
        <f t="shared" si="274"/>
        <v>0</v>
      </c>
      <c r="AK219" s="34" t="str">
        <f t="shared" si="283"/>
        <v/>
      </c>
      <c r="AL219" s="28">
        <f t="shared" si="296"/>
        <v>0</v>
      </c>
      <c r="AM219" s="28" t="str">
        <f t="shared" si="284"/>
        <v/>
      </c>
      <c r="AN219" s="54"/>
      <c r="AO219" s="28"/>
      <c r="AQ219" s="33">
        <f t="shared" si="275"/>
        <v>0</v>
      </c>
      <c r="AR219" s="33" t="str">
        <f t="shared" si="285"/>
        <v/>
      </c>
      <c r="AS219" s="33">
        <f t="shared" si="297"/>
        <v>0</v>
      </c>
      <c r="AT219" s="33" t="str">
        <f t="shared" si="286"/>
        <v/>
      </c>
      <c r="AU219" s="33">
        <f t="shared" si="276"/>
        <v>0</v>
      </c>
      <c r="AV219" s="33" t="str">
        <f t="shared" si="287"/>
        <v/>
      </c>
      <c r="AW219" s="33">
        <f t="shared" si="298"/>
        <v>0</v>
      </c>
      <c r="AX219" s="33" t="str">
        <f t="shared" si="288"/>
        <v/>
      </c>
      <c r="AY219" s="33"/>
      <c r="AZ219" s="33"/>
      <c r="BB219" s="141">
        <f t="shared" si="277"/>
        <v>0</v>
      </c>
      <c r="BC219" s="141" t="str">
        <f t="shared" si="289"/>
        <v/>
      </c>
      <c r="BD219" s="141">
        <f t="shared" si="299"/>
        <v>0</v>
      </c>
      <c r="BE219" s="141" t="str">
        <f t="shared" si="290"/>
        <v/>
      </c>
      <c r="BF219" s="141">
        <f t="shared" si="278"/>
        <v>0</v>
      </c>
      <c r="BG219" s="141" t="str">
        <f t="shared" si="291"/>
        <v/>
      </c>
      <c r="BH219" s="141">
        <f t="shared" si="300"/>
        <v>0</v>
      </c>
      <c r="BI219" s="141" t="str">
        <f t="shared" si="292"/>
        <v/>
      </c>
      <c r="BJ219" s="141"/>
      <c r="BK219" s="141"/>
    </row>
    <row r="220" spans="1:63" ht="17" x14ac:dyDescent="0.2">
      <c r="A220" s="1">
        <f>RAW!A220</f>
        <v>42614</v>
      </c>
      <c r="B220">
        <f>RAW!B220</f>
        <v>0.41199999999999998</v>
      </c>
      <c r="C220">
        <f>RAW!C220</f>
        <v>0.4224</v>
      </c>
      <c r="D220">
        <f>RAW!D220</f>
        <v>0.4032</v>
      </c>
      <c r="E220" s="5">
        <f>RAW!E220</f>
        <v>0.40849999999999997</v>
      </c>
      <c r="F220" s="3">
        <f>RAW!N220</f>
        <v>49.025968886464597</v>
      </c>
      <c r="G220" s="5" t="str">
        <f t="shared" si="293"/>
        <v xml:space="preserve"> </v>
      </c>
      <c r="H220" s="3">
        <f>RAW!O220</f>
        <v>51.637238298718998</v>
      </c>
      <c r="I220" s="5" t="str">
        <f t="shared" si="293"/>
        <v/>
      </c>
      <c r="J220" s="3">
        <f>RAW!P220</f>
        <v>52.094567259022703</v>
      </c>
      <c r="K220" s="5" t="str">
        <f t="shared" ref="K220" si="324">IF(SIGN(J219-50)&lt;&gt;SIGN(J220-50)," ","")</f>
        <v/>
      </c>
      <c r="L220">
        <v>70</v>
      </c>
      <c r="M220">
        <v>30</v>
      </c>
      <c r="Y220" s="160" t="str">
        <f t="shared" si="280"/>
        <v>VISIBLE</v>
      </c>
      <c r="Z220" s="160" t="str">
        <f t="shared" si="281"/>
        <v/>
      </c>
      <c r="AF220" s="28">
        <f t="shared" si="272"/>
        <v>0</v>
      </c>
      <c r="AG220" s="28" t="str">
        <f t="shared" si="282"/>
        <v/>
      </c>
      <c r="AH220" s="34">
        <f t="shared" si="295"/>
        <v>0</v>
      </c>
      <c r="AI220" s="34" t="str">
        <f t="shared" si="273"/>
        <v/>
      </c>
      <c r="AJ220" s="28">
        <f t="shared" si="274"/>
        <v>0</v>
      </c>
      <c r="AK220" s="34" t="str">
        <f t="shared" si="283"/>
        <v/>
      </c>
      <c r="AL220" s="28">
        <f t="shared" si="296"/>
        <v>0</v>
      </c>
      <c r="AM220" s="28" t="str">
        <f t="shared" si="284"/>
        <v/>
      </c>
      <c r="AN220" s="54"/>
      <c r="AO220" s="28"/>
      <c r="AQ220" s="33">
        <f t="shared" si="275"/>
        <v>0</v>
      </c>
      <c r="AR220" s="33" t="str">
        <f t="shared" si="285"/>
        <v/>
      </c>
      <c r="AS220" s="33">
        <f t="shared" si="297"/>
        <v>0</v>
      </c>
      <c r="AT220" s="33" t="str">
        <f t="shared" si="286"/>
        <v/>
      </c>
      <c r="AU220" s="33">
        <f t="shared" si="276"/>
        <v>0</v>
      </c>
      <c r="AV220" s="33" t="str">
        <f t="shared" si="287"/>
        <v/>
      </c>
      <c r="AW220" s="33">
        <f t="shared" si="298"/>
        <v>0</v>
      </c>
      <c r="AX220" s="33" t="str">
        <f t="shared" si="288"/>
        <v/>
      </c>
      <c r="AY220" s="33"/>
      <c r="AZ220" s="33"/>
      <c r="BB220" s="141">
        <f t="shared" si="277"/>
        <v>0</v>
      </c>
      <c r="BC220" s="141" t="str">
        <f t="shared" si="289"/>
        <v/>
      </c>
      <c r="BD220" s="141">
        <f t="shared" si="299"/>
        <v>0</v>
      </c>
      <c r="BE220" s="141" t="str">
        <f t="shared" si="290"/>
        <v/>
      </c>
      <c r="BF220" s="141">
        <f t="shared" si="278"/>
        <v>0</v>
      </c>
      <c r="BG220" s="141" t="str">
        <f t="shared" si="291"/>
        <v/>
      </c>
      <c r="BH220" s="141">
        <f t="shared" si="300"/>
        <v>0</v>
      </c>
      <c r="BI220" s="141" t="str">
        <f t="shared" si="292"/>
        <v/>
      </c>
      <c r="BJ220" s="141"/>
      <c r="BK220" s="141"/>
    </row>
    <row r="221" spans="1:63" ht="17" x14ac:dyDescent="0.2">
      <c r="A221" s="1">
        <f>RAW!A221</f>
        <v>42615</v>
      </c>
      <c r="B221">
        <f>RAW!B221</f>
        <v>0.41</v>
      </c>
      <c r="C221">
        <f>RAW!C221</f>
        <v>0.41160000000000002</v>
      </c>
      <c r="D221">
        <f>RAW!D221</f>
        <v>0.40010000000000001</v>
      </c>
      <c r="E221" s="5">
        <f>RAW!E221</f>
        <v>0.41099999999999998</v>
      </c>
      <c r="F221" s="3">
        <f>RAW!N221</f>
        <v>52.637608782930002</v>
      </c>
      <c r="G221" s="5" t="str">
        <f t="shared" si="293"/>
        <v xml:space="preserve"> </v>
      </c>
      <c r="H221" s="3">
        <f>RAW!O221</f>
        <v>52.946902675980098</v>
      </c>
      <c r="I221" s="5" t="str">
        <f t="shared" si="293"/>
        <v/>
      </c>
      <c r="J221" s="3">
        <f>RAW!P221</f>
        <v>52.843003042257003</v>
      </c>
      <c r="K221" s="5" t="str">
        <f t="shared" ref="K221" si="325">IF(SIGN(J220-50)&lt;&gt;SIGN(J221-50)," ","")</f>
        <v/>
      </c>
      <c r="L221">
        <v>70</v>
      </c>
      <c r="M221">
        <v>30</v>
      </c>
      <c r="Y221" s="160" t="str">
        <f t="shared" si="280"/>
        <v>VISIBLE</v>
      </c>
      <c r="Z221" s="160" t="str">
        <f t="shared" si="281"/>
        <v/>
      </c>
      <c r="AF221" s="28">
        <f t="shared" si="272"/>
        <v>0</v>
      </c>
      <c r="AG221" s="28" t="str">
        <f t="shared" si="282"/>
        <v/>
      </c>
      <c r="AH221" s="34">
        <f t="shared" si="295"/>
        <v>0</v>
      </c>
      <c r="AI221" s="34" t="str">
        <f t="shared" si="273"/>
        <v/>
      </c>
      <c r="AJ221" s="28">
        <f t="shared" si="274"/>
        <v>0</v>
      </c>
      <c r="AK221" s="34" t="str">
        <f t="shared" si="283"/>
        <v/>
      </c>
      <c r="AL221" s="28">
        <f t="shared" si="296"/>
        <v>0</v>
      </c>
      <c r="AM221" s="28" t="str">
        <f t="shared" si="284"/>
        <v/>
      </c>
      <c r="AN221" s="54"/>
      <c r="AO221" s="28"/>
      <c r="AQ221" s="33">
        <f t="shared" si="275"/>
        <v>0</v>
      </c>
      <c r="AR221" s="33" t="str">
        <f t="shared" si="285"/>
        <v/>
      </c>
      <c r="AS221" s="33">
        <f t="shared" si="297"/>
        <v>0</v>
      </c>
      <c r="AT221" s="33" t="str">
        <f t="shared" si="286"/>
        <v/>
      </c>
      <c r="AU221" s="33">
        <f t="shared" si="276"/>
        <v>0</v>
      </c>
      <c r="AV221" s="33" t="str">
        <f t="shared" si="287"/>
        <v/>
      </c>
      <c r="AW221" s="33">
        <f t="shared" si="298"/>
        <v>0</v>
      </c>
      <c r="AX221" s="33" t="str">
        <f t="shared" si="288"/>
        <v/>
      </c>
      <c r="AY221" s="33"/>
      <c r="AZ221" s="33"/>
      <c r="BB221" s="141">
        <f t="shared" si="277"/>
        <v>0</v>
      </c>
      <c r="BC221" s="141" t="str">
        <f t="shared" si="289"/>
        <v/>
      </c>
      <c r="BD221" s="141">
        <f t="shared" si="299"/>
        <v>0</v>
      </c>
      <c r="BE221" s="141" t="str">
        <f t="shared" si="290"/>
        <v/>
      </c>
      <c r="BF221" s="141">
        <f t="shared" si="278"/>
        <v>0</v>
      </c>
      <c r="BG221" s="141" t="str">
        <f t="shared" si="291"/>
        <v/>
      </c>
      <c r="BH221" s="141">
        <f t="shared" si="300"/>
        <v>0</v>
      </c>
      <c r="BI221" s="141" t="str">
        <f t="shared" si="292"/>
        <v/>
      </c>
      <c r="BJ221" s="141"/>
      <c r="BK221" s="141"/>
    </row>
    <row r="222" spans="1:63" ht="17" x14ac:dyDescent="0.2">
      <c r="A222" s="1">
        <f>RAW!A222</f>
        <v>42618</v>
      </c>
      <c r="B222">
        <f>RAW!B222</f>
        <v>0.41199999999999998</v>
      </c>
      <c r="C222">
        <f>RAW!C222</f>
        <v>0.4234</v>
      </c>
      <c r="D222">
        <f>RAW!D222</f>
        <v>0.4108</v>
      </c>
      <c r="E222" s="5">
        <f>RAW!E222</f>
        <v>0.41660000000000003</v>
      </c>
      <c r="F222" s="3">
        <f>RAW!N222</f>
        <v>60.0371777374801</v>
      </c>
      <c r="G222" s="5" t="str">
        <f t="shared" si="293"/>
        <v/>
      </c>
      <c r="H222" s="3">
        <f>RAW!O222</f>
        <v>55.832180158971099</v>
      </c>
      <c r="I222" s="5" t="str">
        <f t="shared" si="293"/>
        <v/>
      </c>
      <c r="J222" s="3">
        <f>RAW!P222</f>
        <v>54.514405247360699</v>
      </c>
      <c r="K222" s="5" t="str">
        <f t="shared" ref="K222" si="326">IF(SIGN(J221-50)&lt;&gt;SIGN(J222-50)," ","")</f>
        <v/>
      </c>
      <c r="L222">
        <v>70</v>
      </c>
      <c r="M222">
        <v>30</v>
      </c>
      <c r="Y222" s="160" t="str">
        <f t="shared" si="280"/>
        <v>VISIBLE</v>
      </c>
      <c r="Z222" s="160" t="str">
        <f t="shared" si="281"/>
        <v/>
      </c>
      <c r="AF222" s="28">
        <f t="shared" si="272"/>
        <v>0</v>
      </c>
      <c r="AG222" s="28" t="str">
        <f t="shared" si="282"/>
        <v/>
      </c>
      <c r="AH222" s="34">
        <f t="shared" si="295"/>
        <v>0</v>
      </c>
      <c r="AI222" s="34" t="str">
        <f t="shared" si="273"/>
        <v/>
      </c>
      <c r="AJ222" s="28">
        <f t="shared" si="274"/>
        <v>0</v>
      </c>
      <c r="AK222" s="34" t="str">
        <f t="shared" si="283"/>
        <v/>
      </c>
      <c r="AL222" s="28">
        <f t="shared" si="296"/>
        <v>0</v>
      </c>
      <c r="AM222" s="28" t="str">
        <f t="shared" si="284"/>
        <v/>
      </c>
      <c r="AN222" s="54"/>
      <c r="AO222" s="28"/>
      <c r="AQ222" s="33">
        <f t="shared" si="275"/>
        <v>0</v>
      </c>
      <c r="AR222" s="33" t="str">
        <f t="shared" si="285"/>
        <v/>
      </c>
      <c r="AS222" s="33">
        <f t="shared" si="297"/>
        <v>0</v>
      </c>
      <c r="AT222" s="33" t="str">
        <f t="shared" si="286"/>
        <v/>
      </c>
      <c r="AU222" s="33">
        <f t="shared" si="276"/>
        <v>0</v>
      </c>
      <c r="AV222" s="33" t="str">
        <f t="shared" si="287"/>
        <v/>
      </c>
      <c r="AW222" s="33">
        <f t="shared" si="298"/>
        <v>0</v>
      </c>
      <c r="AX222" s="33" t="str">
        <f t="shared" si="288"/>
        <v/>
      </c>
      <c r="AY222" s="33"/>
      <c r="AZ222" s="33"/>
      <c r="BB222" s="141">
        <f t="shared" si="277"/>
        <v>0</v>
      </c>
      <c r="BC222" s="141" t="str">
        <f t="shared" si="289"/>
        <v/>
      </c>
      <c r="BD222" s="141">
        <f t="shared" si="299"/>
        <v>0</v>
      </c>
      <c r="BE222" s="141" t="str">
        <f t="shared" si="290"/>
        <v/>
      </c>
      <c r="BF222" s="141">
        <f t="shared" si="278"/>
        <v>0</v>
      </c>
      <c r="BG222" s="141" t="str">
        <f t="shared" si="291"/>
        <v/>
      </c>
      <c r="BH222" s="141">
        <f t="shared" si="300"/>
        <v>0</v>
      </c>
      <c r="BI222" s="141" t="str">
        <f t="shared" si="292"/>
        <v/>
      </c>
      <c r="BJ222" s="141"/>
      <c r="BK222" s="141"/>
    </row>
    <row r="223" spans="1:63" ht="17" x14ac:dyDescent="0.2">
      <c r="A223" s="1">
        <f>RAW!A223</f>
        <v>42619</v>
      </c>
      <c r="B223">
        <f>RAW!B223</f>
        <v>0.42070000000000002</v>
      </c>
      <c r="C223">
        <f>RAW!C223</f>
        <v>0.4244</v>
      </c>
      <c r="D223">
        <f>RAW!D223</f>
        <v>0.40849999999999997</v>
      </c>
      <c r="E223" s="5">
        <f>RAW!E223</f>
        <v>0.41199999999999998</v>
      </c>
      <c r="F223" s="3">
        <f>RAW!N223</f>
        <v>52.2188057400503</v>
      </c>
      <c r="G223" s="5" t="str">
        <f t="shared" si="293"/>
        <v/>
      </c>
      <c r="H223" s="3">
        <f>RAW!O223</f>
        <v>52.959434375111996</v>
      </c>
      <c r="I223" s="5" t="str">
        <f t="shared" si="293"/>
        <v/>
      </c>
      <c r="J223" s="3">
        <f>RAW!P223</f>
        <v>52.897339191420002</v>
      </c>
      <c r="K223" s="5" t="str">
        <f t="shared" ref="K223" si="327">IF(SIGN(J222-50)&lt;&gt;SIGN(J223-50)," ","")</f>
        <v/>
      </c>
      <c r="L223">
        <v>70</v>
      </c>
      <c r="M223">
        <v>30</v>
      </c>
      <c r="Y223" s="160" t="str">
        <f t="shared" si="280"/>
        <v>VISIBLE</v>
      </c>
      <c r="Z223" s="160" t="str">
        <f t="shared" si="281"/>
        <v/>
      </c>
      <c r="AF223" s="28">
        <f t="shared" si="272"/>
        <v>0</v>
      </c>
      <c r="AG223" s="28" t="str">
        <f t="shared" si="282"/>
        <v/>
      </c>
      <c r="AH223" s="34">
        <f t="shared" si="295"/>
        <v>0</v>
      </c>
      <c r="AI223" s="34" t="str">
        <f t="shared" si="273"/>
        <v/>
      </c>
      <c r="AJ223" s="28">
        <f t="shared" si="274"/>
        <v>0</v>
      </c>
      <c r="AK223" s="34" t="str">
        <f t="shared" si="283"/>
        <v/>
      </c>
      <c r="AL223" s="28">
        <f t="shared" si="296"/>
        <v>0</v>
      </c>
      <c r="AM223" s="28" t="str">
        <f t="shared" si="284"/>
        <v/>
      </c>
      <c r="AN223" s="54"/>
      <c r="AO223" s="28"/>
      <c r="AQ223" s="33">
        <f t="shared" si="275"/>
        <v>0</v>
      </c>
      <c r="AR223" s="33" t="str">
        <f t="shared" si="285"/>
        <v/>
      </c>
      <c r="AS223" s="33">
        <f t="shared" si="297"/>
        <v>0</v>
      </c>
      <c r="AT223" s="33" t="str">
        <f t="shared" si="286"/>
        <v/>
      </c>
      <c r="AU223" s="33">
        <f t="shared" si="276"/>
        <v>0</v>
      </c>
      <c r="AV223" s="33" t="str">
        <f t="shared" si="287"/>
        <v/>
      </c>
      <c r="AW223" s="33">
        <f t="shared" si="298"/>
        <v>0</v>
      </c>
      <c r="AX223" s="33" t="str">
        <f t="shared" si="288"/>
        <v/>
      </c>
      <c r="AY223" s="33"/>
      <c r="AZ223" s="33"/>
      <c r="BB223" s="141">
        <f t="shared" si="277"/>
        <v>0</v>
      </c>
      <c r="BC223" s="141" t="str">
        <f t="shared" si="289"/>
        <v/>
      </c>
      <c r="BD223" s="141">
        <f t="shared" si="299"/>
        <v>0</v>
      </c>
      <c r="BE223" s="141" t="str">
        <f t="shared" si="290"/>
        <v/>
      </c>
      <c r="BF223" s="141">
        <f t="shared" si="278"/>
        <v>0</v>
      </c>
      <c r="BG223" s="141" t="str">
        <f t="shared" si="291"/>
        <v/>
      </c>
      <c r="BH223" s="141">
        <f t="shared" si="300"/>
        <v>0</v>
      </c>
      <c r="BI223" s="141" t="str">
        <f t="shared" si="292"/>
        <v/>
      </c>
      <c r="BJ223" s="141"/>
      <c r="BK223" s="141"/>
    </row>
    <row r="224" spans="1:63" ht="17" x14ac:dyDescent="0.2">
      <c r="A224" s="1">
        <f>RAW!A224</f>
        <v>42620</v>
      </c>
      <c r="B224">
        <f>RAW!B224</f>
        <v>0.41199999999999998</v>
      </c>
      <c r="C224">
        <f>RAW!C224</f>
        <v>0.41499999999999998</v>
      </c>
      <c r="D224">
        <f>RAW!D224</f>
        <v>0.40620000000000001</v>
      </c>
      <c r="E224" s="5">
        <f>RAW!E224</f>
        <v>0.41370000000000001</v>
      </c>
      <c r="F224" s="3">
        <f>RAW!N224</f>
        <v>54.758995606881797</v>
      </c>
      <c r="G224" s="5" t="str">
        <f t="shared" si="293"/>
        <v/>
      </c>
      <c r="H224" s="3">
        <f>RAW!O224</f>
        <v>53.903402335790403</v>
      </c>
      <c r="I224" s="5" t="str">
        <f t="shared" si="293"/>
        <v/>
      </c>
      <c r="J224" s="3">
        <f>RAW!P224</f>
        <v>53.433347950173903</v>
      </c>
      <c r="K224" s="5" t="str">
        <f t="shared" ref="K224" si="328">IF(SIGN(J223-50)&lt;&gt;SIGN(J224-50)," ","")</f>
        <v/>
      </c>
      <c r="L224">
        <v>70</v>
      </c>
      <c r="M224">
        <v>30</v>
      </c>
      <c r="Y224" s="160" t="str">
        <f t="shared" si="280"/>
        <v>VISIBLE</v>
      </c>
      <c r="Z224" s="160" t="str">
        <f t="shared" si="281"/>
        <v/>
      </c>
      <c r="AF224" s="28">
        <f t="shared" si="272"/>
        <v>0</v>
      </c>
      <c r="AG224" s="28" t="str">
        <f t="shared" si="282"/>
        <v/>
      </c>
      <c r="AH224" s="34">
        <f t="shared" si="295"/>
        <v>0</v>
      </c>
      <c r="AI224" s="34" t="str">
        <f t="shared" si="273"/>
        <v/>
      </c>
      <c r="AJ224" s="28">
        <f t="shared" si="274"/>
        <v>0</v>
      </c>
      <c r="AK224" s="34" t="str">
        <f t="shared" si="283"/>
        <v/>
      </c>
      <c r="AL224" s="28">
        <f t="shared" si="296"/>
        <v>0</v>
      </c>
      <c r="AM224" s="28" t="str">
        <f t="shared" si="284"/>
        <v/>
      </c>
      <c r="AN224" s="54"/>
      <c r="AO224" s="28"/>
      <c r="AQ224" s="33">
        <f t="shared" si="275"/>
        <v>0</v>
      </c>
      <c r="AR224" s="33" t="str">
        <f t="shared" si="285"/>
        <v/>
      </c>
      <c r="AS224" s="33">
        <f t="shared" si="297"/>
        <v>0</v>
      </c>
      <c r="AT224" s="33" t="str">
        <f t="shared" si="286"/>
        <v/>
      </c>
      <c r="AU224" s="33">
        <f t="shared" si="276"/>
        <v>0</v>
      </c>
      <c r="AV224" s="33" t="str">
        <f t="shared" si="287"/>
        <v/>
      </c>
      <c r="AW224" s="33">
        <f t="shared" si="298"/>
        <v>0</v>
      </c>
      <c r="AX224" s="33" t="str">
        <f t="shared" si="288"/>
        <v/>
      </c>
      <c r="AY224" s="33"/>
      <c r="AZ224" s="33"/>
      <c r="BB224" s="141">
        <f t="shared" si="277"/>
        <v>0</v>
      </c>
      <c r="BC224" s="141" t="str">
        <f t="shared" si="289"/>
        <v/>
      </c>
      <c r="BD224" s="141">
        <f t="shared" si="299"/>
        <v>0</v>
      </c>
      <c r="BE224" s="141" t="str">
        <f t="shared" si="290"/>
        <v/>
      </c>
      <c r="BF224" s="141">
        <f t="shared" si="278"/>
        <v>0</v>
      </c>
      <c r="BG224" s="141" t="str">
        <f t="shared" si="291"/>
        <v/>
      </c>
      <c r="BH224" s="141">
        <f t="shared" si="300"/>
        <v>0</v>
      </c>
      <c r="BI224" s="141" t="str">
        <f t="shared" si="292"/>
        <v/>
      </c>
      <c r="BJ224" s="141"/>
      <c r="BK224" s="141"/>
    </row>
    <row r="225" spans="1:63" ht="17" x14ac:dyDescent="0.2">
      <c r="A225" s="1">
        <f>RAW!A225</f>
        <v>42621</v>
      </c>
      <c r="B225">
        <f>RAW!B225</f>
        <v>0.41389999999999999</v>
      </c>
      <c r="C225">
        <f>RAW!C225</f>
        <v>0.41930000000000001</v>
      </c>
      <c r="D225">
        <f>RAW!D225</f>
        <v>0.40699999999999997</v>
      </c>
      <c r="E225" s="5">
        <f>RAW!E225</f>
        <v>0.41489999999999999</v>
      </c>
      <c r="F225" s="3">
        <f>RAW!N225</f>
        <v>56.656623408016998</v>
      </c>
      <c r="G225" s="5" t="str">
        <f t="shared" si="293"/>
        <v/>
      </c>
      <c r="H225" s="3">
        <f>RAW!O225</f>
        <v>54.596023278848001</v>
      </c>
      <c r="I225" s="5" t="str">
        <f t="shared" si="293"/>
        <v/>
      </c>
      <c r="J225" s="3">
        <f>RAW!P225</f>
        <v>53.822819271082601</v>
      </c>
      <c r="K225" s="5" t="str">
        <f t="shared" ref="K225" si="329">IF(SIGN(J224-50)&lt;&gt;SIGN(J225-50)," ","")</f>
        <v/>
      </c>
      <c r="L225">
        <v>70</v>
      </c>
      <c r="M225">
        <v>30</v>
      </c>
      <c r="Y225" s="160" t="str">
        <f t="shared" si="280"/>
        <v>VISIBLE</v>
      </c>
      <c r="Z225" s="160" t="str">
        <f t="shared" si="281"/>
        <v/>
      </c>
      <c r="AF225" s="28">
        <f t="shared" si="272"/>
        <v>0</v>
      </c>
      <c r="AG225" s="28" t="str">
        <f t="shared" si="282"/>
        <v/>
      </c>
      <c r="AH225" s="34">
        <f t="shared" si="295"/>
        <v>0</v>
      </c>
      <c r="AI225" s="34" t="str">
        <f t="shared" si="273"/>
        <v/>
      </c>
      <c r="AJ225" s="28">
        <f t="shared" si="274"/>
        <v>0</v>
      </c>
      <c r="AK225" s="34" t="str">
        <f t="shared" si="283"/>
        <v/>
      </c>
      <c r="AL225" s="28">
        <f t="shared" si="296"/>
        <v>0</v>
      </c>
      <c r="AM225" s="28" t="str">
        <f t="shared" si="284"/>
        <v/>
      </c>
      <c r="AN225" s="54"/>
      <c r="AO225" s="28"/>
      <c r="AQ225" s="33">
        <f t="shared" si="275"/>
        <v>0</v>
      </c>
      <c r="AR225" s="33" t="str">
        <f t="shared" si="285"/>
        <v/>
      </c>
      <c r="AS225" s="33">
        <f t="shared" si="297"/>
        <v>0</v>
      </c>
      <c r="AT225" s="33" t="str">
        <f t="shared" si="286"/>
        <v/>
      </c>
      <c r="AU225" s="33">
        <f t="shared" si="276"/>
        <v>0</v>
      </c>
      <c r="AV225" s="33" t="str">
        <f t="shared" si="287"/>
        <v/>
      </c>
      <c r="AW225" s="33">
        <f t="shared" si="298"/>
        <v>0</v>
      </c>
      <c r="AX225" s="33" t="str">
        <f t="shared" si="288"/>
        <v/>
      </c>
      <c r="AY225" s="33"/>
      <c r="AZ225" s="33"/>
      <c r="BB225" s="141">
        <f t="shared" si="277"/>
        <v>0</v>
      </c>
      <c r="BC225" s="141" t="str">
        <f t="shared" si="289"/>
        <v/>
      </c>
      <c r="BD225" s="141">
        <f t="shared" si="299"/>
        <v>0</v>
      </c>
      <c r="BE225" s="141" t="str">
        <f t="shared" si="290"/>
        <v/>
      </c>
      <c r="BF225" s="141">
        <f t="shared" si="278"/>
        <v>0</v>
      </c>
      <c r="BG225" s="141" t="str">
        <f t="shared" si="291"/>
        <v/>
      </c>
      <c r="BH225" s="141">
        <f t="shared" si="300"/>
        <v>0</v>
      </c>
      <c r="BI225" s="141" t="str">
        <f t="shared" si="292"/>
        <v/>
      </c>
      <c r="BJ225" s="141"/>
      <c r="BK225" s="141"/>
    </row>
    <row r="226" spans="1:63" ht="17" x14ac:dyDescent="0.2">
      <c r="A226" s="1">
        <f>RAW!A226</f>
        <v>42622</v>
      </c>
      <c r="B226">
        <f>RAW!B226</f>
        <v>0.41539999999999999</v>
      </c>
      <c r="C226">
        <f>RAW!C226</f>
        <v>0.41930000000000001</v>
      </c>
      <c r="D226">
        <f>RAW!D226</f>
        <v>0.40949999999999998</v>
      </c>
      <c r="E226" s="5">
        <f>RAW!E226</f>
        <v>0.41099999999999998</v>
      </c>
      <c r="F226" s="3">
        <f>RAW!N226</f>
        <v>48.882331263214802</v>
      </c>
      <c r="G226" s="5" t="str">
        <f t="shared" si="293"/>
        <v xml:space="preserve"> </v>
      </c>
      <c r="H226" s="3">
        <f>RAW!O226</f>
        <v>51.868320908809601</v>
      </c>
      <c r="I226" s="5" t="str">
        <f t="shared" si="293"/>
        <v/>
      </c>
      <c r="J226" s="3">
        <f>RAW!P226</f>
        <v>52.329275849395302</v>
      </c>
      <c r="K226" s="5" t="str">
        <f t="shared" ref="K226" si="330">IF(SIGN(J225-50)&lt;&gt;SIGN(J226-50)," ","")</f>
        <v/>
      </c>
      <c r="L226">
        <v>70</v>
      </c>
      <c r="M226">
        <v>30</v>
      </c>
      <c r="Y226" s="160" t="str">
        <f t="shared" si="280"/>
        <v>VISIBLE</v>
      </c>
      <c r="Z226" s="160" t="str">
        <f t="shared" si="281"/>
        <v/>
      </c>
      <c r="AF226" s="28">
        <f t="shared" si="272"/>
        <v>0</v>
      </c>
      <c r="AG226" s="28" t="str">
        <f t="shared" si="282"/>
        <v/>
      </c>
      <c r="AH226" s="34">
        <f t="shared" si="295"/>
        <v>0</v>
      </c>
      <c r="AI226" s="34" t="str">
        <f t="shared" si="273"/>
        <v/>
      </c>
      <c r="AJ226" s="28">
        <f t="shared" si="274"/>
        <v>0</v>
      </c>
      <c r="AK226" s="34" t="str">
        <f t="shared" si="283"/>
        <v/>
      </c>
      <c r="AL226" s="28">
        <f t="shared" si="296"/>
        <v>0</v>
      </c>
      <c r="AM226" s="28" t="str">
        <f t="shared" si="284"/>
        <v/>
      </c>
      <c r="AN226" s="54"/>
      <c r="AO226" s="28"/>
      <c r="AQ226" s="33">
        <f t="shared" si="275"/>
        <v>0</v>
      </c>
      <c r="AR226" s="33" t="str">
        <f t="shared" si="285"/>
        <v/>
      </c>
      <c r="AS226" s="33">
        <f t="shared" si="297"/>
        <v>0</v>
      </c>
      <c r="AT226" s="33" t="str">
        <f t="shared" si="286"/>
        <v/>
      </c>
      <c r="AU226" s="33">
        <f t="shared" si="276"/>
        <v>0</v>
      </c>
      <c r="AV226" s="33" t="str">
        <f t="shared" si="287"/>
        <v/>
      </c>
      <c r="AW226" s="33">
        <f t="shared" si="298"/>
        <v>0</v>
      </c>
      <c r="AX226" s="33" t="str">
        <f t="shared" si="288"/>
        <v/>
      </c>
      <c r="AY226" s="33"/>
      <c r="AZ226" s="33"/>
      <c r="BB226" s="141">
        <f t="shared" si="277"/>
        <v>0</v>
      </c>
      <c r="BC226" s="141" t="str">
        <f t="shared" si="289"/>
        <v/>
      </c>
      <c r="BD226" s="141">
        <f t="shared" si="299"/>
        <v>0</v>
      </c>
      <c r="BE226" s="141" t="str">
        <f t="shared" si="290"/>
        <v/>
      </c>
      <c r="BF226" s="141">
        <f t="shared" si="278"/>
        <v>0</v>
      </c>
      <c r="BG226" s="141" t="str">
        <f t="shared" si="291"/>
        <v/>
      </c>
      <c r="BH226" s="141">
        <f t="shared" si="300"/>
        <v>0</v>
      </c>
      <c r="BI226" s="141" t="str">
        <f t="shared" si="292"/>
        <v/>
      </c>
      <c r="BJ226" s="141"/>
      <c r="BK226" s="141"/>
    </row>
    <row r="227" spans="1:63" ht="17" x14ac:dyDescent="0.2">
      <c r="A227" s="1">
        <f>RAW!A227</f>
        <v>42625</v>
      </c>
      <c r="B227">
        <f>RAW!B227</f>
        <v>0.40399999999999903</v>
      </c>
      <c r="C227">
        <f>RAW!C227</f>
        <v>0.40500000000000003</v>
      </c>
      <c r="D227">
        <f>RAW!D227</f>
        <v>0.39100000000000001</v>
      </c>
      <c r="E227" s="5">
        <f>RAW!E227</f>
        <v>0.39550000000000002</v>
      </c>
      <c r="F227" s="3">
        <f>RAW!N227</f>
        <v>29.874710597029502</v>
      </c>
      <c r="G227" s="5" t="str">
        <f t="shared" si="293"/>
        <v/>
      </c>
      <c r="H227" s="3">
        <f>RAW!O227</f>
        <v>42.730793322268198</v>
      </c>
      <c r="I227" s="5" t="str">
        <f t="shared" si="293"/>
        <v xml:space="preserve"> </v>
      </c>
      <c r="J227" s="3">
        <f>RAW!P227</f>
        <v>46.898445361148198</v>
      </c>
      <c r="K227" s="5" t="str">
        <f t="shared" ref="K227" si="331">IF(SIGN(J226-50)&lt;&gt;SIGN(J227-50)," ","")</f>
        <v xml:space="preserve"> </v>
      </c>
      <c r="L227">
        <v>70</v>
      </c>
      <c r="M227">
        <v>30</v>
      </c>
      <c r="Y227" s="160" t="str">
        <f t="shared" si="280"/>
        <v>VISIBLE</v>
      </c>
      <c r="Z227" s="160" t="str">
        <f t="shared" si="281"/>
        <v/>
      </c>
      <c r="AF227" s="28">
        <f t="shared" si="272"/>
        <v>1</v>
      </c>
      <c r="AG227" s="28" t="str">
        <f t="shared" si="282"/>
        <v/>
      </c>
      <c r="AH227" s="34">
        <f t="shared" si="295"/>
        <v>1</v>
      </c>
      <c r="AI227" s="34" t="str">
        <f t="shared" si="273"/>
        <v/>
      </c>
      <c r="AJ227" s="28">
        <f t="shared" si="274"/>
        <v>0</v>
      </c>
      <c r="AK227" s="34" t="str">
        <f t="shared" si="283"/>
        <v/>
      </c>
      <c r="AL227" s="28">
        <f t="shared" si="296"/>
        <v>0</v>
      </c>
      <c r="AM227" s="28" t="str">
        <f t="shared" si="284"/>
        <v/>
      </c>
      <c r="AN227" s="54"/>
      <c r="AO227" s="28"/>
      <c r="AQ227" s="33">
        <f t="shared" si="275"/>
        <v>0</v>
      </c>
      <c r="AR227" s="33" t="str">
        <f t="shared" si="285"/>
        <v/>
      </c>
      <c r="AS227" s="33">
        <f t="shared" si="297"/>
        <v>0</v>
      </c>
      <c r="AT227" s="33" t="str">
        <f t="shared" si="286"/>
        <v/>
      </c>
      <c r="AU227" s="33">
        <f t="shared" si="276"/>
        <v>0</v>
      </c>
      <c r="AV227" s="33" t="str">
        <f t="shared" si="287"/>
        <v/>
      </c>
      <c r="AW227" s="33">
        <f t="shared" si="298"/>
        <v>0</v>
      </c>
      <c r="AX227" s="33" t="str">
        <f t="shared" si="288"/>
        <v/>
      </c>
      <c r="AY227" s="33"/>
      <c r="AZ227" s="33"/>
      <c r="BB227" s="141">
        <f t="shared" si="277"/>
        <v>0</v>
      </c>
      <c r="BC227" s="141" t="str">
        <f t="shared" si="289"/>
        <v/>
      </c>
      <c r="BD227" s="141">
        <f t="shared" si="299"/>
        <v>0</v>
      </c>
      <c r="BE227" s="141" t="str">
        <f t="shared" si="290"/>
        <v/>
      </c>
      <c r="BF227" s="141">
        <f t="shared" si="278"/>
        <v>0</v>
      </c>
      <c r="BG227" s="141" t="str">
        <f t="shared" si="291"/>
        <v/>
      </c>
      <c r="BH227" s="141">
        <f t="shared" si="300"/>
        <v>0</v>
      </c>
      <c r="BI227" s="141" t="str">
        <f t="shared" si="292"/>
        <v/>
      </c>
      <c r="BJ227" s="141"/>
      <c r="BK227" s="141"/>
    </row>
    <row r="228" spans="1:63" ht="17" x14ac:dyDescent="0.2">
      <c r="A228" s="1">
        <f>RAW!A228</f>
        <v>42626</v>
      </c>
      <c r="B228">
        <f>RAW!B228</f>
        <v>0.3987</v>
      </c>
      <c r="C228">
        <f>RAW!C228</f>
        <v>0.39879999999999999</v>
      </c>
      <c r="D228">
        <f>RAW!D228</f>
        <v>0.37530000000000002</v>
      </c>
      <c r="E228" s="5">
        <f>RAW!E228</f>
        <v>0.37640000000000001</v>
      </c>
      <c r="F228" s="3">
        <f>RAW!N228</f>
        <v>19.162541596633002</v>
      </c>
      <c r="G228" s="5" t="str">
        <f t="shared" si="293"/>
        <v/>
      </c>
      <c r="H228" s="3">
        <f>RAW!O228</f>
        <v>34.633962776456997</v>
      </c>
      <c r="I228" s="5" t="str">
        <f t="shared" si="293"/>
        <v/>
      </c>
      <c r="J228" s="3">
        <f>RAW!P228</f>
        <v>41.346431706054901</v>
      </c>
      <c r="K228" s="5" t="str">
        <f t="shared" ref="K228" si="332">IF(SIGN(J227-50)&lt;&gt;SIGN(J228-50)," ","")</f>
        <v/>
      </c>
      <c r="L228">
        <v>70</v>
      </c>
      <c r="M228">
        <v>30</v>
      </c>
      <c r="Y228" s="160" t="str">
        <f t="shared" si="280"/>
        <v>VISIBLE</v>
      </c>
      <c r="Z228" s="160" t="str">
        <f t="shared" si="281"/>
        <v/>
      </c>
      <c r="AF228" s="28">
        <f t="shared" si="272"/>
        <v>1</v>
      </c>
      <c r="AG228" s="28" t="str">
        <f t="shared" si="282"/>
        <v/>
      </c>
      <c r="AH228" s="34">
        <f t="shared" si="295"/>
        <v>2</v>
      </c>
      <c r="AI228" s="34" t="str">
        <f t="shared" si="273"/>
        <v/>
      </c>
      <c r="AJ228" s="28">
        <f t="shared" si="274"/>
        <v>0</v>
      </c>
      <c r="AK228" s="34" t="str">
        <f t="shared" si="283"/>
        <v/>
      </c>
      <c r="AL228" s="28">
        <f t="shared" si="296"/>
        <v>0</v>
      </c>
      <c r="AM228" s="28" t="str">
        <f t="shared" si="284"/>
        <v/>
      </c>
      <c r="AN228" s="54"/>
      <c r="AO228" s="28"/>
      <c r="AQ228" s="33">
        <f t="shared" si="275"/>
        <v>0</v>
      </c>
      <c r="AR228" s="33" t="str">
        <f t="shared" si="285"/>
        <v/>
      </c>
      <c r="AS228" s="33">
        <f t="shared" si="297"/>
        <v>0</v>
      </c>
      <c r="AT228" s="33" t="str">
        <f t="shared" si="286"/>
        <v/>
      </c>
      <c r="AU228" s="33">
        <f t="shared" si="276"/>
        <v>0</v>
      </c>
      <c r="AV228" s="33" t="str">
        <f t="shared" si="287"/>
        <v/>
      </c>
      <c r="AW228" s="33">
        <f t="shared" si="298"/>
        <v>0</v>
      </c>
      <c r="AX228" s="33" t="str">
        <f t="shared" si="288"/>
        <v/>
      </c>
      <c r="AY228" s="33"/>
      <c r="AZ228" s="33"/>
      <c r="BB228" s="141">
        <f t="shared" si="277"/>
        <v>0</v>
      </c>
      <c r="BC228" s="141" t="str">
        <f t="shared" si="289"/>
        <v/>
      </c>
      <c r="BD228" s="141">
        <f t="shared" si="299"/>
        <v>0</v>
      </c>
      <c r="BE228" s="141" t="str">
        <f t="shared" si="290"/>
        <v/>
      </c>
      <c r="BF228" s="141">
        <f t="shared" si="278"/>
        <v>0</v>
      </c>
      <c r="BG228" s="141" t="str">
        <f t="shared" si="291"/>
        <v/>
      </c>
      <c r="BH228" s="141">
        <f t="shared" si="300"/>
        <v>0</v>
      </c>
      <c r="BI228" s="141" t="str">
        <f t="shared" si="292"/>
        <v/>
      </c>
      <c r="BJ228" s="141"/>
      <c r="BK228" s="141"/>
    </row>
    <row r="229" spans="1:63" ht="17" x14ac:dyDescent="0.2">
      <c r="A229" s="1">
        <f>RAW!A229</f>
        <v>42627</v>
      </c>
      <c r="B229">
        <f>RAW!B229</f>
        <v>0.37940000000000002</v>
      </c>
      <c r="C229">
        <f>RAW!C229</f>
        <v>0.38299999999999901</v>
      </c>
      <c r="D229">
        <f>RAW!D229</f>
        <v>0.37209999999999999</v>
      </c>
      <c r="E229" s="5">
        <f>RAW!E229</f>
        <v>0.37690000000000001</v>
      </c>
      <c r="F229" s="3">
        <f>RAW!N229</f>
        <v>20.038209927579501</v>
      </c>
      <c r="G229" s="5" t="str">
        <f t="shared" si="293"/>
        <v/>
      </c>
      <c r="H229" s="3">
        <f>RAW!O229</f>
        <v>34.981285973875799</v>
      </c>
      <c r="I229" s="5" t="str">
        <f t="shared" si="293"/>
        <v/>
      </c>
      <c r="J229" s="3">
        <f>RAW!P229</f>
        <v>41.536671581138997</v>
      </c>
      <c r="K229" s="5" t="str">
        <f t="shared" ref="K229" si="333">IF(SIGN(J228-50)&lt;&gt;SIGN(J229-50)," ","")</f>
        <v/>
      </c>
      <c r="L229">
        <v>70</v>
      </c>
      <c r="M229">
        <v>30</v>
      </c>
      <c r="Y229" s="160" t="str">
        <f t="shared" si="280"/>
        <v>VISIBLE</v>
      </c>
      <c r="Z229" s="160" t="str">
        <f t="shared" si="281"/>
        <v/>
      </c>
      <c r="AF229" s="28">
        <f t="shared" si="272"/>
        <v>1</v>
      </c>
      <c r="AG229" s="28" t="str">
        <f t="shared" si="282"/>
        <v/>
      </c>
      <c r="AH229" s="34">
        <f t="shared" si="295"/>
        <v>3</v>
      </c>
      <c r="AI229" s="34" t="str">
        <f t="shared" si="273"/>
        <v/>
      </c>
      <c r="AJ229" s="28">
        <f t="shared" si="274"/>
        <v>0</v>
      </c>
      <c r="AK229" s="34" t="str">
        <f t="shared" si="283"/>
        <v/>
      </c>
      <c r="AL229" s="28">
        <f t="shared" si="296"/>
        <v>0</v>
      </c>
      <c r="AM229" s="28" t="str">
        <f t="shared" si="284"/>
        <v/>
      </c>
      <c r="AN229" s="54"/>
      <c r="AO229" s="28"/>
      <c r="AQ229" s="33">
        <f t="shared" si="275"/>
        <v>0</v>
      </c>
      <c r="AR229" s="33" t="str">
        <f t="shared" si="285"/>
        <v/>
      </c>
      <c r="AS229" s="33">
        <f t="shared" si="297"/>
        <v>0</v>
      </c>
      <c r="AT229" s="33" t="str">
        <f t="shared" si="286"/>
        <v/>
      </c>
      <c r="AU229" s="33">
        <f t="shared" si="276"/>
        <v>0</v>
      </c>
      <c r="AV229" s="33" t="str">
        <f t="shared" si="287"/>
        <v/>
      </c>
      <c r="AW229" s="33">
        <f t="shared" si="298"/>
        <v>0</v>
      </c>
      <c r="AX229" s="33" t="str">
        <f t="shared" si="288"/>
        <v/>
      </c>
      <c r="AY229" s="33"/>
      <c r="AZ229" s="33"/>
      <c r="BB229" s="141">
        <f t="shared" si="277"/>
        <v>0</v>
      </c>
      <c r="BC229" s="141" t="str">
        <f t="shared" si="289"/>
        <v/>
      </c>
      <c r="BD229" s="141">
        <f t="shared" si="299"/>
        <v>0</v>
      </c>
      <c r="BE229" s="141" t="str">
        <f t="shared" si="290"/>
        <v/>
      </c>
      <c r="BF229" s="141">
        <f t="shared" si="278"/>
        <v>0</v>
      </c>
      <c r="BG229" s="141" t="str">
        <f t="shared" si="291"/>
        <v/>
      </c>
      <c r="BH229" s="141">
        <f t="shared" si="300"/>
        <v>0</v>
      </c>
      <c r="BI229" s="141" t="str">
        <f t="shared" si="292"/>
        <v/>
      </c>
      <c r="BJ229" s="141"/>
      <c r="BK229" s="141"/>
    </row>
    <row r="230" spans="1:63" ht="17" x14ac:dyDescent="0.2">
      <c r="A230" s="1">
        <f>RAW!A230</f>
        <v>42628</v>
      </c>
      <c r="B230">
        <f>RAW!B230</f>
        <v>0.376</v>
      </c>
      <c r="C230">
        <f>RAW!C230</f>
        <v>0.38</v>
      </c>
      <c r="D230">
        <f>RAW!D230</f>
        <v>0.36670000000000003</v>
      </c>
      <c r="E230" s="5">
        <f>RAW!E230</f>
        <v>0.372</v>
      </c>
      <c r="F230" s="3">
        <f>RAW!N230</f>
        <v>17.8299509407566</v>
      </c>
      <c r="G230" s="5" t="str">
        <f t="shared" si="293"/>
        <v/>
      </c>
      <c r="H230" s="3">
        <f>RAW!O230</f>
        <v>33.123771637149503</v>
      </c>
      <c r="I230" s="5" t="str">
        <f t="shared" si="293"/>
        <v/>
      </c>
      <c r="J230" s="3">
        <f>RAW!P230</f>
        <v>40.1951545476118</v>
      </c>
      <c r="K230" s="5" t="str">
        <f t="shared" ref="K230" si="334">IF(SIGN(J229-50)&lt;&gt;SIGN(J230-50)," ","")</f>
        <v/>
      </c>
      <c r="L230">
        <v>70</v>
      </c>
      <c r="M230">
        <v>30</v>
      </c>
      <c r="Y230" s="160" t="str">
        <f t="shared" si="280"/>
        <v>VISIBLE</v>
      </c>
      <c r="Z230" s="160" t="str">
        <f t="shared" si="281"/>
        <v/>
      </c>
      <c r="AF230" s="28">
        <f t="shared" si="272"/>
        <v>1</v>
      </c>
      <c r="AG230" s="28" t="str">
        <f t="shared" si="282"/>
        <v/>
      </c>
      <c r="AH230" s="34">
        <f t="shared" si="295"/>
        <v>4</v>
      </c>
      <c r="AI230" s="34" t="str">
        <f t="shared" si="273"/>
        <v/>
      </c>
      <c r="AJ230" s="28">
        <f t="shared" si="274"/>
        <v>0</v>
      </c>
      <c r="AK230" s="34" t="str">
        <f t="shared" si="283"/>
        <v/>
      </c>
      <c r="AL230" s="28">
        <f t="shared" si="296"/>
        <v>0</v>
      </c>
      <c r="AM230" s="28" t="str">
        <f t="shared" si="284"/>
        <v/>
      </c>
      <c r="AN230" s="54"/>
      <c r="AO230" s="28"/>
      <c r="AQ230" s="33">
        <f t="shared" si="275"/>
        <v>0</v>
      </c>
      <c r="AR230" s="33" t="str">
        <f t="shared" si="285"/>
        <v/>
      </c>
      <c r="AS230" s="33">
        <f t="shared" si="297"/>
        <v>0</v>
      </c>
      <c r="AT230" s="33" t="str">
        <f t="shared" si="286"/>
        <v/>
      </c>
      <c r="AU230" s="33">
        <f t="shared" si="276"/>
        <v>0</v>
      </c>
      <c r="AV230" s="33" t="str">
        <f t="shared" si="287"/>
        <v/>
      </c>
      <c r="AW230" s="33">
        <f t="shared" si="298"/>
        <v>0</v>
      </c>
      <c r="AX230" s="33" t="str">
        <f t="shared" si="288"/>
        <v/>
      </c>
      <c r="AY230" s="33"/>
      <c r="AZ230" s="33"/>
      <c r="BB230" s="141">
        <f t="shared" si="277"/>
        <v>0</v>
      </c>
      <c r="BC230" s="141" t="str">
        <f t="shared" si="289"/>
        <v/>
      </c>
      <c r="BD230" s="141">
        <f t="shared" si="299"/>
        <v>0</v>
      </c>
      <c r="BE230" s="141" t="str">
        <f t="shared" si="290"/>
        <v/>
      </c>
      <c r="BF230" s="141">
        <f t="shared" si="278"/>
        <v>0</v>
      </c>
      <c r="BG230" s="141" t="str">
        <f t="shared" si="291"/>
        <v/>
      </c>
      <c r="BH230" s="141">
        <f t="shared" si="300"/>
        <v>0</v>
      </c>
      <c r="BI230" s="141" t="str">
        <f t="shared" si="292"/>
        <v/>
      </c>
      <c r="BJ230" s="141"/>
      <c r="BK230" s="141"/>
    </row>
    <row r="231" spans="1:63" ht="17" x14ac:dyDescent="0.2">
      <c r="A231" s="1">
        <f>RAW!A231</f>
        <v>42629</v>
      </c>
      <c r="B231">
        <f>RAW!B231</f>
        <v>0.37030000000000002</v>
      </c>
      <c r="C231">
        <f>RAW!C231</f>
        <v>0.37309999999999999</v>
      </c>
      <c r="D231">
        <f>RAW!D231</f>
        <v>0.3569</v>
      </c>
      <c r="E231" s="5">
        <f>RAW!E231</f>
        <v>0.3569</v>
      </c>
      <c r="F231" s="3">
        <f>RAW!N231</f>
        <v>12.770305968430099</v>
      </c>
      <c r="G231" s="5" t="str">
        <f t="shared" si="293"/>
        <v/>
      </c>
      <c r="H231" s="3">
        <f>RAW!O231</f>
        <v>28.161138582026702</v>
      </c>
      <c r="I231" s="5" t="str">
        <f t="shared" si="293"/>
        <v/>
      </c>
      <c r="J231" s="3">
        <f>RAW!P231</f>
        <v>36.392026839647897</v>
      </c>
      <c r="K231" s="5" t="str">
        <f t="shared" ref="K231" si="335">IF(SIGN(J230-50)&lt;&gt;SIGN(J231-50)," ","")</f>
        <v/>
      </c>
      <c r="L231">
        <v>70</v>
      </c>
      <c r="M231">
        <v>30</v>
      </c>
      <c r="Y231" s="160" t="str">
        <f t="shared" si="280"/>
        <v>VISIBLE</v>
      </c>
      <c r="Z231" s="160" t="str">
        <f t="shared" si="281"/>
        <v/>
      </c>
      <c r="AF231" s="28">
        <f t="shared" si="272"/>
        <v>1</v>
      </c>
      <c r="AG231" s="28" t="str">
        <f t="shared" si="282"/>
        <v/>
      </c>
      <c r="AH231" s="34">
        <f t="shared" si="295"/>
        <v>5</v>
      </c>
      <c r="AI231" s="34" t="str">
        <f t="shared" si="273"/>
        <v/>
      </c>
      <c r="AJ231" s="28">
        <f t="shared" si="274"/>
        <v>0</v>
      </c>
      <c r="AK231" s="34" t="str">
        <f t="shared" si="283"/>
        <v/>
      </c>
      <c r="AL231" s="28">
        <f t="shared" si="296"/>
        <v>0</v>
      </c>
      <c r="AM231" s="28" t="str">
        <f t="shared" si="284"/>
        <v/>
      </c>
      <c r="AN231" s="54"/>
      <c r="AO231" s="28"/>
      <c r="AQ231" s="33">
        <f t="shared" si="275"/>
        <v>1</v>
      </c>
      <c r="AR231" s="33" t="str">
        <f t="shared" si="285"/>
        <v>GROUP</v>
      </c>
      <c r="AS231" s="33">
        <f t="shared" si="297"/>
        <v>1</v>
      </c>
      <c r="AT231" s="33">
        <f t="shared" si="286"/>
        <v>1</v>
      </c>
      <c r="AU231" s="33">
        <f t="shared" si="276"/>
        <v>0</v>
      </c>
      <c r="AV231" s="33" t="str">
        <f t="shared" si="287"/>
        <v/>
      </c>
      <c r="AW231" s="33">
        <f t="shared" si="298"/>
        <v>0</v>
      </c>
      <c r="AX231" s="33" t="str">
        <f t="shared" si="288"/>
        <v/>
      </c>
      <c r="AY231" s="33"/>
      <c r="AZ231" s="33"/>
      <c r="BB231" s="141">
        <f t="shared" si="277"/>
        <v>0</v>
      </c>
      <c r="BC231" s="141" t="str">
        <f t="shared" si="289"/>
        <v/>
      </c>
      <c r="BD231" s="141">
        <f t="shared" si="299"/>
        <v>0</v>
      </c>
      <c r="BE231" s="141" t="str">
        <f t="shared" si="290"/>
        <v/>
      </c>
      <c r="BF231" s="141">
        <f t="shared" si="278"/>
        <v>0</v>
      </c>
      <c r="BG231" s="141" t="str">
        <f t="shared" si="291"/>
        <v/>
      </c>
      <c r="BH231" s="141">
        <f t="shared" si="300"/>
        <v>0</v>
      </c>
      <c r="BI231" s="141" t="str">
        <f t="shared" si="292"/>
        <v/>
      </c>
      <c r="BJ231" s="141"/>
      <c r="BK231" s="141"/>
    </row>
    <row r="232" spans="1:63" ht="17" x14ac:dyDescent="0.2">
      <c r="A232" s="1">
        <f>RAW!A232</f>
        <v>42632</v>
      </c>
      <c r="B232">
        <f>RAW!B232</f>
        <v>0.36020000000000002</v>
      </c>
      <c r="C232">
        <f>RAW!C232</f>
        <v>0.36969999999999997</v>
      </c>
      <c r="D232">
        <f>RAW!D232</f>
        <v>0.36</v>
      </c>
      <c r="E232" s="5">
        <f>RAW!E232</f>
        <v>0.36170000000000002</v>
      </c>
      <c r="F232" s="3">
        <f>RAW!N232</f>
        <v>21.076244592467301</v>
      </c>
      <c r="G232" s="5" t="str">
        <f t="shared" si="293"/>
        <v/>
      </c>
      <c r="H232" s="3">
        <f>RAW!O232</f>
        <v>31.665902879887099</v>
      </c>
      <c r="I232" s="5" t="str">
        <f t="shared" si="293"/>
        <v/>
      </c>
      <c r="J232" s="3">
        <f>RAW!P232</f>
        <v>38.339310293665903</v>
      </c>
      <c r="K232" s="5" t="str">
        <f t="shared" ref="K232" si="336">IF(SIGN(J231-50)&lt;&gt;SIGN(J232-50)," ","")</f>
        <v/>
      </c>
      <c r="L232">
        <v>70</v>
      </c>
      <c r="M232">
        <v>30</v>
      </c>
      <c r="Y232" s="160" t="str">
        <f t="shared" si="280"/>
        <v>VISIBLE</v>
      </c>
      <c r="Z232" s="160" t="str">
        <f t="shared" si="281"/>
        <v/>
      </c>
      <c r="AF232" s="28">
        <f t="shared" si="272"/>
        <v>1</v>
      </c>
      <c r="AG232" s="28" t="str">
        <f t="shared" si="282"/>
        <v/>
      </c>
      <c r="AH232" s="34">
        <f t="shared" si="295"/>
        <v>6</v>
      </c>
      <c r="AI232" s="34" t="str">
        <f t="shared" si="273"/>
        <v/>
      </c>
      <c r="AJ232" s="28">
        <f t="shared" si="274"/>
        <v>0</v>
      </c>
      <c r="AK232" s="34" t="str">
        <f t="shared" si="283"/>
        <v/>
      </c>
      <c r="AL232" s="28">
        <f t="shared" si="296"/>
        <v>0</v>
      </c>
      <c r="AM232" s="28" t="str">
        <f t="shared" si="284"/>
        <v/>
      </c>
      <c r="AN232" s="54"/>
      <c r="AO232" s="28"/>
      <c r="AQ232" s="33">
        <f t="shared" si="275"/>
        <v>0</v>
      </c>
      <c r="AR232" s="33" t="str">
        <f t="shared" si="285"/>
        <v/>
      </c>
      <c r="AS232" s="33">
        <f t="shared" si="297"/>
        <v>0</v>
      </c>
      <c r="AT232" s="33" t="str">
        <f t="shared" si="286"/>
        <v/>
      </c>
      <c r="AU232" s="33">
        <f t="shared" si="276"/>
        <v>0</v>
      </c>
      <c r="AV232" s="33" t="str">
        <f t="shared" si="287"/>
        <v/>
      </c>
      <c r="AW232" s="33">
        <f t="shared" si="298"/>
        <v>0</v>
      </c>
      <c r="AX232" s="33" t="str">
        <f t="shared" si="288"/>
        <v/>
      </c>
      <c r="AY232" s="33"/>
      <c r="AZ232" s="33"/>
      <c r="BB232" s="141">
        <f t="shared" si="277"/>
        <v>0</v>
      </c>
      <c r="BC232" s="141" t="str">
        <f t="shared" si="289"/>
        <v/>
      </c>
      <c r="BD232" s="141">
        <f t="shared" si="299"/>
        <v>0</v>
      </c>
      <c r="BE232" s="141" t="str">
        <f t="shared" si="290"/>
        <v/>
      </c>
      <c r="BF232" s="141">
        <f t="shared" si="278"/>
        <v>0</v>
      </c>
      <c r="BG232" s="141" t="str">
        <f t="shared" si="291"/>
        <v/>
      </c>
      <c r="BH232" s="141">
        <f t="shared" si="300"/>
        <v>0</v>
      </c>
      <c r="BI232" s="141" t="str">
        <f t="shared" si="292"/>
        <v/>
      </c>
      <c r="BJ232" s="141"/>
      <c r="BK232" s="141"/>
    </row>
    <row r="233" spans="1:63" ht="17" x14ac:dyDescent="0.2">
      <c r="A233" s="1">
        <f>RAW!A233</f>
        <v>42633</v>
      </c>
      <c r="B233">
        <f>RAW!B233</f>
        <v>0.3594</v>
      </c>
      <c r="C233">
        <f>RAW!C233</f>
        <v>0.35980000000000001</v>
      </c>
      <c r="D233">
        <f>RAW!D233</f>
        <v>0.35010000000000002</v>
      </c>
      <c r="E233" s="5">
        <f>RAW!E233</f>
        <v>0.35010000000000002</v>
      </c>
      <c r="F233" s="3">
        <f>RAW!N233</f>
        <v>16.615548850876699</v>
      </c>
      <c r="G233" s="5" t="str">
        <f t="shared" si="293"/>
        <v/>
      </c>
      <c r="H233" s="3">
        <f>RAW!O233</f>
        <v>28.098268291289202</v>
      </c>
      <c r="I233" s="5" t="str">
        <f t="shared" si="293"/>
        <v/>
      </c>
      <c r="J233" s="3">
        <f>RAW!P233</f>
        <v>35.575698110821698</v>
      </c>
      <c r="K233" s="5" t="str">
        <f t="shared" ref="K233" si="337">IF(SIGN(J232-50)&lt;&gt;SIGN(J233-50)," ","")</f>
        <v/>
      </c>
      <c r="L233">
        <v>70</v>
      </c>
      <c r="M233">
        <v>30</v>
      </c>
      <c r="Y233" s="160" t="str">
        <f t="shared" si="280"/>
        <v>VISIBLE</v>
      </c>
      <c r="Z233" s="160" t="str">
        <f t="shared" si="281"/>
        <v/>
      </c>
      <c r="AF233" s="28">
        <f t="shared" si="272"/>
        <v>1</v>
      </c>
      <c r="AG233" s="28" t="str">
        <f t="shared" si="282"/>
        <v/>
      </c>
      <c r="AH233" s="34">
        <f t="shared" si="295"/>
        <v>7</v>
      </c>
      <c r="AI233" s="34" t="str">
        <f t="shared" si="273"/>
        <v/>
      </c>
      <c r="AJ233" s="28">
        <f t="shared" si="274"/>
        <v>0</v>
      </c>
      <c r="AK233" s="34" t="str">
        <f t="shared" si="283"/>
        <v/>
      </c>
      <c r="AL233" s="28">
        <f t="shared" si="296"/>
        <v>0</v>
      </c>
      <c r="AM233" s="28" t="str">
        <f t="shared" si="284"/>
        <v/>
      </c>
      <c r="AN233" s="54"/>
      <c r="AO233" s="28"/>
      <c r="AQ233" s="33">
        <f t="shared" si="275"/>
        <v>1</v>
      </c>
      <c r="AR233" s="33" t="str">
        <f t="shared" si="285"/>
        <v>GROUP</v>
      </c>
      <c r="AS233" s="33">
        <f t="shared" si="297"/>
        <v>1</v>
      </c>
      <c r="AT233" s="33">
        <f t="shared" si="286"/>
        <v>1</v>
      </c>
      <c r="AU233" s="33">
        <f t="shared" si="276"/>
        <v>0</v>
      </c>
      <c r="AV233" s="33" t="str">
        <f t="shared" si="287"/>
        <v/>
      </c>
      <c r="AW233" s="33">
        <f t="shared" si="298"/>
        <v>0</v>
      </c>
      <c r="AX233" s="33" t="str">
        <f t="shared" si="288"/>
        <v/>
      </c>
      <c r="AY233" s="33"/>
      <c r="AZ233" s="33"/>
      <c r="BB233" s="141">
        <f t="shared" si="277"/>
        <v>0</v>
      </c>
      <c r="BC233" s="141" t="str">
        <f t="shared" si="289"/>
        <v/>
      </c>
      <c r="BD233" s="141">
        <f t="shared" si="299"/>
        <v>0</v>
      </c>
      <c r="BE233" s="141" t="str">
        <f t="shared" si="290"/>
        <v/>
      </c>
      <c r="BF233" s="141">
        <f t="shared" si="278"/>
        <v>0</v>
      </c>
      <c r="BG233" s="141" t="str">
        <f t="shared" si="291"/>
        <v/>
      </c>
      <c r="BH233" s="141">
        <f t="shared" si="300"/>
        <v>0</v>
      </c>
      <c r="BI233" s="141" t="str">
        <f t="shared" si="292"/>
        <v/>
      </c>
      <c r="BJ233" s="141"/>
      <c r="BK233" s="141"/>
    </row>
    <row r="234" spans="1:63" ht="17" x14ac:dyDescent="0.2">
      <c r="A234" s="1">
        <f>RAW!A234</f>
        <v>42634</v>
      </c>
      <c r="B234">
        <f>RAW!B234</f>
        <v>0.35270000000000001</v>
      </c>
      <c r="C234">
        <f>RAW!C234</f>
        <v>0.3599</v>
      </c>
      <c r="D234">
        <f>RAW!D234</f>
        <v>0.3513</v>
      </c>
      <c r="E234" s="5">
        <f>RAW!E234</f>
        <v>0.35470000000000002</v>
      </c>
      <c r="F234" s="3">
        <f>RAW!N234</f>
        <v>24.052103184504801</v>
      </c>
      <c r="G234" s="5" t="str">
        <f t="shared" si="293"/>
        <v/>
      </c>
      <c r="H234" s="3">
        <f>RAW!O234</f>
        <v>31.398950962519201</v>
      </c>
      <c r="I234" s="5" t="str">
        <f t="shared" si="293"/>
        <v/>
      </c>
      <c r="J234" s="3">
        <f>RAW!P234</f>
        <v>37.452976125409599</v>
      </c>
      <c r="K234" s="5" t="str">
        <f t="shared" ref="K234" si="338">IF(SIGN(J233-50)&lt;&gt;SIGN(J234-50)," ","")</f>
        <v/>
      </c>
      <c r="L234">
        <v>70</v>
      </c>
      <c r="M234">
        <v>30</v>
      </c>
      <c r="Y234" s="160" t="str">
        <f t="shared" si="280"/>
        <v>VISIBLE</v>
      </c>
      <c r="Z234" s="160" t="str">
        <f t="shared" si="281"/>
        <v/>
      </c>
      <c r="AF234" s="28">
        <f t="shared" si="272"/>
        <v>1</v>
      </c>
      <c r="AG234" s="28" t="str">
        <f t="shared" si="282"/>
        <v>GROUP</v>
      </c>
      <c r="AH234" s="34">
        <f t="shared" si="295"/>
        <v>8</v>
      </c>
      <c r="AI234" s="34">
        <f t="shared" si="273"/>
        <v>8</v>
      </c>
      <c r="AJ234" s="28">
        <f t="shared" si="274"/>
        <v>0</v>
      </c>
      <c r="AK234" s="34" t="str">
        <f t="shared" si="283"/>
        <v/>
      </c>
      <c r="AL234" s="28">
        <f t="shared" si="296"/>
        <v>0</v>
      </c>
      <c r="AM234" s="28" t="str">
        <f t="shared" si="284"/>
        <v/>
      </c>
      <c r="AN234" s="54"/>
      <c r="AO234" s="28"/>
      <c r="AQ234" s="33">
        <f t="shared" si="275"/>
        <v>0</v>
      </c>
      <c r="AR234" s="33" t="str">
        <f t="shared" si="285"/>
        <v/>
      </c>
      <c r="AS234" s="33">
        <f t="shared" si="297"/>
        <v>0</v>
      </c>
      <c r="AT234" s="33" t="str">
        <f t="shared" si="286"/>
        <v/>
      </c>
      <c r="AU234" s="33">
        <f t="shared" si="276"/>
        <v>0</v>
      </c>
      <c r="AV234" s="33" t="str">
        <f t="shared" si="287"/>
        <v/>
      </c>
      <c r="AW234" s="33">
        <f t="shared" si="298"/>
        <v>0</v>
      </c>
      <c r="AX234" s="33" t="str">
        <f t="shared" si="288"/>
        <v/>
      </c>
      <c r="AY234" s="33"/>
      <c r="AZ234" s="33"/>
      <c r="BB234" s="141">
        <f t="shared" si="277"/>
        <v>0</v>
      </c>
      <c r="BC234" s="141" t="str">
        <f t="shared" si="289"/>
        <v/>
      </c>
      <c r="BD234" s="141">
        <f t="shared" si="299"/>
        <v>0</v>
      </c>
      <c r="BE234" s="141" t="str">
        <f t="shared" si="290"/>
        <v/>
      </c>
      <c r="BF234" s="141">
        <f t="shared" si="278"/>
        <v>0</v>
      </c>
      <c r="BG234" s="141" t="str">
        <f t="shared" si="291"/>
        <v/>
      </c>
      <c r="BH234" s="141">
        <f t="shared" si="300"/>
        <v>0</v>
      </c>
      <c r="BI234" s="141" t="str">
        <f t="shared" si="292"/>
        <v/>
      </c>
      <c r="BJ234" s="141"/>
      <c r="BK234" s="141"/>
    </row>
    <row r="235" spans="1:63" ht="17" x14ac:dyDescent="0.2">
      <c r="A235" s="1">
        <f>RAW!A235</f>
        <v>42635</v>
      </c>
      <c r="B235">
        <f>RAW!B235</f>
        <v>0.35899999999999999</v>
      </c>
      <c r="C235">
        <f>RAW!C235</f>
        <v>0.37419999999999998</v>
      </c>
      <c r="D235">
        <f>RAW!D235</f>
        <v>0.35899999999999999</v>
      </c>
      <c r="E235" s="5">
        <f>RAW!E235</f>
        <v>0.37290000000000001</v>
      </c>
      <c r="F235" s="3">
        <f>RAW!N235</f>
        <v>46.199884793941102</v>
      </c>
      <c r="G235" s="5" t="str">
        <f t="shared" si="293"/>
        <v/>
      </c>
      <c r="H235" s="3">
        <f>RAW!O235</f>
        <v>42.6219396577469</v>
      </c>
      <c r="I235" s="5" t="str">
        <f t="shared" si="293"/>
        <v/>
      </c>
      <c r="J235" s="3">
        <f>RAW!P235</f>
        <v>44.206984058915999</v>
      </c>
      <c r="K235" s="5" t="str">
        <f t="shared" ref="K235" si="339">IF(SIGN(J234-50)&lt;&gt;SIGN(J235-50)," ","")</f>
        <v/>
      </c>
      <c r="L235">
        <v>70</v>
      </c>
      <c r="M235">
        <v>30</v>
      </c>
      <c r="Y235" s="160" t="str">
        <f t="shared" si="280"/>
        <v>VISIBLE</v>
      </c>
      <c r="Z235" s="160" t="str">
        <f t="shared" si="281"/>
        <v/>
      </c>
      <c r="AF235" s="28">
        <f t="shared" si="272"/>
        <v>0</v>
      </c>
      <c r="AG235" s="28" t="str">
        <f t="shared" si="282"/>
        <v/>
      </c>
      <c r="AH235" s="34">
        <f t="shared" si="295"/>
        <v>0</v>
      </c>
      <c r="AI235" s="34" t="str">
        <f t="shared" si="273"/>
        <v/>
      </c>
      <c r="AJ235" s="28">
        <f t="shared" si="274"/>
        <v>0</v>
      </c>
      <c r="AK235" s="34" t="str">
        <f t="shared" si="283"/>
        <v/>
      </c>
      <c r="AL235" s="28">
        <f t="shared" si="296"/>
        <v>0</v>
      </c>
      <c r="AM235" s="28" t="str">
        <f t="shared" si="284"/>
        <v/>
      </c>
      <c r="AN235" s="54"/>
      <c r="AO235" s="28"/>
      <c r="AQ235" s="33">
        <f t="shared" si="275"/>
        <v>0</v>
      </c>
      <c r="AR235" s="33" t="str">
        <f t="shared" si="285"/>
        <v/>
      </c>
      <c r="AS235" s="33">
        <f t="shared" si="297"/>
        <v>0</v>
      </c>
      <c r="AT235" s="33" t="str">
        <f t="shared" si="286"/>
        <v/>
      </c>
      <c r="AU235" s="33">
        <f t="shared" si="276"/>
        <v>0</v>
      </c>
      <c r="AV235" s="33" t="str">
        <f t="shared" si="287"/>
        <v/>
      </c>
      <c r="AW235" s="33">
        <f t="shared" si="298"/>
        <v>0</v>
      </c>
      <c r="AX235" s="33" t="str">
        <f t="shared" si="288"/>
        <v/>
      </c>
      <c r="AY235" s="33"/>
      <c r="AZ235" s="33"/>
      <c r="BB235" s="141">
        <f t="shared" si="277"/>
        <v>0</v>
      </c>
      <c r="BC235" s="141" t="str">
        <f t="shared" si="289"/>
        <v/>
      </c>
      <c r="BD235" s="141">
        <f t="shared" si="299"/>
        <v>0</v>
      </c>
      <c r="BE235" s="141" t="str">
        <f t="shared" si="290"/>
        <v/>
      </c>
      <c r="BF235" s="141">
        <f t="shared" si="278"/>
        <v>0</v>
      </c>
      <c r="BG235" s="141" t="str">
        <f t="shared" si="291"/>
        <v/>
      </c>
      <c r="BH235" s="141">
        <f t="shared" si="300"/>
        <v>0</v>
      </c>
      <c r="BI235" s="141" t="str">
        <f t="shared" si="292"/>
        <v/>
      </c>
      <c r="BJ235" s="141"/>
      <c r="BK235" s="141"/>
    </row>
    <row r="236" spans="1:63" ht="17" x14ac:dyDescent="0.2">
      <c r="A236" s="1">
        <f>RAW!A236</f>
        <v>42636</v>
      </c>
      <c r="B236">
        <f>RAW!B236</f>
        <v>0.3705</v>
      </c>
      <c r="C236">
        <f>RAW!C236</f>
        <v>0.37469999999999998</v>
      </c>
      <c r="D236">
        <f>RAW!D236</f>
        <v>0.3664</v>
      </c>
      <c r="E236" s="5">
        <f>RAW!E236</f>
        <v>0.37</v>
      </c>
      <c r="F236" s="3">
        <f>RAW!N236</f>
        <v>43.824132235250097</v>
      </c>
      <c r="G236" s="5" t="str">
        <f t="shared" si="293"/>
        <v/>
      </c>
      <c r="H236" s="3">
        <f>RAW!O236</f>
        <v>41.458086171794399</v>
      </c>
      <c r="I236" s="5" t="str">
        <f t="shared" si="293"/>
        <v/>
      </c>
      <c r="J236" s="3">
        <f>RAW!P236</f>
        <v>43.422497291575503</v>
      </c>
      <c r="K236" s="5" t="str">
        <f t="shared" ref="K236" si="340">IF(SIGN(J235-50)&lt;&gt;SIGN(J236-50)," ","")</f>
        <v/>
      </c>
      <c r="L236">
        <v>70</v>
      </c>
      <c r="M236">
        <v>30</v>
      </c>
      <c r="Y236" s="160" t="str">
        <f t="shared" si="280"/>
        <v>VISIBLE</v>
      </c>
      <c r="Z236" s="160" t="str">
        <f t="shared" si="281"/>
        <v/>
      </c>
      <c r="AF236" s="28">
        <f t="shared" si="272"/>
        <v>0</v>
      </c>
      <c r="AG236" s="28" t="str">
        <f t="shared" si="282"/>
        <v/>
      </c>
      <c r="AH236" s="34">
        <f t="shared" si="295"/>
        <v>0</v>
      </c>
      <c r="AI236" s="34" t="str">
        <f t="shared" si="273"/>
        <v/>
      </c>
      <c r="AJ236" s="28">
        <f t="shared" si="274"/>
        <v>0</v>
      </c>
      <c r="AK236" s="34" t="str">
        <f t="shared" si="283"/>
        <v/>
      </c>
      <c r="AL236" s="28">
        <f t="shared" si="296"/>
        <v>0</v>
      </c>
      <c r="AM236" s="28" t="str">
        <f t="shared" si="284"/>
        <v/>
      </c>
      <c r="AN236" s="54"/>
      <c r="AO236" s="28"/>
      <c r="AQ236" s="33">
        <f t="shared" si="275"/>
        <v>0</v>
      </c>
      <c r="AR236" s="33" t="str">
        <f t="shared" si="285"/>
        <v/>
      </c>
      <c r="AS236" s="33">
        <f t="shared" si="297"/>
        <v>0</v>
      </c>
      <c r="AT236" s="33" t="str">
        <f t="shared" si="286"/>
        <v/>
      </c>
      <c r="AU236" s="33">
        <f t="shared" si="276"/>
        <v>0</v>
      </c>
      <c r="AV236" s="33" t="str">
        <f t="shared" si="287"/>
        <v/>
      </c>
      <c r="AW236" s="33">
        <f t="shared" si="298"/>
        <v>0</v>
      </c>
      <c r="AX236" s="33" t="str">
        <f t="shared" si="288"/>
        <v/>
      </c>
      <c r="AY236" s="33"/>
      <c r="AZ236" s="33"/>
      <c r="BB236" s="141">
        <f t="shared" si="277"/>
        <v>0</v>
      </c>
      <c r="BC236" s="141" t="str">
        <f t="shared" si="289"/>
        <v/>
      </c>
      <c r="BD236" s="141">
        <f t="shared" si="299"/>
        <v>0</v>
      </c>
      <c r="BE236" s="141" t="str">
        <f t="shared" si="290"/>
        <v/>
      </c>
      <c r="BF236" s="141">
        <f t="shared" si="278"/>
        <v>0</v>
      </c>
      <c r="BG236" s="141" t="str">
        <f t="shared" si="291"/>
        <v/>
      </c>
      <c r="BH236" s="141">
        <f t="shared" si="300"/>
        <v>0</v>
      </c>
      <c r="BI236" s="141" t="str">
        <f t="shared" si="292"/>
        <v/>
      </c>
      <c r="BJ236" s="141"/>
      <c r="BK236" s="141"/>
    </row>
    <row r="237" spans="1:63" ht="17" x14ac:dyDescent="0.2">
      <c r="A237" s="1">
        <f>RAW!A237</f>
        <v>42639</v>
      </c>
      <c r="B237">
        <f>RAW!B237</f>
        <v>0.36520000000000002</v>
      </c>
      <c r="C237">
        <f>RAW!C237</f>
        <v>0.36670000000000003</v>
      </c>
      <c r="D237">
        <f>RAW!D237</f>
        <v>0.34960000000000002</v>
      </c>
      <c r="E237" s="5">
        <f>RAW!E237</f>
        <v>0.3553</v>
      </c>
      <c r="F237" s="3">
        <f>RAW!N237</f>
        <v>33.604705520919801</v>
      </c>
      <c r="G237" s="5" t="str">
        <f t="shared" si="293"/>
        <v/>
      </c>
      <c r="H237" s="3">
        <f>RAW!O237</f>
        <v>36.079914921169397</v>
      </c>
      <c r="I237" s="5" t="str">
        <f t="shared" si="293"/>
        <v/>
      </c>
      <c r="J237" s="3">
        <f>RAW!P237</f>
        <v>39.675165730416701</v>
      </c>
      <c r="K237" s="5" t="str">
        <f t="shared" ref="K237" si="341">IF(SIGN(J236-50)&lt;&gt;SIGN(J237-50)," ","")</f>
        <v/>
      </c>
      <c r="L237">
        <v>70</v>
      </c>
      <c r="M237">
        <v>30</v>
      </c>
      <c r="Y237" s="160" t="str">
        <f t="shared" si="280"/>
        <v>VISIBLE</v>
      </c>
      <c r="Z237" s="160" t="str">
        <f t="shared" si="281"/>
        <v/>
      </c>
      <c r="AF237" s="28">
        <f t="shared" si="272"/>
        <v>0</v>
      </c>
      <c r="AG237" s="28" t="str">
        <f t="shared" si="282"/>
        <v/>
      </c>
      <c r="AH237" s="34">
        <f t="shared" si="295"/>
        <v>0</v>
      </c>
      <c r="AI237" s="34" t="str">
        <f t="shared" si="273"/>
        <v/>
      </c>
      <c r="AJ237" s="28">
        <f t="shared" si="274"/>
        <v>0</v>
      </c>
      <c r="AK237" s="34" t="str">
        <f t="shared" si="283"/>
        <v/>
      </c>
      <c r="AL237" s="28">
        <f t="shared" si="296"/>
        <v>0</v>
      </c>
      <c r="AM237" s="28" t="str">
        <f t="shared" si="284"/>
        <v/>
      </c>
      <c r="AN237" s="54"/>
      <c r="AO237" s="28"/>
      <c r="AQ237" s="33">
        <f t="shared" si="275"/>
        <v>0</v>
      </c>
      <c r="AR237" s="33" t="str">
        <f t="shared" si="285"/>
        <v/>
      </c>
      <c r="AS237" s="33">
        <f t="shared" si="297"/>
        <v>0</v>
      </c>
      <c r="AT237" s="33" t="str">
        <f t="shared" si="286"/>
        <v/>
      </c>
      <c r="AU237" s="33">
        <f t="shared" si="276"/>
        <v>0</v>
      </c>
      <c r="AV237" s="33" t="str">
        <f t="shared" si="287"/>
        <v/>
      </c>
      <c r="AW237" s="33">
        <f t="shared" si="298"/>
        <v>0</v>
      </c>
      <c r="AX237" s="33" t="str">
        <f t="shared" si="288"/>
        <v/>
      </c>
      <c r="AY237" s="33"/>
      <c r="AZ237" s="33"/>
      <c r="BB237" s="141">
        <f t="shared" si="277"/>
        <v>0</v>
      </c>
      <c r="BC237" s="141" t="str">
        <f t="shared" si="289"/>
        <v/>
      </c>
      <c r="BD237" s="141">
        <f t="shared" si="299"/>
        <v>0</v>
      </c>
      <c r="BE237" s="141" t="str">
        <f t="shared" si="290"/>
        <v/>
      </c>
      <c r="BF237" s="141">
        <f t="shared" si="278"/>
        <v>0</v>
      </c>
      <c r="BG237" s="141" t="str">
        <f t="shared" si="291"/>
        <v/>
      </c>
      <c r="BH237" s="141">
        <f t="shared" si="300"/>
        <v>0</v>
      </c>
      <c r="BI237" s="141" t="str">
        <f t="shared" si="292"/>
        <v/>
      </c>
      <c r="BJ237" s="141"/>
      <c r="BK237" s="141"/>
    </row>
    <row r="238" spans="1:63" ht="17" x14ac:dyDescent="0.2">
      <c r="A238" s="1">
        <f>RAW!A238</f>
        <v>42640</v>
      </c>
      <c r="B238">
        <f>RAW!B238</f>
        <v>0.3599</v>
      </c>
      <c r="C238">
        <f>RAW!C238</f>
        <v>0.3604</v>
      </c>
      <c r="D238">
        <f>RAW!D238</f>
        <v>0.34299999999999897</v>
      </c>
      <c r="E238" s="5">
        <f>RAW!E238</f>
        <v>0.34899999999999998</v>
      </c>
      <c r="F238" s="3">
        <f>RAW!N238</f>
        <v>30.0956738765632</v>
      </c>
      <c r="G238" s="5" t="str">
        <f t="shared" si="293"/>
        <v/>
      </c>
      <c r="H238" s="3">
        <f>RAW!O238</f>
        <v>34.041724183721698</v>
      </c>
      <c r="I238" s="5" t="str">
        <f t="shared" si="293"/>
        <v/>
      </c>
      <c r="J238" s="3">
        <f>RAW!P238</f>
        <v>38.191991592976301</v>
      </c>
      <c r="K238" s="5" t="str">
        <f t="shared" ref="K238" si="342">IF(SIGN(J237-50)&lt;&gt;SIGN(J238-50)," ","")</f>
        <v/>
      </c>
      <c r="L238">
        <v>70</v>
      </c>
      <c r="M238">
        <v>30</v>
      </c>
      <c r="Y238" s="160" t="str">
        <f t="shared" si="280"/>
        <v>VISIBLE</v>
      </c>
      <c r="Z238" s="160" t="str">
        <f t="shared" si="281"/>
        <v/>
      </c>
      <c r="AF238" s="28">
        <f t="shared" si="272"/>
        <v>0</v>
      </c>
      <c r="AG238" s="28" t="str">
        <f t="shared" si="282"/>
        <v/>
      </c>
      <c r="AH238" s="34">
        <f t="shared" si="295"/>
        <v>0</v>
      </c>
      <c r="AI238" s="34" t="str">
        <f t="shared" si="273"/>
        <v/>
      </c>
      <c r="AJ238" s="28">
        <f t="shared" si="274"/>
        <v>0</v>
      </c>
      <c r="AK238" s="34" t="str">
        <f t="shared" si="283"/>
        <v/>
      </c>
      <c r="AL238" s="28">
        <f t="shared" si="296"/>
        <v>0</v>
      </c>
      <c r="AM238" s="28" t="str">
        <f t="shared" si="284"/>
        <v/>
      </c>
      <c r="AN238" s="54"/>
      <c r="AO238" s="28"/>
      <c r="AQ238" s="33">
        <f t="shared" si="275"/>
        <v>0</v>
      </c>
      <c r="AR238" s="33" t="str">
        <f t="shared" si="285"/>
        <v/>
      </c>
      <c r="AS238" s="33">
        <f t="shared" si="297"/>
        <v>0</v>
      </c>
      <c r="AT238" s="33" t="str">
        <f t="shared" si="286"/>
        <v/>
      </c>
      <c r="AU238" s="33">
        <f t="shared" si="276"/>
        <v>0</v>
      </c>
      <c r="AV238" s="33" t="str">
        <f t="shared" si="287"/>
        <v/>
      </c>
      <c r="AW238" s="33">
        <f t="shared" si="298"/>
        <v>0</v>
      </c>
      <c r="AX238" s="33" t="str">
        <f t="shared" si="288"/>
        <v/>
      </c>
      <c r="AY238" s="33"/>
      <c r="AZ238" s="33"/>
      <c r="BB238" s="141">
        <f t="shared" si="277"/>
        <v>0</v>
      </c>
      <c r="BC238" s="141" t="str">
        <f t="shared" si="289"/>
        <v/>
      </c>
      <c r="BD238" s="141">
        <f t="shared" si="299"/>
        <v>0</v>
      </c>
      <c r="BE238" s="141" t="str">
        <f t="shared" si="290"/>
        <v/>
      </c>
      <c r="BF238" s="141">
        <f t="shared" si="278"/>
        <v>0</v>
      </c>
      <c r="BG238" s="141" t="str">
        <f t="shared" si="291"/>
        <v/>
      </c>
      <c r="BH238" s="141">
        <f t="shared" si="300"/>
        <v>0</v>
      </c>
      <c r="BI238" s="141" t="str">
        <f t="shared" si="292"/>
        <v/>
      </c>
      <c r="BJ238" s="141"/>
      <c r="BK238" s="141"/>
    </row>
    <row r="239" spans="1:63" ht="17" x14ac:dyDescent="0.2">
      <c r="A239" s="1">
        <f>RAW!A239</f>
        <v>42641</v>
      </c>
      <c r="B239">
        <f>RAW!B239</f>
        <v>0.34639999999999999</v>
      </c>
      <c r="C239">
        <f>RAW!C239</f>
        <v>0.35589999999999999</v>
      </c>
      <c r="D239">
        <f>RAW!D239</f>
        <v>0.3453</v>
      </c>
      <c r="E239" s="5">
        <f>RAW!E239</f>
        <v>0.34770000000000001</v>
      </c>
      <c r="F239" s="3">
        <f>RAW!N239</f>
        <v>29.357670456702898</v>
      </c>
      <c r="G239" s="5" t="str">
        <f t="shared" si="293"/>
        <v/>
      </c>
      <c r="H239" s="3">
        <f>RAW!O239</f>
        <v>33.619677638140502</v>
      </c>
      <c r="I239" s="5" t="str">
        <f t="shared" si="293"/>
        <v/>
      </c>
      <c r="J239" s="3">
        <f>RAW!P239</f>
        <v>37.885135787309203</v>
      </c>
      <c r="K239" s="5" t="str">
        <f t="shared" ref="K239" si="343">IF(SIGN(J238-50)&lt;&gt;SIGN(J239-50)," ","")</f>
        <v/>
      </c>
      <c r="L239">
        <v>70</v>
      </c>
      <c r="M239">
        <v>30</v>
      </c>
      <c r="Y239" s="160" t="str">
        <f t="shared" si="280"/>
        <v>VISIBLE</v>
      </c>
      <c r="Z239" s="160" t="str">
        <f t="shared" si="281"/>
        <v/>
      </c>
      <c r="AF239" s="28">
        <f t="shared" si="272"/>
        <v>1</v>
      </c>
      <c r="AG239" s="28" t="str">
        <f t="shared" si="282"/>
        <v>GROUP</v>
      </c>
      <c r="AH239" s="34">
        <f t="shared" si="295"/>
        <v>1</v>
      </c>
      <c r="AI239" s="34">
        <f t="shared" si="273"/>
        <v>1</v>
      </c>
      <c r="AJ239" s="28">
        <f t="shared" si="274"/>
        <v>0</v>
      </c>
      <c r="AK239" s="34" t="str">
        <f t="shared" si="283"/>
        <v/>
      </c>
      <c r="AL239" s="28">
        <f t="shared" si="296"/>
        <v>0</v>
      </c>
      <c r="AM239" s="28" t="str">
        <f t="shared" si="284"/>
        <v/>
      </c>
      <c r="AN239" s="54"/>
      <c r="AO239" s="28"/>
      <c r="AQ239" s="33">
        <f t="shared" si="275"/>
        <v>0</v>
      </c>
      <c r="AR239" s="33" t="str">
        <f t="shared" si="285"/>
        <v/>
      </c>
      <c r="AS239" s="33">
        <f t="shared" si="297"/>
        <v>0</v>
      </c>
      <c r="AT239" s="33" t="str">
        <f t="shared" si="286"/>
        <v/>
      </c>
      <c r="AU239" s="33">
        <f t="shared" si="276"/>
        <v>0</v>
      </c>
      <c r="AV239" s="33" t="str">
        <f t="shared" si="287"/>
        <v/>
      </c>
      <c r="AW239" s="33">
        <f t="shared" si="298"/>
        <v>0</v>
      </c>
      <c r="AX239" s="33" t="str">
        <f t="shared" si="288"/>
        <v/>
      </c>
      <c r="AY239" s="33"/>
      <c r="AZ239" s="33"/>
      <c r="BB239" s="141">
        <f t="shared" si="277"/>
        <v>0</v>
      </c>
      <c r="BC239" s="141" t="str">
        <f t="shared" si="289"/>
        <v/>
      </c>
      <c r="BD239" s="141">
        <f t="shared" si="299"/>
        <v>0</v>
      </c>
      <c r="BE239" s="141" t="str">
        <f t="shared" si="290"/>
        <v/>
      </c>
      <c r="BF239" s="141">
        <f t="shared" si="278"/>
        <v>0</v>
      </c>
      <c r="BG239" s="141" t="str">
        <f t="shared" si="291"/>
        <v/>
      </c>
      <c r="BH239" s="141">
        <f t="shared" si="300"/>
        <v>0</v>
      </c>
      <c r="BI239" s="141" t="str">
        <f t="shared" si="292"/>
        <v/>
      </c>
      <c r="BJ239" s="141"/>
      <c r="BK239" s="141"/>
    </row>
    <row r="240" spans="1:63" ht="17" x14ac:dyDescent="0.2">
      <c r="A240" s="1">
        <f>RAW!A240</f>
        <v>42642</v>
      </c>
      <c r="B240">
        <f>RAW!B240</f>
        <v>0.36449999999999999</v>
      </c>
      <c r="C240">
        <f>RAW!C240</f>
        <v>0.37719999999999998</v>
      </c>
      <c r="D240">
        <f>RAW!D240</f>
        <v>0.36299999999999999</v>
      </c>
      <c r="E240" s="5">
        <f>RAW!E240</f>
        <v>0.36649999999999999</v>
      </c>
      <c r="F240" s="3">
        <f>RAW!N240</f>
        <v>50.031195950735899</v>
      </c>
      <c r="G240" s="5" t="str">
        <f t="shared" si="293"/>
        <v xml:space="preserve"> </v>
      </c>
      <c r="H240" s="3">
        <f>RAW!O240</f>
        <v>44.362441832800002</v>
      </c>
      <c r="I240" s="5" t="str">
        <f t="shared" si="293"/>
        <v/>
      </c>
      <c r="J240" s="3">
        <f>RAW!P240</f>
        <v>44.639241672714903</v>
      </c>
      <c r="K240" s="5" t="str">
        <f t="shared" ref="K240" si="344">IF(SIGN(J239-50)&lt;&gt;SIGN(J240-50)," ","")</f>
        <v/>
      </c>
      <c r="L240">
        <v>70</v>
      </c>
      <c r="M240">
        <v>30</v>
      </c>
      <c r="Y240" s="160" t="str">
        <f t="shared" si="280"/>
        <v>VISIBLE</v>
      </c>
      <c r="Z240" s="160" t="str">
        <f t="shared" si="281"/>
        <v/>
      </c>
      <c r="AF240" s="28">
        <f t="shared" si="272"/>
        <v>0</v>
      </c>
      <c r="AG240" s="28" t="str">
        <f t="shared" si="282"/>
        <v/>
      </c>
      <c r="AH240" s="34">
        <f t="shared" si="295"/>
        <v>0</v>
      </c>
      <c r="AI240" s="34" t="str">
        <f t="shared" si="273"/>
        <v/>
      </c>
      <c r="AJ240" s="28">
        <f t="shared" si="274"/>
        <v>0</v>
      </c>
      <c r="AK240" s="34" t="str">
        <f t="shared" si="283"/>
        <v/>
      </c>
      <c r="AL240" s="28">
        <f t="shared" si="296"/>
        <v>0</v>
      </c>
      <c r="AM240" s="28" t="str">
        <f t="shared" si="284"/>
        <v/>
      </c>
      <c r="AN240" s="54"/>
      <c r="AO240" s="28"/>
      <c r="AQ240" s="33">
        <f t="shared" si="275"/>
        <v>0</v>
      </c>
      <c r="AR240" s="33" t="str">
        <f t="shared" si="285"/>
        <v/>
      </c>
      <c r="AS240" s="33">
        <f t="shared" si="297"/>
        <v>0</v>
      </c>
      <c r="AT240" s="33" t="str">
        <f t="shared" si="286"/>
        <v/>
      </c>
      <c r="AU240" s="33">
        <f t="shared" si="276"/>
        <v>0</v>
      </c>
      <c r="AV240" s="33" t="str">
        <f t="shared" si="287"/>
        <v/>
      </c>
      <c r="AW240" s="33">
        <f t="shared" si="298"/>
        <v>0</v>
      </c>
      <c r="AX240" s="33" t="str">
        <f t="shared" si="288"/>
        <v/>
      </c>
      <c r="AY240" s="33"/>
      <c r="AZ240" s="33"/>
      <c r="BB240" s="141">
        <f t="shared" si="277"/>
        <v>0</v>
      </c>
      <c r="BC240" s="141" t="str">
        <f t="shared" si="289"/>
        <v/>
      </c>
      <c r="BD240" s="141">
        <f t="shared" si="299"/>
        <v>0</v>
      </c>
      <c r="BE240" s="141" t="str">
        <f t="shared" si="290"/>
        <v/>
      </c>
      <c r="BF240" s="141">
        <f t="shared" si="278"/>
        <v>0</v>
      </c>
      <c r="BG240" s="141" t="str">
        <f t="shared" si="291"/>
        <v/>
      </c>
      <c r="BH240" s="141">
        <f t="shared" si="300"/>
        <v>0</v>
      </c>
      <c r="BI240" s="141" t="str">
        <f t="shared" si="292"/>
        <v/>
      </c>
      <c r="BJ240" s="141"/>
      <c r="BK240" s="141"/>
    </row>
    <row r="241" spans="1:63" ht="17" x14ac:dyDescent="0.2">
      <c r="A241" s="1">
        <f>RAW!A241</f>
        <v>42643</v>
      </c>
      <c r="B241">
        <f>RAW!B241</f>
        <v>0.36009999999999998</v>
      </c>
      <c r="C241">
        <f>RAW!C241</f>
        <v>0.37680000000000002</v>
      </c>
      <c r="D241">
        <f>RAW!D241</f>
        <v>0.35870000000000002</v>
      </c>
      <c r="E241" s="5">
        <f>RAW!E241</f>
        <v>0.37669999999999998</v>
      </c>
      <c r="F241" s="3">
        <f>RAW!N241</f>
        <v>57.8408301843467</v>
      </c>
      <c r="G241" s="5" t="str">
        <f t="shared" si="293"/>
        <v/>
      </c>
      <c r="H241" s="3">
        <f>RAW!O241</f>
        <v>49.168981223838699</v>
      </c>
      <c r="I241" s="5" t="str">
        <f t="shared" si="293"/>
        <v/>
      </c>
      <c r="J241" s="3">
        <f>RAW!P241</f>
        <v>47.868509658046101</v>
      </c>
      <c r="K241" s="5" t="str">
        <f t="shared" ref="K241" si="345">IF(SIGN(J240-50)&lt;&gt;SIGN(J241-50)," ","")</f>
        <v/>
      </c>
      <c r="L241">
        <v>70</v>
      </c>
      <c r="M241">
        <v>30</v>
      </c>
      <c r="Y241" s="160" t="str">
        <f t="shared" si="280"/>
        <v>VISIBLE</v>
      </c>
      <c r="Z241" s="160" t="str">
        <f t="shared" si="281"/>
        <v/>
      </c>
      <c r="AF241" s="28">
        <f t="shared" si="272"/>
        <v>0</v>
      </c>
      <c r="AG241" s="28" t="str">
        <f t="shared" si="282"/>
        <v/>
      </c>
      <c r="AH241" s="34">
        <f t="shared" si="295"/>
        <v>0</v>
      </c>
      <c r="AI241" s="34" t="str">
        <f t="shared" si="273"/>
        <v/>
      </c>
      <c r="AJ241" s="28">
        <f t="shared" si="274"/>
        <v>0</v>
      </c>
      <c r="AK241" s="34" t="str">
        <f t="shared" si="283"/>
        <v/>
      </c>
      <c r="AL241" s="28">
        <f t="shared" si="296"/>
        <v>0</v>
      </c>
      <c r="AM241" s="28" t="str">
        <f t="shared" si="284"/>
        <v/>
      </c>
      <c r="AN241" s="54"/>
      <c r="AO241" s="28"/>
      <c r="AQ241" s="33">
        <f t="shared" si="275"/>
        <v>0</v>
      </c>
      <c r="AR241" s="33" t="str">
        <f t="shared" si="285"/>
        <v/>
      </c>
      <c r="AS241" s="33">
        <f t="shared" si="297"/>
        <v>0</v>
      </c>
      <c r="AT241" s="33" t="str">
        <f t="shared" si="286"/>
        <v/>
      </c>
      <c r="AU241" s="33">
        <f t="shared" si="276"/>
        <v>0</v>
      </c>
      <c r="AV241" s="33" t="str">
        <f t="shared" si="287"/>
        <v/>
      </c>
      <c r="AW241" s="33">
        <f t="shared" si="298"/>
        <v>0</v>
      </c>
      <c r="AX241" s="33" t="str">
        <f t="shared" si="288"/>
        <v/>
      </c>
      <c r="AY241" s="33"/>
      <c r="AZ241" s="33"/>
      <c r="BB241" s="141">
        <f t="shared" si="277"/>
        <v>0</v>
      </c>
      <c r="BC241" s="141" t="str">
        <f t="shared" si="289"/>
        <v/>
      </c>
      <c r="BD241" s="141">
        <f t="shared" si="299"/>
        <v>0</v>
      </c>
      <c r="BE241" s="141" t="str">
        <f t="shared" si="290"/>
        <v/>
      </c>
      <c r="BF241" s="141">
        <f t="shared" si="278"/>
        <v>0</v>
      </c>
      <c r="BG241" s="141" t="str">
        <f t="shared" si="291"/>
        <v/>
      </c>
      <c r="BH241" s="141">
        <f t="shared" si="300"/>
        <v>0</v>
      </c>
      <c r="BI241" s="141" t="str">
        <f t="shared" si="292"/>
        <v/>
      </c>
      <c r="BJ241" s="141"/>
      <c r="BK241" s="141"/>
    </row>
    <row r="242" spans="1:63" ht="17" x14ac:dyDescent="0.2">
      <c r="A242" s="1">
        <f>RAW!A242</f>
        <v>42646</v>
      </c>
      <c r="B242">
        <f>RAW!B242</f>
        <v>0.37969999999999998</v>
      </c>
      <c r="C242">
        <f>RAW!C242</f>
        <v>0.38400000000000001</v>
      </c>
      <c r="D242">
        <f>RAW!D242</f>
        <v>0.3735</v>
      </c>
      <c r="E242" s="5">
        <f>RAW!E242</f>
        <v>0.37869999999999998</v>
      </c>
      <c r="F242" s="3">
        <f>RAW!N242</f>
        <v>59.296102761296297</v>
      </c>
      <c r="G242" s="5" t="str">
        <f t="shared" si="293"/>
        <v/>
      </c>
      <c r="H242" s="3">
        <f>RAW!O242</f>
        <v>50.079642024422398</v>
      </c>
      <c r="I242" s="5" t="str">
        <f t="shared" si="293"/>
        <v xml:space="preserve"> </v>
      </c>
      <c r="J242" s="3">
        <f>RAW!P242</f>
        <v>48.487147917782501</v>
      </c>
      <c r="K242" s="5" t="str">
        <f t="shared" ref="K242" si="346">IF(SIGN(J241-50)&lt;&gt;SIGN(J242-50)," ","")</f>
        <v/>
      </c>
      <c r="L242">
        <v>70</v>
      </c>
      <c r="M242">
        <v>30</v>
      </c>
      <c r="Y242" s="160" t="str">
        <f t="shared" si="280"/>
        <v>VISIBLE</v>
      </c>
      <c r="Z242" s="160" t="str">
        <f t="shared" si="281"/>
        <v/>
      </c>
      <c r="AF242" s="28">
        <f t="shared" si="272"/>
        <v>0</v>
      </c>
      <c r="AG242" s="28" t="str">
        <f t="shared" si="282"/>
        <v/>
      </c>
      <c r="AH242" s="34">
        <f t="shared" si="295"/>
        <v>0</v>
      </c>
      <c r="AI242" s="34" t="str">
        <f t="shared" si="273"/>
        <v/>
      </c>
      <c r="AJ242" s="28">
        <f t="shared" si="274"/>
        <v>0</v>
      </c>
      <c r="AK242" s="34" t="str">
        <f t="shared" si="283"/>
        <v/>
      </c>
      <c r="AL242" s="28">
        <f t="shared" si="296"/>
        <v>0</v>
      </c>
      <c r="AM242" s="28" t="str">
        <f t="shared" si="284"/>
        <v/>
      </c>
      <c r="AN242" s="54"/>
      <c r="AO242" s="28"/>
      <c r="AQ242" s="33">
        <f t="shared" si="275"/>
        <v>0</v>
      </c>
      <c r="AR242" s="33" t="str">
        <f t="shared" si="285"/>
        <v/>
      </c>
      <c r="AS242" s="33">
        <f t="shared" si="297"/>
        <v>0</v>
      </c>
      <c r="AT242" s="33" t="str">
        <f t="shared" si="286"/>
        <v/>
      </c>
      <c r="AU242" s="33">
        <f t="shared" si="276"/>
        <v>0</v>
      </c>
      <c r="AV242" s="33" t="str">
        <f t="shared" si="287"/>
        <v/>
      </c>
      <c r="AW242" s="33">
        <f t="shared" si="298"/>
        <v>0</v>
      </c>
      <c r="AX242" s="33" t="str">
        <f t="shared" si="288"/>
        <v/>
      </c>
      <c r="AY242" s="33"/>
      <c r="AZ242" s="33"/>
      <c r="BB242" s="141">
        <f t="shared" si="277"/>
        <v>0</v>
      </c>
      <c r="BC242" s="141" t="str">
        <f t="shared" si="289"/>
        <v/>
      </c>
      <c r="BD242" s="141">
        <f t="shared" si="299"/>
        <v>0</v>
      </c>
      <c r="BE242" s="141" t="str">
        <f t="shared" si="290"/>
        <v/>
      </c>
      <c r="BF242" s="141">
        <f t="shared" si="278"/>
        <v>0</v>
      </c>
      <c r="BG242" s="141" t="str">
        <f t="shared" si="291"/>
        <v/>
      </c>
      <c r="BH242" s="141">
        <f t="shared" si="300"/>
        <v>0</v>
      </c>
      <c r="BI242" s="141" t="str">
        <f t="shared" si="292"/>
        <v/>
      </c>
      <c r="BJ242" s="141"/>
      <c r="BK242" s="141"/>
    </row>
    <row r="243" spans="1:63" ht="17" x14ac:dyDescent="0.2">
      <c r="A243" s="1">
        <f>RAW!A243</f>
        <v>42647</v>
      </c>
      <c r="B243">
        <f>RAW!B243</f>
        <v>0.38080000000000003</v>
      </c>
      <c r="C243">
        <f>RAW!C243</f>
        <v>0.38700000000000001</v>
      </c>
      <c r="D243">
        <f>RAW!D243</f>
        <v>0.37909999999999999</v>
      </c>
      <c r="E243" s="5">
        <f>RAW!E243</f>
        <v>0.38600000000000001</v>
      </c>
      <c r="F243" s="3">
        <f>RAW!N243</f>
        <v>64.512465427925306</v>
      </c>
      <c r="G243" s="5" t="str">
        <f t="shared" si="293"/>
        <v/>
      </c>
      <c r="H243" s="3">
        <f>RAW!O243</f>
        <v>53.363831741817499</v>
      </c>
      <c r="I243" s="5" t="str">
        <f t="shared" si="293"/>
        <v/>
      </c>
      <c r="J243" s="3">
        <f>RAW!P243</f>
        <v>50.728028622162398</v>
      </c>
      <c r="K243" s="5" t="str">
        <f t="shared" ref="K243" si="347">IF(SIGN(J242-50)&lt;&gt;SIGN(J243-50)," ","")</f>
        <v xml:space="preserve"> </v>
      </c>
      <c r="L243">
        <v>70</v>
      </c>
      <c r="M243">
        <v>30</v>
      </c>
      <c r="Y243" s="160" t="str">
        <f t="shared" si="280"/>
        <v>VISIBLE</v>
      </c>
      <c r="Z243" s="160" t="str">
        <f t="shared" si="281"/>
        <v/>
      </c>
      <c r="AF243" s="28">
        <f t="shared" si="272"/>
        <v>0</v>
      </c>
      <c r="AG243" s="28" t="str">
        <f t="shared" si="282"/>
        <v/>
      </c>
      <c r="AH243" s="34">
        <f t="shared" si="295"/>
        <v>0</v>
      </c>
      <c r="AI243" s="34" t="str">
        <f t="shared" si="273"/>
        <v/>
      </c>
      <c r="AJ243" s="28">
        <f t="shared" si="274"/>
        <v>0</v>
      </c>
      <c r="AK243" s="34" t="str">
        <f t="shared" si="283"/>
        <v/>
      </c>
      <c r="AL243" s="28">
        <f t="shared" si="296"/>
        <v>0</v>
      </c>
      <c r="AM243" s="28" t="str">
        <f t="shared" si="284"/>
        <v/>
      </c>
      <c r="AN243" s="54"/>
      <c r="AO243" s="28"/>
      <c r="AQ243" s="33">
        <f t="shared" si="275"/>
        <v>0</v>
      </c>
      <c r="AR243" s="33" t="str">
        <f t="shared" si="285"/>
        <v/>
      </c>
      <c r="AS243" s="33">
        <f t="shared" si="297"/>
        <v>0</v>
      </c>
      <c r="AT243" s="33" t="str">
        <f t="shared" si="286"/>
        <v/>
      </c>
      <c r="AU243" s="33">
        <f t="shared" si="276"/>
        <v>0</v>
      </c>
      <c r="AV243" s="33" t="str">
        <f t="shared" si="287"/>
        <v/>
      </c>
      <c r="AW243" s="33">
        <f t="shared" si="298"/>
        <v>0</v>
      </c>
      <c r="AX243" s="33" t="str">
        <f t="shared" si="288"/>
        <v/>
      </c>
      <c r="AY243" s="33"/>
      <c r="AZ243" s="33"/>
      <c r="BB243" s="141">
        <f t="shared" si="277"/>
        <v>0</v>
      </c>
      <c r="BC243" s="141" t="str">
        <f t="shared" si="289"/>
        <v/>
      </c>
      <c r="BD243" s="141">
        <f t="shared" si="299"/>
        <v>0</v>
      </c>
      <c r="BE243" s="141" t="str">
        <f t="shared" si="290"/>
        <v/>
      </c>
      <c r="BF243" s="141">
        <f t="shared" si="278"/>
        <v>0</v>
      </c>
      <c r="BG243" s="141" t="str">
        <f t="shared" si="291"/>
        <v/>
      </c>
      <c r="BH243" s="141">
        <f t="shared" si="300"/>
        <v>0</v>
      </c>
      <c r="BI243" s="141" t="str">
        <f t="shared" si="292"/>
        <v/>
      </c>
      <c r="BJ243" s="141"/>
      <c r="BK243" s="141"/>
    </row>
    <row r="244" spans="1:63" ht="17" x14ac:dyDescent="0.2">
      <c r="A244" s="1">
        <f>RAW!A244</f>
        <v>42648</v>
      </c>
      <c r="B244">
        <f>RAW!B244</f>
        <v>0.38590000000000002</v>
      </c>
      <c r="C244">
        <f>RAW!C244</f>
        <v>0.39200000000000002</v>
      </c>
      <c r="D244">
        <f>RAW!D244</f>
        <v>0.38219999999999998</v>
      </c>
      <c r="E244" s="5">
        <f>RAW!E244</f>
        <v>0.39200000000000002</v>
      </c>
      <c r="F244" s="3">
        <f>RAW!N244</f>
        <v>68.396173945263001</v>
      </c>
      <c r="G244" s="5" t="str">
        <f t="shared" si="293"/>
        <v/>
      </c>
      <c r="H244" s="3">
        <f>RAW!O244</f>
        <v>55.930120283272799</v>
      </c>
      <c r="I244" s="5" t="str">
        <f t="shared" si="293"/>
        <v/>
      </c>
      <c r="J244" s="3">
        <f>RAW!P244</f>
        <v>52.5108792538662</v>
      </c>
      <c r="K244" s="5" t="str">
        <f t="shared" ref="K244" si="348">IF(SIGN(J243-50)&lt;&gt;SIGN(J244-50)," ","")</f>
        <v/>
      </c>
      <c r="L244">
        <v>70</v>
      </c>
      <c r="M244">
        <v>30</v>
      </c>
      <c r="Y244" s="160" t="str">
        <f t="shared" si="280"/>
        <v>VISIBLE</v>
      </c>
      <c r="Z244" s="160" t="str">
        <f t="shared" si="281"/>
        <v/>
      </c>
      <c r="AF244" s="28">
        <f t="shared" si="272"/>
        <v>0</v>
      </c>
      <c r="AG244" s="28" t="str">
        <f t="shared" si="282"/>
        <v/>
      </c>
      <c r="AH244" s="34">
        <f t="shared" si="295"/>
        <v>0</v>
      </c>
      <c r="AI244" s="34" t="str">
        <f t="shared" si="273"/>
        <v/>
      </c>
      <c r="AJ244" s="28">
        <f t="shared" si="274"/>
        <v>0</v>
      </c>
      <c r="AK244" s="34" t="str">
        <f t="shared" si="283"/>
        <v/>
      </c>
      <c r="AL244" s="28">
        <f t="shared" si="296"/>
        <v>0</v>
      </c>
      <c r="AM244" s="28" t="str">
        <f t="shared" si="284"/>
        <v/>
      </c>
      <c r="AN244" s="54"/>
      <c r="AO244" s="28"/>
      <c r="AQ244" s="33">
        <f t="shared" si="275"/>
        <v>0</v>
      </c>
      <c r="AR244" s="33" t="str">
        <f t="shared" si="285"/>
        <v/>
      </c>
      <c r="AS244" s="33">
        <f t="shared" si="297"/>
        <v>0</v>
      </c>
      <c r="AT244" s="33" t="str">
        <f t="shared" si="286"/>
        <v/>
      </c>
      <c r="AU244" s="33">
        <f t="shared" si="276"/>
        <v>0</v>
      </c>
      <c r="AV244" s="33" t="str">
        <f t="shared" si="287"/>
        <v/>
      </c>
      <c r="AW244" s="33">
        <f t="shared" si="298"/>
        <v>0</v>
      </c>
      <c r="AX244" s="33" t="str">
        <f t="shared" si="288"/>
        <v/>
      </c>
      <c r="AY244" s="33"/>
      <c r="AZ244" s="33"/>
      <c r="BB244" s="141">
        <f t="shared" si="277"/>
        <v>0</v>
      </c>
      <c r="BC244" s="141" t="str">
        <f t="shared" si="289"/>
        <v/>
      </c>
      <c r="BD244" s="141">
        <f t="shared" si="299"/>
        <v>0</v>
      </c>
      <c r="BE244" s="141" t="str">
        <f t="shared" si="290"/>
        <v/>
      </c>
      <c r="BF244" s="141">
        <f t="shared" si="278"/>
        <v>0</v>
      </c>
      <c r="BG244" s="141" t="str">
        <f t="shared" si="291"/>
        <v/>
      </c>
      <c r="BH244" s="141">
        <f t="shared" si="300"/>
        <v>0</v>
      </c>
      <c r="BI244" s="141" t="str">
        <f t="shared" si="292"/>
        <v/>
      </c>
      <c r="BJ244" s="141"/>
      <c r="BK244" s="141"/>
    </row>
    <row r="245" spans="1:63" ht="17" x14ac:dyDescent="0.2">
      <c r="A245" s="1">
        <f>RAW!A245</f>
        <v>42649</v>
      </c>
      <c r="B245">
        <f>RAW!B245</f>
        <v>0.39290000000000003</v>
      </c>
      <c r="C245">
        <f>RAW!C245</f>
        <v>0.3977</v>
      </c>
      <c r="D245">
        <f>RAW!D245</f>
        <v>0.39</v>
      </c>
      <c r="E245" s="5">
        <f>RAW!E245</f>
        <v>0.39550000000000002</v>
      </c>
      <c r="F245" s="3">
        <f>RAW!N245</f>
        <v>70.586839479579695</v>
      </c>
      <c r="G245" s="5" t="str">
        <f t="shared" si="293"/>
        <v/>
      </c>
      <c r="H245" s="3">
        <f>RAW!O245</f>
        <v>57.402658573535099</v>
      </c>
      <c r="I245" s="5" t="str">
        <f t="shared" si="293"/>
        <v/>
      </c>
      <c r="J245" s="3">
        <f>RAW!P245</f>
        <v>53.540542585648303</v>
      </c>
      <c r="K245" s="5" t="str">
        <f t="shared" ref="K245" si="349">IF(SIGN(J244-50)&lt;&gt;SIGN(J245-50)," ","")</f>
        <v/>
      </c>
      <c r="L245">
        <v>70</v>
      </c>
      <c r="M245">
        <v>30</v>
      </c>
      <c r="Y245" s="160" t="str">
        <f t="shared" si="280"/>
        <v>VISIBLE</v>
      </c>
      <c r="Z245" s="160" t="str">
        <f t="shared" si="281"/>
        <v/>
      </c>
      <c r="AF245" s="28">
        <f t="shared" si="272"/>
        <v>0</v>
      </c>
      <c r="AG245" s="28" t="str">
        <f t="shared" si="282"/>
        <v/>
      </c>
      <c r="AH245" s="34">
        <f t="shared" si="295"/>
        <v>0</v>
      </c>
      <c r="AI245" s="34" t="str">
        <f t="shared" si="273"/>
        <v/>
      </c>
      <c r="AJ245" s="28">
        <f t="shared" si="274"/>
        <v>1</v>
      </c>
      <c r="AK245" s="34" t="str">
        <f t="shared" si="283"/>
        <v>GROUP</v>
      </c>
      <c r="AL245" s="28">
        <f t="shared" si="296"/>
        <v>1</v>
      </c>
      <c r="AM245" s="28">
        <f t="shared" si="284"/>
        <v>1</v>
      </c>
      <c r="AN245" s="54"/>
      <c r="AO245" s="28"/>
      <c r="AQ245" s="33">
        <f t="shared" si="275"/>
        <v>0</v>
      </c>
      <c r="AR245" s="33" t="str">
        <f t="shared" si="285"/>
        <v/>
      </c>
      <c r="AS245" s="33">
        <f t="shared" si="297"/>
        <v>0</v>
      </c>
      <c r="AT245" s="33" t="str">
        <f t="shared" si="286"/>
        <v/>
      </c>
      <c r="AU245" s="33">
        <f t="shared" si="276"/>
        <v>0</v>
      </c>
      <c r="AV245" s="33" t="str">
        <f t="shared" si="287"/>
        <v/>
      </c>
      <c r="AW245" s="33">
        <f t="shared" si="298"/>
        <v>0</v>
      </c>
      <c r="AX245" s="33" t="str">
        <f t="shared" si="288"/>
        <v/>
      </c>
      <c r="AY245" s="33"/>
      <c r="AZ245" s="33"/>
      <c r="BB245" s="141">
        <f t="shared" si="277"/>
        <v>0</v>
      </c>
      <c r="BC245" s="141" t="str">
        <f t="shared" si="289"/>
        <v/>
      </c>
      <c r="BD245" s="141">
        <f t="shared" si="299"/>
        <v>0</v>
      </c>
      <c r="BE245" s="141" t="str">
        <f t="shared" si="290"/>
        <v/>
      </c>
      <c r="BF245" s="141">
        <f t="shared" si="278"/>
        <v>0</v>
      </c>
      <c r="BG245" s="141" t="str">
        <f t="shared" si="291"/>
        <v/>
      </c>
      <c r="BH245" s="141">
        <f t="shared" si="300"/>
        <v>0</v>
      </c>
      <c r="BI245" s="141" t="str">
        <f t="shared" si="292"/>
        <v/>
      </c>
      <c r="BJ245" s="141"/>
      <c r="BK245" s="141"/>
    </row>
    <row r="246" spans="1:63" ht="17" x14ac:dyDescent="0.2">
      <c r="A246" s="1">
        <f>RAW!A246</f>
        <v>42650</v>
      </c>
      <c r="B246">
        <f>RAW!B246</f>
        <v>0.39779999999999999</v>
      </c>
      <c r="C246">
        <f>RAW!C246</f>
        <v>0.40179999999999999</v>
      </c>
      <c r="D246">
        <f>RAW!D246</f>
        <v>0.38929999999999998</v>
      </c>
      <c r="E246" s="5">
        <f>RAW!E246</f>
        <v>0.38929999999999998</v>
      </c>
      <c r="F246" s="3">
        <f>RAW!N246</f>
        <v>61.742043013436998</v>
      </c>
      <c r="G246" s="5" t="str">
        <f t="shared" si="293"/>
        <v/>
      </c>
      <c r="H246" s="3">
        <f>RAW!O246</f>
        <v>53.962897178309198</v>
      </c>
      <c r="I246" s="5" t="str">
        <f t="shared" si="293"/>
        <v/>
      </c>
      <c r="J246" s="3">
        <f>RAW!P246</f>
        <v>51.465025766891301</v>
      </c>
      <c r="K246" s="5" t="str">
        <f t="shared" ref="K246" si="350">IF(SIGN(J245-50)&lt;&gt;SIGN(J246-50)," ","")</f>
        <v/>
      </c>
      <c r="L246">
        <v>70</v>
      </c>
      <c r="M246">
        <v>30</v>
      </c>
      <c r="Y246" s="160" t="str">
        <f t="shared" si="280"/>
        <v>VISIBLE</v>
      </c>
      <c r="Z246" s="160" t="str">
        <f t="shared" si="281"/>
        <v/>
      </c>
      <c r="AF246" s="28">
        <f t="shared" si="272"/>
        <v>0</v>
      </c>
      <c r="AG246" s="28" t="str">
        <f t="shared" si="282"/>
        <v/>
      </c>
      <c r="AH246" s="34">
        <f t="shared" si="295"/>
        <v>0</v>
      </c>
      <c r="AI246" s="34" t="str">
        <f t="shared" si="273"/>
        <v/>
      </c>
      <c r="AJ246" s="28">
        <f t="shared" si="274"/>
        <v>0</v>
      </c>
      <c r="AK246" s="34" t="str">
        <f t="shared" si="283"/>
        <v/>
      </c>
      <c r="AL246" s="28">
        <f t="shared" si="296"/>
        <v>0</v>
      </c>
      <c r="AM246" s="28" t="str">
        <f t="shared" si="284"/>
        <v/>
      </c>
      <c r="AN246" s="54"/>
      <c r="AO246" s="28"/>
      <c r="AQ246" s="33">
        <f t="shared" si="275"/>
        <v>0</v>
      </c>
      <c r="AR246" s="33" t="str">
        <f t="shared" si="285"/>
        <v/>
      </c>
      <c r="AS246" s="33">
        <f t="shared" si="297"/>
        <v>0</v>
      </c>
      <c r="AT246" s="33" t="str">
        <f t="shared" si="286"/>
        <v/>
      </c>
      <c r="AU246" s="33">
        <f t="shared" si="276"/>
        <v>0</v>
      </c>
      <c r="AV246" s="33" t="str">
        <f t="shared" si="287"/>
        <v/>
      </c>
      <c r="AW246" s="33">
        <f t="shared" si="298"/>
        <v>0</v>
      </c>
      <c r="AX246" s="33" t="str">
        <f t="shared" si="288"/>
        <v/>
      </c>
      <c r="AY246" s="33"/>
      <c r="AZ246" s="33"/>
      <c r="BB246" s="141">
        <f t="shared" si="277"/>
        <v>0</v>
      </c>
      <c r="BC246" s="141" t="str">
        <f t="shared" si="289"/>
        <v/>
      </c>
      <c r="BD246" s="141">
        <f t="shared" si="299"/>
        <v>0</v>
      </c>
      <c r="BE246" s="141" t="str">
        <f t="shared" si="290"/>
        <v/>
      </c>
      <c r="BF246" s="141">
        <f t="shared" si="278"/>
        <v>0</v>
      </c>
      <c r="BG246" s="141" t="str">
        <f t="shared" si="291"/>
        <v/>
      </c>
      <c r="BH246" s="141">
        <f t="shared" si="300"/>
        <v>0</v>
      </c>
      <c r="BI246" s="141" t="str">
        <f t="shared" si="292"/>
        <v/>
      </c>
      <c r="BJ246" s="141"/>
      <c r="BK246" s="141"/>
    </row>
    <row r="247" spans="1:63" ht="17" x14ac:dyDescent="0.2">
      <c r="A247" s="1">
        <f>RAW!A247</f>
        <v>42653</v>
      </c>
      <c r="B247">
        <f>RAW!B247</f>
        <v>0.38719999999999999</v>
      </c>
      <c r="C247">
        <f>RAW!C247</f>
        <v>0.40329999999999999</v>
      </c>
      <c r="D247">
        <f>RAW!D247</f>
        <v>0.38400000000000001</v>
      </c>
      <c r="E247" s="5">
        <f>RAW!E247</f>
        <v>0.40179999999999999</v>
      </c>
      <c r="F247" s="3">
        <f>RAW!N247</f>
        <v>70.451090796685406</v>
      </c>
      <c r="G247" s="5" t="str">
        <f t="shared" si="293"/>
        <v/>
      </c>
      <c r="H247" s="3">
        <f>RAW!O247</f>
        <v>59.263043908908998</v>
      </c>
      <c r="I247" s="5" t="str">
        <f t="shared" si="293"/>
        <v/>
      </c>
      <c r="J247" s="3">
        <f>RAW!P247</f>
        <v>55.1459178555587</v>
      </c>
      <c r="K247" s="5" t="str">
        <f t="shared" ref="K247" si="351">IF(SIGN(J246-50)&lt;&gt;SIGN(J247-50)," ","")</f>
        <v/>
      </c>
      <c r="L247">
        <v>70</v>
      </c>
      <c r="M247">
        <v>30</v>
      </c>
      <c r="Y247" s="160" t="str">
        <f t="shared" si="280"/>
        <v>VISIBLE</v>
      </c>
      <c r="Z247" s="160" t="str">
        <f t="shared" si="281"/>
        <v/>
      </c>
      <c r="AF247" s="28">
        <f t="shared" si="272"/>
        <v>0</v>
      </c>
      <c r="AG247" s="28" t="str">
        <f t="shared" si="282"/>
        <v/>
      </c>
      <c r="AH247" s="34">
        <f t="shared" si="295"/>
        <v>0</v>
      </c>
      <c r="AI247" s="34" t="str">
        <f t="shared" si="273"/>
        <v/>
      </c>
      <c r="AJ247" s="28">
        <f t="shared" si="274"/>
        <v>1</v>
      </c>
      <c r="AK247" s="34" t="str">
        <f t="shared" si="283"/>
        <v>GROUP</v>
      </c>
      <c r="AL247" s="28">
        <f t="shared" si="296"/>
        <v>1</v>
      </c>
      <c r="AM247" s="28">
        <f t="shared" si="284"/>
        <v>1</v>
      </c>
      <c r="AN247" s="54"/>
      <c r="AO247" s="28"/>
      <c r="AQ247" s="33">
        <f t="shared" si="275"/>
        <v>0</v>
      </c>
      <c r="AR247" s="33" t="str">
        <f t="shared" si="285"/>
        <v/>
      </c>
      <c r="AS247" s="33">
        <f t="shared" si="297"/>
        <v>0</v>
      </c>
      <c r="AT247" s="33" t="str">
        <f t="shared" si="286"/>
        <v/>
      </c>
      <c r="AU247" s="33">
        <f t="shared" si="276"/>
        <v>0</v>
      </c>
      <c r="AV247" s="33" t="str">
        <f t="shared" si="287"/>
        <v/>
      </c>
      <c r="AW247" s="33">
        <f t="shared" si="298"/>
        <v>0</v>
      </c>
      <c r="AX247" s="33" t="str">
        <f t="shared" si="288"/>
        <v/>
      </c>
      <c r="AY247" s="33"/>
      <c r="AZ247" s="33"/>
      <c r="BB247" s="141">
        <f t="shared" si="277"/>
        <v>0</v>
      </c>
      <c r="BC247" s="141" t="str">
        <f t="shared" si="289"/>
        <v/>
      </c>
      <c r="BD247" s="141">
        <f t="shared" si="299"/>
        <v>0</v>
      </c>
      <c r="BE247" s="141" t="str">
        <f t="shared" si="290"/>
        <v/>
      </c>
      <c r="BF247" s="141">
        <f t="shared" si="278"/>
        <v>0</v>
      </c>
      <c r="BG247" s="141" t="str">
        <f t="shared" si="291"/>
        <v/>
      </c>
      <c r="BH247" s="141">
        <f t="shared" si="300"/>
        <v>0</v>
      </c>
      <c r="BI247" s="141" t="str">
        <f t="shared" si="292"/>
        <v/>
      </c>
      <c r="BJ247" s="141"/>
      <c r="BK247" s="141"/>
    </row>
    <row r="248" spans="1:63" ht="17" x14ac:dyDescent="0.2">
      <c r="A248" s="1">
        <f>RAW!A248</f>
        <v>42654</v>
      </c>
      <c r="B248">
        <f>RAW!B248</f>
        <v>0.40410000000000001</v>
      </c>
      <c r="C248">
        <f>RAW!C248</f>
        <v>0.4168</v>
      </c>
      <c r="D248">
        <f>RAW!D248</f>
        <v>0.40089999999999998</v>
      </c>
      <c r="E248" s="5">
        <f>RAW!E248</f>
        <v>0.40089999999999998</v>
      </c>
      <c r="F248" s="3">
        <f>RAW!N248</f>
        <v>69.129217510733298</v>
      </c>
      <c r="G248" s="5" t="str">
        <f t="shared" si="293"/>
        <v/>
      </c>
      <c r="H248" s="3">
        <f>RAW!O248</f>
        <v>58.738693788321697</v>
      </c>
      <c r="I248" s="5" t="str">
        <f t="shared" si="293"/>
        <v/>
      </c>
      <c r="J248" s="3">
        <f>RAW!P248</f>
        <v>54.8315410262637</v>
      </c>
      <c r="K248" s="5" t="str">
        <f t="shared" ref="K248" si="352">IF(SIGN(J247-50)&lt;&gt;SIGN(J248-50)," ","")</f>
        <v/>
      </c>
      <c r="L248">
        <v>70</v>
      </c>
      <c r="M248">
        <v>30</v>
      </c>
      <c r="Y248" s="160" t="str">
        <f t="shared" si="280"/>
        <v>VISIBLE</v>
      </c>
      <c r="Z248" s="160" t="str">
        <f t="shared" si="281"/>
        <v/>
      </c>
      <c r="AF248" s="28">
        <f t="shared" si="272"/>
        <v>0</v>
      </c>
      <c r="AG248" s="28" t="str">
        <f t="shared" si="282"/>
        <v/>
      </c>
      <c r="AH248" s="34">
        <f t="shared" si="295"/>
        <v>0</v>
      </c>
      <c r="AI248" s="34" t="str">
        <f t="shared" si="273"/>
        <v/>
      </c>
      <c r="AJ248" s="28">
        <f t="shared" si="274"/>
        <v>0</v>
      </c>
      <c r="AK248" s="34" t="str">
        <f t="shared" si="283"/>
        <v/>
      </c>
      <c r="AL248" s="28">
        <f t="shared" si="296"/>
        <v>0</v>
      </c>
      <c r="AM248" s="28" t="str">
        <f t="shared" si="284"/>
        <v/>
      </c>
      <c r="AN248" s="54"/>
      <c r="AO248" s="28"/>
      <c r="AQ248" s="33">
        <f t="shared" si="275"/>
        <v>0</v>
      </c>
      <c r="AR248" s="33" t="str">
        <f t="shared" si="285"/>
        <v/>
      </c>
      <c r="AS248" s="33">
        <f t="shared" si="297"/>
        <v>0</v>
      </c>
      <c r="AT248" s="33" t="str">
        <f t="shared" si="286"/>
        <v/>
      </c>
      <c r="AU248" s="33">
        <f t="shared" si="276"/>
        <v>0</v>
      </c>
      <c r="AV248" s="33" t="str">
        <f t="shared" si="287"/>
        <v/>
      </c>
      <c r="AW248" s="33">
        <f t="shared" si="298"/>
        <v>0</v>
      </c>
      <c r="AX248" s="33" t="str">
        <f t="shared" si="288"/>
        <v/>
      </c>
      <c r="AY248" s="33"/>
      <c r="AZ248" s="33"/>
      <c r="BB248" s="141">
        <f t="shared" si="277"/>
        <v>0</v>
      </c>
      <c r="BC248" s="141" t="str">
        <f t="shared" si="289"/>
        <v/>
      </c>
      <c r="BD248" s="141">
        <f t="shared" si="299"/>
        <v>0</v>
      </c>
      <c r="BE248" s="141" t="str">
        <f t="shared" si="290"/>
        <v/>
      </c>
      <c r="BF248" s="141">
        <f t="shared" si="278"/>
        <v>0</v>
      </c>
      <c r="BG248" s="141" t="str">
        <f t="shared" si="291"/>
        <v/>
      </c>
      <c r="BH248" s="141">
        <f t="shared" si="300"/>
        <v>0</v>
      </c>
      <c r="BI248" s="141" t="str">
        <f t="shared" si="292"/>
        <v/>
      </c>
      <c r="BJ248" s="141"/>
      <c r="BK248" s="141"/>
    </row>
    <row r="249" spans="1:63" ht="17" x14ac:dyDescent="0.2">
      <c r="A249" s="1">
        <f>RAW!A249</f>
        <v>42655</v>
      </c>
      <c r="B249">
        <f>RAW!B249</f>
        <v>0.40260000000000001</v>
      </c>
      <c r="C249">
        <f>RAW!C249</f>
        <v>0.41189999999999999</v>
      </c>
      <c r="D249">
        <f>RAW!D249</f>
        <v>0.40250000000000002</v>
      </c>
      <c r="E249" s="5">
        <f>RAW!E249</f>
        <v>0.41189999999999999</v>
      </c>
      <c r="F249" s="3">
        <f>RAW!N249</f>
        <v>75.645244134128404</v>
      </c>
      <c r="G249" s="5" t="str">
        <f t="shared" si="293"/>
        <v/>
      </c>
      <c r="H249" s="3">
        <f>RAW!O249</f>
        <v>63.042696653048999</v>
      </c>
      <c r="I249" s="5" t="str">
        <f t="shared" si="293"/>
        <v/>
      </c>
      <c r="J249" s="3">
        <f>RAW!P249</f>
        <v>57.9108072017751</v>
      </c>
      <c r="K249" s="5" t="str">
        <f t="shared" ref="K249" si="353">IF(SIGN(J248-50)&lt;&gt;SIGN(J249-50)," ","")</f>
        <v/>
      </c>
      <c r="L249">
        <v>70</v>
      </c>
      <c r="M249">
        <v>30</v>
      </c>
      <c r="Y249" s="160" t="str">
        <f t="shared" si="280"/>
        <v>VISIBLE</v>
      </c>
      <c r="Z249" s="160" t="str">
        <f t="shared" si="281"/>
        <v/>
      </c>
      <c r="AF249" s="28">
        <f t="shared" si="272"/>
        <v>0</v>
      </c>
      <c r="AG249" s="28" t="str">
        <f t="shared" si="282"/>
        <v/>
      </c>
      <c r="AH249" s="34">
        <f t="shared" si="295"/>
        <v>0</v>
      </c>
      <c r="AI249" s="34" t="str">
        <f t="shared" si="273"/>
        <v/>
      </c>
      <c r="AJ249" s="28">
        <f t="shared" si="274"/>
        <v>1</v>
      </c>
      <c r="AK249" s="34" t="str">
        <f t="shared" si="283"/>
        <v>GROUP</v>
      </c>
      <c r="AL249" s="28">
        <f t="shared" si="296"/>
        <v>1</v>
      </c>
      <c r="AM249" s="28">
        <f t="shared" si="284"/>
        <v>1</v>
      </c>
      <c r="AN249" s="54"/>
      <c r="AO249" s="28"/>
      <c r="AQ249" s="33">
        <f t="shared" si="275"/>
        <v>0</v>
      </c>
      <c r="AR249" s="33" t="str">
        <f t="shared" si="285"/>
        <v/>
      </c>
      <c r="AS249" s="33">
        <f t="shared" si="297"/>
        <v>0</v>
      </c>
      <c r="AT249" s="33" t="str">
        <f t="shared" si="286"/>
        <v/>
      </c>
      <c r="AU249" s="33">
        <f t="shared" si="276"/>
        <v>0</v>
      </c>
      <c r="AV249" s="33" t="str">
        <f t="shared" si="287"/>
        <v/>
      </c>
      <c r="AW249" s="33">
        <f t="shared" si="298"/>
        <v>0</v>
      </c>
      <c r="AX249" s="33" t="str">
        <f t="shared" si="288"/>
        <v/>
      </c>
      <c r="AY249" s="33"/>
      <c r="AZ249" s="33"/>
      <c r="BB249" s="141">
        <f t="shared" si="277"/>
        <v>0</v>
      </c>
      <c r="BC249" s="141" t="str">
        <f t="shared" si="289"/>
        <v/>
      </c>
      <c r="BD249" s="141">
        <f t="shared" si="299"/>
        <v>0</v>
      </c>
      <c r="BE249" s="141" t="str">
        <f t="shared" si="290"/>
        <v/>
      </c>
      <c r="BF249" s="141">
        <f t="shared" si="278"/>
        <v>0</v>
      </c>
      <c r="BG249" s="141" t="str">
        <f t="shared" si="291"/>
        <v/>
      </c>
      <c r="BH249" s="141">
        <f t="shared" si="300"/>
        <v>0</v>
      </c>
      <c r="BI249" s="141" t="str">
        <f t="shared" si="292"/>
        <v/>
      </c>
      <c r="BJ249" s="141"/>
      <c r="BK249" s="141"/>
    </row>
    <row r="250" spans="1:63" ht="17" x14ac:dyDescent="0.2">
      <c r="A250" s="1">
        <f>RAW!A250</f>
        <v>42656</v>
      </c>
      <c r="B250">
        <f>RAW!B250</f>
        <v>0.40920000000000001</v>
      </c>
      <c r="C250">
        <f>RAW!C250</f>
        <v>0.41120000000000001</v>
      </c>
      <c r="D250">
        <f>RAW!D250</f>
        <v>0.4007</v>
      </c>
      <c r="E250" s="5">
        <f>RAW!E250</f>
        <v>0.40500000000000003</v>
      </c>
      <c r="F250" s="3">
        <f>RAW!N250</f>
        <v>65.523900910913397</v>
      </c>
      <c r="G250" s="5" t="str">
        <f t="shared" si="293"/>
        <v/>
      </c>
      <c r="H250" s="3">
        <f>RAW!O250</f>
        <v>58.892839366951797</v>
      </c>
      <c r="I250" s="5" t="str">
        <f t="shared" si="293"/>
        <v/>
      </c>
      <c r="J250" s="3">
        <f>RAW!P250</f>
        <v>55.422281875143398</v>
      </c>
      <c r="K250" s="5" t="str">
        <f t="shared" ref="K250" si="354">IF(SIGN(J249-50)&lt;&gt;SIGN(J250-50)," ","")</f>
        <v/>
      </c>
      <c r="L250">
        <v>70</v>
      </c>
      <c r="M250">
        <v>30</v>
      </c>
      <c r="Y250" s="160" t="str">
        <f t="shared" si="280"/>
        <v>VISIBLE</v>
      </c>
      <c r="Z250" s="160" t="str">
        <f t="shared" si="281"/>
        <v/>
      </c>
      <c r="AF250" s="28">
        <f t="shared" si="272"/>
        <v>0</v>
      </c>
      <c r="AG250" s="28" t="str">
        <f t="shared" si="282"/>
        <v/>
      </c>
      <c r="AH250" s="34">
        <f t="shared" si="295"/>
        <v>0</v>
      </c>
      <c r="AI250" s="34" t="str">
        <f t="shared" si="273"/>
        <v/>
      </c>
      <c r="AJ250" s="28">
        <f t="shared" si="274"/>
        <v>0</v>
      </c>
      <c r="AK250" s="34" t="str">
        <f t="shared" si="283"/>
        <v/>
      </c>
      <c r="AL250" s="28">
        <f t="shared" si="296"/>
        <v>0</v>
      </c>
      <c r="AM250" s="28" t="str">
        <f t="shared" si="284"/>
        <v/>
      </c>
      <c r="AN250" s="54"/>
      <c r="AO250" s="28"/>
      <c r="AQ250" s="33">
        <f t="shared" si="275"/>
        <v>0</v>
      </c>
      <c r="AR250" s="33" t="str">
        <f t="shared" si="285"/>
        <v/>
      </c>
      <c r="AS250" s="33">
        <f t="shared" si="297"/>
        <v>0</v>
      </c>
      <c r="AT250" s="33" t="str">
        <f t="shared" si="286"/>
        <v/>
      </c>
      <c r="AU250" s="33">
        <f t="shared" si="276"/>
        <v>0</v>
      </c>
      <c r="AV250" s="33" t="str">
        <f t="shared" si="287"/>
        <v/>
      </c>
      <c r="AW250" s="33">
        <f t="shared" si="298"/>
        <v>0</v>
      </c>
      <c r="AX250" s="33" t="str">
        <f t="shared" si="288"/>
        <v/>
      </c>
      <c r="AY250" s="33"/>
      <c r="AZ250" s="33"/>
      <c r="BB250" s="141">
        <f t="shared" si="277"/>
        <v>0</v>
      </c>
      <c r="BC250" s="141" t="str">
        <f t="shared" si="289"/>
        <v/>
      </c>
      <c r="BD250" s="141">
        <f t="shared" si="299"/>
        <v>0</v>
      </c>
      <c r="BE250" s="141" t="str">
        <f t="shared" si="290"/>
        <v/>
      </c>
      <c r="BF250" s="141">
        <f t="shared" si="278"/>
        <v>0</v>
      </c>
      <c r="BG250" s="141" t="str">
        <f t="shared" si="291"/>
        <v/>
      </c>
      <c r="BH250" s="141">
        <f t="shared" si="300"/>
        <v>0</v>
      </c>
      <c r="BI250" s="141" t="str">
        <f t="shared" si="292"/>
        <v/>
      </c>
      <c r="BJ250" s="141"/>
      <c r="BK250" s="141"/>
    </row>
    <row r="251" spans="1:63" ht="17" x14ac:dyDescent="0.2">
      <c r="A251" s="1">
        <f>RAW!A251</f>
        <v>42657</v>
      </c>
      <c r="B251">
        <f>RAW!B251</f>
        <v>0.40339999999999998</v>
      </c>
      <c r="C251">
        <f>RAW!C251</f>
        <v>0.4158</v>
      </c>
      <c r="D251">
        <f>RAW!D251</f>
        <v>0.40339999999999998</v>
      </c>
      <c r="E251" s="5">
        <f>RAW!E251</f>
        <v>0.41449999999999998</v>
      </c>
      <c r="F251" s="3">
        <f>RAW!N251</f>
        <v>71.622752852566506</v>
      </c>
      <c r="G251" s="5" t="str">
        <f t="shared" si="293"/>
        <v/>
      </c>
      <c r="H251" s="3">
        <f>RAW!O251</f>
        <v>62.548200328273403</v>
      </c>
      <c r="I251" s="5" t="str">
        <f t="shared" si="293"/>
        <v/>
      </c>
      <c r="J251" s="3">
        <f>RAW!P251</f>
        <v>58.029573687165403</v>
      </c>
      <c r="K251" s="5" t="str">
        <f t="shared" ref="K251" si="355">IF(SIGN(J250-50)&lt;&gt;SIGN(J251-50)," ","")</f>
        <v/>
      </c>
      <c r="L251">
        <v>70</v>
      </c>
      <c r="M251">
        <v>30</v>
      </c>
      <c r="Y251" s="160" t="str">
        <f t="shared" si="280"/>
        <v>VISIBLE</v>
      </c>
      <c r="Z251" s="160" t="str">
        <f t="shared" si="281"/>
        <v/>
      </c>
      <c r="AF251" s="28">
        <f t="shared" si="272"/>
        <v>0</v>
      </c>
      <c r="AG251" s="28" t="str">
        <f t="shared" si="282"/>
        <v/>
      </c>
      <c r="AH251" s="34">
        <f t="shared" si="295"/>
        <v>0</v>
      </c>
      <c r="AI251" s="34" t="str">
        <f t="shared" si="273"/>
        <v/>
      </c>
      <c r="AJ251" s="28">
        <f t="shared" si="274"/>
        <v>1</v>
      </c>
      <c r="AK251" s="34" t="str">
        <f t="shared" si="283"/>
        <v>GROUP</v>
      </c>
      <c r="AL251" s="28">
        <f t="shared" si="296"/>
        <v>1</v>
      </c>
      <c r="AM251" s="28">
        <f t="shared" si="284"/>
        <v>1</v>
      </c>
      <c r="AN251" s="54"/>
      <c r="AO251" s="28"/>
      <c r="AQ251" s="33">
        <f t="shared" si="275"/>
        <v>0</v>
      </c>
      <c r="AR251" s="33" t="str">
        <f t="shared" si="285"/>
        <v/>
      </c>
      <c r="AS251" s="33">
        <f t="shared" si="297"/>
        <v>0</v>
      </c>
      <c r="AT251" s="33" t="str">
        <f t="shared" si="286"/>
        <v/>
      </c>
      <c r="AU251" s="33">
        <f t="shared" si="276"/>
        <v>0</v>
      </c>
      <c r="AV251" s="33" t="str">
        <f t="shared" si="287"/>
        <v/>
      </c>
      <c r="AW251" s="33">
        <f t="shared" si="298"/>
        <v>0</v>
      </c>
      <c r="AX251" s="33" t="str">
        <f t="shared" si="288"/>
        <v/>
      </c>
      <c r="AY251" s="33"/>
      <c r="AZ251" s="33"/>
      <c r="BB251" s="141">
        <f t="shared" si="277"/>
        <v>0</v>
      </c>
      <c r="BC251" s="141" t="str">
        <f t="shared" si="289"/>
        <v/>
      </c>
      <c r="BD251" s="141">
        <f t="shared" si="299"/>
        <v>0</v>
      </c>
      <c r="BE251" s="141" t="str">
        <f t="shared" si="290"/>
        <v/>
      </c>
      <c r="BF251" s="141">
        <f t="shared" si="278"/>
        <v>0</v>
      </c>
      <c r="BG251" s="141" t="str">
        <f t="shared" si="291"/>
        <v/>
      </c>
      <c r="BH251" s="141">
        <f t="shared" si="300"/>
        <v>0</v>
      </c>
      <c r="BI251" s="141" t="str">
        <f t="shared" si="292"/>
        <v/>
      </c>
      <c r="BJ251" s="141"/>
      <c r="BK251" s="141"/>
    </row>
    <row r="252" spans="1:63" ht="17" x14ac:dyDescent="0.2">
      <c r="A252" s="1">
        <f>RAW!A252</f>
        <v>42660</v>
      </c>
      <c r="B252">
        <f>RAW!B252</f>
        <v>0.41489999999999999</v>
      </c>
      <c r="C252">
        <f>RAW!C252</f>
        <v>0.41789999999999999</v>
      </c>
      <c r="D252">
        <f>RAW!D252</f>
        <v>0.40720000000000001</v>
      </c>
      <c r="E252" s="5">
        <f>RAW!E252</f>
        <v>0.41310000000000002</v>
      </c>
      <c r="F252" s="3">
        <f>RAW!N252</f>
        <v>69.508678668163896</v>
      </c>
      <c r="G252" s="5" t="str">
        <f t="shared" si="293"/>
        <v/>
      </c>
      <c r="H252" s="3">
        <f>RAW!O252</f>
        <v>61.677776815505602</v>
      </c>
      <c r="I252" s="5" t="str">
        <f t="shared" si="293"/>
        <v/>
      </c>
      <c r="J252" s="3">
        <f>RAW!P252</f>
        <v>57.509096045984499</v>
      </c>
      <c r="K252" s="5" t="str">
        <f t="shared" ref="K252" si="356">IF(SIGN(J251-50)&lt;&gt;SIGN(J252-50)," ","")</f>
        <v/>
      </c>
      <c r="L252">
        <v>70</v>
      </c>
      <c r="M252">
        <v>30</v>
      </c>
      <c r="Y252" s="160" t="str">
        <f t="shared" si="280"/>
        <v>VISIBLE</v>
      </c>
      <c r="Z252" s="160" t="str">
        <f t="shared" si="281"/>
        <v/>
      </c>
      <c r="AF252" s="28">
        <f t="shared" si="272"/>
        <v>0</v>
      </c>
      <c r="AG252" s="28" t="str">
        <f t="shared" si="282"/>
        <v/>
      </c>
      <c r="AH252" s="34">
        <f t="shared" si="295"/>
        <v>0</v>
      </c>
      <c r="AI252" s="34" t="str">
        <f t="shared" si="273"/>
        <v/>
      </c>
      <c r="AJ252" s="28">
        <f t="shared" si="274"/>
        <v>0</v>
      </c>
      <c r="AK252" s="34" t="str">
        <f t="shared" si="283"/>
        <v/>
      </c>
      <c r="AL252" s="28">
        <f t="shared" si="296"/>
        <v>0</v>
      </c>
      <c r="AM252" s="28" t="str">
        <f t="shared" si="284"/>
        <v/>
      </c>
      <c r="AN252" s="54"/>
      <c r="AO252" s="28"/>
      <c r="AQ252" s="33">
        <f t="shared" si="275"/>
        <v>0</v>
      </c>
      <c r="AR252" s="33" t="str">
        <f t="shared" si="285"/>
        <v/>
      </c>
      <c r="AS252" s="33">
        <f t="shared" si="297"/>
        <v>0</v>
      </c>
      <c r="AT252" s="33" t="str">
        <f t="shared" si="286"/>
        <v/>
      </c>
      <c r="AU252" s="33">
        <f t="shared" si="276"/>
        <v>0</v>
      </c>
      <c r="AV252" s="33" t="str">
        <f t="shared" si="287"/>
        <v/>
      </c>
      <c r="AW252" s="33">
        <f t="shared" si="298"/>
        <v>0</v>
      </c>
      <c r="AX252" s="33" t="str">
        <f t="shared" si="288"/>
        <v/>
      </c>
      <c r="AY252" s="33"/>
      <c r="AZ252" s="33"/>
      <c r="BB252" s="141">
        <f t="shared" si="277"/>
        <v>0</v>
      </c>
      <c r="BC252" s="141" t="str">
        <f t="shared" si="289"/>
        <v/>
      </c>
      <c r="BD252" s="141">
        <f t="shared" si="299"/>
        <v>0</v>
      </c>
      <c r="BE252" s="141" t="str">
        <f t="shared" si="290"/>
        <v/>
      </c>
      <c r="BF252" s="141">
        <f t="shared" si="278"/>
        <v>0</v>
      </c>
      <c r="BG252" s="141" t="str">
        <f t="shared" si="291"/>
        <v/>
      </c>
      <c r="BH252" s="141">
        <f t="shared" si="300"/>
        <v>0</v>
      </c>
      <c r="BI252" s="141" t="str">
        <f t="shared" si="292"/>
        <v/>
      </c>
      <c r="BJ252" s="141"/>
      <c r="BK252" s="141"/>
    </row>
    <row r="253" spans="1:63" ht="17" x14ac:dyDescent="0.2">
      <c r="A253" s="1">
        <f>RAW!A253</f>
        <v>42661</v>
      </c>
      <c r="B253">
        <f>RAW!B253</f>
        <v>0.41639999999999999</v>
      </c>
      <c r="C253">
        <f>RAW!C253</f>
        <v>0.42059999999999997</v>
      </c>
      <c r="D253">
        <f>RAW!D253</f>
        <v>0.4133</v>
      </c>
      <c r="E253" s="5">
        <f>RAW!E253</f>
        <v>0.41399999999999998</v>
      </c>
      <c r="F253" s="3">
        <f>RAW!N253</f>
        <v>70.169063909314502</v>
      </c>
      <c r="G253" s="5" t="str">
        <f t="shared" si="293"/>
        <v/>
      </c>
      <c r="H253" s="3">
        <f>RAW!O253</f>
        <v>62.043457147083103</v>
      </c>
      <c r="I253" s="5" t="str">
        <f t="shared" si="293"/>
        <v/>
      </c>
      <c r="J253" s="3">
        <f>RAW!P253</f>
        <v>57.764796243910901</v>
      </c>
      <c r="K253" s="5" t="str">
        <f t="shared" ref="K253" si="357">IF(SIGN(J252-50)&lt;&gt;SIGN(J253-50)," ","")</f>
        <v/>
      </c>
      <c r="L253">
        <v>70</v>
      </c>
      <c r="M253">
        <v>30</v>
      </c>
      <c r="Y253" s="160" t="str">
        <f t="shared" si="280"/>
        <v>VISIBLE</v>
      </c>
      <c r="Z253" s="160" t="str">
        <f t="shared" si="281"/>
        <v/>
      </c>
      <c r="AF253" s="28">
        <f t="shared" si="272"/>
        <v>0</v>
      </c>
      <c r="AG253" s="28" t="str">
        <f t="shared" si="282"/>
        <v/>
      </c>
      <c r="AH253" s="34">
        <f t="shared" si="295"/>
        <v>0</v>
      </c>
      <c r="AI253" s="34" t="str">
        <f t="shared" si="273"/>
        <v/>
      </c>
      <c r="AJ253" s="28">
        <f t="shared" si="274"/>
        <v>1</v>
      </c>
      <c r="AK253" s="34" t="str">
        <f t="shared" si="283"/>
        <v/>
      </c>
      <c r="AL253" s="28">
        <f t="shared" si="296"/>
        <v>1</v>
      </c>
      <c r="AM253" s="28" t="str">
        <f t="shared" si="284"/>
        <v/>
      </c>
      <c r="AN253" s="54"/>
      <c r="AO253" s="28"/>
      <c r="AQ253" s="33">
        <f t="shared" si="275"/>
        <v>0</v>
      </c>
      <c r="AR253" s="33" t="str">
        <f t="shared" si="285"/>
        <v/>
      </c>
      <c r="AS253" s="33">
        <f t="shared" si="297"/>
        <v>0</v>
      </c>
      <c r="AT253" s="33" t="str">
        <f t="shared" si="286"/>
        <v/>
      </c>
      <c r="AU253" s="33">
        <f t="shared" si="276"/>
        <v>0</v>
      </c>
      <c r="AV253" s="33" t="str">
        <f t="shared" si="287"/>
        <v/>
      </c>
      <c r="AW253" s="33">
        <f t="shared" si="298"/>
        <v>0</v>
      </c>
      <c r="AX253" s="33" t="str">
        <f t="shared" si="288"/>
        <v/>
      </c>
      <c r="AY253" s="33"/>
      <c r="AZ253" s="33"/>
      <c r="BB253" s="141">
        <f t="shared" si="277"/>
        <v>0</v>
      </c>
      <c r="BC253" s="141" t="str">
        <f t="shared" si="289"/>
        <v/>
      </c>
      <c r="BD253" s="141">
        <f t="shared" si="299"/>
        <v>0</v>
      </c>
      <c r="BE253" s="141" t="str">
        <f t="shared" si="290"/>
        <v/>
      </c>
      <c r="BF253" s="141">
        <f t="shared" si="278"/>
        <v>0</v>
      </c>
      <c r="BG253" s="141" t="str">
        <f t="shared" si="291"/>
        <v/>
      </c>
      <c r="BH253" s="141">
        <f t="shared" si="300"/>
        <v>0</v>
      </c>
      <c r="BI253" s="141" t="str">
        <f t="shared" si="292"/>
        <v/>
      </c>
      <c r="BJ253" s="141"/>
      <c r="BK253" s="141"/>
    </row>
    <row r="254" spans="1:63" ht="17" x14ac:dyDescent="0.2">
      <c r="A254" s="1">
        <f>RAW!A254</f>
        <v>42662</v>
      </c>
      <c r="B254">
        <f>RAW!B254</f>
        <v>0.41930000000000001</v>
      </c>
      <c r="C254">
        <f>RAW!C254</f>
        <v>0.43269999999999997</v>
      </c>
      <c r="D254">
        <f>RAW!D254</f>
        <v>0.41849999999999998</v>
      </c>
      <c r="E254" s="5">
        <f>RAW!E254</f>
        <v>0.43080000000000002</v>
      </c>
      <c r="F254" s="3">
        <f>RAW!N254</f>
        <v>79.729820632490103</v>
      </c>
      <c r="G254" s="5" t="str">
        <f t="shared" si="293"/>
        <v/>
      </c>
      <c r="H254" s="3">
        <f>RAW!O254</f>
        <v>68.152553543950006</v>
      </c>
      <c r="I254" s="5" t="str">
        <f t="shared" si="293"/>
        <v/>
      </c>
      <c r="J254" s="3">
        <f>RAW!P254</f>
        <v>62.220785077968301</v>
      </c>
      <c r="K254" s="5" t="str">
        <f t="shared" ref="K254" si="358">IF(SIGN(J253-50)&lt;&gt;SIGN(J254-50)," ","")</f>
        <v/>
      </c>
      <c r="L254">
        <v>70</v>
      </c>
      <c r="M254">
        <v>30</v>
      </c>
      <c r="Y254" s="160" t="str">
        <f t="shared" si="280"/>
        <v>VISIBLE</v>
      </c>
      <c r="Z254" s="160" t="str">
        <f t="shared" si="281"/>
        <v/>
      </c>
      <c r="AF254" s="28">
        <f t="shared" si="272"/>
        <v>0</v>
      </c>
      <c r="AG254" s="28" t="str">
        <f t="shared" si="282"/>
        <v/>
      </c>
      <c r="AH254" s="34">
        <f t="shared" si="295"/>
        <v>0</v>
      </c>
      <c r="AI254" s="34" t="str">
        <f t="shared" si="273"/>
        <v/>
      </c>
      <c r="AJ254" s="28">
        <f t="shared" si="274"/>
        <v>1</v>
      </c>
      <c r="AK254" s="34" t="str">
        <f t="shared" si="283"/>
        <v/>
      </c>
      <c r="AL254" s="28">
        <f t="shared" si="296"/>
        <v>2</v>
      </c>
      <c r="AM254" s="28" t="str">
        <f t="shared" si="284"/>
        <v/>
      </c>
      <c r="AN254" s="54"/>
      <c r="AO254" s="28"/>
      <c r="AQ254" s="33">
        <f t="shared" si="275"/>
        <v>0</v>
      </c>
      <c r="AR254" s="33" t="str">
        <f t="shared" si="285"/>
        <v/>
      </c>
      <c r="AS254" s="33">
        <f t="shared" si="297"/>
        <v>0</v>
      </c>
      <c r="AT254" s="33" t="str">
        <f t="shared" si="286"/>
        <v/>
      </c>
      <c r="AU254" s="33">
        <f t="shared" si="276"/>
        <v>0</v>
      </c>
      <c r="AV254" s="33" t="str">
        <f t="shared" si="287"/>
        <v/>
      </c>
      <c r="AW254" s="33">
        <f t="shared" si="298"/>
        <v>0</v>
      </c>
      <c r="AX254" s="33" t="str">
        <f t="shared" si="288"/>
        <v/>
      </c>
      <c r="AY254" s="33"/>
      <c r="AZ254" s="33"/>
      <c r="BB254" s="141">
        <f t="shared" si="277"/>
        <v>0</v>
      </c>
      <c r="BC254" s="141" t="str">
        <f t="shared" si="289"/>
        <v/>
      </c>
      <c r="BD254" s="141">
        <f t="shared" si="299"/>
        <v>0</v>
      </c>
      <c r="BE254" s="141" t="str">
        <f t="shared" si="290"/>
        <v/>
      </c>
      <c r="BF254" s="141">
        <f t="shared" si="278"/>
        <v>0</v>
      </c>
      <c r="BG254" s="141" t="str">
        <f t="shared" si="291"/>
        <v/>
      </c>
      <c r="BH254" s="141">
        <f t="shared" si="300"/>
        <v>0</v>
      </c>
      <c r="BI254" s="141" t="str">
        <f t="shared" si="292"/>
        <v/>
      </c>
      <c r="BJ254" s="141"/>
      <c r="BK254" s="141"/>
    </row>
    <row r="255" spans="1:63" ht="17" x14ac:dyDescent="0.2">
      <c r="A255" s="1">
        <f>RAW!A255</f>
        <v>42663</v>
      </c>
      <c r="B255">
        <f>RAW!B255</f>
        <v>0.43330000000000002</v>
      </c>
      <c r="C255">
        <f>RAW!C255</f>
        <v>0.43959999999999999</v>
      </c>
      <c r="D255">
        <f>RAW!D255</f>
        <v>0.42659999999999998</v>
      </c>
      <c r="E255" s="5">
        <f>RAW!E255</f>
        <v>0.43530000000000002</v>
      </c>
      <c r="F255" s="3">
        <f>RAW!N255</f>
        <v>81.575171145926404</v>
      </c>
      <c r="G255" s="5" t="str">
        <f t="shared" si="293"/>
        <v/>
      </c>
      <c r="H255" s="3">
        <f>RAW!O255</f>
        <v>69.565558175123897</v>
      </c>
      <c r="I255" s="5" t="str">
        <f t="shared" si="293"/>
        <v/>
      </c>
      <c r="J255" s="3">
        <f>RAW!P255</f>
        <v>63.309503617904603</v>
      </c>
      <c r="K255" s="5" t="str">
        <f t="shared" ref="K255" si="359">IF(SIGN(J254-50)&lt;&gt;SIGN(J255-50)," ","")</f>
        <v/>
      </c>
      <c r="L255">
        <v>70</v>
      </c>
      <c r="M255">
        <v>30</v>
      </c>
      <c r="Y255" s="160" t="str">
        <f t="shared" si="280"/>
        <v>VISIBLE</v>
      </c>
      <c r="Z255" s="160" t="str">
        <f t="shared" si="281"/>
        <v/>
      </c>
      <c r="AF255" s="28">
        <f t="shared" si="272"/>
        <v>0</v>
      </c>
      <c r="AG255" s="28" t="str">
        <f t="shared" si="282"/>
        <v/>
      </c>
      <c r="AH255" s="34">
        <f t="shared" si="295"/>
        <v>0</v>
      </c>
      <c r="AI255" s="34" t="str">
        <f t="shared" si="273"/>
        <v/>
      </c>
      <c r="AJ255" s="28">
        <f t="shared" si="274"/>
        <v>1</v>
      </c>
      <c r="AK255" s="34" t="str">
        <f t="shared" si="283"/>
        <v/>
      </c>
      <c r="AL255" s="28">
        <f t="shared" si="296"/>
        <v>3</v>
      </c>
      <c r="AM255" s="28" t="str">
        <f t="shared" si="284"/>
        <v/>
      </c>
      <c r="AN255" s="54"/>
      <c r="AO255" s="28"/>
      <c r="AQ255" s="33">
        <f t="shared" si="275"/>
        <v>0</v>
      </c>
      <c r="AR255" s="33" t="str">
        <f t="shared" si="285"/>
        <v/>
      </c>
      <c r="AS255" s="33">
        <f t="shared" si="297"/>
        <v>0</v>
      </c>
      <c r="AT255" s="33" t="str">
        <f t="shared" si="286"/>
        <v/>
      </c>
      <c r="AU255" s="33">
        <f t="shared" si="276"/>
        <v>0</v>
      </c>
      <c r="AV255" s="33" t="str">
        <f t="shared" si="287"/>
        <v/>
      </c>
      <c r="AW255" s="33">
        <f t="shared" si="298"/>
        <v>0</v>
      </c>
      <c r="AX255" s="33" t="str">
        <f t="shared" si="288"/>
        <v/>
      </c>
      <c r="AY255" s="33"/>
      <c r="AZ255" s="33"/>
      <c r="BB255" s="141">
        <f t="shared" si="277"/>
        <v>0</v>
      </c>
      <c r="BC255" s="141" t="str">
        <f t="shared" si="289"/>
        <v/>
      </c>
      <c r="BD255" s="141">
        <f t="shared" si="299"/>
        <v>0</v>
      </c>
      <c r="BE255" s="141" t="str">
        <f t="shared" si="290"/>
        <v/>
      </c>
      <c r="BF255" s="141">
        <f t="shared" si="278"/>
        <v>0</v>
      </c>
      <c r="BG255" s="141" t="str">
        <f t="shared" si="291"/>
        <v/>
      </c>
      <c r="BH255" s="141">
        <f t="shared" si="300"/>
        <v>0</v>
      </c>
      <c r="BI255" s="141" t="str">
        <f t="shared" si="292"/>
        <v/>
      </c>
      <c r="BJ255" s="141"/>
      <c r="BK255" s="141"/>
    </row>
    <row r="256" spans="1:63" ht="17" x14ac:dyDescent="0.2">
      <c r="A256" s="1">
        <f>RAW!A256</f>
        <v>42664</v>
      </c>
      <c r="B256">
        <f>RAW!B256</f>
        <v>0.44240000000000002</v>
      </c>
      <c r="C256">
        <f>RAW!C256</f>
        <v>0.44700000000000001</v>
      </c>
      <c r="D256">
        <f>RAW!D256</f>
        <v>0.43630000000000002</v>
      </c>
      <c r="E256" s="5">
        <f>RAW!E256</f>
        <v>0.43630000000000002</v>
      </c>
      <c r="F256" s="3">
        <f>RAW!N256</f>
        <v>82.000013430147405</v>
      </c>
      <c r="G256" s="5" t="str">
        <f t="shared" si="293"/>
        <v/>
      </c>
      <c r="H256" s="3">
        <f>RAW!O256</f>
        <v>69.885314738262593</v>
      </c>
      <c r="I256" s="5" t="str">
        <f t="shared" si="293"/>
        <v/>
      </c>
      <c r="J256" s="3">
        <f>RAW!P256</f>
        <v>63.554569335474604</v>
      </c>
      <c r="K256" s="5" t="str">
        <f t="shared" ref="K256" si="360">IF(SIGN(J255-50)&lt;&gt;SIGN(J256-50)," ","")</f>
        <v/>
      </c>
      <c r="L256">
        <v>70</v>
      </c>
      <c r="M256">
        <v>30</v>
      </c>
      <c r="Y256" s="160" t="str">
        <f t="shared" si="280"/>
        <v>VISIBLE</v>
      </c>
      <c r="Z256" s="160" t="str">
        <f t="shared" si="281"/>
        <v/>
      </c>
      <c r="AF256" s="28">
        <f t="shared" si="272"/>
        <v>0</v>
      </c>
      <c r="AG256" s="28" t="str">
        <f t="shared" si="282"/>
        <v/>
      </c>
      <c r="AH256" s="34">
        <f t="shared" si="295"/>
        <v>0</v>
      </c>
      <c r="AI256" s="34" t="str">
        <f t="shared" si="273"/>
        <v/>
      </c>
      <c r="AJ256" s="28">
        <f t="shared" si="274"/>
        <v>1</v>
      </c>
      <c r="AK256" s="34" t="str">
        <f t="shared" si="283"/>
        <v/>
      </c>
      <c r="AL256" s="28">
        <f t="shared" si="296"/>
        <v>4</v>
      </c>
      <c r="AM256" s="28" t="str">
        <f t="shared" si="284"/>
        <v/>
      </c>
      <c r="AN256" s="54"/>
      <c r="AO256" s="28"/>
      <c r="AQ256" s="33">
        <f t="shared" si="275"/>
        <v>0</v>
      </c>
      <c r="AR256" s="33" t="str">
        <f t="shared" si="285"/>
        <v/>
      </c>
      <c r="AS256" s="33">
        <f t="shared" si="297"/>
        <v>0</v>
      </c>
      <c r="AT256" s="33" t="str">
        <f t="shared" si="286"/>
        <v/>
      </c>
      <c r="AU256" s="33">
        <f t="shared" si="276"/>
        <v>0</v>
      </c>
      <c r="AV256" s="33" t="str">
        <f t="shared" si="287"/>
        <v/>
      </c>
      <c r="AW256" s="33">
        <f t="shared" si="298"/>
        <v>0</v>
      </c>
      <c r="AX256" s="33" t="str">
        <f t="shared" si="288"/>
        <v/>
      </c>
      <c r="AY256" s="33"/>
      <c r="AZ256" s="33"/>
      <c r="BB256" s="141">
        <f t="shared" si="277"/>
        <v>0</v>
      </c>
      <c r="BC256" s="141" t="str">
        <f t="shared" si="289"/>
        <v/>
      </c>
      <c r="BD256" s="141">
        <f t="shared" si="299"/>
        <v>0</v>
      </c>
      <c r="BE256" s="141" t="str">
        <f t="shared" si="290"/>
        <v/>
      </c>
      <c r="BF256" s="141">
        <f t="shared" si="278"/>
        <v>0</v>
      </c>
      <c r="BG256" s="141" t="str">
        <f t="shared" si="291"/>
        <v/>
      </c>
      <c r="BH256" s="141">
        <f t="shared" si="300"/>
        <v>0</v>
      </c>
      <c r="BI256" s="141" t="str">
        <f t="shared" si="292"/>
        <v/>
      </c>
      <c r="BJ256" s="141"/>
      <c r="BK256" s="141"/>
    </row>
    <row r="257" spans="1:63" ht="17" x14ac:dyDescent="0.2">
      <c r="A257" s="1">
        <f>RAW!A257</f>
        <v>42667</v>
      </c>
      <c r="B257">
        <f>RAW!B257</f>
        <v>0.43940000000000001</v>
      </c>
      <c r="C257">
        <f>RAW!C257</f>
        <v>0.44240000000000002</v>
      </c>
      <c r="D257">
        <f>RAW!D257</f>
        <v>0.42730000000000001</v>
      </c>
      <c r="E257" s="5">
        <f>RAW!E257</f>
        <v>0.435</v>
      </c>
      <c r="F257" s="3">
        <f>RAW!N257</f>
        <v>79.229246840404798</v>
      </c>
      <c r="G257" s="5" t="str">
        <f t="shared" si="293"/>
        <v/>
      </c>
      <c r="H257" s="3">
        <f>RAW!O257</f>
        <v>68.872274749080603</v>
      </c>
      <c r="I257" s="5" t="str">
        <f t="shared" si="293"/>
        <v/>
      </c>
      <c r="J257" s="3">
        <f>RAW!P257</f>
        <v>62.980364565350598</v>
      </c>
      <c r="K257" s="5" t="str">
        <f t="shared" ref="K257" si="361">IF(SIGN(J256-50)&lt;&gt;SIGN(J257-50)," ","")</f>
        <v/>
      </c>
      <c r="L257">
        <v>70</v>
      </c>
      <c r="M257">
        <v>30</v>
      </c>
      <c r="Y257" s="160" t="str">
        <f t="shared" si="280"/>
        <v>VISIBLE</v>
      </c>
      <c r="Z257" s="160" t="str">
        <f t="shared" si="281"/>
        <v/>
      </c>
      <c r="AF257" s="28">
        <f t="shared" si="272"/>
        <v>0</v>
      </c>
      <c r="AG257" s="28" t="str">
        <f t="shared" si="282"/>
        <v/>
      </c>
      <c r="AH257" s="34">
        <f t="shared" si="295"/>
        <v>0</v>
      </c>
      <c r="AI257" s="34" t="str">
        <f t="shared" si="273"/>
        <v/>
      </c>
      <c r="AJ257" s="28">
        <f t="shared" si="274"/>
        <v>1</v>
      </c>
      <c r="AK257" s="34" t="str">
        <f t="shared" si="283"/>
        <v>GROUP</v>
      </c>
      <c r="AL257" s="28">
        <f t="shared" si="296"/>
        <v>5</v>
      </c>
      <c r="AM257" s="28">
        <f t="shared" si="284"/>
        <v>5</v>
      </c>
      <c r="AN257" s="54"/>
      <c r="AO257" s="28"/>
      <c r="AQ257" s="33">
        <f t="shared" si="275"/>
        <v>0</v>
      </c>
      <c r="AR257" s="33" t="str">
        <f t="shared" si="285"/>
        <v/>
      </c>
      <c r="AS257" s="33">
        <f t="shared" si="297"/>
        <v>0</v>
      </c>
      <c r="AT257" s="33" t="str">
        <f t="shared" si="286"/>
        <v/>
      </c>
      <c r="AU257" s="33">
        <f t="shared" si="276"/>
        <v>0</v>
      </c>
      <c r="AV257" s="33" t="str">
        <f t="shared" si="287"/>
        <v/>
      </c>
      <c r="AW257" s="33">
        <f t="shared" si="298"/>
        <v>0</v>
      </c>
      <c r="AX257" s="33" t="str">
        <f t="shared" si="288"/>
        <v/>
      </c>
      <c r="AY257" s="33"/>
      <c r="AZ257" s="33"/>
      <c r="BB257" s="141">
        <f t="shared" si="277"/>
        <v>0</v>
      </c>
      <c r="BC257" s="141" t="str">
        <f t="shared" si="289"/>
        <v/>
      </c>
      <c r="BD257" s="141">
        <f t="shared" si="299"/>
        <v>0</v>
      </c>
      <c r="BE257" s="141" t="str">
        <f t="shared" si="290"/>
        <v/>
      </c>
      <c r="BF257" s="141">
        <f t="shared" si="278"/>
        <v>0</v>
      </c>
      <c r="BG257" s="141" t="str">
        <f t="shared" si="291"/>
        <v/>
      </c>
      <c r="BH257" s="141">
        <f t="shared" si="300"/>
        <v>0</v>
      </c>
      <c r="BI257" s="141" t="str">
        <f t="shared" si="292"/>
        <v/>
      </c>
      <c r="BJ257" s="141"/>
      <c r="BK257" s="141"/>
    </row>
    <row r="258" spans="1:63" ht="17" x14ac:dyDescent="0.2">
      <c r="A258" s="1">
        <f>RAW!A258</f>
        <v>42668</v>
      </c>
      <c r="B258">
        <f>RAW!B258</f>
        <v>0.43719999999999998</v>
      </c>
      <c r="C258">
        <f>RAW!C258</f>
        <v>0.439</v>
      </c>
      <c r="D258">
        <f>RAW!D258</f>
        <v>0.41849999999999998</v>
      </c>
      <c r="E258" s="5">
        <f>RAW!E258</f>
        <v>0.41849999999999998</v>
      </c>
      <c r="F258" s="3">
        <f>RAW!N258</f>
        <v>52.807196651381602</v>
      </c>
      <c r="G258" s="5" t="str">
        <f t="shared" si="293"/>
        <v/>
      </c>
      <c r="H258" s="3">
        <f>RAW!O258</f>
        <v>57.4827965511709</v>
      </c>
      <c r="I258" s="5" t="str">
        <f t="shared" si="293"/>
        <v/>
      </c>
      <c r="J258" s="3">
        <f>RAW!P258</f>
        <v>56.212066749086702</v>
      </c>
      <c r="K258" s="5" t="str">
        <f t="shared" ref="K258" si="362">IF(SIGN(J257-50)&lt;&gt;SIGN(J258-50)," ","")</f>
        <v/>
      </c>
      <c r="L258">
        <v>70</v>
      </c>
      <c r="M258">
        <v>30</v>
      </c>
      <c r="Y258" s="160" t="str">
        <f t="shared" si="280"/>
        <v>VISIBLE</v>
      </c>
      <c r="Z258" s="160" t="str">
        <f t="shared" si="281"/>
        <v/>
      </c>
      <c r="AF258" s="28">
        <f t="shared" si="272"/>
        <v>0</v>
      </c>
      <c r="AG258" s="28" t="str">
        <f t="shared" si="282"/>
        <v/>
      </c>
      <c r="AH258" s="34">
        <f t="shared" si="295"/>
        <v>0</v>
      </c>
      <c r="AI258" s="34" t="str">
        <f t="shared" ref="AI258:AI262" si="363">IF(AG258="GROUP",AH258,"")</f>
        <v/>
      </c>
      <c r="AJ258" s="28">
        <f t="shared" si="274"/>
        <v>0</v>
      </c>
      <c r="AK258" s="34" t="str">
        <f t="shared" si="283"/>
        <v/>
      </c>
      <c r="AL258" s="28">
        <f t="shared" si="296"/>
        <v>0</v>
      </c>
      <c r="AM258" s="28" t="str">
        <f t="shared" si="284"/>
        <v/>
      </c>
      <c r="AN258" s="54"/>
      <c r="AO258" s="28"/>
      <c r="AQ258" s="33">
        <f t="shared" si="275"/>
        <v>0</v>
      </c>
      <c r="AR258" s="33" t="str">
        <f t="shared" si="285"/>
        <v/>
      </c>
      <c r="AS258" s="33">
        <f t="shared" si="297"/>
        <v>0</v>
      </c>
      <c r="AT258" s="33" t="str">
        <f t="shared" si="286"/>
        <v/>
      </c>
      <c r="AU258" s="33">
        <f t="shared" si="276"/>
        <v>0</v>
      </c>
      <c r="AV258" s="33" t="str">
        <f t="shared" si="287"/>
        <v/>
      </c>
      <c r="AW258" s="33">
        <f t="shared" si="298"/>
        <v>0</v>
      </c>
      <c r="AX258" s="33" t="str">
        <f t="shared" si="288"/>
        <v/>
      </c>
      <c r="AY258" s="33"/>
      <c r="AZ258" s="33"/>
      <c r="BB258" s="141">
        <f t="shared" si="277"/>
        <v>0</v>
      </c>
      <c r="BC258" s="141" t="str">
        <f t="shared" si="289"/>
        <v/>
      </c>
      <c r="BD258" s="141">
        <f t="shared" si="299"/>
        <v>0</v>
      </c>
      <c r="BE258" s="141" t="str">
        <f t="shared" si="290"/>
        <v/>
      </c>
      <c r="BF258" s="141">
        <f t="shared" si="278"/>
        <v>0</v>
      </c>
      <c r="BG258" s="141" t="str">
        <f t="shared" si="291"/>
        <v/>
      </c>
      <c r="BH258" s="141">
        <f t="shared" si="300"/>
        <v>0</v>
      </c>
      <c r="BI258" s="141" t="str">
        <f t="shared" si="292"/>
        <v/>
      </c>
      <c r="BJ258" s="141"/>
      <c r="BK258" s="141"/>
    </row>
    <row r="259" spans="1:63" ht="17" x14ac:dyDescent="0.2">
      <c r="A259" s="1">
        <f>RAW!A259</f>
        <v>42669</v>
      </c>
      <c r="B259">
        <f>RAW!B259</f>
        <v>0.4032</v>
      </c>
      <c r="C259">
        <f>RAW!C259</f>
        <v>0.40699999999999997</v>
      </c>
      <c r="D259">
        <f>RAW!D259</f>
        <v>0.38719999999999999</v>
      </c>
      <c r="E259" s="5">
        <f>RAW!E259</f>
        <v>0.40600000000000003</v>
      </c>
      <c r="F259" s="3">
        <f>RAW!N259</f>
        <v>40.785631057737199</v>
      </c>
      <c r="G259" s="5" t="str">
        <f t="shared" si="293"/>
        <v xml:space="preserve"> </v>
      </c>
      <c r="H259" s="3">
        <f>RAW!O259</f>
        <v>50.649291398305301</v>
      </c>
      <c r="I259" s="5" t="str">
        <f t="shared" si="293"/>
        <v/>
      </c>
      <c r="J259" s="3">
        <f>RAW!P259</f>
        <v>51.785210649484</v>
      </c>
      <c r="K259" s="5" t="str">
        <f t="shared" ref="K259" si="364">IF(SIGN(J258-50)&lt;&gt;SIGN(J259-50)," ","")</f>
        <v/>
      </c>
      <c r="L259">
        <v>70</v>
      </c>
      <c r="M259">
        <v>30</v>
      </c>
      <c r="Y259" s="160" t="str">
        <f t="shared" ref="Y259:Y262" si="365" xml:space="preserve"> IF( SUBTOTAL(103,A259)=1, "VISIBLE", "" )</f>
        <v>VISIBLE</v>
      </c>
      <c r="Z259" s="160" t="str">
        <f t="shared" ref="Z259:Z262" si="366">IF(AND(Y258="",Y259="VISIBLE"),"FIRST",IF(AND(Y259="VISIBLE",Y260=""),"LAST",""))</f>
        <v/>
      </c>
      <c r="AF259" s="28">
        <f t="shared" si="272"/>
        <v>0</v>
      </c>
      <c r="AG259" s="28" t="str">
        <f t="shared" ref="AG259:AG262" si="367">IF(AND(AF259=1,AF260=0),"GROUP",IF(AND(AF259=1,Z259="LAST"),"GROUP",""))</f>
        <v/>
      </c>
      <c r="AH259" s="34">
        <f t="shared" si="295"/>
        <v>0</v>
      </c>
      <c r="AI259" s="34" t="str">
        <f t="shared" si="363"/>
        <v/>
      </c>
      <c r="AJ259" s="28">
        <f t="shared" si="274"/>
        <v>0</v>
      </c>
      <c r="AK259" s="34" t="str">
        <f t="shared" ref="AK259:AK262" si="368">IF(AND(AJ259=1,AJ260=0),"GROUP",IF(AND(AJ259=1,Z259="LAST"),"GROUP",""))</f>
        <v/>
      </c>
      <c r="AL259" s="28">
        <f t="shared" si="296"/>
        <v>0</v>
      </c>
      <c r="AM259" s="28" t="str">
        <f t="shared" ref="AM259:AM262" si="369">IF(AK259="GROUP",AL259,"")</f>
        <v/>
      </c>
      <c r="AN259" s="54"/>
      <c r="AO259" s="28"/>
      <c r="AQ259" s="33">
        <f t="shared" si="275"/>
        <v>0</v>
      </c>
      <c r="AR259" s="33" t="str">
        <f t="shared" ref="AR259:AR262" si="370">IF(AND(AQ259=1,AQ260=0),"GROUP",IF(AND(AQ259=1,Z259="LAST"),"GROUP",""))</f>
        <v/>
      </c>
      <c r="AS259" s="33">
        <f t="shared" si="297"/>
        <v>0</v>
      </c>
      <c r="AT259" s="33" t="str">
        <f t="shared" ref="AT259:AT262" si="371">IF(AR259="GROUP",AS259,"")</f>
        <v/>
      </c>
      <c r="AU259" s="33">
        <f t="shared" si="276"/>
        <v>0</v>
      </c>
      <c r="AV259" s="33" t="str">
        <f t="shared" ref="AV259:AV262" si="372">IF(AND(AU259=1,AU260=0),"GROUP",IF(AND(AU259=1,Z259="LAST"),"GROUP",""))</f>
        <v/>
      </c>
      <c r="AW259" s="33">
        <f t="shared" si="298"/>
        <v>0</v>
      </c>
      <c r="AX259" s="33" t="str">
        <f t="shared" ref="AX259:AX262" si="373">IF(AV259="GROUP",AW259,"")</f>
        <v/>
      </c>
      <c r="AY259" s="33"/>
      <c r="AZ259" s="33"/>
      <c r="BB259" s="141">
        <f t="shared" si="277"/>
        <v>0</v>
      </c>
      <c r="BC259" s="141" t="str">
        <f t="shared" ref="BC259:BC262" si="374">IF(AND(BB259=1,BB260=0),"GROUP",IF(AND(BB259=1,Z259="LAST"),"GROUP",""))</f>
        <v/>
      </c>
      <c r="BD259" s="141">
        <f t="shared" si="299"/>
        <v>0</v>
      </c>
      <c r="BE259" s="141" t="str">
        <f t="shared" ref="BE259:BE262" si="375">IF(BC259="GROUP",BD259,"")</f>
        <v/>
      </c>
      <c r="BF259" s="141">
        <f t="shared" si="278"/>
        <v>0</v>
      </c>
      <c r="BG259" s="141" t="str">
        <f t="shared" ref="BG259:BG262" si="376">IF(AND(BF259=1,BF260=0),"GROUP",IF(AND(BF259=1,Z259="LAST"),"GROUP",""))</f>
        <v/>
      </c>
      <c r="BH259" s="141">
        <f t="shared" si="300"/>
        <v>0</v>
      </c>
      <c r="BI259" s="141" t="str">
        <f t="shared" ref="BI259:BI262" si="377">IF(BG259="GROUP",BH259,"")</f>
        <v/>
      </c>
      <c r="BJ259" s="141"/>
      <c r="BK259" s="141"/>
    </row>
    <row r="260" spans="1:63" ht="17" x14ac:dyDescent="0.2">
      <c r="A260" s="1">
        <f>RAW!A260</f>
        <v>42670</v>
      </c>
      <c r="B260">
        <f>RAW!B260</f>
        <v>0.40450000000000003</v>
      </c>
      <c r="C260">
        <f>RAW!C260</f>
        <v>0.40450000000000003</v>
      </c>
      <c r="D260">
        <f>RAW!D260</f>
        <v>0.39329999999999998</v>
      </c>
      <c r="E260" s="5">
        <f>RAW!E260</f>
        <v>0.39550000000000002</v>
      </c>
      <c r="F260" s="3">
        <f>RAW!N260</f>
        <v>33.346191311952502</v>
      </c>
      <c r="G260" s="5" t="str">
        <f t="shared" ref="G260:I262" si="378">IF(SIGN(F259-50)&lt;&gt;SIGN(F260-50)," ","")</f>
        <v/>
      </c>
      <c r="H260" s="3">
        <f>RAW!O260</f>
        <v>45.731347139307601</v>
      </c>
      <c r="I260" s="5" t="str">
        <f t="shared" si="378"/>
        <v xml:space="preserve"> </v>
      </c>
      <c r="J260" s="3">
        <f>RAW!P260</f>
        <v>48.4218327938013</v>
      </c>
      <c r="K260" s="5" t="str">
        <f t="shared" ref="K260" si="379">IF(SIGN(J259-50)&lt;&gt;SIGN(J260-50)," ","")</f>
        <v xml:space="preserve"> </v>
      </c>
      <c r="L260">
        <v>70</v>
      </c>
      <c r="M260">
        <v>30</v>
      </c>
      <c r="Y260" s="160" t="str">
        <f t="shared" si="365"/>
        <v>VISIBLE</v>
      </c>
      <c r="Z260" s="160" t="str">
        <f t="shared" si="366"/>
        <v/>
      </c>
      <c r="AF260" s="28">
        <f t="shared" si="272"/>
        <v>0</v>
      </c>
      <c r="AG260" s="28" t="str">
        <f t="shared" si="367"/>
        <v/>
      </c>
      <c r="AH260" s="34">
        <f t="shared" ref="AH260:AH262" si="380">IF(AND(Z260="FIRST", AF260=1),1,IF(AND(AG259="GROUP",AF260=0),0,AF260+AH259))</f>
        <v>0</v>
      </c>
      <c r="AI260" s="34" t="str">
        <f t="shared" si="363"/>
        <v/>
      </c>
      <c r="AJ260" s="28">
        <f t="shared" si="274"/>
        <v>0</v>
      </c>
      <c r="AK260" s="34" t="str">
        <f t="shared" si="368"/>
        <v/>
      </c>
      <c r="AL260" s="28">
        <f t="shared" ref="AL260:AL262" si="381">IF(AND(Z260="FIRST",AJ260=1),1,IF(AND(AK259="GROUP",AJ260=0),0,AJ260+AL259))</f>
        <v>0</v>
      </c>
      <c r="AM260" s="28" t="str">
        <f t="shared" si="369"/>
        <v/>
      </c>
      <c r="AN260" s="54"/>
      <c r="AO260" s="28"/>
      <c r="AQ260" s="33">
        <f t="shared" si="275"/>
        <v>0</v>
      </c>
      <c r="AR260" s="33" t="str">
        <f t="shared" si="370"/>
        <v/>
      </c>
      <c r="AS260" s="33">
        <f t="shared" ref="AS260:AS262" si="382">IF(AND(Z260="FIRST",AQ260=1),1,IF(AND(AR259="GROUP",AQ260=0),0,AQ260+AS259))</f>
        <v>0</v>
      </c>
      <c r="AT260" s="33" t="str">
        <f t="shared" si="371"/>
        <v/>
      </c>
      <c r="AU260" s="33">
        <f t="shared" si="276"/>
        <v>0</v>
      </c>
      <c r="AV260" s="33" t="str">
        <f t="shared" si="372"/>
        <v/>
      </c>
      <c r="AW260" s="33">
        <f t="shared" ref="AW260:AW262" si="383">IF(AND(Z260="FIRST",AU260=1),1,IF(AND(AV259="GROUP",AU260=0),0,AU260+AW259))</f>
        <v>0</v>
      </c>
      <c r="AX260" s="33" t="str">
        <f t="shared" si="373"/>
        <v/>
      </c>
      <c r="AY260" s="33"/>
      <c r="AZ260" s="33"/>
      <c r="BB260" s="141">
        <f t="shared" si="277"/>
        <v>0</v>
      </c>
      <c r="BC260" s="141" t="str">
        <f t="shared" si="374"/>
        <v/>
      </c>
      <c r="BD260" s="141">
        <f t="shared" ref="BD260:BD262" si="384">IF(AND(Z260="FIRST", BB260=1),1,IF(AND(BC259="GROUP",BB260=0),0,BB260+BD259))</f>
        <v>0</v>
      </c>
      <c r="BE260" s="141" t="str">
        <f t="shared" si="375"/>
        <v/>
      </c>
      <c r="BF260" s="141">
        <f t="shared" si="278"/>
        <v>0</v>
      </c>
      <c r="BG260" s="141" t="str">
        <f t="shared" si="376"/>
        <v/>
      </c>
      <c r="BH260" s="141">
        <f t="shared" ref="BH260:BH262" si="385">IF(AND(Z260="FIRST", BF260=1),1,IF(AND(BG259="GROUP",BF260=0),0,BF260+BH259))</f>
        <v>0</v>
      </c>
      <c r="BI260" s="141" t="str">
        <f t="shared" si="377"/>
        <v/>
      </c>
      <c r="BJ260" s="141"/>
      <c r="BK260" s="141"/>
    </row>
    <row r="261" spans="1:63" ht="17" x14ac:dyDescent="0.2">
      <c r="A261" s="1">
        <f>RAW!A261</f>
        <v>42671</v>
      </c>
      <c r="B261">
        <f>RAW!B261</f>
        <v>0.39799999999999902</v>
      </c>
      <c r="C261">
        <f>RAW!C261</f>
        <v>0.39799999999999902</v>
      </c>
      <c r="D261">
        <f>RAW!D261</f>
        <v>0.3851</v>
      </c>
      <c r="E261" s="5">
        <f>RAW!E261</f>
        <v>0.38600000000000001</v>
      </c>
      <c r="F261" s="3">
        <f>RAW!N261</f>
        <v>27.962396186752901</v>
      </c>
      <c r="G261" s="5" t="str">
        <f t="shared" si="378"/>
        <v/>
      </c>
      <c r="H261" s="3">
        <f>RAW!O261</f>
        <v>41.778732474488301</v>
      </c>
      <c r="I261" s="5" t="str">
        <f t="shared" si="378"/>
        <v/>
      </c>
      <c r="J261" s="3">
        <f>RAW!P261</f>
        <v>45.607778713575897</v>
      </c>
      <c r="K261" s="5" t="str">
        <f t="shared" ref="K261" si="386">IF(SIGN(J260-50)&lt;&gt;SIGN(J261-50)," ","")</f>
        <v/>
      </c>
      <c r="L261">
        <v>70</v>
      </c>
      <c r="M261">
        <v>30</v>
      </c>
      <c r="Y261" s="160" t="str">
        <f t="shared" si="365"/>
        <v>VISIBLE</v>
      </c>
      <c r="Z261" s="160" t="str">
        <f t="shared" si="366"/>
        <v/>
      </c>
      <c r="AF261" s="28">
        <f t="shared" si="272"/>
        <v>1</v>
      </c>
      <c r="AG261" s="28" t="str">
        <f t="shared" si="367"/>
        <v/>
      </c>
      <c r="AH261" s="34">
        <f t="shared" si="380"/>
        <v>1</v>
      </c>
      <c r="AI261" s="34" t="str">
        <f t="shared" si="363"/>
        <v/>
      </c>
      <c r="AJ261" s="28">
        <f t="shared" si="274"/>
        <v>0</v>
      </c>
      <c r="AK261" s="34" t="str">
        <f t="shared" si="368"/>
        <v/>
      </c>
      <c r="AL261" s="28">
        <f t="shared" si="381"/>
        <v>0</v>
      </c>
      <c r="AM261" s="28" t="str">
        <f t="shared" si="369"/>
        <v/>
      </c>
      <c r="AN261" s="54"/>
      <c r="AO261" s="28"/>
      <c r="AQ261" s="33">
        <f t="shared" si="275"/>
        <v>0</v>
      </c>
      <c r="AR261" s="33" t="str">
        <f t="shared" si="370"/>
        <v/>
      </c>
      <c r="AS261" s="33">
        <f t="shared" si="382"/>
        <v>0</v>
      </c>
      <c r="AT261" s="33" t="str">
        <f t="shared" si="371"/>
        <v/>
      </c>
      <c r="AU261" s="33">
        <f t="shared" si="276"/>
        <v>0</v>
      </c>
      <c r="AV261" s="33" t="str">
        <f t="shared" si="372"/>
        <v/>
      </c>
      <c r="AW261" s="33">
        <f t="shared" si="383"/>
        <v>0</v>
      </c>
      <c r="AX261" s="33" t="str">
        <f t="shared" si="373"/>
        <v/>
      </c>
      <c r="AY261" s="33"/>
      <c r="AZ261" s="33"/>
      <c r="BB261" s="141">
        <f t="shared" si="277"/>
        <v>0</v>
      </c>
      <c r="BC261" s="141" t="str">
        <f t="shared" si="374"/>
        <v/>
      </c>
      <c r="BD261" s="141">
        <f t="shared" si="384"/>
        <v>0</v>
      </c>
      <c r="BE261" s="141" t="str">
        <f t="shared" si="375"/>
        <v/>
      </c>
      <c r="BF261" s="141">
        <f t="shared" si="278"/>
        <v>0</v>
      </c>
      <c r="BG261" s="141" t="str">
        <f t="shared" si="376"/>
        <v/>
      </c>
      <c r="BH261" s="141">
        <f t="shared" si="385"/>
        <v>0</v>
      </c>
      <c r="BI261" s="141" t="str">
        <f t="shared" si="377"/>
        <v/>
      </c>
      <c r="BJ261" s="141"/>
      <c r="BK261" s="141"/>
    </row>
    <row r="262" spans="1:63" ht="17" x14ac:dyDescent="0.2">
      <c r="A262" s="1">
        <f>RAW!A262</f>
        <v>42674</v>
      </c>
      <c r="B262">
        <f>RAW!B262</f>
        <v>0.38490000000000002</v>
      </c>
      <c r="C262">
        <f>RAW!C262</f>
        <v>0.38600000000000001</v>
      </c>
      <c r="D262">
        <f>RAW!D262</f>
        <v>0.375</v>
      </c>
      <c r="E262" s="5">
        <f>RAW!E262</f>
        <v>0.375</v>
      </c>
      <c r="F262" s="3">
        <f>RAW!N262</f>
        <v>22.955724050267701</v>
      </c>
      <c r="G262" s="5" t="str">
        <f t="shared" si="378"/>
        <v/>
      </c>
      <c r="H262" s="3">
        <f>RAW!O262</f>
        <v>37.714043295838003</v>
      </c>
      <c r="I262" s="5" t="str">
        <f t="shared" si="378"/>
        <v/>
      </c>
      <c r="J262" s="3">
        <f>RAW!P262</f>
        <v>42.597972570896601</v>
      </c>
      <c r="K262" s="5" t="str">
        <f t="shared" ref="K262" si="387">IF(SIGN(J261-50)&lt;&gt;SIGN(J262-50)," ","")</f>
        <v/>
      </c>
      <c r="L262">
        <v>70</v>
      </c>
      <c r="M262">
        <v>30</v>
      </c>
      <c r="Y262" s="160" t="str">
        <f t="shared" si="365"/>
        <v>VISIBLE</v>
      </c>
      <c r="Z262" s="160" t="str">
        <f t="shared" si="366"/>
        <v>LAST</v>
      </c>
      <c r="AF262" s="28">
        <f t="shared" si="272"/>
        <v>1</v>
      </c>
      <c r="AG262" s="28" t="str">
        <f t="shared" si="367"/>
        <v>GROUP</v>
      </c>
      <c r="AH262" s="34">
        <f t="shared" si="380"/>
        <v>2</v>
      </c>
      <c r="AI262" s="34">
        <f t="shared" si="363"/>
        <v>2</v>
      </c>
      <c r="AJ262" s="28">
        <f t="shared" si="274"/>
        <v>0</v>
      </c>
      <c r="AK262" s="34" t="str">
        <f t="shared" si="368"/>
        <v/>
      </c>
      <c r="AL262" s="28">
        <f t="shared" si="381"/>
        <v>0</v>
      </c>
      <c r="AM262" s="28" t="str">
        <f t="shared" si="369"/>
        <v/>
      </c>
      <c r="AN262" s="54"/>
      <c r="AO262" s="28"/>
      <c r="AQ262" s="33">
        <f t="shared" si="275"/>
        <v>0</v>
      </c>
      <c r="AR262" s="33" t="str">
        <f t="shared" si="370"/>
        <v/>
      </c>
      <c r="AS262" s="33">
        <f t="shared" si="382"/>
        <v>0</v>
      </c>
      <c r="AT262" s="33" t="str">
        <f t="shared" si="371"/>
        <v/>
      </c>
      <c r="AU262" s="33">
        <f t="shared" si="276"/>
        <v>0</v>
      </c>
      <c r="AV262" s="33" t="str">
        <f t="shared" si="372"/>
        <v/>
      </c>
      <c r="AW262" s="33">
        <f t="shared" si="383"/>
        <v>0</v>
      </c>
      <c r="AX262" s="33" t="str">
        <f t="shared" si="373"/>
        <v/>
      </c>
      <c r="AY262" s="33"/>
      <c r="AZ262" s="33"/>
      <c r="BB262" s="141">
        <f t="shared" si="277"/>
        <v>0</v>
      </c>
      <c r="BC262" s="141" t="str">
        <f t="shared" si="374"/>
        <v/>
      </c>
      <c r="BD262" s="141">
        <f t="shared" si="384"/>
        <v>0</v>
      </c>
      <c r="BE262" s="141" t="str">
        <f t="shared" si="375"/>
        <v/>
      </c>
      <c r="BF262" s="141">
        <f t="shared" si="278"/>
        <v>0</v>
      </c>
      <c r="BG262" s="141" t="str">
        <f t="shared" si="376"/>
        <v/>
      </c>
      <c r="BH262" s="141">
        <f t="shared" si="385"/>
        <v>0</v>
      </c>
      <c r="BI262" s="141" t="str">
        <f t="shared" si="377"/>
        <v/>
      </c>
      <c r="BJ262" s="141"/>
      <c r="BK262" s="141"/>
    </row>
  </sheetData>
  <autoFilter ref="A1:A262"/>
  <mergeCells count="7">
    <mergeCell ref="AA2:AD2"/>
    <mergeCell ref="AN1:AO1"/>
    <mergeCell ref="BJ1:BK1"/>
    <mergeCell ref="AY1:AZ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/>
  <dimension ref="A1:J49"/>
  <sheetViews>
    <sheetView showGridLines="0" tabSelected="1" zoomScale="70" zoomScaleNormal="70" zoomScalePageLayoutView="70" workbookViewId="0"/>
  </sheetViews>
  <sheetFormatPr baseColWidth="10" defaultColWidth="8.83203125" defaultRowHeight="15" x14ac:dyDescent="0.2"/>
  <cols>
    <col min="1" max="1" width="28.5" customWidth="1"/>
    <col min="2" max="2" width="36.33203125" bestFit="1" customWidth="1"/>
    <col min="3" max="3" width="15.83203125" bestFit="1" customWidth="1"/>
    <col min="4" max="4" width="32.5" bestFit="1" customWidth="1"/>
    <col min="5" max="5" width="36.33203125" bestFit="1" customWidth="1"/>
    <col min="6" max="6" width="5" bestFit="1" customWidth="1"/>
    <col min="7" max="7" width="48.5" bestFit="1" customWidth="1"/>
    <col min="8" max="8" width="36.33203125" bestFit="1" customWidth="1"/>
    <col min="9" max="9" width="50" bestFit="1" customWidth="1"/>
    <col min="11" max="11" width="12" customWidth="1"/>
    <col min="12" max="12" width="32.5" customWidth="1"/>
    <col min="13" max="13" width="12.33203125" customWidth="1"/>
    <col min="20" max="20" width="32.5" customWidth="1"/>
  </cols>
  <sheetData>
    <row r="1" spans="1:10" ht="16" thickBot="1" x14ac:dyDescent="0.25"/>
    <row r="2" spans="1:10" ht="16" thickBot="1" x14ac:dyDescent="0.25">
      <c r="B2" s="166" t="s">
        <v>54</v>
      </c>
      <c r="C2" s="167"/>
      <c r="D2" s="167"/>
      <c r="E2" s="168"/>
      <c r="G2" s="187" t="s">
        <v>73</v>
      </c>
      <c r="H2" s="187"/>
      <c r="I2" s="49" t="s">
        <v>93</v>
      </c>
    </row>
    <row r="3" spans="1:10" x14ac:dyDescent="0.2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 x14ac:dyDescent="0.2">
      <c r="B4" s="13" t="s">
        <v>37</v>
      </c>
      <c r="C4" s="49">
        <f>RSI!AB4</f>
        <v>20</v>
      </c>
      <c r="D4" s="49">
        <f>RSI!AC4</f>
        <v>49</v>
      </c>
      <c r="E4" s="74">
        <f>RSI!AD4</f>
        <v>41</v>
      </c>
      <c r="G4" s="33"/>
      <c r="H4" s="49" t="s">
        <v>38</v>
      </c>
      <c r="I4" s="49" t="s">
        <v>128</v>
      </c>
    </row>
    <row r="5" spans="1:10" x14ac:dyDescent="0.2">
      <c r="B5" s="13" t="s">
        <v>38</v>
      </c>
      <c r="C5" s="49">
        <f>RSI!AB5</f>
        <v>0</v>
      </c>
      <c r="D5" s="49">
        <f>RSI!AC5</f>
        <v>33</v>
      </c>
      <c r="E5" s="74">
        <f>RSI!AD5</f>
        <v>31</v>
      </c>
      <c r="G5" s="158"/>
      <c r="H5" t="s">
        <v>39</v>
      </c>
      <c r="I5" s="49" t="s">
        <v>129</v>
      </c>
    </row>
    <row r="6" spans="1:10" ht="16" thickBot="1" x14ac:dyDescent="0.25">
      <c r="B6" s="14" t="s">
        <v>39</v>
      </c>
      <c r="C6" s="155">
        <f>RSI!AB6</f>
        <v>0</v>
      </c>
      <c r="D6" s="155">
        <f>RSI!AC6</f>
        <v>28</v>
      </c>
      <c r="E6" s="127">
        <f>RSI!AD6</f>
        <v>23</v>
      </c>
      <c r="G6" s="50"/>
      <c r="H6" s="49" t="s">
        <v>74</v>
      </c>
      <c r="I6" s="49" t="s">
        <v>130</v>
      </c>
    </row>
    <row r="7" spans="1:10" x14ac:dyDescent="0.2">
      <c r="G7" s="51"/>
      <c r="H7" s="49" t="s">
        <v>75</v>
      </c>
      <c r="I7" s="49" t="s">
        <v>131</v>
      </c>
    </row>
    <row r="8" spans="1:10" ht="16" thickBot="1" x14ac:dyDescent="0.25"/>
    <row r="9" spans="1:10" x14ac:dyDescent="0.2">
      <c r="A9" s="169" t="s">
        <v>100</v>
      </c>
      <c r="B9" s="170"/>
      <c r="C9" s="170"/>
      <c r="D9" s="170"/>
      <c r="E9" s="170"/>
      <c r="F9" s="170"/>
      <c r="G9" s="170"/>
      <c r="H9" s="170"/>
      <c r="I9" s="170"/>
      <c r="J9" s="171"/>
    </row>
    <row r="10" spans="1:10" x14ac:dyDescent="0.2">
      <c r="A10" s="172"/>
      <c r="B10" s="173"/>
      <c r="C10" s="173"/>
      <c r="D10" s="173"/>
      <c r="E10" s="173"/>
      <c r="F10" s="173"/>
      <c r="G10" s="173"/>
      <c r="H10" s="173"/>
      <c r="I10" s="173"/>
      <c r="J10" s="174"/>
    </row>
    <row r="11" spans="1:10" x14ac:dyDescent="0.2">
      <c r="A11" s="79"/>
      <c r="B11" s="175" t="s">
        <v>89</v>
      </c>
      <c r="C11" s="175"/>
      <c r="D11" s="176" t="s">
        <v>92</v>
      </c>
      <c r="E11" s="177"/>
      <c r="F11" s="177"/>
      <c r="G11" s="177"/>
      <c r="H11" s="178"/>
      <c r="I11" s="80"/>
      <c r="J11" s="81"/>
    </row>
    <row r="12" spans="1:10" x14ac:dyDescent="0.2">
      <c r="A12" s="79"/>
      <c r="B12" s="175"/>
      <c r="C12" s="175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 x14ac:dyDescent="0.2">
      <c r="A13" s="79"/>
      <c r="B13" s="175"/>
      <c r="C13" s="175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 x14ac:dyDescent="0.2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 x14ac:dyDescent="0.2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 x14ac:dyDescent="0.2">
      <c r="A16" s="79"/>
      <c r="B16" s="192" t="s">
        <v>37</v>
      </c>
      <c r="C16" s="192"/>
      <c r="D16" s="159"/>
      <c r="E16" s="193" t="s">
        <v>38</v>
      </c>
      <c r="F16" s="193"/>
      <c r="G16" s="80"/>
      <c r="H16" s="202" t="s">
        <v>39</v>
      </c>
      <c r="I16" s="202"/>
      <c r="J16" s="81"/>
    </row>
    <row r="17" spans="1:10" x14ac:dyDescent="0.2">
      <c r="A17" s="79"/>
      <c r="B17" s="192"/>
      <c r="C17" s="192"/>
      <c r="D17" s="80"/>
      <c r="E17" s="193"/>
      <c r="F17" s="193"/>
      <c r="G17" s="80"/>
      <c r="H17" s="202"/>
      <c r="I17" s="202"/>
      <c r="J17" s="81"/>
    </row>
    <row r="18" spans="1:10" x14ac:dyDescent="0.2">
      <c r="A18" s="79"/>
      <c r="B18" s="57" t="s">
        <v>63</v>
      </c>
      <c r="C18" s="28">
        <f>RSI!$AO$4</f>
        <v>49</v>
      </c>
      <c r="D18" s="80"/>
      <c r="E18" s="59" t="s">
        <v>63</v>
      </c>
      <c r="F18" s="33">
        <f>RSI!$AZ$4</f>
        <v>33</v>
      </c>
      <c r="G18" s="80"/>
      <c r="H18" s="156" t="s">
        <v>63</v>
      </c>
      <c r="I18" s="141">
        <f>RSI!$BK$4</f>
        <v>28</v>
      </c>
      <c r="J18" s="81"/>
    </row>
    <row r="19" spans="1:10" x14ac:dyDescent="0.2">
      <c r="A19" s="79"/>
      <c r="B19" s="57" t="s">
        <v>64</v>
      </c>
      <c r="C19" s="28">
        <f>RSI!$AO$5</f>
        <v>20</v>
      </c>
      <c r="D19" s="80"/>
      <c r="E19" s="59" t="s">
        <v>64</v>
      </c>
      <c r="F19" s="33">
        <f>RSI!$AZ$5</f>
        <v>0</v>
      </c>
      <c r="G19" s="80"/>
      <c r="H19" s="156" t="s">
        <v>64</v>
      </c>
      <c r="I19" s="141">
        <f>RSI!$BK$5</f>
        <v>0</v>
      </c>
      <c r="J19" s="81"/>
    </row>
    <row r="20" spans="1:10" x14ac:dyDescent="0.2">
      <c r="A20" s="79"/>
      <c r="B20" s="57" t="s">
        <v>65</v>
      </c>
      <c r="C20" s="28">
        <f ca="1">RSI!$AO$6</f>
        <v>14</v>
      </c>
      <c r="D20" s="80"/>
      <c r="E20" s="59" t="s">
        <v>65</v>
      </c>
      <c r="F20" s="33">
        <f ca="1">RSI!$AZ$6</f>
        <v>4</v>
      </c>
      <c r="G20" s="80"/>
      <c r="H20" s="156" t="s">
        <v>65</v>
      </c>
      <c r="I20" s="141">
        <f ca="1">RSI!$BK$6</f>
        <v>1</v>
      </c>
      <c r="J20" s="81"/>
    </row>
    <row r="21" spans="1:10" x14ac:dyDescent="0.2">
      <c r="A21" s="79"/>
      <c r="B21" s="57" t="s">
        <v>66</v>
      </c>
      <c r="C21" s="28">
        <f ca="1">RSI!$AO$7</f>
        <v>10</v>
      </c>
      <c r="D21" s="80"/>
      <c r="E21" s="59" t="s">
        <v>66</v>
      </c>
      <c r="F21" s="33">
        <f ca="1">RSI!$AZ$7</f>
        <v>0</v>
      </c>
      <c r="G21" s="80"/>
      <c r="H21" s="156" t="s">
        <v>66</v>
      </c>
      <c r="I21" s="141">
        <f ca="1">RSI!$BK$7</f>
        <v>0</v>
      </c>
      <c r="J21" s="81"/>
    </row>
    <row r="22" spans="1:10" x14ac:dyDescent="0.2">
      <c r="A22" s="79"/>
      <c r="B22" s="58" t="s">
        <v>72</v>
      </c>
      <c r="C22" s="28">
        <f ca="1">RSI!$AO$9</f>
        <v>2</v>
      </c>
      <c r="D22" s="80"/>
      <c r="E22" s="60" t="s">
        <v>72</v>
      </c>
      <c r="F22" s="33">
        <f>RSI!$AZ$9</f>
        <v>0</v>
      </c>
      <c r="G22" s="80"/>
      <c r="H22" s="157" t="s">
        <v>72</v>
      </c>
      <c r="I22" s="141">
        <f>RSI!$BK$9</f>
        <v>0</v>
      </c>
      <c r="J22" s="81"/>
    </row>
    <row r="23" spans="1:10" x14ac:dyDescent="0.2">
      <c r="A23" s="79"/>
      <c r="B23" s="28" t="s">
        <v>78</v>
      </c>
      <c r="C23" s="28">
        <f>RSI!$AO$12</f>
        <v>5</v>
      </c>
      <c r="D23" s="80"/>
      <c r="E23" s="33" t="s">
        <v>78</v>
      </c>
      <c r="F23" s="33">
        <f>RSI!$AZ$12</f>
        <v>0</v>
      </c>
      <c r="G23" s="80"/>
      <c r="H23" s="141" t="s">
        <v>78</v>
      </c>
      <c r="I23" s="141">
        <f>RSI!$BK$12</f>
        <v>0</v>
      </c>
      <c r="J23" s="81"/>
    </row>
    <row r="24" spans="1:10" x14ac:dyDescent="0.2">
      <c r="A24" s="79"/>
      <c r="B24" s="28" t="s">
        <v>79</v>
      </c>
      <c r="C24" s="28">
        <f>RSI!$AO$13</f>
        <v>1</v>
      </c>
      <c r="D24" s="80"/>
      <c r="E24" s="33" t="s">
        <v>79</v>
      </c>
      <c r="F24" s="33">
        <f>RSI!$AZ$13</f>
        <v>0</v>
      </c>
      <c r="G24" s="80"/>
      <c r="H24" s="141" t="s">
        <v>79</v>
      </c>
      <c r="I24" s="141">
        <f>RSI!$BK$13</f>
        <v>0</v>
      </c>
      <c r="J24" s="81"/>
    </row>
    <row r="25" spans="1:10" x14ac:dyDescent="0.2">
      <c r="A25" s="79"/>
      <c r="B25" s="58" t="s">
        <v>71</v>
      </c>
      <c r="C25" s="28">
        <f ca="1">RSI!$AO$8</f>
        <v>3.5</v>
      </c>
      <c r="D25" s="80"/>
      <c r="E25" s="60" t="s">
        <v>71</v>
      </c>
      <c r="F25" s="33">
        <f ca="1">RSI!$AZ$8</f>
        <v>8.25</v>
      </c>
      <c r="G25" s="80"/>
      <c r="H25" s="157" t="s">
        <v>71</v>
      </c>
      <c r="I25" s="141">
        <f ca="1">RSI!$BK$8</f>
        <v>28</v>
      </c>
      <c r="J25" s="81"/>
    </row>
    <row r="26" spans="1:10" x14ac:dyDescent="0.2">
      <c r="A26" s="79"/>
      <c r="B26" s="28" t="s">
        <v>76</v>
      </c>
      <c r="C26" s="28">
        <f>RSI!$AO$10</f>
        <v>17</v>
      </c>
      <c r="D26" s="80"/>
      <c r="E26" s="33" t="s">
        <v>76</v>
      </c>
      <c r="F26" s="33">
        <f>RSI!$AZ$10</f>
        <v>29</v>
      </c>
      <c r="G26" s="80"/>
      <c r="H26" s="141" t="s">
        <v>76</v>
      </c>
      <c r="I26" s="141">
        <f>RSI!$BK$10</f>
        <v>28</v>
      </c>
      <c r="J26" s="81"/>
    </row>
    <row r="27" spans="1:10" x14ac:dyDescent="0.2">
      <c r="A27" s="79"/>
      <c r="B27" s="28" t="s">
        <v>77</v>
      </c>
      <c r="C27" s="28">
        <f>RSI!$AO$11</f>
        <v>1</v>
      </c>
      <c r="D27" s="80"/>
      <c r="E27" s="33" t="s">
        <v>77</v>
      </c>
      <c r="F27" s="33">
        <f>RSI!$AZ$11</f>
        <v>1</v>
      </c>
      <c r="G27" s="80"/>
      <c r="H27" s="141" t="s">
        <v>77</v>
      </c>
      <c r="I27" s="141">
        <f>RSI!$BK$11</f>
        <v>28</v>
      </c>
      <c r="J27" s="81"/>
    </row>
    <row r="28" spans="1:10" x14ac:dyDescent="0.2">
      <c r="A28" s="79"/>
      <c r="B28" s="28" t="s">
        <v>58</v>
      </c>
      <c r="C28" s="28">
        <f ca="1">RSI!$AO$14</f>
        <v>41</v>
      </c>
      <c r="D28" s="80"/>
      <c r="E28" s="33" t="s">
        <v>58</v>
      </c>
      <c r="F28" s="33">
        <f ca="1">RSI!$AZ$14</f>
        <v>31</v>
      </c>
      <c r="G28" s="80"/>
      <c r="H28" s="141" t="s">
        <v>58</v>
      </c>
      <c r="I28" s="141">
        <f ca="1">RSI!$BK$14</f>
        <v>23</v>
      </c>
      <c r="J28" s="81"/>
    </row>
    <row r="29" spans="1:10" x14ac:dyDescent="0.2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 x14ac:dyDescent="0.2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 x14ac:dyDescent="0.2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 x14ac:dyDescent="0.2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 x14ac:dyDescent="0.2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 x14ac:dyDescent="0.2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 x14ac:dyDescent="0.2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 x14ac:dyDescent="0.2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 x14ac:dyDescent="0.2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 x14ac:dyDescent="0.2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 x14ac:dyDescent="0.2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 x14ac:dyDescent="0.2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x14ac:dyDescent="0.2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 x14ac:dyDescent="0.2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 x14ac:dyDescent="0.2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6" thickBot="1" x14ac:dyDescent="0.25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2016-12-26T17:33:09Z</dcterms:modified>
</cp:coreProperties>
</file>